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USUARIO\Desktop\"/>
    </mc:Choice>
  </mc:AlternateContent>
  <xr:revisionPtr revIDLastSave="0" documentId="8_{A4CAEFD3-5FD7-4305-A3D1-7CC584B26386}" xr6:coauthVersionLast="47" xr6:coauthVersionMax="47" xr10:uidLastSave="{00000000-0000-0000-0000-000000000000}"/>
  <bookViews>
    <workbookView xWindow="-108" yWindow="-108" windowWidth="23256" windowHeight="12456"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0" i="1" l="1"/>
  <c r="T6" i="6" s="1"/>
  <c r="U98" i="1"/>
  <c r="U99" i="1"/>
  <c r="S6" i="6" s="1"/>
  <c r="U101" i="1"/>
  <c r="U87" i="1"/>
  <c r="U92" i="1"/>
  <c r="U89" i="1"/>
  <c r="U90" i="1"/>
  <c r="U91" i="1"/>
  <c r="T5" i="6" s="1"/>
  <c r="R7" i="1"/>
  <c r="R8" i="1"/>
  <c r="R9" i="1"/>
  <c r="R10" i="1"/>
  <c r="S7" i="1"/>
  <c r="T7" i="1"/>
  <c r="T8" i="1"/>
  <c r="T9" i="1"/>
  <c r="T10" i="1"/>
  <c r="U7" i="1"/>
  <c r="S8" i="1"/>
  <c r="U8" i="1"/>
  <c r="U9" i="1"/>
  <c r="U10" i="1"/>
  <c r="S9" i="1"/>
  <c r="S10" i="1"/>
  <c r="S98" i="1"/>
  <c r="S99" i="1"/>
  <c r="I6" i="6" s="1"/>
  <c r="S100" i="1"/>
  <c r="S101" i="1"/>
  <c r="Q11" i="1"/>
  <c r="R11" i="1"/>
  <c r="S11" i="1"/>
  <c r="R13" i="1"/>
  <c r="S13" i="1"/>
  <c r="T13" i="1"/>
  <c r="U13" i="1"/>
  <c r="R14" i="1"/>
  <c r="S14" i="1"/>
  <c r="T14" i="1"/>
  <c r="T15" i="1"/>
  <c r="T16" i="1"/>
  <c r="U14" i="1"/>
  <c r="U15" i="1"/>
  <c r="U16" i="1"/>
  <c r="R15" i="1"/>
  <c r="S15" i="1"/>
  <c r="S16" i="1"/>
  <c r="R16" i="1"/>
  <c r="R20" i="1"/>
  <c r="S20" i="1"/>
  <c r="T20" i="1"/>
  <c r="U20" i="1"/>
  <c r="R21" i="1"/>
  <c r="S21" i="1"/>
  <c r="S22" i="1"/>
  <c r="S23" i="1"/>
  <c r="T21" i="1"/>
  <c r="M6" i="2" s="1"/>
  <c r="T22" i="1"/>
  <c r="T23" i="1"/>
  <c r="U21" i="1"/>
  <c r="R22" i="1"/>
  <c r="R23" i="1"/>
  <c r="U22" i="1"/>
  <c r="U23" i="1"/>
  <c r="R30" i="1"/>
  <c r="R31" i="1"/>
  <c r="R32" i="1"/>
  <c r="R33" i="1"/>
  <c r="S30" i="1"/>
  <c r="J7" i="2" s="1"/>
  <c r="T30" i="1"/>
  <c r="T31" i="1"/>
  <c r="T32" i="1"/>
  <c r="T33" i="1"/>
  <c r="M7" i="2" s="1"/>
  <c r="U30" i="1"/>
  <c r="U31" i="1"/>
  <c r="T7" i="2" s="1"/>
  <c r="U32" i="1"/>
  <c r="U33" i="1"/>
  <c r="S31" i="1"/>
  <c r="S32" i="1"/>
  <c r="S33" i="1"/>
  <c r="R36" i="1"/>
  <c r="R37" i="1"/>
  <c r="R38" i="1"/>
  <c r="R39" i="1"/>
  <c r="S36" i="1"/>
  <c r="T36" i="1"/>
  <c r="T37" i="1"/>
  <c r="T38" i="1"/>
  <c r="T39" i="1"/>
  <c r="P8" i="2" s="1"/>
  <c r="U36" i="1"/>
  <c r="S37" i="1"/>
  <c r="U37" i="1"/>
  <c r="U38" i="1"/>
  <c r="U39" i="1"/>
  <c r="S38" i="1"/>
  <c r="S39" i="1"/>
  <c r="R47" i="1"/>
  <c r="R48" i="1"/>
  <c r="R49" i="1"/>
  <c r="R50" i="1"/>
  <c r="S47" i="1"/>
  <c r="S48" i="1"/>
  <c r="S49" i="1"/>
  <c r="S50" i="1"/>
  <c r="T47" i="1"/>
  <c r="T48" i="1"/>
  <c r="T49" i="1"/>
  <c r="P9" i="2" s="1"/>
  <c r="T50" i="1"/>
  <c r="U47" i="1"/>
  <c r="U48" i="1"/>
  <c r="U49" i="1"/>
  <c r="U50" i="1"/>
  <c r="R55" i="1"/>
  <c r="R56" i="1"/>
  <c r="R57" i="1"/>
  <c r="R58" i="1"/>
  <c r="S55" i="1"/>
  <c r="S56" i="1"/>
  <c r="S57" i="1"/>
  <c r="S58" i="1"/>
  <c r="T55" i="1"/>
  <c r="U55" i="1"/>
  <c r="U56" i="1"/>
  <c r="U57" i="1"/>
  <c r="U58" i="1"/>
  <c r="T56" i="1"/>
  <c r="T57" i="1"/>
  <c r="T58" i="1"/>
  <c r="R62" i="1"/>
  <c r="S62" i="1"/>
  <c r="S63" i="1"/>
  <c r="S64" i="1"/>
  <c r="S65" i="1"/>
  <c r="T62" i="1"/>
  <c r="T63" i="1"/>
  <c r="T64" i="1"/>
  <c r="T65" i="1"/>
  <c r="U62" i="1"/>
  <c r="R5" i="4" s="1"/>
  <c r="R63" i="1"/>
  <c r="R64" i="1"/>
  <c r="R65" i="1"/>
  <c r="U63" i="1"/>
  <c r="U64" i="1"/>
  <c r="U65" i="1"/>
  <c r="R68" i="1"/>
  <c r="S68" i="1"/>
  <c r="H6" i="4" s="1"/>
  <c r="S69" i="1"/>
  <c r="S70" i="1"/>
  <c r="S71" i="1"/>
  <c r="T68" i="1"/>
  <c r="T69" i="1"/>
  <c r="T70" i="1"/>
  <c r="T71" i="1"/>
  <c r="U68" i="1"/>
  <c r="U6" i="4" s="1"/>
  <c r="U69" i="1"/>
  <c r="U70" i="1"/>
  <c r="U71" i="1"/>
  <c r="R69" i="1"/>
  <c r="R70" i="1"/>
  <c r="R71" i="1"/>
  <c r="R74" i="1"/>
  <c r="R76" i="1"/>
  <c r="R75" i="1"/>
  <c r="R77" i="1"/>
  <c r="S74" i="1"/>
  <c r="S75" i="1"/>
  <c r="S76" i="1"/>
  <c r="S77" i="1"/>
  <c r="K7" i="4" s="1"/>
  <c r="T74" i="1"/>
  <c r="U74" i="1"/>
  <c r="S7" i="4" s="1"/>
  <c r="U75" i="1"/>
  <c r="U76" i="1"/>
  <c r="U77" i="1"/>
  <c r="T75" i="1"/>
  <c r="T76" i="1"/>
  <c r="T77" i="1"/>
  <c r="R84" i="1"/>
  <c r="R85" i="1"/>
  <c r="R86" i="1"/>
  <c r="R87" i="1"/>
  <c r="S84" i="1"/>
  <c r="T84" i="1"/>
  <c r="T85" i="1"/>
  <c r="T86" i="1"/>
  <c r="T87" i="1"/>
  <c r="U84" i="1"/>
  <c r="R4" i="6" s="1"/>
  <c r="R10" i="6" s="1"/>
  <c r="S85" i="1"/>
  <c r="S86" i="1"/>
  <c r="S87" i="1"/>
  <c r="U85" i="1"/>
  <c r="U86" i="1"/>
  <c r="R89" i="1"/>
  <c r="S89" i="1"/>
  <c r="S90" i="1"/>
  <c r="S91" i="1"/>
  <c r="J5" i="6" s="1"/>
  <c r="S92" i="1"/>
  <c r="T89" i="1"/>
  <c r="T90" i="1"/>
  <c r="T91" i="1"/>
  <c r="T92" i="1"/>
  <c r="R90" i="1"/>
  <c r="R91" i="1"/>
  <c r="R92" i="1"/>
  <c r="R98" i="1"/>
  <c r="R99" i="1"/>
  <c r="R100" i="1"/>
  <c r="R101" i="1"/>
  <c r="T98" i="1"/>
  <c r="T101" i="1"/>
  <c r="T99" i="1"/>
  <c r="T100" i="1"/>
  <c r="R102" i="1"/>
  <c r="R103" i="1"/>
  <c r="R104" i="1"/>
  <c r="R105" i="1"/>
  <c r="S102" i="1"/>
  <c r="T102" i="1"/>
  <c r="T103" i="1"/>
  <c r="M7" i="6" s="1"/>
  <c r="T104" i="1"/>
  <c r="T105" i="1"/>
  <c r="U102" i="1"/>
  <c r="S103" i="1"/>
  <c r="S104" i="1"/>
  <c r="S105" i="1"/>
  <c r="U103" i="1"/>
  <c r="S7" i="6" s="1"/>
  <c r="U104" i="1"/>
  <c r="U105" i="1"/>
  <c r="R114" i="1"/>
  <c r="R115" i="1"/>
  <c r="R116" i="1"/>
  <c r="R117" i="1"/>
  <c r="S114" i="1"/>
  <c r="S115" i="1"/>
  <c r="S116" i="1"/>
  <c r="S117" i="1"/>
  <c r="T114" i="1"/>
  <c r="U114" i="1"/>
  <c r="T115" i="1"/>
  <c r="T116" i="1"/>
  <c r="T117" i="1"/>
  <c r="U115" i="1"/>
  <c r="S8" i="6" s="1"/>
  <c r="U116" i="1"/>
  <c r="U117" i="1"/>
  <c r="R122" i="1"/>
  <c r="S122" i="1"/>
  <c r="T122" i="1"/>
  <c r="T123" i="1"/>
  <c r="T124" i="1"/>
  <c r="T125" i="1"/>
  <c r="U122" i="1"/>
  <c r="U125" i="1"/>
  <c r="U123" i="1"/>
  <c r="U124" i="1"/>
  <c r="U4" i="5"/>
  <c r="U10" i="5" s="1"/>
  <c r="R123" i="1"/>
  <c r="S123" i="1"/>
  <c r="S124" i="1"/>
  <c r="S125" i="1"/>
  <c r="R124" i="1"/>
  <c r="R125" i="1"/>
  <c r="R128" i="1"/>
  <c r="R129" i="1"/>
  <c r="R130" i="1"/>
  <c r="R131" i="1"/>
  <c r="S128" i="1"/>
  <c r="S130" i="1"/>
  <c r="S129" i="1"/>
  <c r="S131" i="1"/>
  <c r="T128" i="1"/>
  <c r="U128" i="1"/>
  <c r="T129" i="1"/>
  <c r="T130" i="1"/>
  <c r="T131" i="1"/>
  <c r="U129" i="1"/>
  <c r="U130" i="1"/>
  <c r="U131" i="1"/>
  <c r="R134" i="1"/>
  <c r="S134" i="1"/>
  <c r="S135" i="1"/>
  <c r="S136" i="1"/>
  <c r="S137" i="1"/>
  <c r="T134" i="1"/>
  <c r="T135" i="1"/>
  <c r="T136" i="1"/>
  <c r="T137" i="1"/>
  <c r="U134" i="1"/>
  <c r="U6" i="5" s="1"/>
  <c r="R135" i="1"/>
  <c r="R136" i="1"/>
  <c r="R137" i="1"/>
  <c r="U135" i="1"/>
  <c r="U136" i="1"/>
  <c r="R139" i="1"/>
  <c r="R140" i="1"/>
  <c r="R141" i="1"/>
  <c r="R142" i="1"/>
  <c r="S139" i="1"/>
  <c r="S140" i="1"/>
  <c r="S141" i="1"/>
  <c r="S142" i="1"/>
  <c r="T139" i="1"/>
  <c r="U139" i="1"/>
  <c r="T140" i="1"/>
  <c r="O7" i="5" s="1"/>
  <c r="U140" i="1"/>
  <c r="S7" i="5" s="1"/>
  <c r="T141" i="1"/>
  <c r="T142" i="1"/>
  <c r="U141" i="1"/>
  <c r="R8" i="2"/>
  <c r="T5" i="4"/>
  <c r="U6" i="2"/>
  <c r="P5" i="2"/>
  <c r="H6" i="2"/>
  <c r="R6" i="2"/>
  <c r="O5" i="2"/>
  <c r="M6" i="6"/>
  <c r="E5" i="4"/>
  <c r="R9" i="2"/>
  <c r="S9" i="2"/>
  <c r="P7" i="6" l="1"/>
  <c r="J7" i="4"/>
  <c r="N6" i="4"/>
  <c r="N5" i="4"/>
  <c r="K7" i="2"/>
  <c r="T6" i="4"/>
  <c r="R5" i="5"/>
  <c r="U6" i="6"/>
  <c r="U4" i="6"/>
  <c r="U10" i="6" s="1"/>
  <c r="M7" i="4"/>
  <c r="S5" i="4"/>
  <c r="P4" i="4"/>
  <c r="P10" i="4" s="1"/>
  <c r="T9" i="2"/>
  <c r="T6" i="2"/>
  <c r="N4" i="5"/>
  <c r="N10" i="5" s="1"/>
  <c r="U5" i="5"/>
  <c r="R6" i="6"/>
  <c r="P5" i="6"/>
  <c r="H4" i="6"/>
  <c r="O8" i="6"/>
  <c r="H6" i="5"/>
  <c r="N5" i="5"/>
  <c r="O8" i="2"/>
  <c r="J6" i="4"/>
  <c r="J5" i="4"/>
  <c r="T4" i="4"/>
  <c r="T10" i="4" s="1"/>
  <c r="S4" i="2"/>
  <c r="J6" i="6"/>
  <c r="M5" i="2"/>
  <c r="P6" i="5"/>
  <c r="H6" i="6"/>
  <c r="I6" i="4"/>
  <c r="K6" i="6"/>
  <c r="K5" i="6"/>
  <c r="K4" i="6"/>
  <c r="I7" i="5"/>
  <c r="N6" i="2"/>
  <c r="N8" i="6"/>
  <c r="R7" i="5"/>
  <c r="R6" i="5"/>
  <c r="I6" i="5"/>
  <c r="H8" i="6"/>
  <c r="K6" i="4"/>
  <c r="D5" i="4"/>
  <c r="U4" i="2"/>
  <c r="N7" i="5"/>
  <c r="R7" i="4"/>
  <c r="O4" i="4"/>
  <c r="O10" i="4" s="1"/>
  <c r="T8" i="2"/>
  <c r="O7" i="2"/>
  <c r="N7" i="2"/>
  <c r="J5" i="2"/>
  <c r="K5" i="2"/>
  <c r="T4" i="6"/>
  <c r="T10" i="6" s="1"/>
  <c r="N7" i="4"/>
  <c r="M5" i="4"/>
  <c r="R4" i="4"/>
  <c r="R10" i="4" s="1"/>
  <c r="U5" i="6"/>
  <c r="J9" i="2"/>
  <c r="I7" i="2"/>
  <c r="T4" i="2"/>
  <c r="J7" i="5"/>
  <c r="M8" i="6"/>
  <c r="P6" i="6"/>
  <c r="J4" i="6"/>
  <c r="J10" i="6" s="1"/>
  <c r="S4" i="4"/>
  <c r="S10" i="4" s="1"/>
  <c r="U7" i="2"/>
  <c r="I6" i="2"/>
  <c r="S6" i="5"/>
  <c r="M6" i="5"/>
  <c r="P4" i="5"/>
  <c r="P10" i="5" s="1"/>
  <c r="R4" i="5"/>
  <c r="R10" i="5" s="1"/>
  <c r="I7" i="4"/>
  <c r="S6" i="4"/>
  <c r="K5" i="4"/>
  <c r="N8" i="2"/>
  <c r="T7" i="5"/>
  <c r="N7" i="6"/>
  <c r="P7" i="4"/>
  <c r="U5" i="4"/>
  <c r="M4" i="4"/>
  <c r="M10" i="4" s="1"/>
  <c r="R7" i="2"/>
  <c r="N6" i="5"/>
  <c r="T5" i="5"/>
  <c r="O4" i="5"/>
  <c r="O10" i="5" s="1"/>
  <c r="P8" i="6"/>
  <c r="R7" i="6"/>
  <c r="O5" i="6"/>
  <c r="I5" i="4"/>
  <c r="U9" i="2"/>
  <c r="N5" i="2"/>
  <c r="T8" i="6"/>
  <c r="O6" i="4"/>
  <c r="H4" i="4"/>
  <c r="N9" i="2"/>
  <c r="J6" i="2"/>
  <c r="T6" i="5"/>
  <c r="C5" i="4"/>
  <c r="I7" i="6"/>
  <c r="I5" i="6"/>
  <c r="O4" i="6"/>
  <c r="O10" i="6" s="1"/>
  <c r="T7" i="4"/>
  <c r="M9" i="2"/>
  <c r="U8" i="2"/>
  <c r="S6" i="2"/>
  <c r="K5" i="5"/>
  <c r="I4" i="5"/>
  <c r="J4" i="5"/>
  <c r="K4" i="5"/>
  <c r="I5" i="2"/>
  <c r="H5" i="2"/>
  <c r="U5" i="2"/>
  <c r="H4" i="2"/>
  <c r="K4" i="2"/>
  <c r="H9" i="2"/>
  <c r="R4" i="2"/>
  <c r="H5" i="5"/>
  <c r="O7" i="6"/>
  <c r="P6" i="2"/>
  <c r="N4" i="4"/>
  <c r="N10" i="4" s="1"/>
  <c r="U7" i="4"/>
  <c r="N4" i="6"/>
  <c r="N10" i="6" s="1"/>
  <c r="H5" i="4"/>
  <c r="J8" i="6"/>
  <c r="S4" i="6"/>
  <c r="S10" i="6" s="1"/>
  <c r="M7" i="5"/>
  <c r="K8" i="6"/>
  <c r="P7" i="5"/>
  <c r="K6" i="2"/>
  <c r="O5" i="4"/>
  <c r="H4" i="5"/>
  <c r="U4" i="4"/>
  <c r="U10" i="4" s="1"/>
  <c r="T7" i="6"/>
  <c r="O7" i="4"/>
  <c r="R5" i="6"/>
  <c r="S4" i="5"/>
  <c r="S10" i="5" s="1"/>
  <c r="S5" i="6"/>
  <c r="H7" i="5"/>
  <c r="P5" i="5"/>
  <c r="T4" i="5"/>
  <c r="T10" i="5" s="1"/>
  <c r="U8" i="6"/>
  <c r="K7" i="6"/>
  <c r="M5" i="6"/>
  <c r="P4" i="6"/>
  <c r="P10" i="6" s="1"/>
  <c r="M4" i="6"/>
  <c r="M10" i="6" s="1"/>
  <c r="H7" i="4"/>
  <c r="C7" i="4"/>
  <c r="F6" i="4"/>
  <c r="R6" i="4"/>
  <c r="I4" i="4"/>
  <c r="D4" i="4"/>
  <c r="K9" i="2"/>
  <c r="O9" i="2"/>
  <c r="I9" i="2"/>
  <c r="F9" i="2"/>
  <c r="S8" i="2"/>
  <c r="I8" i="2"/>
  <c r="S7" i="2"/>
  <c r="F7" i="2"/>
  <c r="O6" i="2"/>
  <c r="R5" i="2"/>
  <c r="P4" i="2"/>
  <c r="P10" i="2" s="1"/>
  <c r="E4" i="2"/>
  <c r="H8" i="2"/>
  <c r="I4" i="2"/>
  <c r="J4" i="2"/>
  <c r="M8" i="2"/>
  <c r="N6" i="6"/>
  <c r="I8" i="6"/>
  <c r="M5" i="5"/>
  <c r="H7" i="2"/>
  <c r="U7" i="5"/>
  <c r="S5" i="5"/>
  <c r="K7" i="5"/>
  <c r="C7" i="5"/>
  <c r="O6" i="5"/>
  <c r="F6" i="5"/>
  <c r="O5" i="5"/>
  <c r="J5" i="5"/>
  <c r="D5" i="5"/>
  <c r="E4" i="5"/>
  <c r="M4" i="5"/>
  <c r="M10" i="5" s="1"/>
  <c r="E8" i="6"/>
  <c r="J7" i="6"/>
  <c r="E6" i="6"/>
  <c r="N5" i="6"/>
  <c r="H5" i="6"/>
  <c r="D4" i="6"/>
  <c r="P6" i="4"/>
  <c r="M6" i="4"/>
  <c r="P5" i="4"/>
  <c r="F5" i="4"/>
  <c r="K4" i="4"/>
  <c r="J4" i="4"/>
  <c r="J10" i="4" s="1"/>
  <c r="K8" i="2"/>
  <c r="P7" i="2"/>
  <c r="S5" i="2"/>
  <c r="S10" i="2" s="1"/>
  <c r="D5" i="2"/>
  <c r="M4" i="2"/>
  <c r="M10" i="2" s="1"/>
  <c r="I4" i="6"/>
  <c r="I5" i="5"/>
  <c r="H7" i="6"/>
  <c r="R8" i="6"/>
  <c r="K6" i="5"/>
  <c r="J6" i="5"/>
  <c r="U7" i="6"/>
  <c r="O6" i="6"/>
  <c r="D7" i="4"/>
  <c r="F7" i="4"/>
  <c r="E7" i="4"/>
  <c r="E6" i="4"/>
  <c r="D6" i="4"/>
  <c r="C6" i="4"/>
  <c r="F4" i="4"/>
  <c r="E4" i="4"/>
  <c r="C4" i="4"/>
  <c r="F7" i="5"/>
  <c r="E7" i="5"/>
  <c r="D7" i="5"/>
  <c r="E6" i="5"/>
  <c r="C6" i="5"/>
  <c r="D6" i="5"/>
  <c r="F5" i="5"/>
  <c r="C5" i="5"/>
  <c r="E5" i="5"/>
  <c r="D4" i="5"/>
  <c r="F4" i="5"/>
  <c r="C4" i="5"/>
  <c r="D8" i="6"/>
  <c r="C8" i="6"/>
  <c r="F8" i="6"/>
  <c r="D7" i="6"/>
  <c r="C7" i="6"/>
  <c r="F7" i="6"/>
  <c r="E7" i="6"/>
  <c r="C6" i="6"/>
  <c r="F6" i="6"/>
  <c r="D6" i="6"/>
  <c r="F5" i="6"/>
  <c r="E5" i="6"/>
  <c r="D5" i="6"/>
  <c r="C5" i="6"/>
  <c r="F4" i="6"/>
  <c r="E4" i="6"/>
  <c r="C4" i="6"/>
  <c r="E9" i="2"/>
  <c r="C9" i="2"/>
  <c r="D9" i="2"/>
  <c r="D8" i="2"/>
  <c r="C8" i="2"/>
  <c r="J8" i="2"/>
  <c r="F8" i="2"/>
  <c r="E8" i="2"/>
  <c r="E7" i="2"/>
  <c r="D7" i="2"/>
  <c r="C7" i="2"/>
  <c r="E6" i="2"/>
  <c r="F6" i="2"/>
  <c r="D6" i="2"/>
  <c r="C6" i="2"/>
  <c r="C5" i="2"/>
  <c r="E5" i="2"/>
  <c r="F5" i="2"/>
  <c r="T5" i="2"/>
  <c r="T10" i="2" s="1"/>
  <c r="O4" i="2"/>
  <c r="O10" i="2" s="1"/>
  <c r="F4" i="2"/>
  <c r="N4" i="2"/>
  <c r="N10" i="2" s="1"/>
  <c r="C4" i="2"/>
  <c r="D4" i="2"/>
  <c r="H10" i="6" l="1"/>
  <c r="J10" i="2"/>
  <c r="H10" i="2"/>
  <c r="I10" i="4"/>
  <c r="K10" i="4"/>
  <c r="H10" i="4"/>
  <c r="K10" i="6"/>
  <c r="I10" i="6"/>
  <c r="K10" i="2"/>
  <c r="U10" i="2"/>
  <c r="I10" i="2"/>
  <c r="D10" i="4"/>
  <c r="C10" i="5"/>
  <c r="E10" i="4"/>
  <c r="K10" i="5"/>
  <c r="J10" i="5"/>
  <c r="I10" i="5"/>
  <c r="H10" i="5"/>
  <c r="R10" i="2"/>
  <c r="F10" i="5"/>
  <c r="F10" i="4"/>
  <c r="D10" i="6"/>
  <c r="C10" i="4"/>
  <c r="E10" i="5"/>
  <c r="D10" i="5"/>
  <c r="F10" i="6"/>
  <c r="E10" i="6"/>
  <c r="C10" i="6"/>
  <c r="E10" i="2"/>
  <c r="D10" i="2"/>
  <c r="C10" i="2"/>
  <c r="F10" i="2"/>
</calcChain>
</file>

<file path=xl/sharedStrings.xml><?xml version="1.0" encoding="utf-8"?>
<sst xmlns="http://schemas.openxmlformats.org/spreadsheetml/2006/main" count="750" uniqueCount="557">
  <si>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</si>
  <si>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</si>
  <si>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</si>
  <si>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</si>
  <si>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</si>
  <si>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</si>
  <si>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</si>
  <si>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</si>
  <si>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</si>
  <si>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</si>
  <si>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</si>
  <si>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</si>
  <si>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</si>
  <si>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</si>
  <si>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</si>
  <si>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</si>
  <si>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</si>
  <si>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</si>
  <si>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</si>
  <si>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</si>
  <si>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</si>
  <si>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</si>
  <si>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</si>
  <si>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</si>
  <si>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</si>
  <si>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</si>
  <si>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</si>
  <si>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</si>
  <si>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</si>
  <si>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</si>
  <si>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</si>
  <si>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</si>
  <si>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</si>
  <si>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</si>
  <si>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</si>
  <si>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</si>
  <si>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</si>
  <si>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</si>
  <si>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</si>
  <si>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</si>
  <si>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</si>
  <si>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</si>
  <si>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</si>
  <si>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</si>
  <si>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</si>
  <si>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</si>
  <si>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</si>
  <si>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</si>
  <si>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</si>
  <si>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</si>
  <si>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</si>
  <si>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</si>
  <si>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</si>
  <si>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</si>
  <si>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</si>
  <si>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</si>
  <si>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</si>
  <si>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</si>
  <si>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</si>
  <si>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</si>
  <si>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</si>
  <si>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</si>
  <si>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</si>
  <si>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</si>
  <si>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</si>
  <si>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</si>
  <si>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</si>
  <si>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</si>
  <si>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</si>
  <si>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</si>
  <si>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</si>
  <si>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</si>
  <si>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</si>
  <si>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</si>
  <si>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</si>
  <si>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</si>
  <si>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</si>
  <si>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</si>
  <si>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</si>
  <si>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</si>
  <si>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</si>
  <si>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</si>
  <si>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</si>
  <si>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</si>
  <si>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</si>
  <si>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</si>
  <si>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</si>
  <si>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</si>
  <si>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</si>
  <si>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</si>
  <si>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</si>
  <si>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</si>
  <si>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</si>
  <si>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</si>
  <si>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</si>
  <si>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</si>
  <si>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</si>
  <si>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</si>
  <si>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</si>
  <si>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</si>
  <si>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</si>
  <si>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</si>
  <si>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</si>
  <si>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</si>
  <si>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</si>
  <si>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</si>
  <si>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</si>
  <si>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</si>
  <si>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</si>
  <si>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</si>
  <si>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</si>
  <si>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</si>
  <si>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</si>
  <si>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</si>
  <si>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</si>
  <si>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</si>
  <si>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</si>
  <si>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</si>
  <si>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</si>
  <si>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</si>
  <si>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</si>
  <si>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</si>
  <si>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</si>
  <si>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</si>
  <si>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</si>
  <si>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</si>
  <si>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</si>
  <si>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</si>
  <si>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</si>
  <si>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</si>
  <si>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</si>
  <si>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</si>
  <si>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</si>
  <si>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</si>
  <si>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</si>
  <si>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</si>
  <si>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</si>
  <si>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</si>
  <si>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</si>
  <si>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</si>
  <si>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</si>
  <si>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</si>
  <si>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</si>
  <si>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</si>
  <si>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</si>
  <si>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</si>
  <si>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</si>
  <si>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</si>
  <si>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</si>
  <si>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</si>
  <si>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</si>
  <si>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</si>
  <si>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</si>
  <si>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</si>
  <si>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</si>
  <si>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</si>
  <si>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</si>
  <si>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</si>
  <si>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</si>
  <si>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</si>
  <si>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</si>
  <si>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</si>
  <si>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</si>
  <si>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</si>
  <si>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</si>
  <si>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</si>
  <si>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</si>
  <si>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</si>
  <si>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</si>
  <si>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</si>
  <si>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</si>
  <si>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</si>
  <si>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</si>
  <si>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</si>
  <si>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</si>
  <si>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</si>
  <si>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</si>
  <si>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2023</t>
  </si>
  <si>
    <t>AÑO 2024</t>
  </si>
  <si>
    <t>AÑO 2025</t>
  </si>
  <si>
    <t>AÑO 2026</t>
  </si>
  <si>
    <t>Se cuenta con los ajustes pertinentes a las necesidades de la institución, en la misión, visión y principios instirucuonales contando con la aprobacion de supervisión y consejo directivo.</t>
  </si>
  <si>
    <t>Documento actualizado con los ajustes PEI</t>
  </si>
  <si>
    <t>Se han realizado ajustes a las metas institucionales que ha permitido enfocar en los objetivos y direcionammiento. En porceso de apropiación.</t>
  </si>
  <si>
    <t>Ajustes al documento en el apartado de metas institucionales.</t>
  </si>
  <si>
    <t>La comunidad educativa conoce los nuevos ajustes del direccionamiento, contando con el proceso de socialización y divulgación.</t>
  </si>
  <si>
    <t>Informe de socialización a la comunidad.</t>
  </si>
  <si>
    <t>La institución cuenta con el apoyo a estudiantes de diferentes grupos poblacionales con diversidad cultural.</t>
  </si>
  <si>
    <t>Diagnóstico de estudiantes con población de necesidades educativas. Atención de población fronteriza.</t>
  </si>
  <si>
    <t>En la institución se realizan cada una de las actividades Los criterios básicos sobre el manejo del establecimiento
educativo y la atención a la
diversidad fueron definidos de manera participativa
y permiten el trabajo en equipo, pero
no han sido evaluados para establecer su eficacia.</t>
  </si>
  <si>
    <t xml:space="preserve">Consejo académico , equipo de calidad, consejo directivo, comité de convivencia, consejo de maestros, comité de evaluación y promoción, consejo de padres. </t>
  </si>
  <si>
    <t xml:space="preserve">En la institución se participa con equidad y se esablecen equipos de participación.     </t>
  </si>
  <si>
    <t>Equipos de gestión de calidad.</t>
  </si>
  <si>
    <t>La estrategia pedagógica planteada desde la misión y visión esta siendo trabajada por todas las sedes de la institución.</t>
  </si>
  <si>
    <t>Documento PEI</t>
  </si>
  <si>
    <t>Se realiza un analisis de cada uno de los resultados de evaluaciones externas que se aplican en la institución. Sin embargo, no se cuenta con un sistema de organización para dichos datos.</t>
  </si>
  <si>
    <t xml:space="preserve">Analisis de resultados de pruebas externas. </t>
  </si>
  <si>
    <t xml:space="preserve">La institución realiza el proceso de autoevaluaión desde cada uno de los procesos. Sin embargo, es importante implrementar e involucras a mas mienbros de la comunidad de forma activa. </t>
  </si>
  <si>
    <t>Formato de autoevaluación, PMI, POA.</t>
  </si>
  <si>
    <t>El consejo directivo se reune con regularidad, atendiendo cada una de las situaciones presentadas en la institución.</t>
  </si>
  <si>
    <t xml:space="preserve">Actas de encuentros de reunión. </t>
  </si>
  <si>
    <t xml:space="preserve">El consejo académico se reune al finalizar cada trimestre atendiendo los casos de los estudiantes con dificultades académicas. Sin embargo no se hace el registro aecuado en el formato creado para el respectivo seguimiento. </t>
  </si>
  <si>
    <t>Actas de encuentros de reunión. Formato de seguimiento.</t>
  </si>
  <si>
    <t xml:space="preserve">La comisión de evaluación y
promoción se encuentra conformado por los padres de familia, docentes y rector. Sin embargo, no se hace seguimiento de las decisiones que se toman frente a ls casos que se presentan. </t>
  </si>
  <si>
    <t>Actas de encuentros de reunión.</t>
  </si>
  <si>
    <t>El comité de convivencia se reúne periódicamente, analiza los casos presentados y la comunudad lo reconoce como la instancia que desarrolla acciones en beneficio de los estudiantes.</t>
  </si>
  <si>
    <t xml:space="preserve">Actas de reunión, formatos de seguimiento. </t>
  </si>
  <si>
    <t xml:space="preserve">El consejo estudiantil se reúne periódicamente y es reconocido por la comunidad. Realiza actividades en pro de los estudiantes promoviendo acciones de liderazgo. </t>
  </si>
  <si>
    <t xml:space="preserve">Actas de reunión. </t>
  </si>
  <si>
    <t xml:space="preserve">El personero elegido desarrolla proyectos y
programas a favor de todas y todos los estudiantes.
</t>
  </si>
  <si>
    <t xml:space="preserve">Actas de reunión. Propuesta de uso de celular en la institución. </t>
  </si>
  <si>
    <t>La asamblea de padres de familia se reúne
periódicamente y es reconocida como la instancia
de representación de estos integrantes
de la comunidad educativa.</t>
  </si>
  <si>
    <t>Actas de reunión.</t>
  </si>
  <si>
    <t>El consejo de padres de familia
solamente se reúne esporádicamente
para trabajar
sobre los asuntos de su competencia.</t>
  </si>
  <si>
    <t>La institución garantiza el acceso a los medios de comunicación, ajustados a las necesidades de la diversidad de la comunidad educativa.</t>
  </si>
  <si>
    <t>Grupos de whatsApp, Correos electronicos, Resoluciones, circulares, anuncios por medio radial.</t>
  </si>
  <si>
    <t>Se cuenta con los equipos conformados para caa uno de los comites que deben estar en funcionamiento en la institución.</t>
  </si>
  <si>
    <t>Equipos de gestión, equipos de eje transversal, equipos de aréa.</t>
  </si>
  <si>
    <t xml:space="preserve">Reconocimientos, diplomas, placas, medallas, menciones de honor. </t>
  </si>
  <si>
    <t xml:space="preserve">La institución proporciona los reconocimientos a los estudiantes y maestros de acuerdo a su desempeño como estímulo por su trabajo en el año escolar. </t>
  </si>
  <si>
    <t xml:space="preserve">La institución implementa mecanismos de divulgación de las prácticas que se realizan. Sin embargo, no cuenta con la sistematización correcta de los procesos que se llevan a cabo. </t>
  </si>
  <si>
    <t xml:space="preserve">Programa radial. </t>
  </si>
  <si>
    <t xml:space="preserve">Los estudiantes participan en actividades externas e internas lo cual hacen resaltar la institución. </t>
  </si>
  <si>
    <t>izadas de banderas, juegos deportivos, danzas, banda de viento.</t>
  </si>
  <si>
    <t>La sede principal cuenta con espacios reducidos que no permiten generar ambientes sanos.</t>
  </si>
  <si>
    <t>Planta fisica de la sede principal</t>
  </si>
  <si>
    <t>La institución proporciona acompañamiemto a los estudiantes que ingresan nuevos y a sus familias.</t>
  </si>
  <si>
    <t xml:space="preserve">Diapositivas de inducción </t>
  </si>
  <si>
    <t>La mayoria de estudiantes se siente motivado y demuestra ganas de aprender.</t>
  </si>
  <si>
    <t>desempeños académicos.</t>
  </si>
  <si>
    <t>El manual de convivencia es reconocido como referente para la revisión de valores y protocolos a seguir con las diferentes situaciones que se presentan en la institución.</t>
  </si>
  <si>
    <t>Actasde reunión de comité de convivencia</t>
  </si>
  <si>
    <t>Flujograma, interclases, festival de danzas, cena de la confraternidad, izadas de bandera, actividades deportivas, concursos de oratoria</t>
  </si>
  <si>
    <t>La institución se hace presente en las divesas actividades extracurriculares del municipio por medio de la vinculación de docentes y estudiantes.</t>
  </si>
  <si>
    <t xml:space="preserve">Transporte escolar, Charlas de seguridad vial,  campañas de salud.  </t>
  </si>
  <si>
    <t xml:space="preserve">La institución educativa brinda acciones que promuevan el bienestar de las estudiantes mediante programas de promoción y prevención.  </t>
  </si>
  <si>
    <t>Se han empezado a establecer protocolos de atención de acuerdo a casos de riesgo que se han venido presentando y previsto que puedan llegar a suceder en la institución.</t>
  </si>
  <si>
    <t>Manual de convivencia.</t>
  </si>
  <si>
    <t>Se han tomado acciones de prevención ante situaciones que puedan llegar a presentarse en la institución.</t>
  </si>
  <si>
    <t xml:space="preserve">Se mantiene una constante comunicación con las familias cuando se han presentado invovenientes de tipo académico y convivencial, permitiendo la soluci´pon oportuna a las problemáticas. </t>
  </si>
  <si>
    <t>Bitacoras de seguimiento a estudiantes.</t>
  </si>
  <si>
    <t>La institución cuenta con el apoyo de las diferentes entidades municipales que contribuyen al enriquecimiento educativo.</t>
  </si>
  <si>
    <t>Convenio de vinculación con las entidades municipales.</t>
  </si>
  <si>
    <t>La institución cuenta con el apoyo de las diferentes entidades municipales que contribuyen al enriquecimiento educativo</t>
  </si>
  <si>
    <t>La institución cuenta con el apoyo de la entidad de educación como la secretaria contando con capacitaciones y conferencias que contribuyen a la construcción de nuevas prácticas.</t>
  </si>
  <si>
    <t xml:space="preserve">Capacitaciones youtube </t>
  </si>
  <si>
    <t xml:space="preserve">La institución no ha establecido alianzas con entidades del sector productivo que permitan aplicar metodologías y sistemas de seguimiento. </t>
  </si>
  <si>
    <t>No hay evidencias.</t>
  </si>
  <si>
    <t>AÑO  2023</t>
  </si>
  <si>
    <t>En la institución se realizan cada una de las actividades Los criterios básicos sobre el manejo del establecimiento educativo y la atención a la diversidad fueron definidos de manera participativa y permiten el trabajo en equipo, pero no han sido evaluados para establecer su eficacia.</t>
  </si>
  <si>
    <t>Se cuenta con los equipos conformados para cada uno de los comites que deben estar en funcionamiento en la institución.</t>
  </si>
  <si>
    <t xml:space="preserve">La institucióndebe establecer alianzas con entidades del sector productivo que permitan aplicar metodologías y sistemas de seguimiento. </t>
  </si>
  <si>
    <t>promover en la institución diferentes estrategias para que los estudiantes se sientan motivados y los resultafos se vean reflejados en su desempeño académico.</t>
  </si>
  <si>
    <t>El consejo de padres de familia debe establecer encuentros periodicamente que permitan trabajar con asertividad los asuntos de su competencia.</t>
  </si>
  <si>
    <t>promover estrategias de visibilización sobre los problemas de infraestructura de la sede principal, el cual no cuenta con espacios reducidos que no permiten generar ambientes sanos.</t>
  </si>
  <si>
    <t>Establecer protocolos de atención de acuerdo a casos de riesgo que se han venido presentando y previsto que puedan llegar a suceder en la institución de tipo académico y convivencial. A los cuales se les establezca un segimiento adecuado.</t>
  </si>
  <si>
    <t>El proceso de matrícula de estudiantes Colombianos y venezolanos se realiza de acuerdo a lo establecido en el Manual de procedimientos de la IE.  El cual es conocido por la Comunidad Educativa.</t>
  </si>
  <si>
    <t>Formato de matrícula físico
SIMAT
SIRE
Archivo personal de cada estudiante</t>
  </si>
  <si>
    <t>La IE cuenta con el archivo académico, el cual se ajusta y se mejora periódicamente</t>
  </si>
  <si>
    <t>Archivo físico y virtual actualizado</t>
  </si>
  <si>
    <t xml:space="preserve">La IE tiene un sistema informático para la expedición de boletines de calificaciones, para la sede principal y todas la sedes rurales.  Se hace necesario adaptar el modelo de  boletines de las sedes rurales al Sistema Vivecolegio. </t>
  </si>
  <si>
    <t>Formato de boletin de calificaciones
REDES
PLAN ESTRATEGICO DE RECUPERACION
Archivos en Excel</t>
  </si>
  <si>
    <t>El mantenimiento de la planta física se realiza ocasionalmente, atendiendo solo algunas necesidades de la sede principal y sedes rurales y con recursos de la IE y Adminsitración municipal.</t>
  </si>
  <si>
    <t>Solicitudes de las necesidades
Mantenimientos realizados en 5  sedes rurales.</t>
  </si>
  <si>
    <t>La IE realiza actividades aisladas y ocasionales de adecuación y embellecimiento de la planta física, como: pintura general, material de decoración(foami, vinilos, cartulina, pincel, brochas) y con apoyo de la Institución y de la Administración municipal.</t>
  </si>
  <si>
    <t>Adecuaciones requeridas según solicitudesd de los docentes.</t>
  </si>
  <si>
    <t>En la sede principal los espacios son insuficientes provocando hacinamiento en las aulas de clase y espacio de ocio y descando, dificultando el desarrollo normal del proceso pedagógico.</t>
  </si>
  <si>
    <t>Sistema de registro y seguimiento al uso de los espacios fisicos de la IE.
Convivencia escolar.</t>
  </si>
  <si>
    <t>La adquisición de los recursos para el aprendizaje se realiza de acuerdo a intereses aislados y a las socilicitudes de los docentes o a los criterios de la administración municipal.</t>
  </si>
  <si>
    <t>Necesidades de los docentes y estudiantes.
No se cuenta con un plan de adquisión.
Alto deterioro de los equipos tecnológicos.
Desactualización de textos.</t>
  </si>
  <si>
    <t>La IE  cuenta con un plan de adquisión  de suministros, priorizando algunas necesidades  y de acuerdo al presupuesto asignado.</t>
  </si>
  <si>
    <t>Plan de compras.
Presupuesto Anual de la IE.</t>
  </si>
  <si>
    <t xml:space="preserve">El mantenimiento de los equipos y otros dispositivos se realiza cuando éstos sufren algún daño y es sometido a lista de espera.
La mayoría de los equipos se han deteriodado mas por la falta de mantenimiento oportuno.
Hay carencia de insumos para realizar mantenimientos preventivos.  </t>
  </si>
  <si>
    <t>Equipos y otros dispositivos fuera de servicio.</t>
  </si>
  <si>
    <t>La IE tiene conocimiento de los riesgos físicos de la sede principal y de las sedes rurales.</t>
  </si>
  <si>
    <t>Póliza de manejo de los fondos del servicio educativo.
Instalación de cámaras de seguridad en algunos lugares estratégicos dentro de la sede principal.</t>
  </si>
  <si>
    <t>El servicio de transporte escolar es prestado por la Alcaldía Municipal, atendiendo las necesidades.
El PAE, no hay cobertura total y no cumple el total de días laborados.</t>
  </si>
  <si>
    <t>La IE cuenta con una estrategia definida para prestar apoyo a los estudiantes que presentan bajo rendimiento académico.  La IE carece de personal idóneo para los estudiantes con NEEE.  Se realizó un diagnóstico con los estudiantes NEEE por parte de la SED (Fonoaudiologa).</t>
  </si>
  <si>
    <t>Actas de entrega
Fotografías</t>
  </si>
  <si>
    <t>Plan Estratégico de Recuperación
Actas
Plan de refuerzo</t>
  </si>
  <si>
    <t>La planta de personal de la IE cuenta con perfiles definidos en el PEI, que se usan para la toma de decisiones y son coherentes con su estructura organizativa.</t>
  </si>
  <si>
    <t>La IE cuenta con una estrategia organizada de inducción de docentes y administrativos nuevos.</t>
  </si>
  <si>
    <t>La IE permite que sus integrantes participen en jornadas de formación y capacitación de acuerdo con el PEI y con las necesidades detectadas.  Pero los horarios de estas capacitaciones no son accesibles, pues son en jornada laboral.</t>
  </si>
  <si>
    <t>La IE cuenta con procesos definidos para la elaboracion de horarios y criterios para la asignación académica, siendo éstos concertados .</t>
  </si>
  <si>
    <t>El personal vinculado a la IE actua de manera coherente con: filosofía, principios, valores y objetivos propuestos en el PEI.</t>
  </si>
  <si>
    <t>El proceso de evaluación de docentes del 1278, se realiza de acuerdo con la nomatividad y permite que se realicen acciones de mejoramieno y de desarrollo profesional.</t>
  </si>
  <si>
    <t xml:space="preserve">La IE tiene definida la estrategia de reconocimientos, la cual debe ser rediseñada. </t>
  </si>
  <si>
    <t>En la IE la investigación se encuentra en estado inicial, se carece de recursos y de motivación.</t>
  </si>
  <si>
    <t>La IE tiene conformado el Comité de convivencia escolar, el cual define las estrategias para la mediación y solución de conflictos.  Abarca la totalidad de las Sedes.  Apoyados en el Manual de Convivencia y demás normativas.</t>
  </si>
  <si>
    <t>La IE definió un plan de bienestar del personal vinculado, pero éste no se cumple totalmente.  Abarca la totalidad de las sedes.</t>
  </si>
  <si>
    <t>PEI
Carga académica</t>
  </si>
  <si>
    <t>Documento Manual de inducción para docentes y adminsitrativos nuevos.</t>
  </si>
  <si>
    <t>Asistencia a Jornadas de capacitación en Convivencia, Pruebas avanzar y SIEE entre otros.</t>
  </si>
  <si>
    <t>Resolución de asignación académica.
Horario.</t>
  </si>
  <si>
    <t>PEI</t>
  </si>
  <si>
    <t>Formato de evaluación de docentes del 1278</t>
  </si>
  <si>
    <t xml:space="preserve">Manual de convivencia
Resoluciones </t>
  </si>
  <si>
    <t>Plan de Acción de la Gestión Administrativa</t>
  </si>
  <si>
    <t>Actas de conformación del comité de convivencia escolar
Manual de funciones del comité de Convivencia Escolar
Manual de convivencia
Bitácora
Actas de Compromiso
Seguimiento</t>
  </si>
  <si>
    <t>Flujograma Institucional
Fotografías (Coordinación día del docente, participación olimpiadas docentes, integración despedida de docentes, gestión para terapías de relajación para docentes)</t>
  </si>
  <si>
    <t>La IE elabora el presupuesto de acuerdo a las necesidades de la sede principal y sedes rurales y tiene en cuenta el POA, PEI, PMI y normatividad vigente.</t>
  </si>
  <si>
    <t>La IE tiene soportes de los informes financieros, se presentan en las fechas establecidas.  Cuenta con el programa TNS actualizado.</t>
  </si>
  <si>
    <t>Existen procesos claros para el recaudo de los ingresos, pero éstos son insuficientes para cubrir los gastos que genera el funcionamiento de la Institución Educativa.</t>
  </si>
  <si>
    <t>La IE presenta los informes financieros de forma apropiada y oportuna.  Además, se socializa con la comunidad educativa.</t>
  </si>
  <si>
    <t>Acta de aprobación del presupuesto por parte del Consejo Directivo.</t>
  </si>
  <si>
    <t>Registros Contables
Informes financieros</t>
  </si>
  <si>
    <t xml:space="preserve">plan de compras </t>
  </si>
  <si>
    <t>Soportes financieros
Rendición de cuentas</t>
  </si>
  <si>
    <t>Proceso de matrícula actualizado, agil y oportuno.
Disponibilidad del archivo.
Espacios adecuados en el sector rural para la demanda de estudiantes.
Presupuesto aprobado por el consejo directivo.
Existencia del plan de compra.
Planta de personal completa.
Asignación académica.
Conformación del equipo de calidad.
Cumplimiento de estímulos a estudiantes.
Funcionalidad del Comité de convivencia escolar, capacitación del Docente.</t>
  </si>
  <si>
    <t>Propuesta de mantenimiento preventivo de la planta física.
Propuesta de adecuación y embellecimiento de la planta física con apoyo de la comunidad educativa.
Diagnóstico de las necesidades de los docentes y estudiantes.
Propuesta de política de apoyo a la investigación.
Propuesta de estímulos para docentes.
Programa de bienestar del personal.</t>
  </si>
  <si>
    <t xml:space="preserve">Se  realizo  diagnóstico con estudiantes que  experimentan barreras de aprendizaje, se evidencia mediante un informe escrito. </t>
  </si>
  <si>
    <t>La institución ha  definido  políticas para  atender a población pertenecientes a grupos étnicos.</t>
  </si>
  <si>
    <t>La institución educativa  ofrece a los estudiantes la técnica en sistemas avalada por el SENA la cual beneficia a la comunidad Colombo Venezolana.</t>
  </si>
  <si>
    <t xml:space="preserve">La institución cuenta con programas concertados con  el  cuerpo docente para apoyar a los estudiantes  en  sus proyectos  de  vida. </t>
  </si>
  <si>
    <t xml:space="preserve">La institución ofrece a padres  de familia durante el año 3 charlas en   temas relacionados  a convivencia escolar. </t>
  </si>
  <si>
    <t xml:space="preserve">En la  primera  asamblea de padres de  familia se  dio a  conocer la  oferta de servicios  a la comunidad. </t>
  </si>
  <si>
    <t xml:space="preserve">La institución educativa permite el  uso de  algunos  recursos físicos  para el  desarrollo de diferentes programas. </t>
  </si>
  <si>
    <t xml:space="preserve">Los estudiantes de décimo y undécimo trabajaron proyectos de embelllecimiento escolar, control del restaurante escolar, disciplina en el bus escolar, aseo en el parque, reciclaje,  murales del proyecto ambiental, proyecto transversal de movilidad segura. </t>
  </si>
  <si>
    <t xml:space="preserve">La institución educativa ha creado programas de participación  en concordancia con el PEI, se  busca  escenarios para que  los estudiantes se  vinculen. </t>
  </si>
  <si>
    <t>Se realizo la elección de los estamentos de participación de padres de familia, se socializó las funciones de cada uno.</t>
  </si>
  <si>
    <t xml:space="preserve">Se estimula la participación de los padres de la familia como mecanismo de apoyo. </t>
  </si>
  <si>
    <t xml:space="preserve">Los planes de gestión del riesgo se han actualizado en cada una de las sedes. </t>
  </si>
  <si>
    <t xml:space="preserve">Se  cuenta con  un diagnostico de riesgos psicosociales y se han  diñado  acciones para orientar su prevención. </t>
  </si>
  <si>
    <t>Se  realizo un simulacro de  evacuación</t>
  </si>
  <si>
    <t xml:space="preserve">1.Se atiende a estudiantes con necesidades especiales brindandoles atencion por parte de la secretaria de educacion y la gobernacion departamental. 2. existen proyecto de vida de grado 1 primero a 11 grado. 3. En los talleres de escuela de padres se establece un vinculo entre la familia y la institucion. 4. La institucion educativa cuenta con los espacios adecuados que se presta a la comunidad. 5. La institucion educativa estimula la participacion de los estudiantes a traves de diferentes eventos. 6. esta conformado el concejo y asamblea de padres. 7. Existe el plan de prevencion de riesgo y desatres en todas las sedes con acompañamiento de la oficina de prevencion de riesgo municipal. 8.La institucion participa en el simulacro de evacuacion nacional.9.Existe acompañamiento de la comisaria de familia y su equipo interdiciplinario. 10. Existe un portafolio de servicios que se ofrece  a la  comunidad. 11. Existen convenios con la casa de la  cultura. 12. Existe el proyecto de  riesgos psicosociales. </t>
  </si>
  <si>
    <t>1. Crear servicios de apoyo a estudiante con necesidades especiales con acompañamiento con los padres de familia. 2.  Aplicar los proyectos de vida en su totalidad en los diferentes grados. 3. Estimular a los padres de familia para seguir participando diferentes estamentos de la institucion. 4. La informaciòn de los estudiantes con necesidades especiales deben estar sistematizados. 5. Dar continuidad al servicio social enfocado en el proyecto social. 6.  Fortalecer los  espacios de participacion  como: interclases, oratoria, festival de danzas, sena de la confraternidad, novena al Virgen del perpetuo Socorro, dia del estudiante Colpersano. 7.  Acompañamiento a los entes de participaciòn de los padres de famila para elaborar un plan de acciòn que permita una participaciòn real en la instituciòn. 8.   Conformar legalmente la asociaciòn de padres de famiia. 9. Instalaciòn de la señalizacòn de la ruta de evacuacion.  10.  Elaborar el plan de acciòn para el plan de prevenciòn de gestion del riesgo.</t>
  </si>
  <si>
    <t>Se dispone de un  plan de estudios institucional con sus proyectos transversales de acuerdo a la metodología aplicada: Escuela graduada y escuela nueva  orientados por los referentes de calidad y el grupo de gestión entrego el documento sobre los elementos orientadores sugeridos para la construcción del plan de área además de los compromisos dejados por el supervisor en la visita.</t>
  </si>
  <si>
    <t>Se tiene definido un modelo pedagógico institucional, cada docente aplica las estrategias técnicas y herramientas pedagógicas, de acuerdo a su línea de trabajo e implementa los recursos de acuerdo a sus posibilidades.</t>
  </si>
  <si>
    <t>Continua sin establecerse los procesos administrativos de dotación, uso y mantenimiento de los recursos para el aprendizaje para apoyar el trabajo académico y la educación inclusiva.</t>
  </si>
  <si>
    <t>El cumplimiento de las horas efectivas de la jornada escolar se controla mediante el diligenciamiento de los formatos correspondiente.</t>
  </si>
  <si>
    <t>La evaluación de los desempeños académicos del estudiante se centra en la flexibilidad en la inclusión de los estudiantes que presentan alguna problemática.</t>
  </si>
  <si>
    <t>Planes de área ajustados a las directrices del M.E.N.  Ejecución de los Proyectos transversales. Actas de entrega de reajustes del planes de estudio a los líderes de cada área.</t>
  </si>
  <si>
    <t>P.E.I,
Plan de aula,
Cuadernos de los estudiantes.</t>
  </si>
  <si>
    <t>Actas de Consejo Directivo.</t>
  </si>
  <si>
    <t>Registro del ausentismo.
Registro de permiso de los docentes.</t>
  </si>
  <si>
    <t>Documento SIEE.
Actas de Colegio Abierto y Consejo Académico.
Planillas de REDES.</t>
  </si>
  <si>
    <t>Cada docente selecciona las estrategias pedagógicas y modelos flexibles atendiendo la diversidad de los estudiantes y al contexto local.</t>
  </si>
  <si>
    <t>Las tareas se plantean de forma diferencial teniendo las características particulares de algunos estudiantes y se dan los tiempos que los estudiantes consideran necesarios para su ejecución.</t>
  </si>
  <si>
    <t>Los docentes conocen las necesidades que tienen sus estudiantes en términos de recursos para el aprendizaje especializados que requieren algunos pero se carece de los recursos porque no se ha tomado como política institucional.</t>
  </si>
  <si>
    <t>En el quehacer pedagógico se consideran los diferentes ritmos de aprendizajes de los estudiantes especialmente en la educación inicial para quienes lo ameritan es de aclarar que algunos padres desaprovechan esta oportunidad de mejoramiento.</t>
  </si>
  <si>
    <t>Planes de aulas
Proyectos transversales
Cuadernos de los estudiantes</t>
  </si>
  <si>
    <t>Planes de aulas
Cuadernos de los estudiantes.
Planillas del desempeño académico. REDES.</t>
  </si>
  <si>
    <t>Observador del alumno.</t>
  </si>
  <si>
    <t>Resolución de la carga académica.
Cuadernos de trabajo.
Refuerzos
Horarios de clase</t>
  </si>
  <si>
    <t xml:space="preserve">El equipo de docentes valora las diferencias de sus estudiantes con todos y todas y fomenta el respeto en la convivencia escolar. </t>
  </si>
  <si>
    <t>Los docentes planean las estrategias pedagógicas, los recursos didácticos  y las estrategias de evaluación de los estudiantes en general y de la población vulnerable.</t>
  </si>
  <si>
    <t>La gestión inclusiva de los docentes dentro del aula de clase se orienta por las capacidades, limitaciones  y competencias de los estudiantes en la adquisición de los aprendizajes. Se planifica y se ejecuta dependiendo del nivel del grupo.</t>
  </si>
  <si>
    <t>La evaluación de los estudiantes se programa con anterioridad y se utilizan diferentes opciones de pruebas, estrategias y acciones correctivas para superar las falencias.</t>
  </si>
  <si>
    <t>Dialogo directo.
Mensajes del WhatsApp.
Evaluaciones.
Observador del Estudiante.</t>
  </si>
  <si>
    <t>Planes de aulas
Cuadernos de los estudiantes.
Guías de aprendizaje.</t>
  </si>
  <si>
    <t>El SIEE
Boletines.
Cuaderno o archivo de evaluaciones.
Promoción de los estudiantes.</t>
  </si>
  <si>
    <t>A través de la estrategia del COLEGIO ABIERTO se informa a los padres de familia del seguimiento del desempeño académico periódicamente.</t>
  </si>
  <si>
    <t xml:space="preserve">Se analizan efectivamente los resultados de las pruebas saber 11 y se diseñan las estrategias pertinentes para abordar de forma adecuada las debilidades encontradas en beneficio de los estudiantes en situación de vulnerabilidad. </t>
  </si>
  <si>
    <t>Existe dos mecanismos de seguimiento al ausentismo un  formato para registrar el control periódico del ausentismo y el otra para  analizar las causas de la inasistencia.</t>
  </si>
  <si>
    <t>Se dispone de un programa de recuperación organizado en todas las materias de forma periódica: una a mitad de trimestre con la presencia de los padres y de los estudiantes y la otra secuencial durante el transcurso del proceso.</t>
  </si>
  <si>
    <t>Se contó con la presencia de profesionales como psicólogo de la secretaria de educación, experto para el acompañamiento de estudiantes con necesidades especiales.</t>
  </si>
  <si>
    <t>Se recolecto la información de todos los egresados de la promoción 2022 sobre la ocupación o estudios que han iniciado.</t>
  </si>
  <si>
    <t>Citaciones al colegio abierto a padres y estudiantes.
Actas de colegio abierto.
Actas de recuperación y nivelación.
Formato de recuperación y nivelación.</t>
  </si>
  <si>
    <t>Documento Análisis de las pruebas.
Resultados Evaluar para avanzar. 
Resultados Pruebas saber 11.
Plan de fortalecimiento de pruebas Evaluar para Avanzar.</t>
  </si>
  <si>
    <t>Registro del control del ausentismo mensual.
Registro del control de causas del ausentismo trimestral.
Consolidado de los reportes de ausentismo por grado en la sección primaria urbana y rural y sección secundaria.</t>
  </si>
  <si>
    <t>Citaciones.
Plan estratégico de Recuperación.
Actas de Recuperación.
Registro y verificación de superación de dificultades.</t>
  </si>
  <si>
    <t>Taller socioemocional.
Visita de docente de apoyo pedagógico de la secretaria de educación.</t>
  </si>
  <si>
    <t>Formato de Seguimiento de Egresados</t>
  </si>
  <si>
    <t xml:space="preserve">La población estudiantil se ve beneficiada con la implementación del programa de recuperación que atiende especialmente a los más vulnerables diseñando estrategias específicas que conllevan a la superación de las falencias. </t>
  </si>
  <si>
    <t xml:space="preserve">El proceso de evaluación en la institución sigue lineamientos como: se informa con anticipación la fecha y la estrategia que se aplicará, la diversidad en los modelos de evaluación.   </t>
  </si>
  <si>
    <t>En el plan de estudios se debe implementar las siguientes acciones: la distribución del tiempo, las secuencias del proceso educativo señalando en qué grado y periodo lectivo se ejecutaran las diferentes actividades. El diseño general de planes especiales de apoyo para estudiantes con dificultades en su proceso de aprendizaje. La metodología aplicable a cada una de las áreas señalando el uso del material didáctico, textos escolares, laboratorios, ayudas audiovisuales, informática educativa o cualquier otro medio que oriente y  soporte la acción pedagógica.</t>
  </si>
  <si>
    <t>Indagar la coherencia entre el enfoque metodológico y el modelo pedagógico inclusivo para potenciar las necesidades, intereses, competencias de la población vulnerable y diversa.</t>
  </si>
  <si>
    <t>Gestionar los profesionales que brinden el debido acompañamiento para los aprendizajes de todos los estudiantes.</t>
  </si>
  <si>
    <t>Acompañamiento de un especialista  en inclusión de  la  secretaria  de educación. Se  realizo el diagnostico, informes preliminares  que se  entregaron a los padres de familia que  entregaron por titulatura.</t>
  </si>
  <si>
    <t>Los lineamientos están inmersos en P.E.I de la Institución.</t>
  </si>
  <si>
    <t xml:space="preserve">El  convenio con el  Sena  está vigente. </t>
  </si>
  <si>
    <t>Se maneja de  manera  transversal, se  cuenta  con de Comisaria de Familia</t>
  </si>
  <si>
    <t>Se  realizaron 3 talleres de  escuelas de padres con  apoyo de la  comisaria de familia.</t>
  </si>
  <si>
    <t>Se socializo   el  portafolio de  servicios  a  la comunidad, se  difundió en  los grupos  de  whatsapp</t>
  </si>
  <si>
    <t xml:space="preserve">Se cuenta con un formato  el  cual  se utiliza para llevar prestamos de diferentes escenarios de la institución. </t>
  </si>
  <si>
    <t>Presentan el proyecto de servicio social el  cual  es  avalado por la  firma de los docentes  encargados.</t>
  </si>
  <si>
    <t xml:space="preserve">Izadas de bandera, festival  de  dazas, novena  del Perpetuo   Socorro, interclases. </t>
  </si>
  <si>
    <t>Acatas,  fotografías.</t>
  </si>
  <si>
    <t xml:space="preserve">Propuesta encuesta y aprobación de prohibición del  celular en colegio por  parte de los padres de familia, elección de los  estamentos en su totalidad. </t>
  </si>
  <si>
    <t>Se realizo la actualización de los planes  de gestión  prevención riesgo.</t>
  </si>
  <si>
    <t xml:space="preserve">Simulacro de evacuación en  las  diferentes sedes, teniendo encuenta las fechas    del  simulacro  nacional. </t>
  </si>
  <si>
    <t>Yonny Alexander Mejia Lagos</t>
  </si>
  <si>
    <t>Coordinador gestión académica</t>
  </si>
  <si>
    <t>yonnyalexandermejia@gmail.com</t>
  </si>
  <si>
    <t>cheomonacho@hotmail.com</t>
  </si>
  <si>
    <t>Coordinador gestión comunitaria</t>
  </si>
  <si>
    <t>Documento actualizado con los ajustes aprobados por el consejo directiivo.</t>
  </si>
  <si>
    <t>El equipo de gestión analizando detalladamente el componente conceptual realizó los ajustes pertinerntes para ser aprobados por el consejo directivo.</t>
  </si>
  <si>
    <t>Se hizo la lectura y análisis de las metas institucionalespara reajustarlas, de  tal manera, que respondan al direccionamiento estratégico.</t>
  </si>
  <si>
    <t>Documento con los ajustes pertinentes.</t>
  </si>
  <si>
    <t>se ha divulgado el direccionamiento estratégico utilizando diversos medios para su apropiación a través de folletos, videos, programas radiales, entre otros,</t>
  </si>
  <si>
    <t>Plegable, video y registro fotográfico.</t>
  </si>
  <si>
    <t>La institución desarrolla actividades que fomentan el respeto a la diferencia poblacional.</t>
  </si>
  <si>
    <t>Diagnóstico a estudiantes con discapacidad y/o trastornos y su respectivo PIAR. Atención a estudiantes venezolanos.</t>
  </si>
  <si>
    <t>Se involucra a la comunidad educativa en la elaboración de propuestas educativas participando desde cada uno de los estamentos</t>
  </si>
  <si>
    <t xml:space="preserve">Actas de reuniones con consejo académico , equipo de calidad, consejo directivo, comité de convivencia, consejo de maestros, comité de evaluación y promoción, consejo de padres. </t>
  </si>
  <si>
    <t>La institución articula planes y se orienta por las directrices emanadas por las entidades territoriales.</t>
  </si>
  <si>
    <t>Equipos de gestión de calidad y estamentos de participación.</t>
  </si>
  <si>
    <t>1. Actualización de estudiantes en el SIMAT con necesidades especiales. 2. Capacitación del PIAR. 3. Funcionalidad en los estamentos del gobierno escolar elegidos en la institución. 4. Acompañamiento y coordinación inter-institucional. 5. Plan de riesgos actualizado. 6. Proyecto de vida ejecutado. 7. Implementación de escuela de padres en el sector primaria y secundaria de la sede principal.</t>
  </si>
  <si>
    <t>OPORTUNIDADES DE MEJORAMIENTO</t>
  </si>
  <si>
    <t>1. Involucar a padres de familia en el proyecto de vida de los estudiantes y en talleres de riesgos psico-sociales. 2. Gestionar recursos financieros y acompañamiento para mejorar los riesgos físicos de la institución. 3. Caracterizar a estudiantes con necesidades especiales de la secundaria. 4. Fortalecer la inter institucionalidad con la comisaría de familia en la implementación de la escuela de padres. 5. Fortalecer la escuela de padres en el sector rural.</t>
  </si>
  <si>
    <t>INSTITUCIÓN EDUCATIVA COLEGIO INTEGRADO PERPETUO SOCORRO</t>
  </si>
  <si>
    <t>AVENIDA 2 N 1-40</t>
  </si>
  <si>
    <t>colpersoherran@hotmail.com</t>
  </si>
  <si>
    <t>GERSON VERA SALCEDO</t>
  </si>
  <si>
    <t>HERRÁN</t>
  </si>
  <si>
    <t>Vianet Ochoa Duarte</t>
  </si>
  <si>
    <t>Coordinador gestión directiva</t>
  </si>
  <si>
    <t>vianethochoa@gmail.com</t>
  </si>
  <si>
    <t>José Ángel Orozco Fernández</t>
  </si>
  <si>
    <t xml:space="preserve">Coordinador gestión administrativa </t>
  </si>
  <si>
    <t>Yaneth Rocio Montañez Jaimes</t>
  </si>
  <si>
    <t>rocimon@hotmail.es</t>
  </si>
  <si>
    <t>Gestión académica</t>
  </si>
  <si>
    <t>Gestión directiva</t>
  </si>
  <si>
    <t xml:space="preserve">Gestión administrativa </t>
  </si>
  <si>
    <t>Gestión comunitaria</t>
  </si>
  <si>
    <t>Coordinador</t>
  </si>
  <si>
    <t>Se realizó una valoración médica a estudiantes para su categorización. Capacitación del PIAR  docentes. Actualización del SIMAT.</t>
  </si>
  <si>
    <t>Lista de estudiantes con valoraciones. Actas de capacitación del PIAR. SIMAT actualizado.</t>
  </si>
  <si>
    <t>La institución educativa a través de la asignatura de ética programa y desarrolla actividades que llevan a la consolidación del proyecto de vida.</t>
  </si>
  <si>
    <t>Registro fotográfico y cuaderno de los estudiantes.</t>
  </si>
  <si>
    <t>Registro fotográfico. Comunicado de invitación. Actas.</t>
  </si>
  <si>
    <t>Se realizó la elección de los diferentes estamentos mediante una amplia participación de los padres de familia.</t>
  </si>
  <si>
    <t>Registro fotográfico. Actas.</t>
  </si>
  <si>
    <t>Aunque se identificaron puntos estrategicos de riesgo, no se lograron acciones de mejora por la falta de recursos</t>
  </si>
  <si>
    <t>Registro fotográfico.</t>
  </si>
  <si>
    <t>Se generaron espacios para los padres de familia que permitireon la autoreflexión para observar los NNA permitiendo fortalecer la confianza en el núcleo familiar.</t>
  </si>
  <si>
    <t>Documento del plan de gestión de riesgo actualizado. Documento campaña de sensibilización. Fotografías de capacitación a brigadistas y simulacro.</t>
  </si>
  <si>
    <t>En pro del bienestar psico social de los estudiantes se diagnosticaron y aplicaron instrumentos y tallerres que permitieron beneficiosamente su integridad.</t>
  </si>
  <si>
    <t>Se participó en el simulacro de manera exitosa lo cual permitió conocer el actuar en una situación de riesgo.</t>
  </si>
  <si>
    <t>Hay un portafolio de servicios que es socializado a la comunidad educativa.</t>
  </si>
  <si>
    <t>Portafolio de servicios.</t>
  </si>
  <si>
    <t>La institución educativa presta su planmta física a la comunidad educativa.</t>
  </si>
  <si>
    <t>Formato de prestamo de espacios y mobiliario de la institución educativa.</t>
  </si>
  <si>
    <t>Los estudiantes del grado 10 y 11 trabajaron en proyectos de embellecimiento en el municipio, escuelas rurales y establecimiento principal.</t>
  </si>
  <si>
    <t>Formato horas de labor social.</t>
  </si>
  <si>
    <t xml:space="preserve">El  convenio con el  SENA  está vigente. </t>
  </si>
  <si>
    <t xml:space="preserve">La institución educativa ha creado programas de participación  con la casa de la cultura del municipio, buscando escenarios para que  los estudiantes se  vinculen. </t>
  </si>
  <si>
    <t>Listado de estudiantes participantes. Registro fotográfico.</t>
  </si>
  <si>
    <t>El proceso de matrícula de estudiantes Colombianos y venezolanos se realiza de acuerdo a lo establecido en el Manual de procedimientos de la IE.  El cual es conocido oportunamente por la Comunidad Educativa.</t>
  </si>
  <si>
    <t>Folio de matrícula físico
SIMAT
SIRE
Archivo personal de cada estudiante actualizado</t>
  </si>
  <si>
    <t>La IE cuenta con el archivo académico, el cual se ajusta y se mejora de acuerdo a las necesidades.</t>
  </si>
  <si>
    <t xml:space="preserve">La IE cuenta con la plataforma vivecolegios3.0 para registrar los desempeños de los estudiantes y para la expedición de boletines de calificaciones, para la sede principal y todas las sedes rurales. </t>
  </si>
  <si>
    <t>Plataforma vivecolegios3.0
REDES
PLAN ESTRATEGICO DE RECUPERACION</t>
  </si>
  <si>
    <t>Se recibieron algunos materiales por parte de la institución al final del año escolar para el mantenimiento de la planta física atendiendo las solicitudes de cada sede, pero no en su totalidad.</t>
  </si>
  <si>
    <t>Solicitudes de las necesidades de cada sede rural.</t>
  </si>
  <si>
    <t>La IE realiza actividades aisladas y ocasionales de adecuación y embellecimiento de la planta física, como: pintura general, material de decoración(foami, vinilos, cartulina, pincel, brochas) y con apoyo de la Institución.</t>
  </si>
  <si>
    <t>Adecuaciones requeridas según solicitudes de los docentes.</t>
  </si>
  <si>
    <t>En la sede principal los espacios son insuficientes provocando hacinamiento en las aulas de clase y espacio de ocio y descanso, dificultando el desarrollo normal del proceso pedagógico.</t>
  </si>
  <si>
    <t>Sistema de registro y seguimiento al uso de los espacios fisicos de la IE.</t>
  </si>
  <si>
    <t>La IE no cuenta con una política para la Adquisión de los recursos para el aprendizaje.  La adquisición de los recursos para el aprendizaje se realiza de acuerdo a intereses aislados y a las socilicitudes de los docentes o a los criterios de la administración del colegio.</t>
  </si>
  <si>
    <t>Necesidades de los docentes y estudiantes.
No se cuenta con un plan de adquisión.</t>
  </si>
  <si>
    <t>El servicio de transporte escolar es prestado por la Alcaldía Municipal, atendiendo las necesidades.
El PAE, las minutas no varían y algunos alimentos llegan en mal estado.</t>
  </si>
  <si>
    <t>La IE cuenta con una estrategia definida para prestar apoyo a los estudiantes que presentan bajo rendimiento académico.  La IE carece de personal idóneo para los estudiantes con NEEE.  Se realizó un diagnóstico con los estudiantes NEEE por parte de la SED, de las misma manera hubo un mínimo acompañamiento por parte de una psicológa.</t>
  </si>
  <si>
    <t>Plan Estratégico de Recuperación
Actas
Formato PIAR, DUA</t>
  </si>
  <si>
    <t>La IE cuenta con una estrategia organizada  y actualizada de inducción de docentes y administrativos nuevos.</t>
  </si>
  <si>
    <t>Asistencia a Jornadas de capacitación en Convivencia y SIEE entre otros.</t>
  </si>
  <si>
    <t xml:space="preserve"> La IE tiene definida la estrategia de reconocimientos, la cual debe ser rediseñada. </t>
  </si>
  <si>
    <t>La IE tiene conformado el Comité de convivencia escolar, el cual define las estrategias para la mediación y solución de conflictos.  Abarca la totalidad de las Sedes.  Apoyados en el Manual de Convivencia y demás normativas.  Falta seguimiento a las decisiones del Comité de Convivencia.</t>
  </si>
  <si>
    <t>Actas de conformación del comité de convivencia escolar
Manual de funciones del comité de Convivencia Escolar</t>
  </si>
  <si>
    <t xml:space="preserve">Flujograma Institucional
Fotografías (Coordinación día del docente, participación olimpiadas docentes ASINORT, Preparación plato típico del municipio (Melcochas))
</t>
  </si>
  <si>
    <t>La IE elabora el presupuesto de acuerdo a los ingresos por gratuidad, y los distribuye de acuerdo a las necesidades de la sede principal y sedes rurales y tiene en cuenta el POA, PEI, PMI y normatividad vigente.</t>
  </si>
  <si>
    <t>Existen procesos claros para el recaudo de los ingresos y de los egresos, pero éstos son insuficientes para cubrir los gastos que genera el funcionamiento de la Institución Educativa y sus sedes.</t>
  </si>
  <si>
    <t>La IE presenta los informes financieros de forma apropiada y oportuna.  Además, se socializa con la comunidad educativa en la rendición de cuentas.</t>
  </si>
  <si>
    <t>Existe un plan de estudios y proyectos pedagógicos transversales coherentes, falta la entrega de los ajustes propuestos por la gestión acada uno de los grupos de trabajo.</t>
  </si>
  <si>
    <t xml:space="preserve">1. Entrega de los criterio orientadores sugeridos para el rediseño en cada area.  2. PDF Elementos orientadorees para constuir el Plan de Area del MEN.        </t>
  </si>
  <si>
    <t>Se cuenta con un modelo pedagógico institucional en donde cada docente aplica los metodo de aprendizaje, la relacion pedagógica y el uso de recursos  de acuerdo a sus posibilidades.</t>
  </si>
  <si>
    <t>P.E.I</t>
  </si>
  <si>
    <t>La dotación, el uso y mantenimiento de los recursos para el aprendizaje se realiza sin ninguna politica.</t>
  </si>
  <si>
    <t>Plan de dotación y suministros.</t>
  </si>
  <si>
    <t>No se cuenta con mecanismos de control de las horas efetivas de clase.</t>
  </si>
  <si>
    <t>Carece de un formato para dicho control.</t>
  </si>
  <si>
    <t xml:space="preserve">Sistema de evaluación de desempeño academico de los estudiantes que sigue los parametros del SIEE y contempla la inclusion de la poblacion vulnerable. </t>
  </si>
  <si>
    <t xml:space="preserve">Documento SIEE.Actas de colegio abierto.  </t>
  </si>
  <si>
    <t>La instituion educativo cuenta con estrategias pedagogicas en cada area, especifics para cada grupo poblacional y se realizan las acciones de mejoramiento pertinentes.</t>
  </si>
  <si>
    <t>Plan de aula, proyectos transversales, PIAR.</t>
  </si>
  <si>
    <t>Se hace un seguimiento permanente de las tareas escolares que sirven para fortalecer habilidades y detrezas en las tematicas vistas en las diferentes areas. .</t>
  </si>
  <si>
    <t>Planes de aula, cuadernos de estudiantes, planillas denotas, pltaforma vive colegios.</t>
  </si>
  <si>
    <t xml:space="preserve">Aun no se cuenta con la politica para el uso de recursos de los estudiantes con necesidades particulares </t>
  </si>
  <si>
    <t>Inventarios</t>
  </si>
  <si>
    <t>No existe lapolitica del uso de los tiempos para el aprendizaje flexible de los diferentes ritmos que representa la diversidad de estudiantes.</t>
  </si>
  <si>
    <t>Registro de asistencia.</t>
  </si>
  <si>
    <t>La relacion pedagógica entre docentes y estudiantes se enmarca en el respeto y la valoración de las diferencias familiares, religiosas, de destreza y capacidad, con el objeto de valorar la diversidad en el Aula Inclusiva.</t>
  </si>
  <si>
    <t>Proyectos transversales</t>
  </si>
  <si>
    <t>Los planes de Aula presentan un conjunto de actividades pedagógicas que permiten la adquisición del conocimiento, junto con la planeación de los recursos didacticos requeridos por todos los estudiantes, incluyendo aquellos que presentan situaciones de vulnarebilidad.</t>
  </si>
  <si>
    <t>Planes de Aula</t>
  </si>
  <si>
    <t>La disciplina es un elemento primordial para estructurar contenidos de enseñanza y la exposición del conocimiento, es notoria la  falta de ella.</t>
  </si>
  <si>
    <t>La bitacora de cada grado.</t>
  </si>
  <si>
    <t>La practica de evaluación en el aula cuenta con una variedad de estrategias de opciones de pruebas y estategias para evaluar a los estudiantes, atendiendo a la diversidad de caracteristicas que todos presentan.</t>
  </si>
  <si>
    <t>La Institución realiza el seguimiento periodico y sitematico del desempeño academico de los estudiantes, y diseña acciones de apoyo con el fin de mejorar las debilidades contando con el acompañamiento de los Padres de Familia.</t>
  </si>
  <si>
    <t>Citaciones al colegio abierto a padres y estudiantes. Actas y formato  de colegio abierto, de recuperación y nivelación.</t>
  </si>
  <si>
    <t>La Institucion analiza efectivamente los resultados de las pruebas y diseña estrategias para abordar los procesos de enseñanza en beneficio de los estudiantes en situación de vulnerabililidad</t>
  </si>
  <si>
    <t>Resultados Pruebas saber 11</t>
  </si>
  <si>
    <t>Se realiza el seguimiento considerando y valorando la ausencia de todos los estudiantes, incluyendo aquellos que presentan una situación de vulnerabilidad</t>
  </si>
  <si>
    <t>Registro del control del ausentismo mensual y trimestral,                                         Consolidado de los reportes de ausentismo por grado en la sección primaria urbana, primaria rural y secundaria.</t>
  </si>
  <si>
    <t>El diseño de las estrategias de recuperación por parte de los doscentes se realiza teniendo en cuenta las diferencias individuales de los estudiantes.</t>
  </si>
  <si>
    <t>Actas de asesoria a Padres de familia.</t>
  </si>
  <si>
    <t>Se cuenta con la presencia de una  profesional como psicóloga de la secretaria de educación, experta para el acompañamiento de los PIAR.</t>
  </si>
  <si>
    <t>Visita de docente de apoyo pedagógico de la secretaria de educación y los PIAR.</t>
  </si>
  <si>
    <t>La institución cuenta con una base de datos que le permite conocer el seguimiento de los egresados.</t>
  </si>
  <si>
    <t>La institución responde a las necesidades educativas de su diversidad poblacional, teniendo en cuenta, el horizonte institucional.</t>
  </si>
  <si>
    <t xml:space="preserve">La institución sistematiza la información y analiza los resultados para plantear opciones de mejora. </t>
  </si>
  <si>
    <t>Análisis de pruebas externas.</t>
  </si>
  <si>
    <t xml:space="preserve">se realizan encuentros de seguimineto periódicamente de cada una de las metas planteadas en en el PMI y POA. </t>
  </si>
  <si>
    <t>El consejo directivo realiza encuentros periódicamente para hacer seguimiento de los acuerdos planteados.</t>
  </si>
  <si>
    <t>actas de reuniones de consejo directivo.</t>
  </si>
  <si>
    <t>En la institución el consejo académico realiza encuentros periódicamente para atender las situaciones que ameriten su intervención.</t>
  </si>
  <si>
    <t>actas de reuniones de consejo académico.</t>
  </si>
  <si>
    <t xml:space="preserve">La comisión de evaluación y
promoción realiza encuentros periódicos para hacer el seguimiento a los casos presentados para analizar y tomar decisiones pertinentes. </t>
  </si>
  <si>
    <t xml:space="preserve">Durante el año escolar el comité de convivencia atendió las diversas situaciones que se generaron dando las orientaciones pertinentes. </t>
  </si>
  <si>
    <t xml:space="preserve">Actas de reunión y resoluciones. </t>
  </si>
  <si>
    <t>El consejo estudiantil se elgió y conformó, sin embargo, no realiza encuentros periódicamente.</t>
  </si>
  <si>
    <t>Actas de elecciones.</t>
  </si>
  <si>
    <t>La personera estudiantil fue elegida democráticamente y llevó a cabalidad diversas actividades que se destacaron en los diferentes estamentos por su liderazgo, sentido de pertenencia y colaboración.</t>
  </si>
  <si>
    <t>Actas de reuniones y participación en eventos institucionales.</t>
  </si>
  <si>
    <t>El consejo de padres de familia
solamente se reúne esporádicamente
para trabajar sobre los asuntos de su competencia.</t>
  </si>
  <si>
    <t xml:space="preserve">Los mecanismos de comunicación han estado activos ante la comunidad educativa de manera que se puede acceder desde diversos medios de forma ágil y comprensiva. </t>
  </si>
  <si>
    <t>Grupos de whatsApp, Correos electronicos, Resoluciones, circulares, anuncios y programas por medio radial, redes sociales, colegio abierto.</t>
  </si>
  <si>
    <t xml:space="preserve">se encuentran conformados los equipos de gestión, comites, PPT que trabajan en conjunto para dar orientaciones desde cada uno de los componentes. </t>
  </si>
  <si>
    <t>Actas y registro fortográfico equipos de gestión, equipos de eje transversal, equipos de aréa.</t>
  </si>
  <si>
    <t>La institución otorga reconocimientos y estimulos a los integrantes de la comunidad educativa destacados.</t>
  </si>
  <si>
    <t>Diplomas, madalla, placas, menciones de honor, botones.</t>
  </si>
  <si>
    <t>La institución utiliza diferentes recursos para identificar y divulgar  las buenas practicas pedagógicas, culturales y administrativas.</t>
  </si>
  <si>
    <t>Programa  radial, plataforma, redes sociales, carteleras, comunicación interinstitucional.</t>
  </si>
  <si>
    <t>El componente conceptual del Proyecto Educativo Institucional cuenta con ajustes pertinentes en la misión, visión y principios instituciaonales. Además, se hicieron modificaciones a otros aspectos avanzando significativamente. La institución educativa cuenta con un gobierno escolar elegido democratica y oportunamente para realizar sus funciones durante el año escolar.La institución educativa resalta a sus estudiantes y docentes reconociendo sus logros en diversas actividades y ámbitos.El trabajo en equipo es uno de los aspectos con los que la institución se apoya para desarrollar eficazmente los planes y proyectos durante el año escolar.</t>
  </si>
  <si>
    <t>Los estudiantes se benefician de diferentes programas de bienestar a nivel municipal y departamental teniendo en cuenta las características y diversidad poblacional para satisfacer sus necesidades. El comité de convivencia es un estamento presente en las situaciones para el manejo de conflictos y casos dificiles, actuando de manera oportuna y eficaz. La institución cuenta con un proceso de autoevaluación y seguimiento que abarca a todas sedes empleando instrumentos y procedimientos claros.</t>
  </si>
  <si>
    <t>Presentar al consejo directivo los ajustes realizados al componente conceptual del PEI para su análisis y aprobación.Motivar al consejo estudiantil para desarrollar actividades de interés y relevancia apropiandose de sus funciones.</t>
  </si>
  <si>
    <t>Establecer alianzas con entidades del sector productivo que permitan a los estudiantes un acercamiento significativo con enfásis a una cultura empresarial.Identificar a los estudiantes con talentos culturales, artísticos y deportivos incentivando su proyecto de vida.</t>
  </si>
  <si>
    <t>Gestionar ante organizaciones o entidades ayudas para el progreso y mejoramiento de la planta física en la sede principal.</t>
  </si>
  <si>
    <t>En las actividades internas y externas los estudiantes participan activamente demostrando sentido de pertenencia por la institución.</t>
  </si>
  <si>
    <t>Registro fotgráfico de izadas de bandera, feria de ciencia, feria de emprendimiento, juegos interclases, danzas,día de la niñez, banda de viento y cuerda.</t>
  </si>
  <si>
    <t xml:space="preserve">El ambiente físico en las sedes rurales posee espacios sufientes para los procesos pedagógicos, sin embargo, en la sede principal se presentan falencias en cuanto a la planta física. </t>
  </si>
  <si>
    <t>Planta física de las sedes rurales y la sede principal.</t>
  </si>
  <si>
    <t>Al inicio del año escolar se realizó la inducción a estudaintes nuevos de la institución educativa y sus familias.</t>
  </si>
  <si>
    <t xml:space="preserve">Registro fotografico y presentación de diapositivas. </t>
  </si>
  <si>
    <t>La institución motiva a los estudiantes mediante acciones para aprender, sin embargo, se muestra apatia en los grados de básica secundaria y media técnica.</t>
  </si>
  <si>
    <t>Informes académicos, plataforma vive colegio 3.0, actas de comision de evaluacion y promoción, colegio abierto.</t>
  </si>
  <si>
    <t>En la institución educativa el manual de convivencia orienta y promueve el respeto y la valoración poblacional.</t>
  </si>
  <si>
    <t>La comunidad educativa se integra y participa en las actividades extracurriculares organizadas por la institución, municipio y otras entidades.</t>
  </si>
  <si>
    <t>Interclases, comparsas, festival de danza, cena de la confraternidad, día del niño, día de la juventud, día de logro, escuela de padres, proyectos productivos.</t>
  </si>
  <si>
    <t>La institución educativa brinda espacios para realizar actividades de promoción del bienestar de los estudiantes apoyado en otras entidades.</t>
  </si>
  <si>
    <t xml:space="preserve">Transporte escolar, restaurante escolar, Charlas de seguridad vial,  campañas de salud.  </t>
  </si>
  <si>
    <t>El comité de convivencia se ha reunido en forma ordinaria y extraordinaria para atender oportunamente las situaciones y definir las propuestas pedagógicas.</t>
  </si>
  <si>
    <t>Actas de reunión de manual de convivencia.</t>
  </si>
  <si>
    <t>El comité de convivencia se ha reunido en forma ordinaria y extraordinaria para atender oportunamente las situaciones y definir las propuestas pedagógicas.A demás, se hizo seguimiento y hubo acompañamiento del equipo interdisciplinario de la comisaria de familia.</t>
  </si>
  <si>
    <t>Resoluaciones y actas de reunión de manual de convivencia.</t>
  </si>
  <si>
    <t>La institución educativa realiza actividades para conocer las necesidades de las familias y ayudar a resolver conflictos presentados.</t>
  </si>
  <si>
    <t>escuelas de padres, colegio abierto.</t>
  </si>
  <si>
    <t>La institución educativa desarrolla estrategias que le permiten vincularse a redes locales y regionales.</t>
  </si>
  <si>
    <t>directrices emanadas por la secretaria.</t>
  </si>
  <si>
    <t>La institución intercambia recursos y servicios con otras instituciones para fortalecer el desarrollo institucional.</t>
  </si>
  <si>
    <t>Registro de visitas y oficios.</t>
  </si>
  <si>
    <t>Se cuenta con un diágnostico de las empresas productivas presentes en el municipio</t>
  </si>
  <si>
    <t>Formato de presentación a empresas.</t>
  </si>
  <si>
    <t>Proceso de matrícula actualizado, agil y oportuno, tanto para estudiantes colombianos como venezolanos.
Disponibilidad del archivo físico y virtual actualizado.
Espacios adecuados en el sector rural para la demanda de estudiantes.
Presupuesto aprobado por el Consejo Directivo.
Existencia del plan de compra.
Asignación académica.
Renovación del equipo de calidad año a año.
Funcionalidad del Comité de convivencia escolar, capacitación del Docente.</t>
  </si>
  <si>
    <t>Propuesta de mantenimiento preventivo de la planta física.
Propuesta de adecuación y embellecimiento de la planta física con apoyo de la comunidad educativa y de la Administración Municipal.
Propuesta de estímulos para estuaintes y docentes.
Diagnóstico de las necesidades en cuanto al aprendizaje de los docentes y estudiantes.
Programa de bienestar del personal.
Capacitación docente en pruebas SABER.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</si>
</sst>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3">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0.6</c:v>
                </c:pt>
                <c:pt idx="1">
                  <c:v>0.4</c:v>
                </c:pt>
                <c:pt idx="2">
                  <c:v>0</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0.6</c:v>
                </c:pt>
                <c:pt idx="1">
                  <c:v>0.4</c:v>
                </c:pt>
                <c:pt idx="2">
                  <c:v>0</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0.6</c:v>
                </c:pt>
                <c:pt idx="1">
                  <c:v>0.4</c:v>
                </c:pt>
                <c:pt idx="2">
                  <c:v>0</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0.6</c:v>
                </c:pt>
                <c:pt idx="1">
                  <c:v>0.4</c:v>
                </c:pt>
                <c:pt idx="2">
                  <c:v>0</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0.2</c:v>
                </c:pt>
                <c:pt idx="1">
                  <c:v>0.4</c:v>
                </c:pt>
                <c:pt idx="2">
                  <c:v>0.4</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c:v>
                </c:pt>
                <c:pt idx="3">
                  <c:v>0.66666666666666663</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0.5714285714285714</c:v>
                </c:pt>
                <c:pt idx="1">
                  <c:v>0.42857142857142855</c:v>
                </c:pt>
                <c:pt idx="2">
                  <c:v>0</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0.5714285714285714</c:v>
                </c:pt>
                <c:pt idx="1">
                  <c:v>0.42857142857142855</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c:v>
                </c:pt>
                <c:pt idx="3">
                  <c:v>0.66666666666666663</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0.5714285714285714</c:v>
                </c:pt>
                <c:pt idx="1">
                  <c:v>0.42857142857142855</c:v>
                </c:pt>
                <c:pt idx="2">
                  <c:v>0</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0.5714285714285714</c:v>
                </c:pt>
                <c:pt idx="1">
                  <c:v>0.42857142857142855</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0.4</c:v>
                </c:pt>
                <c:pt idx="2">
                  <c:v>0.5</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0.4</c:v>
                </c:pt>
                <c:pt idx="2">
                  <c:v>0.5</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0.4</c:v>
                </c:pt>
                <c:pt idx="2">
                  <c:v>0.5</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0.4</c:v>
                </c:pt>
                <c:pt idx="2">
                  <c:v>0.5</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0.5</c:v>
                </c:pt>
                <c:pt idx="2">
                  <c:v>0.5</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0.5</c:v>
                </c:pt>
                <c:pt idx="2">
                  <c:v>0.5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1</c:v>
                </c:pt>
                <c:pt idx="2">
                  <c:v>0</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9526</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18</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18</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18</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19</xdr:row>
      <xdr:rowOff>0</xdr:rowOff>
    </xdr:from>
    <xdr:to>
      <xdr:col>27</xdr:col>
      <xdr:colOff>0</xdr:colOff>
      <xdr:row>25</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19</xdr:row>
      <xdr:rowOff>0</xdr:rowOff>
    </xdr:from>
    <xdr:to>
      <xdr:col>32</xdr:col>
      <xdr:colOff>742950</xdr:colOff>
      <xdr:row>25</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19</xdr:row>
      <xdr:rowOff>0</xdr:rowOff>
    </xdr:from>
    <xdr:to>
      <xdr:col>38</xdr:col>
      <xdr:colOff>733425</xdr:colOff>
      <xdr:row>25</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18</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19</xdr:row>
      <xdr:rowOff>9525</xdr:rowOff>
    </xdr:from>
    <xdr:to>
      <xdr:col>52</xdr:col>
      <xdr:colOff>495300</xdr:colOff>
      <xdr:row>25</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26</xdr:row>
      <xdr:rowOff>0</xdr:rowOff>
    </xdr:from>
    <xdr:to>
      <xdr:col>27</xdr:col>
      <xdr:colOff>0</xdr:colOff>
      <xdr:row>31</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26</xdr:row>
      <xdr:rowOff>0</xdr:rowOff>
    </xdr:from>
    <xdr:to>
      <xdr:col>32</xdr:col>
      <xdr:colOff>742950</xdr:colOff>
      <xdr:row>31</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26</xdr:row>
      <xdr:rowOff>0</xdr:rowOff>
    </xdr:from>
    <xdr:to>
      <xdr:col>38</xdr:col>
      <xdr:colOff>733425</xdr:colOff>
      <xdr:row>31</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25</xdr:row>
      <xdr:rowOff>152400</xdr:rowOff>
    </xdr:from>
    <xdr:to>
      <xdr:col>52</xdr:col>
      <xdr:colOff>457200</xdr:colOff>
      <xdr:row>31</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31</xdr:row>
      <xdr:rowOff>371475</xdr:rowOff>
    </xdr:from>
    <xdr:to>
      <xdr:col>27</xdr:col>
      <xdr:colOff>0</xdr:colOff>
      <xdr:row>36</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31</xdr:row>
      <xdr:rowOff>371475</xdr:rowOff>
    </xdr:from>
    <xdr:to>
      <xdr:col>32</xdr:col>
      <xdr:colOff>742950</xdr:colOff>
      <xdr:row>36</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31</xdr:row>
      <xdr:rowOff>371475</xdr:rowOff>
    </xdr:from>
    <xdr:to>
      <xdr:col>38</xdr:col>
      <xdr:colOff>733425</xdr:colOff>
      <xdr:row>36</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31</xdr:row>
      <xdr:rowOff>371475</xdr:rowOff>
    </xdr:from>
    <xdr:to>
      <xdr:col>52</xdr:col>
      <xdr:colOff>533400</xdr:colOff>
      <xdr:row>36</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37</xdr:row>
      <xdr:rowOff>123825</xdr:rowOff>
    </xdr:from>
    <xdr:to>
      <xdr:col>26</xdr:col>
      <xdr:colOff>752475</xdr:colOff>
      <xdr:row>41</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37</xdr:row>
      <xdr:rowOff>123825</xdr:rowOff>
    </xdr:from>
    <xdr:to>
      <xdr:col>32</xdr:col>
      <xdr:colOff>733425</xdr:colOff>
      <xdr:row>41</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37</xdr:row>
      <xdr:rowOff>123825</xdr:rowOff>
    </xdr:from>
    <xdr:to>
      <xdr:col>38</xdr:col>
      <xdr:colOff>723900</xdr:colOff>
      <xdr:row>41</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37</xdr:row>
      <xdr:rowOff>76200</xdr:rowOff>
    </xdr:from>
    <xdr:to>
      <xdr:col>52</xdr:col>
      <xdr:colOff>609600</xdr:colOff>
      <xdr:row>41</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18</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19</xdr:row>
      <xdr:rowOff>0</xdr:rowOff>
    </xdr:from>
    <xdr:to>
      <xdr:col>44</xdr:col>
      <xdr:colOff>200025</xdr:colOff>
      <xdr:row>25</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26</xdr:row>
      <xdr:rowOff>19050</xdr:rowOff>
    </xdr:from>
    <xdr:to>
      <xdr:col>44</xdr:col>
      <xdr:colOff>228600</xdr:colOff>
      <xdr:row>31</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31</xdr:row>
      <xdr:rowOff>409575</xdr:rowOff>
    </xdr:from>
    <xdr:to>
      <xdr:col>44</xdr:col>
      <xdr:colOff>238125</xdr:colOff>
      <xdr:row>36</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37</xdr:row>
      <xdr:rowOff>114300</xdr:rowOff>
    </xdr:from>
    <xdr:to>
      <xdr:col>44</xdr:col>
      <xdr:colOff>257175</xdr:colOff>
      <xdr:row>41</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5" zoomScaleNormal="100" workbookViewId="0">
      <selection activeCell="G31" sqref="G31:I31"/>
    </sheetView>
  </sheetViews>
  <sheetFormatPr baseColWidth="10" defaultColWidth="11.44140625" defaultRowHeight="13.8" x14ac:dyDescent="0.25"/>
  <cols>
    <col min="1" max="2" width="11.44140625" style="18"/>
    <col min="3" max="3" width="15.88671875" style="18" customWidth="1"/>
    <col min="4" max="4" width="21.109375" style="18" customWidth="1"/>
    <col min="5" max="5" width="14.88671875" style="18" customWidth="1"/>
    <col min="6" max="6" width="8.5546875" style="18" customWidth="1"/>
    <col min="7" max="7" width="10.332031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x14ac:dyDescent="0.3">
      <c r="A1" s="161"/>
      <c r="B1" s="162"/>
      <c r="C1" s="169" t="s">
        <v>169</v>
      </c>
      <c r="D1" s="170"/>
      <c r="E1" s="170"/>
      <c r="F1" s="170"/>
      <c r="G1" s="170"/>
      <c r="H1" s="167" t="s">
        <v>170</v>
      </c>
      <c r="I1" s="168"/>
    </row>
    <row r="2" spans="1:13" ht="18.75" customHeight="1" x14ac:dyDescent="0.3">
      <c r="A2" s="163"/>
      <c r="B2" s="164"/>
      <c r="C2" s="169" t="s">
        <v>171</v>
      </c>
      <c r="D2" s="170"/>
      <c r="E2" s="170"/>
      <c r="F2" s="170"/>
      <c r="G2" s="170"/>
      <c r="H2" s="44">
        <v>41241</v>
      </c>
      <c r="I2" s="45" t="s">
        <v>175</v>
      </c>
    </row>
    <row r="3" spans="1:13" ht="21" customHeight="1" x14ac:dyDescent="0.3">
      <c r="A3" s="165"/>
      <c r="B3" s="166"/>
      <c r="C3" s="169" t="s">
        <v>172</v>
      </c>
      <c r="D3" s="170"/>
      <c r="E3" s="170"/>
      <c r="F3" s="170"/>
      <c r="G3" s="170"/>
      <c r="H3" s="167" t="s">
        <v>173</v>
      </c>
      <c r="I3" s="168"/>
    </row>
    <row r="4" spans="1:13" ht="5.25" customHeight="1" x14ac:dyDescent="0.25"/>
    <row r="5" spans="1:13" ht="34.5" customHeight="1" x14ac:dyDescent="0.25">
      <c r="A5" s="193" t="s">
        <v>164</v>
      </c>
      <c r="B5" s="193"/>
      <c r="C5" s="193"/>
      <c r="D5" s="193"/>
      <c r="E5" s="193"/>
      <c r="F5" s="193"/>
      <c r="G5" s="193"/>
      <c r="H5" s="193"/>
      <c r="I5" s="193"/>
      <c r="K5" s="194" t="s">
        <v>140</v>
      </c>
      <c r="L5" s="194"/>
      <c r="M5" s="194"/>
    </row>
    <row r="6" spans="1:13" ht="23.25" customHeight="1" x14ac:dyDescent="0.25">
      <c r="A6" s="195" t="s">
        <v>162</v>
      </c>
      <c r="B6" s="196"/>
      <c r="C6" s="196"/>
      <c r="D6" s="196"/>
      <c r="E6" s="196"/>
      <c r="F6" s="174" t="s">
        <v>141</v>
      </c>
      <c r="G6" s="175"/>
      <c r="H6" s="175"/>
      <c r="I6" s="175"/>
      <c r="K6" s="47" t="s">
        <v>142</v>
      </c>
      <c r="L6" s="48" t="s">
        <v>143</v>
      </c>
      <c r="M6" s="49" t="s">
        <v>144</v>
      </c>
    </row>
    <row r="7" spans="1:13" ht="20.100000000000001" customHeight="1" x14ac:dyDescent="0.25">
      <c r="A7" s="197" t="s">
        <v>401</v>
      </c>
      <c r="B7" s="198"/>
      <c r="C7" s="198"/>
      <c r="D7" s="198"/>
      <c r="E7" s="198"/>
      <c r="F7" s="176"/>
      <c r="G7" s="176"/>
      <c r="H7" s="176"/>
      <c r="I7" s="176"/>
      <c r="K7" s="199" t="s">
        <v>166</v>
      </c>
      <c r="L7" s="57" t="s">
        <v>145</v>
      </c>
      <c r="M7" s="200" t="s">
        <v>146</v>
      </c>
    </row>
    <row r="8" spans="1:13" ht="33.75" customHeight="1" x14ac:dyDescent="0.25">
      <c r="A8" s="197" t="s">
        <v>401</v>
      </c>
      <c r="B8" s="198"/>
      <c r="C8" s="198"/>
      <c r="D8" s="198"/>
      <c r="E8" s="198"/>
      <c r="F8" s="201" t="s">
        <v>160</v>
      </c>
      <c r="G8" s="202"/>
      <c r="H8" s="203">
        <v>154347000016</v>
      </c>
      <c r="I8" s="204"/>
      <c r="K8" s="200"/>
      <c r="L8" s="57" t="s">
        <v>159</v>
      </c>
      <c r="M8" s="200"/>
    </row>
    <row r="9" spans="1:13" ht="20.100000000000001" customHeight="1" x14ac:dyDescent="0.25">
      <c r="A9" s="42" t="s">
        <v>147</v>
      </c>
      <c r="B9" s="43"/>
      <c r="C9" s="180" t="s">
        <v>402</v>
      </c>
      <c r="D9" s="180"/>
      <c r="E9" s="181"/>
      <c r="F9" s="182" t="s">
        <v>163</v>
      </c>
      <c r="G9" s="183"/>
      <c r="H9" s="207" t="s">
        <v>405</v>
      </c>
      <c r="I9" s="208"/>
      <c r="K9" s="200"/>
      <c r="L9" s="57" t="s">
        <v>148</v>
      </c>
      <c r="M9" s="200" t="s">
        <v>149</v>
      </c>
    </row>
    <row r="10" spans="1:13" ht="20.100000000000001" customHeight="1" x14ac:dyDescent="0.25">
      <c r="A10" s="178" t="s">
        <v>168</v>
      </c>
      <c r="B10" s="179"/>
      <c r="C10" s="180" t="s">
        <v>403</v>
      </c>
      <c r="D10" s="180"/>
      <c r="E10" s="180"/>
      <c r="F10" s="181"/>
      <c r="G10" s="46" t="s">
        <v>150</v>
      </c>
      <c r="H10" s="205">
        <v>3112355443</v>
      </c>
      <c r="I10" s="206"/>
      <c r="K10" s="200"/>
      <c r="L10" s="57" t="s">
        <v>151</v>
      </c>
      <c r="M10" s="200"/>
    </row>
    <row r="11" spans="1:13" ht="20.100000000000001" customHeight="1" x14ac:dyDescent="0.25">
      <c r="A11" s="178" t="s">
        <v>165</v>
      </c>
      <c r="B11" s="179"/>
      <c r="C11" s="180" t="s">
        <v>404</v>
      </c>
      <c r="D11" s="180"/>
      <c r="E11" s="180"/>
      <c r="F11" s="181"/>
      <c r="G11" s="46" t="s">
        <v>174</v>
      </c>
      <c r="H11" s="209"/>
      <c r="I11" s="210"/>
      <c r="K11" s="211"/>
      <c r="L11" s="58"/>
      <c r="M11" s="58"/>
    </row>
    <row r="12" spans="1:13" ht="19.5" customHeight="1" x14ac:dyDescent="0.25">
      <c r="A12" s="212" t="s">
        <v>152</v>
      </c>
      <c r="B12" s="213"/>
      <c r="C12" s="213"/>
      <c r="D12" s="213"/>
      <c r="E12" s="213"/>
      <c r="F12" s="213"/>
      <c r="G12" s="213"/>
      <c r="H12" s="213"/>
      <c r="I12" s="214"/>
      <c r="K12" s="192"/>
      <c r="L12" s="58"/>
      <c r="M12" s="192"/>
    </row>
    <row r="13" spans="1:13" ht="20.100000000000001" customHeight="1" x14ac:dyDescent="0.25">
      <c r="A13" s="189" t="s">
        <v>153</v>
      </c>
      <c r="B13" s="189"/>
      <c r="C13" s="189"/>
      <c r="D13" s="189" t="s">
        <v>154</v>
      </c>
      <c r="E13" s="189"/>
      <c r="F13" s="189"/>
      <c r="G13" s="189" t="s">
        <v>161</v>
      </c>
      <c r="H13" s="189"/>
      <c r="I13" s="189"/>
      <c r="K13" s="192"/>
      <c r="L13" s="58"/>
      <c r="M13" s="192"/>
    </row>
    <row r="14" spans="1:13" ht="20.100000000000001" customHeight="1" x14ac:dyDescent="0.25">
      <c r="A14" s="177" t="s">
        <v>381</v>
      </c>
      <c r="B14" s="177"/>
      <c r="C14" s="177"/>
      <c r="D14" s="177" t="s">
        <v>382</v>
      </c>
      <c r="E14" s="177"/>
      <c r="F14" s="177"/>
      <c r="G14" s="177" t="s">
        <v>383</v>
      </c>
      <c r="H14" s="177"/>
      <c r="I14" s="177"/>
      <c r="K14" s="192"/>
      <c r="L14" s="58"/>
      <c r="M14" s="192"/>
    </row>
    <row r="15" spans="1:13" ht="20.100000000000001" customHeight="1" x14ac:dyDescent="0.25">
      <c r="A15" s="177" t="s">
        <v>406</v>
      </c>
      <c r="B15" s="177"/>
      <c r="C15" s="177"/>
      <c r="D15" s="177" t="s">
        <v>407</v>
      </c>
      <c r="E15" s="177"/>
      <c r="F15" s="177"/>
      <c r="G15" s="177" t="s">
        <v>408</v>
      </c>
      <c r="H15" s="177"/>
      <c r="I15" s="177"/>
      <c r="K15" s="192"/>
      <c r="L15" s="58"/>
      <c r="M15" s="58"/>
    </row>
    <row r="16" spans="1:13" ht="20.100000000000001" customHeight="1" x14ac:dyDescent="0.25">
      <c r="A16" s="177" t="s">
        <v>409</v>
      </c>
      <c r="B16" s="177"/>
      <c r="C16" s="177"/>
      <c r="D16" s="177" t="s">
        <v>410</v>
      </c>
      <c r="E16" s="177"/>
      <c r="F16" s="177"/>
      <c r="G16" s="177" t="s">
        <v>384</v>
      </c>
      <c r="H16" s="177"/>
      <c r="I16" s="177"/>
      <c r="K16" s="192"/>
      <c r="L16" s="58"/>
      <c r="M16" s="58"/>
    </row>
    <row r="17" spans="1:13" ht="20.100000000000001" customHeight="1" x14ac:dyDescent="0.25">
      <c r="A17" s="177" t="s">
        <v>411</v>
      </c>
      <c r="B17" s="177"/>
      <c r="C17" s="177"/>
      <c r="D17" s="177" t="s">
        <v>385</v>
      </c>
      <c r="E17" s="177"/>
      <c r="F17" s="177"/>
      <c r="G17" s="177" t="s">
        <v>412</v>
      </c>
      <c r="H17" s="177"/>
      <c r="I17" s="177"/>
      <c r="K17" s="192"/>
      <c r="L17" s="58"/>
      <c r="M17" s="58"/>
    </row>
    <row r="18" spans="1:13" ht="20.100000000000001" customHeight="1" x14ac:dyDescent="0.25">
      <c r="A18" s="177"/>
      <c r="B18" s="177"/>
      <c r="C18" s="177"/>
      <c r="D18" s="177"/>
      <c r="E18" s="177"/>
      <c r="F18" s="177"/>
      <c r="G18" s="177"/>
      <c r="H18" s="177"/>
      <c r="I18" s="177"/>
      <c r="K18" s="191"/>
      <c r="L18" s="58"/>
      <c r="M18" s="58"/>
    </row>
    <row r="19" spans="1:13" ht="20.100000000000001" customHeight="1" x14ac:dyDescent="0.25">
      <c r="A19" s="177"/>
      <c r="B19" s="177"/>
      <c r="C19" s="177"/>
      <c r="D19" s="177"/>
      <c r="E19" s="177"/>
      <c r="F19" s="177"/>
      <c r="G19" s="177"/>
      <c r="H19" s="177"/>
      <c r="I19" s="177"/>
      <c r="K19" s="192"/>
      <c r="L19" s="58"/>
      <c r="M19" s="58"/>
    </row>
    <row r="20" spans="1:13" ht="20.100000000000001" customHeight="1" x14ac:dyDescent="0.25">
      <c r="A20" s="177"/>
      <c r="B20" s="177"/>
      <c r="C20" s="177"/>
      <c r="D20" s="177"/>
      <c r="E20" s="177"/>
      <c r="F20" s="177"/>
      <c r="G20" s="177"/>
      <c r="H20" s="177"/>
      <c r="I20" s="177"/>
      <c r="K20" s="192"/>
      <c r="L20" s="58"/>
      <c r="M20" s="58"/>
    </row>
    <row r="21" spans="1:13" ht="20.100000000000001" customHeight="1" x14ac:dyDescent="0.25">
      <c r="A21" s="177"/>
      <c r="B21" s="177"/>
      <c r="C21" s="177"/>
      <c r="D21" s="177"/>
      <c r="E21" s="177"/>
      <c r="F21" s="177"/>
      <c r="G21" s="177"/>
      <c r="H21" s="177"/>
      <c r="I21" s="177"/>
      <c r="K21" s="192"/>
      <c r="L21" s="58"/>
      <c r="M21" s="59"/>
    </row>
    <row r="22" spans="1:13" ht="20.100000000000001" customHeight="1" x14ac:dyDescent="0.25">
      <c r="A22" s="177"/>
      <c r="B22" s="177"/>
      <c r="C22" s="177"/>
      <c r="D22" s="177"/>
      <c r="E22" s="177"/>
      <c r="F22" s="177"/>
      <c r="G22" s="177"/>
      <c r="H22" s="177"/>
      <c r="I22" s="177"/>
    </row>
    <row r="23" spans="1:13" s="19" customFormat="1" ht="21" x14ac:dyDescent="0.4">
      <c r="A23" s="190"/>
      <c r="B23" s="190"/>
      <c r="C23" s="190"/>
      <c r="D23" s="190"/>
      <c r="E23" s="190"/>
      <c r="F23" s="190"/>
      <c r="G23" s="190"/>
      <c r="H23" s="190"/>
      <c r="I23" s="190"/>
      <c r="K23" s="187"/>
      <c r="L23" s="187"/>
    </row>
    <row r="24" spans="1:13" ht="30" customHeight="1" x14ac:dyDescent="0.25">
      <c r="A24" s="188" t="s">
        <v>155</v>
      </c>
      <c r="B24" s="188"/>
      <c r="C24" s="188"/>
      <c r="D24" s="188"/>
      <c r="E24" s="188"/>
      <c r="F24" s="188"/>
      <c r="G24" s="188"/>
      <c r="H24" s="188"/>
      <c r="I24" s="188"/>
      <c r="K24" s="20"/>
      <c r="L24" s="20"/>
    </row>
    <row r="25" spans="1:13" ht="33.75" customHeight="1" x14ac:dyDescent="0.25">
      <c r="A25" s="189" t="s">
        <v>153</v>
      </c>
      <c r="B25" s="189"/>
      <c r="C25" s="189"/>
      <c r="D25" s="189" t="s">
        <v>154</v>
      </c>
      <c r="E25" s="189"/>
      <c r="F25" s="189"/>
      <c r="G25" s="189" t="s">
        <v>23</v>
      </c>
      <c r="H25" s="189"/>
      <c r="I25" s="189"/>
      <c r="K25" s="21"/>
      <c r="L25" s="22"/>
      <c r="M25" s="18" t="s">
        <v>156</v>
      </c>
    </row>
    <row r="26" spans="1:13" ht="20.100000000000001" customHeight="1" x14ac:dyDescent="0.25">
      <c r="A26" s="177" t="s">
        <v>381</v>
      </c>
      <c r="B26" s="177"/>
      <c r="C26" s="177"/>
      <c r="D26" s="177" t="s">
        <v>417</v>
      </c>
      <c r="E26" s="177"/>
      <c r="F26" s="177"/>
      <c r="G26" s="184" t="s">
        <v>413</v>
      </c>
      <c r="H26" s="185"/>
      <c r="I26" s="186"/>
      <c r="K26" s="21"/>
      <c r="L26" s="22"/>
    </row>
    <row r="27" spans="1:13" ht="20.100000000000001" customHeight="1" x14ac:dyDescent="0.25">
      <c r="A27" s="177" t="s">
        <v>406</v>
      </c>
      <c r="B27" s="177"/>
      <c r="C27" s="177"/>
      <c r="D27" s="177" t="s">
        <v>417</v>
      </c>
      <c r="E27" s="177"/>
      <c r="F27" s="177"/>
      <c r="G27" s="184" t="s">
        <v>414</v>
      </c>
      <c r="H27" s="185"/>
      <c r="I27" s="186"/>
      <c r="K27" s="21"/>
      <c r="L27" s="23"/>
    </row>
    <row r="28" spans="1:13" ht="20.100000000000001" customHeight="1" x14ac:dyDescent="0.25">
      <c r="A28" s="177" t="s">
        <v>409</v>
      </c>
      <c r="B28" s="177"/>
      <c r="C28" s="177"/>
      <c r="D28" s="177" t="s">
        <v>417</v>
      </c>
      <c r="E28" s="177"/>
      <c r="F28" s="177"/>
      <c r="G28" s="184" t="s">
        <v>415</v>
      </c>
      <c r="H28" s="185"/>
      <c r="I28" s="186"/>
      <c r="K28" s="21"/>
      <c r="L28" s="23"/>
    </row>
    <row r="29" spans="1:13" ht="20.100000000000001" customHeight="1" x14ac:dyDescent="0.25">
      <c r="A29" s="177" t="s">
        <v>411</v>
      </c>
      <c r="B29" s="177"/>
      <c r="C29" s="177"/>
      <c r="D29" s="177" t="s">
        <v>417</v>
      </c>
      <c r="E29" s="177"/>
      <c r="F29" s="177"/>
      <c r="G29" s="184" t="s">
        <v>416</v>
      </c>
      <c r="H29" s="185"/>
      <c r="I29" s="186"/>
      <c r="K29" s="21"/>
      <c r="L29" s="22"/>
    </row>
    <row r="30" spans="1:13" ht="20.100000000000001" customHeight="1" x14ac:dyDescent="0.25">
      <c r="A30" s="177"/>
      <c r="B30" s="177"/>
      <c r="C30" s="177"/>
      <c r="D30" s="177"/>
      <c r="E30" s="177"/>
      <c r="F30" s="177"/>
      <c r="G30" s="177"/>
      <c r="H30" s="177"/>
      <c r="I30" s="177"/>
      <c r="K30" s="21"/>
      <c r="L30" s="23"/>
    </row>
    <row r="31" spans="1:13" ht="20.100000000000001" customHeight="1" x14ac:dyDescent="0.25">
      <c r="A31" s="177"/>
      <c r="B31" s="177"/>
      <c r="C31" s="177"/>
      <c r="D31" s="177"/>
      <c r="E31" s="177"/>
      <c r="F31" s="177"/>
      <c r="G31" s="177"/>
      <c r="H31" s="177"/>
      <c r="I31" s="177"/>
      <c r="K31" s="21"/>
      <c r="L31" s="24"/>
    </row>
    <row r="32" spans="1:13" ht="20.100000000000001" customHeight="1" x14ac:dyDescent="0.25">
      <c r="A32" s="177"/>
      <c r="B32" s="177"/>
      <c r="C32" s="177"/>
      <c r="D32" s="177"/>
      <c r="E32" s="177"/>
      <c r="F32" s="177"/>
      <c r="G32" s="177"/>
      <c r="H32" s="177"/>
      <c r="I32" s="177"/>
      <c r="K32" s="171"/>
      <c r="L32" s="22"/>
    </row>
    <row r="33" spans="11:12" ht="15" x14ac:dyDescent="0.25">
      <c r="K33" s="171"/>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72" t="s">
        <v>29</v>
      </c>
      <c r="B65526" s="172"/>
      <c r="C65526" s="172"/>
      <c r="D65526" s="172"/>
      <c r="E65526" s="172"/>
    </row>
    <row r="65527" spans="1:5" x14ac:dyDescent="0.25">
      <c r="A65527" s="173" t="s">
        <v>30</v>
      </c>
      <c r="B65527" s="173"/>
      <c r="C65527" s="173"/>
      <c r="D65527" s="173"/>
      <c r="E65527" s="173"/>
    </row>
    <row r="65528" spans="1:5" x14ac:dyDescent="0.25">
      <c r="A65528" s="173" t="s">
        <v>31</v>
      </c>
      <c r="B65528" s="173"/>
      <c r="C65528" s="173"/>
      <c r="D65528" s="173"/>
      <c r="E65528" s="173"/>
    </row>
    <row r="65529" spans="1:5" x14ac:dyDescent="0.25">
      <c r="A65529" s="18" t="s">
        <v>157</v>
      </c>
      <c r="D65529" s="18" t="s">
        <v>158</v>
      </c>
    </row>
  </sheetData>
  <sheetProtection password="F5F0" sheet="1"/>
  <mergeCells count="93">
    <mergeCell ref="G27:I27"/>
    <mergeCell ref="G26:I26"/>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A27:C27"/>
    <mergeCell ref="D27:F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zoomScale="70" zoomScaleNormal="70" workbookViewId="0">
      <selection activeCell="G50" sqref="G50"/>
    </sheetView>
  </sheetViews>
  <sheetFormatPr baseColWidth="10" defaultColWidth="11.44140625" defaultRowHeight="13.8" x14ac:dyDescent="0.25"/>
  <cols>
    <col min="1" max="1" width="0.44140625" style="86" customWidth="1"/>
    <col min="2" max="2" width="1.44140625" style="86" customWidth="1"/>
    <col min="3" max="3" width="44.6640625" style="86" customWidth="1"/>
    <col min="4" max="4" width="11.6640625" style="139" customWidth="1"/>
    <col min="5" max="6" width="33.6640625" style="121" customWidth="1"/>
    <col min="7" max="7" width="11.6640625" style="139" customWidth="1"/>
    <col min="8" max="9" width="33.6640625" style="121" customWidth="1"/>
    <col min="10" max="10" width="11.6640625" style="139" customWidth="1"/>
    <col min="11" max="12" width="33.6640625" style="121" customWidth="1"/>
    <col min="13" max="13" width="11.6640625" style="139" customWidth="1"/>
    <col min="14" max="15" width="33.6640625" style="121" customWidth="1"/>
    <col min="16" max="16" width="3.109375" style="86" customWidth="1"/>
    <col min="17" max="17" width="2.44140625" style="86" customWidth="1"/>
    <col min="18" max="18" width="7.44140625" style="86" hidden="1" customWidth="1"/>
    <col min="19" max="20" width="7.109375" style="86" hidden="1" customWidth="1"/>
    <col min="21" max="21" width="7" style="86" hidden="1" customWidth="1"/>
    <col min="22" max="22" width="11.44140625" style="86"/>
    <col min="23" max="23" width="13" style="86" customWidth="1"/>
    <col min="24" max="24" width="15.88671875" style="86" customWidth="1"/>
    <col min="25" max="25" width="13" style="86" customWidth="1"/>
    <col min="26" max="27" width="11.44140625" style="86" customWidth="1"/>
    <col min="28" max="16384" width="11.44140625" style="86"/>
  </cols>
  <sheetData>
    <row r="1" spans="1:21" ht="33" customHeight="1" x14ac:dyDescent="0.25">
      <c r="B1" s="239" t="s">
        <v>124</v>
      </c>
      <c r="C1" s="239"/>
      <c r="D1" s="239"/>
      <c r="E1" s="239"/>
      <c r="F1" s="239"/>
      <c r="G1" s="239"/>
      <c r="H1" s="239"/>
      <c r="I1" s="239"/>
      <c r="J1" s="240"/>
      <c r="K1" s="240"/>
      <c r="L1" s="87"/>
      <c r="M1" s="87"/>
      <c r="N1" s="87"/>
      <c r="O1" s="87"/>
    </row>
    <row r="2" spans="1:21" ht="15.6" x14ac:dyDescent="0.25">
      <c r="B2" s="241" t="s">
        <v>27</v>
      </c>
      <c r="C2" s="241"/>
      <c r="D2" s="278" t="s">
        <v>177</v>
      </c>
      <c r="E2" s="278"/>
      <c r="F2" s="278"/>
      <c r="G2" s="279" t="s">
        <v>178</v>
      </c>
      <c r="H2" s="279"/>
      <c r="I2" s="279"/>
      <c r="J2" s="280" t="s">
        <v>179</v>
      </c>
      <c r="K2" s="280"/>
      <c r="L2" s="280"/>
      <c r="M2" s="222" t="s">
        <v>180</v>
      </c>
      <c r="N2" s="222"/>
      <c r="O2" s="222"/>
      <c r="Q2" s="86">
        <v>1</v>
      </c>
    </row>
    <row r="3" spans="1:21" ht="15" customHeight="1" x14ac:dyDescent="0.25">
      <c r="B3" s="241"/>
      <c r="C3" s="241"/>
      <c r="D3" s="281" t="s">
        <v>34</v>
      </c>
      <c r="E3" s="277" t="s">
        <v>122</v>
      </c>
      <c r="F3" s="277" t="s">
        <v>125</v>
      </c>
      <c r="G3" s="233" t="s">
        <v>34</v>
      </c>
      <c r="H3" s="277" t="s">
        <v>122</v>
      </c>
      <c r="I3" s="277" t="s">
        <v>125</v>
      </c>
      <c r="J3" s="233" t="s">
        <v>34</v>
      </c>
      <c r="K3" s="235" t="s">
        <v>122</v>
      </c>
      <c r="L3" s="237" t="s">
        <v>125</v>
      </c>
      <c r="M3" s="233" t="s">
        <v>34</v>
      </c>
      <c r="N3" s="235" t="s">
        <v>122</v>
      </c>
      <c r="O3" s="237" t="s">
        <v>125</v>
      </c>
      <c r="Q3" s="86">
        <v>2</v>
      </c>
    </row>
    <row r="4" spans="1:21" ht="15.75" customHeight="1" x14ac:dyDescent="0.25">
      <c r="B4" s="241"/>
      <c r="C4" s="241"/>
      <c r="D4" s="282"/>
      <c r="E4" s="237"/>
      <c r="F4" s="237"/>
      <c r="G4" s="234"/>
      <c r="H4" s="237"/>
      <c r="I4" s="237"/>
      <c r="J4" s="234"/>
      <c r="K4" s="236"/>
      <c r="L4" s="238"/>
      <c r="M4" s="234"/>
      <c r="N4" s="236"/>
      <c r="O4" s="238"/>
      <c r="Q4" s="86">
        <v>3</v>
      </c>
    </row>
    <row r="5" spans="1:21" ht="15.6" x14ac:dyDescent="0.25">
      <c r="B5" s="241"/>
      <c r="C5" s="241"/>
      <c r="D5" s="88"/>
      <c r="E5" s="89"/>
      <c r="F5" s="89"/>
      <c r="G5" s="90"/>
      <c r="H5" s="91"/>
      <c r="I5" s="91"/>
      <c r="J5" s="90"/>
      <c r="K5" s="92"/>
      <c r="L5" s="91"/>
      <c r="M5" s="90"/>
      <c r="N5" s="92"/>
      <c r="O5" s="91"/>
      <c r="Q5" s="86">
        <v>4</v>
      </c>
    </row>
    <row r="6" spans="1:21" ht="17.399999999999999" x14ac:dyDescent="0.25">
      <c r="A6" s="283"/>
      <c r="B6" s="262"/>
      <c r="C6" s="93" t="s">
        <v>73</v>
      </c>
      <c r="D6" s="94"/>
      <c r="E6" s="94"/>
      <c r="F6" s="94"/>
      <c r="G6" s="94"/>
      <c r="H6" s="94"/>
      <c r="I6" s="94"/>
      <c r="J6" s="94"/>
      <c r="K6" s="94"/>
      <c r="L6" s="95"/>
      <c r="M6" s="94"/>
      <c r="N6" s="94"/>
      <c r="O6" s="95"/>
    </row>
    <row r="7" spans="1:21" ht="39.9" customHeight="1" x14ac:dyDescent="0.25">
      <c r="A7" s="283"/>
      <c r="B7" s="263"/>
      <c r="C7" s="96" t="s">
        <v>33</v>
      </c>
      <c r="D7" s="26">
        <v>3</v>
      </c>
      <c r="E7" s="60" t="s">
        <v>181</v>
      </c>
      <c r="F7" s="60" t="s">
        <v>182</v>
      </c>
      <c r="G7" s="79">
        <v>3</v>
      </c>
      <c r="H7" s="61" t="s">
        <v>387</v>
      </c>
      <c r="I7" s="61" t="s">
        <v>386</v>
      </c>
      <c r="J7" s="82"/>
      <c r="K7" s="62"/>
      <c r="L7" s="63"/>
      <c r="M7" s="84"/>
      <c r="N7" s="64"/>
      <c r="O7" s="65"/>
      <c r="R7" s="86">
        <f>COUNTIF(D7:D10,"1")</f>
        <v>0</v>
      </c>
      <c r="S7" s="86">
        <f>COUNTIF(G7:G10,"1")</f>
        <v>0</v>
      </c>
      <c r="T7" s="86">
        <f>COUNTIF(J7:J10,"1")</f>
        <v>0</v>
      </c>
      <c r="U7" s="86">
        <f>COUNTIF(M7:M10,"1")</f>
        <v>0</v>
      </c>
    </row>
    <row r="8" spans="1:21" ht="39.9" customHeight="1" x14ac:dyDescent="0.25">
      <c r="A8" s="283"/>
      <c r="B8" s="263"/>
      <c r="C8" s="97" t="s">
        <v>35</v>
      </c>
      <c r="D8" s="26">
        <v>2</v>
      </c>
      <c r="E8" s="60" t="s">
        <v>183</v>
      </c>
      <c r="F8" s="60" t="s">
        <v>184</v>
      </c>
      <c r="G8" s="79">
        <v>2</v>
      </c>
      <c r="H8" s="66" t="s">
        <v>388</v>
      </c>
      <c r="I8" s="61" t="s">
        <v>389</v>
      </c>
      <c r="J8" s="82"/>
      <c r="K8" s="67"/>
      <c r="L8" s="63"/>
      <c r="M8" s="84"/>
      <c r="N8" s="68"/>
      <c r="O8" s="65"/>
      <c r="R8" s="86">
        <f>COUNTIF(D7:D10,"2")</f>
        <v>2</v>
      </c>
      <c r="S8" s="86">
        <f>COUNTIF(G7:G10,"2")</f>
        <v>3</v>
      </c>
      <c r="T8" s="86">
        <f>COUNTIF(J7:J10,"2")</f>
        <v>0</v>
      </c>
      <c r="U8" s="86">
        <f>COUNTIF(M7:M10,"2")</f>
        <v>0</v>
      </c>
    </row>
    <row r="9" spans="1:21" ht="39.9" customHeight="1" x14ac:dyDescent="0.25">
      <c r="A9" s="283"/>
      <c r="B9" s="263"/>
      <c r="C9" s="98" t="s">
        <v>36</v>
      </c>
      <c r="D9" s="26">
        <v>2</v>
      </c>
      <c r="E9" s="60" t="s">
        <v>185</v>
      </c>
      <c r="F9" s="60" t="s">
        <v>186</v>
      </c>
      <c r="G9" s="79">
        <v>2</v>
      </c>
      <c r="H9" s="66" t="s">
        <v>390</v>
      </c>
      <c r="I9" s="61" t="s">
        <v>391</v>
      </c>
      <c r="J9" s="82"/>
      <c r="K9" s="67"/>
      <c r="L9" s="63"/>
      <c r="M9" s="84"/>
      <c r="N9" s="68"/>
      <c r="O9" s="65"/>
      <c r="R9" s="86">
        <f>COUNTIF(D7:D10,"3")</f>
        <v>2</v>
      </c>
      <c r="S9" s="86">
        <f>COUNTIF(G7:G10,"3")</f>
        <v>1</v>
      </c>
      <c r="T9" s="86">
        <f>COUNTIF(J7:J10,"3")</f>
        <v>0</v>
      </c>
      <c r="U9" s="86">
        <f>COUNTIF(M7:M10,"3")</f>
        <v>1</v>
      </c>
    </row>
    <row r="10" spans="1:21" ht="39.9" customHeight="1" x14ac:dyDescent="0.25">
      <c r="A10" s="283"/>
      <c r="B10" s="264"/>
      <c r="C10" s="98" t="s">
        <v>37</v>
      </c>
      <c r="D10" s="26">
        <v>3</v>
      </c>
      <c r="E10" s="60" t="s">
        <v>187</v>
      </c>
      <c r="F10" s="60" t="s">
        <v>188</v>
      </c>
      <c r="G10" s="79">
        <v>2</v>
      </c>
      <c r="H10" s="66" t="s">
        <v>392</v>
      </c>
      <c r="I10" s="61" t="s">
        <v>393</v>
      </c>
      <c r="J10" s="82"/>
      <c r="K10" s="67"/>
      <c r="L10" s="63"/>
      <c r="M10" s="84">
        <v>3</v>
      </c>
      <c r="N10" s="68"/>
      <c r="O10" s="65"/>
      <c r="R10" s="86">
        <f>COUNTIF(D7:D10,"4")</f>
        <v>0</v>
      </c>
      <c r="S10" s="86">
        <f>COUNTIF(G7:G10,"4")</f>
        <v>0</v>
      </c>
      <c r="T10" s="86">
        <f>COUNTIF(J7:J10,"4")</f>
        <v>0</v>
      </c>
      <c r="U10" s="86">
        <f>COUNTIF(M7:M10,"4")</f>
        <v>0</v>
      </c>
    </row>
    <row r="11" spans="1:21" ht="6" customHeight="1" x14ac:dyDescent="0.25">
      <c r="B11" s="253"/>
      <c r="C11" s="254"/>
      <c r="D11" s="254"/>
      <c r="E11" s="254"/>
      <c r="F11" s="254"/>
      <c r="G11" s="254"/>
      <c r="H11" s="254"/>
      <c r="I11" s="254"/>
      <c r="J11" s="254"/>
      <c r="K11" s="255"/>
      <c r="L11" s="99"/>
      <c r="M11" s="100"/>
      <c r="N11" s="99"/>
      <c r="O11" s="99"/>
      <c r="Q11" s="86">
        <f>COUNTIF(D7:D10,"1")</f>
        <v>0</v>
      </c>
      <c r="R11" s="86">
        <f>COUNTIF(D7:D10,"1")</f>
        <v>0</v>
      </c>
      <c r="S11" s="86">
        <f>COUNTIF(D7:D10,"3")</f>
        <v>2</v>
      </c>
    </row>
    <row r="12" spans="1:21" ht="17.399999999999999" x14ac:dyDescent="0.25">
      <c r="A12" s="283"/>
      <c r="B12" s="250"/>
      <c r="C12" s="101" t="s">
        <v>72</v>
      </c>
      <c r="D12" s="102"/>
      <c r="E12" s="102"/>
      <c r="F12" s="102"/>
      <c r="G12" s="102"/>
      <c r="H12" s="102"/>
      <c r="I12" s="102"/>
      <c r="J12" s="102"/>
      <c r="K12" s="103"/>
      <c r="L12" s="104"/>
      <c r="M12" s="102"/>
      <c r="N12" s="103"/>
      <c r="O12" s="104"/>
    </row>
    <row r="13" spans="1:21" ht="39.9" customHeight="1" x14ac:dyDescent="0.25">
      <c r="A13" s="283"/>
      <c r="B13" s="251"/>
      <c r="C13" s="105" t="s">
        <v>38</v>
      </c>
      <c r="D13" s="27">
        <v>3</v>
      </c>
      <c r="E13" s="60" t="s">
        <v>189</v>
      </c>
      <c r="F13" s="69" t="s">
        <v>190</v>
      </c>
      <c r="G13" s="80">
        <v>3</v>
      </c>
      <c r="H13" s="61" t="s">
        <v>394</v>
      </c>
      <c r="I13" s="61" t="s">
        <v>395</v>
      </c>
      <c r="J13" s="83"/>
      <c r="K13" s="70"/>
      <c r="L13" s="71"/>
      <c r="M13" s="85"/>
      <c r="N13" s="72"/>
      <c r="O13" s="73"/>
      <c r="R13" s="86">
        <f>COUNTIF(D13:D17,"1")</f>
        <v>0</v>
      </c>
      <c r="S13" s="86">
        <f>COUNTIF(G13:G17,"1")</f>
        <v>0</v>
      </c>
      <c r="T13" s="86">
        <f>COUNTIF(J13:J17,"1")</f>
        <v>0</v>
      </c>
      <c r="U13" s="86">
        <f>COUNTIF(M13:M17,"1")</f>
        <v>0</v>
      </c>
    </row>
    <row r="14" spans="1:21" ht="39.9" customHeight="1" x14ac:dyDescent="0.25">
      <c r="A14" s="283"/>
      <c r="B14" s="251"/>
      <c r="C14" s="97" t="s">
        <v>39</v>
      </c>
      <c r="D14" s="27">
        <v>3</v>
      </c>
      <c r="E14" s="74" t="s">
        <v>191</v>
      </c>
      <c r="F14" s="69" t="s">
        <v>192</v>
      </c>
      <c r="G14" s="80">
        <v>3</v>
      </c>
      <c r="H14" s="66" t="s">
        <v>396</v>
      </c>
      <c r="I14" s="61" t="s">
        <v>397</v>
      </c>
      <c r="J14" s="83"/>
      <c r="K14" s="71"/>
      <c r="L14" s="71"/>
      <c r="M14" s="85"/>
      <c r="N14" s="73"/>
      <c r="O14" s="73"/>
      <c r="R14" s="86">
        <f>COUNTIF(D13:D17,"2")</f>
        <v>2</v>
      </c>
      <c r="S14" s="86">
        <f>COUNTIF(G13:G17,"2")</f>
        <v>1</v>
      </c>
      <c r="T14" s="86">
        <f>COUNTIF(J13:J17,"2")</f>
        <v>0</v>
      </c>
      <c r="U14" s="86">
        <f>COUNTIF(M13:M17,"2")</f>
        <v>0</v>
      </c>
    </row>
    <row r="15" spans="1:21" ht="39.9" customHeight="1" x14ac:dyDescent="0.25">
      <c r="A15" s="283"/>
      <c r="B15" s="251"/>
      <c r="C15" s="97" t="s">
        <v>40</v>
      </c>
      <c r="D15" s="27">
        <v>3</v>
      </c>
      <c r="E15" s="74" t="s">
        <v>193</v>
      </c>
      <c r="F15" s="69" t="s">
        <v>194</v>
      </c>
      <c r="G15" s="80">
        <v>3</v>
      </c>
      <c r="H15" s="66" t="s">
        <v>501</v>
      </c>
      <c r="I15" s="61" t="s">
        <v>294</v>
      </c>
      <c r="J15" s="83"/>
      <c r="K15" s="71"/>
      <c r="L15" s="71"/>
      <c r="M15" s="85"/>
      <c r="N15" s="73"/>
      <c r="O15" s="73"/>
      <c r="R15" s="86">
        <f>COUNTIF(D13:D17,"3")</f>
        <v>3</v>
      </c>
      <c r="S15" s="86">
        <f>COUNTIF(G13:G17,"3")</f>
        <v>4</v>
      </c>
      <c r="T15" s="86">
        <f>COUNTIF(J13:J17,"3")</f>
        <v>0</v>
      </c>
      <c r="U15" s="86">
        <f>COUNTIF(M13:M17,"3")</f>
        <v>0</v>
      </c>
    </row>
    <row r="16" spans="1:21" ht="39.9" customHeight="1" x14ac:dyDescent="0.25">
      <c r="A16" s="283"/>
      <c r="B16" s="251"/>
      <c r="C16" s="98" t="s">
        <v>41</v>
      </c>
      <c r="D16" s="27">
        <v>2</v>
      </c>
      <c r="E16" s="74" t="s">
        <v>195</v>
      </c>
      <c r="F16" s="69" t="s">
        <v>196</v>
      </c>
      <c r="G16" s="80">
        <v>2</v>
      </c>
      <c r="H16" s="66" t="s">
        <v>502</v>
      </c>
      <c r="I16" s="61" t="s">
        <v>503</v>
      </c>
      <c r="J16" s="83"/>
      <c r="K16" s="71"/>
      <c r="L16" s="71"/>
      <c r="M16" s="85"/>
      <c r="N16" s="73"/>
      <c r="O16" s="73"/>
      <c r="R16" s="86">
        <f>COUNTIF(D13:D17,"4")</f>
        <v>0</v>
      </c>
      <c r="S16" s="86">
        <f>COUNTIF(G13:G17,"4")</f>
        <v>0</v>
      </c>
      <c r="T16" s="86">
        <f>COUNTIF(J13:J17,"4")</f>
        <v>0</v>
      </c>
      <c r="U16" s="86">
        <f>COUNTIF(M13:M17,"4")</f>
        <v>0</v>
      </c>
    </row>
    <row r="17" spans="1:21" ht="39.9" customHeight="1" x14ac:dyDescent="0.25">
      <c r="A17" s="283"/>
      <c r="B17" s="252"/>
      <c r="C17" s="97" t="s">
        <v>42</v>
      </c>
      <c r="D17" s="27">
        <v>2</v>
      </c>
      <c r="E17" s="74" t="s">
        <v>197</v>
      </c>
      <c r="F17" s="69" t="s">
        <v>198</v>
      </c>
      <c r="G17" s="80">
        <v>3</v>
      </c>
      <c r="H17" s="66" t="s">
        <v>504</v>
      </c>
      <c r="I17" s="61" t="s">
        <v>198</v>
      </c>
      <c r="J17" s="83"/>
      <c r="K17" s="71"/>
      <c r="L17" s="71"/>
      <c r="M17" s="85"/>
      <c r="N17" s="73"/>
      <c r="O17" s="73"/>
    </row>
    <row r="18" spans="1:21" ht="7.5" customHeight="1" x14ac:dyDescent="0.25">
      <c r="B18" s="265"/>
      <c r="C18" s="266"/>
      <c r="D18" s="266"/>
      <c r="E18" s="266"/>
      <c r="F18" s="266"/>
      <c r="G18" s="266"/>
      <c r="H18" s="266"/>
      <c r="I18" s="266"/>
      <c r="J18" s="266"/>
      <c r="K18" s="267"/>
      <c r="L18" s="99"/>
      <c r="M18" s="100"/>
      <c r="N18" s="99"/>
      <c r="O18" s="99"/>
    </row>
    <row r="19" spans="1:21" ht="17.399999999999999" x14ac:dyDescent="0.25">
      <c r="A19" s="283"/>
      <c r="B19" s="250"/>
      <c r="C19" s="101" t="s">
        <v>43</v>
      </c>
      <c r="D19" s="102"/>
      <c r="E19" s="102"/>
      <c r="F19" s="102"/>
      <c r="G19" s="102"/>
      <c r="H19" s="102"/>
      <c r="I19" s="102"/>
      <c r="J19" s="102"/>
      <c r="K19" s="103"/>
      <c r="L19" s="104"/>
      <c r="M19" s="102"/>
      <c r="N19" s="103"/>
      <c r="O19" s="104"/>
    </row>
    <row r="20" spans="1:21" ht="39.9" customHeight="1" x14ac:dyDescent="0.25">
      <c r="A20" s="283"/>
      <c r="B20" s="268"/>
      <c r="C20" s="106" t="s">
        <v>44</v>
      </c>
      <c r="D20" s="27">
        <v>3</v>
      </c>
      <c r="E20" s="60" t="s">
        <v>199</v>
      </c>
      <c r="F20" s="60" t="s">
        <v>200</v>
      </c>
      <c r="G20" s="80">
        <v>3</v>
      </c>
      <c r="H20" s="61" t="s">
        <v>505</v>
      </c>
      <c r="I20" s="61" t="s">
        <v>506</v>
      </c>
      <c r="J20" s="83"/>
      <c r="K20" s="75"/>
      <c r="L20" s="76"/>
      <c r="M20" s="85"/>
      <c r="N20" s="77"/>
      <c r="O20" s="78"/>
      <c r="R20" s="86">
        <f>COUNTIF(D20:D27,"1")</f>
        <v>0</v>
      </c>
      <c r="S20" s="86">
        <f>COUNTIF(G20:G27,"1")</f>
        <v>0</v>
      </c>
      <c r="T20" s="86">
        <f>COUNTIF(J20:J27,"1")</f>
        <v>0</v>
      </c>
      <c r="U20" s="86">
        <f>COUNTIF(M20:M27,"1")</f>
        <v>0</v>
      </c>
    </row>
    <row r="21" spans="1:21" ht="39.9" customHeight="1" x14ac:dyDescent="0.25">
      <c r="A21" s="283"/>
      <c r="B21" s="268"/>
      <c r="C21" s="107" t="s">
        <v>45</v>
      </c>
      <c r="D21" s="27">
        <v>3</v>
      </c>
      <c r="E21" s="74" t="s">
        <v>201</v>
      </c>
      <c r="F21" s="60" t="s">
        <v>202</v>
      </c>
      <c r="G21" s="80">
        <v>3</v>
      </c>
      <c r="H21" s="66" t="s">
        <v>507</v>
      </c>
      <c r="I21" s="61" t="s">
        <v>508</v>
      </c>
      <c r="J21" s="83"/>
      <c r="K21" s="76"/>
      <c r="L21" s="76"/>
      <c r="M21" s="85"/>
      <c r="N21" s="78"/>
      <c r="O21" s="78"/>
      <c r="R21" s="86">
        <f>COUNTIF(D20:D27,"2")</f>
        <v>2</v>
      </c>
      <c r="S21" s="86">
        <f>COUNTIF(G20:G27,"2")</f>
        <v>3</v>
      </c>
      <c r="T21" s="86">
        <f>COUNTIF(J20:J27,"2")</f>
        <v>0</v>
      </c>
      <c r="U21" s="86">
        <f>COUNTIF(M20:M27,"2")</f>
        <v>0</v>
      </c>
    </row>
    <row r="22" spans="1:21" ht="39.9" customHeight="1" x14ac:dyDescent="0.25">
      <c r="A22" s="283"/>
      <c r="B22" s="268"/>
      <c r="C22" s="107" t="s">
        <v>46</v>
      </c>
      <c r="D22" s="27">
        <v>2</v>
      </c>
      <c r="E22" s="74" t="s">
        <v>203</v>
      </c>
      <c r="F22" s="60" t="s">
        <v>204</v>
      </c>
      <c r="G22" s="80">
        <v>2</v>
      </c>
      <c r="H22" s="66" t="s">
        <v>509</v>
      </c>
      <c r="I22" s="61" t="s">
        <v>204</v>
      </c>
      <c r="J22" s="83"/>
      <c r="K22" s="76"/>
      <c r="L22" s="76"/>
      <c r="M22" s="85"/>
      <c r="N22" s="78"/>
      <c r="O22" s="78"/>
      <c r="R22" s="86">
        <f>COUNTIF(D20:D27,"3")</f>
        <v>6</v>
      </c>
      <c r="S22" s="86">
        <f>COUNTIF(G20:G27,"3")</f>
        <v>5</v>
      </c>
      <c r="T22" s="86">
        <f>COUNTIF(J20:J27,"3")</f>
        <v>0</v>
      </c>
      <c r="U22" s="86">
        <f>COUNTIF(M20:M27,"3")</f>
        <v>0</v>
      </c>
    </row>
    <row r="23" spans="1:21" ht="39.9" customHeight="1" x14ac:dyDescent="0.25">
      <c r="A23" s="283"/>
      <c r="B23" s="268"/>
      <c r="C23" s="107" t="s">
        <v>47</v>
      </c>
      <c r="D23" s="27">
        <v>3</v>
      </c>
      <c r="E23" s="74" t="s">
        <v>205</v>
      </c>
      <c r="F23" s="60" t="s">
        <v>206</v>
      </c>
      <c r="G23" s="80">
        <v>3</v>
      </c>
      <c r="H23" s="66" t="s">
        <v>510</v>
      </c>
      <c r="I23" s="61" t="s">
        <v>511</v>
      </c>
      <c r="J23" s="83"/>
      <c r="K23" s="76"/>
      <c r="L23" s="76"/>
      <c r="M23" s="85"/>
      <c r="N23" s="78"/>
      <c r="O23" s="78"/>
      <c r="R23" s="86">
        <f>COUNTIF(D20:D27,"4")</f>
        <v>0</v>
      </c>
      <c r="S23" s="86">
        <f>COUNTIF(G20:G27,"4")</f>
        <v>0</v>
      </c>
      <c r="T23" s="86">
        <f>COUNTIF(J20:J27,"4")</f>
        <v>0</v>
      </c>
      <c r="U23" s="86">
        <f>COUNTIF(M20:M27,"4")</f>
        <v>0</v>
      </c>
    </row>
    <row r="24" spans="1:21" ht="39.9" customHeight="1" x14ac:dyDescent="0.25">
      <c r="A24" s="283"/>
      <c r="B24" s="268"/>
      <c r="C24" s="107" t="s">
        <v>48</v>
      </c>
      <c r="D24" s="27">
        <v>3</v>
      </c>
      <c r="E24" s="74" t="s">
        <v>207</v>
      </c>
      <c r="F24" s="60" t="s">
        <v>208</v>
      </c>
      <c r="G24" s="80">
        <v>2</v>
      </c>
      <c r="H24" s="66" t="s">
        <v>512</v>
      </c>
      <c r="I24" s="61" t="s">
        <v>513</v>
      </c>
      <c r="J24" s="83"/>
      <c r="K24" s="76"/>
      <c r="L24" s="76"/>
      <c r="M24" s="85"/>
      <c r="N24" s="78"/>
      <c r="O24" s="78"/>
    </row>
    <row r="25" spans="1:21" ht="39.9" customHeight="1" x14ac:dyDescent="0.25">
      <c r="A25" s="283"/>
      <c r="B25" s="268"/>
      <c r="C25" s="107" t="s">
        <v>49</v>
      </c>
      <c r="D25" s="27">
        <v>3</v>
      </c>
      <c r="E25" s="74" t="s">
        <v>209</v>
      </c>
      <c r="F25" s="60" t="s">
        <v>210</v>
      </c>
      <c r="G25" s="80">
        <v>3</v>
      </c>
      <c r="H25" s="66" t="s">
        <v>514</v>
      </c>
      <c r="I25" s="61" t="s">
        <v>515</v>
      </c>
      <c r="J25" s="83"/>
      <c r="K25" s="76"/>
      <c r="L25" s="76"/>
      <c r="M25" s="85"/>
      <c r="N25" s="78"/>
      <c r="O25" s="78"/>
    </row>
    <row r="26" spans="1:21" ht="39.9" customHeight="1" x14ac:dyDescent="0.25">
      <c r="A26" s="283"/>
      <c r="B26" s="268"/>
      <c r="C26" s="107" t="s">
        <v>50</v>
      </c>
      <c r="D26" s="27">
        <v>3</v>
      </c>
      <c r="E26" s="74" t="s">
        <v>211</v>
      </c>
      <c r="F26" s="60" t="s">
        <v>212</v>
      </c>
      <c r="G26" s="80">
        <v>3</v>
      </c>
      <c r="H26" s="66" t="s">
        <v>211</v>
      </c>
      <c r="I26" s="61" t="s">
        <v>212</v>
      </c>
      <c r="J26" s="83"/>
      <c r="K26" s="76"/>
      <c r="L26" s="76"/>
      <c r="M26" s="85"/>
      <c r="N26" s="78"/>
      <c r="O26" s="78"/>
    </row>
    <row r="27" spans="1:21" ht="39.9" customHeight="1" x14ac:dyDescent="0.25">
      <c r="A27" s="283"/>
      <c r="B27" s="269"/>
      <c r="C27" s="107" t="s">
        <v>51</v>
      </c>
      <c r="D27" s="27">
        <v>2</v>
      </c>
      <c r="E27" s="74" t="s">
        <v>213</v>
      </c>
      <c r="F27" s="60" t="s">
        <v>212</v>
      </c>
      <c r="G27" s="80">
        <v>2</v>
      </c>
      <c r="H27" s="66" t="s">
        <v>516</v>
      </c>
      <c r="I27" s="61" t="s">
        <v>212</v>
      </c>
      <c r="J27" s="83"/>
      <c r="K27" s="76"/>
      <c r="L27" s="76"/>
      <c r="M27" s="85"/>
      <c r="N27" s="78"/>
      <c r="O27" s="78"/>
    </row>
    <row r="28" spans="1:21" ht="7.5" customHeight="1" x14ac:dyDescent="0.25">
      <c r="B28" s="230"/>
      <c r="C28" s="231"/>
      <c r="D28" s="231"/>
      <c r="E28" s="231"/>
      <c r="F28" s="231"/>
      <c r="G28" s="231"/>
      <c r="H28" s="231"/>
      <c r="I28" s="231"/>
      <c r="J28" s="231"/>
      <c r="K28" s="270"/>
      <c r="L28" s="99"/>
      <c r="M28" s="100"/>
      <c r="N28" s="99"/>
      <c r="O28" s="99"/>
    </row>
    <row r="29" spans="1:21" ht="17.399999999999999" x14ac:dyDescent="0.25">
      <c r="A29" s="283"/>
      <c r="B29" s="250"/>
      <c r="C29" s="101" t="s">
        <v>52</v>
      </c>
      <c r="D29" s="102"/>
      <c r="E29" s="102"/>
      <c r="F29" s="102"/>
      <c r="G29" s="102"/>
      <c r="H29" s="102"/>
      <c r="I29" s="102"/>
      <c r="J29" s="102"/>
      <c r="K29" s="103"/>
      <c r="L29" s="104"/>
      <c r="M29" s="102"/>
      <c r="N29" s="103"/>
      <c r="O29" s="104"/>
    </row>
    <row r="30" spans="1:21" ht="39.9" customHeight="1" x14ac:dyDescent="0.25">
      <c r="A30" s="283"/>
      <c r="B30" s="251"/>
      <c r="C30" s="105" t="s">
        <v>53</v>
      </c>
      <c r="D30" s="27">
        <v>3</v>
      </c>
      <c r="E30" s="60" t="s">
        <v>214</v>
      </c>
      <c r="F30" s="60" t="s">
        <v>215</v>
      </c>
      <c r="G30" s="80">
        <v>3</v>
      </c>
      <c r="H30" s="61" t="s">
        <v>517</v>
      </c>
      <c r="I30" s="61" t="s">
        <v>518</v>
      </c>
      <c r="J30" s="83"/>
      <c r="K30" s="75"/>
      <c r="L30" s="76"/>
      <c r="M30" s="85"/>
      <c r="N30" s="77"/>
      <c r="O30" s="78"/>
      <c r="R30" s="86">
        <f>COUNTIF(D30:D33,"1")</f>
        <v>0</v>
      </c>
      <c r="S30" s="86">
        <f>COUNTIF(G30:G33,"1")</f>
        <v>0</v>
      </c>
      <c r="T30" s="86">
        <f>COUNTIF(J30:J33,"1")</f>
        <v>0</v>
      </c>
      <c r="U30" s="86">
        <f>COUNTIF(M30:M33,"1")</f>
        <v>0</v>
      </c>
    </row>
    <row r="31" spans="1:21" ht="39.9" customHeight="1" x14ac:dyDescent="0.25">
      <c r="A31" s="283"/>
      <c r="B31" s="251"/>
      <c r="C31" s="97" t="s">
        <v>54</v>
      </c>
      <c r="D31" s="27">
        <v>3</v>
      </c>
      <c r="E31" s="74" t="s">
        <v>216</v>
      </c>
      <c r="F31" s="60" t="s">
        <v>217</v>
      </c>
      <c r="G31" s="80">
        <v>3</v>
      </c>
      <c r="H31" s="66" t="s">
        <v>519</v>
      </c>
      <c r="I31" s="61" t="s">
        <v>520</v>
      </c>
      <c r="J31" s="83"/>
      <c r="K31" s="76"/>
      <c r="L31" s="76"/>
      <c r="M31" s="85"/>
      <c r="N31" s="78"/>
      <c r="O31" s="78"/>
      <c r="R31" s="86">
        <f>COUNTIF(D30:D33,"2")</f>
        <v>0</v>
      </c>
      <c r="S31" s="86">
        <f>COUNTIF(G30:G33,"2")</f>
        <v>0</v>
      </c>
      <c r="T31" s="86">
        <f>COUNTIF(J30:J33,"2")</f>
        <v>0</v>
      </c>
      <c r="U31" s="86">
        <f>COUNTIF(M30:M33,"2")</f>
        <v>0</v>
      </c>
    </row>
    <row r="32" spans="1:21" ht="39.9" customHeight="1" x14ac:dyDescent="0.25">
      <c r="A32" s="283"/>
      <c r="B32" s="251"/>
      <c r="C32" s="97" t="s">
        <v>55</v>
      </c>
      <c r="D32" s="27">
        <v>4</v>
      </c>
      <c r="E32" s="74" t="s">
        <v>219</v>
      </c>
      <c r="F32" s="60" t="s">
        <v>218</v>
      </c>
      <c r="G32" s="80">
        <v>4</v>
      </c>
      <c r="H32" s="66" t="s">
        <v>521</v>
      </c>
      <c r="I32" s="61" t="s">
        <v>522</v>
      </c>
      <c r="J32" s="83"/>
      <c r="K32" s="76"/>
      <c r="L32" s="76"/>
      <c r="M32" s="85"/>
      <c r="N32" s="78"/>
      <c r="O32" s="78"/>
      <c r="R32" s="86">
        <f>COUNTIF(D30:D33,"3")</f>
        <v>3</v>
      </c>
      <c r="S32" s="86">
        <f>COUNTIF(G30:G33,"3")</f>
        <v>3</v>
      </c>
      <c r="T32" s="86">
        <f>COUNTIF(J30:J33,"31")</f>
        <v>0</v>
      </c>
      <c r="U32" s="86">
        <f>COUNTIF(M30:M33,"3")</f>
        <v>0</v>
      </c>
    </row>
    <row r="33" spans="1:21" ht="39.9" customHeight="1" x14ac:dyDescent="0.25">
      <c r="A33" s="283"/>
      <c r="B33" s="252"/>
      <c r="C33" s="97" t="s">
        <v>56</v>
      </c>
      <c r="D33" s="27">
        <v>3</v>
      </c>
      <c r="E33" s="74" t="s">
        <v>220</v>
      </c>
      <c r="F33" s="60" t="s">
        <v>221</v>
      </c>
      <c r="G33" s="80">
        <v>3</v>
      </c>
      <c r="H33" s="66" t="s">
        <v>523</v>
      </c>
      <c r="I33" s="61" t="s">
        <v>524</v>
      </c>
      <c r="J33" s="83"/>
      <c r="K33" s="76"/>
      <c r="L33" s="76"/>
      <c r="M33" s="85"/>
      <c r="N33" s="78"/>
      <c r="O33" s="78"/>
      <c r="R33" s="86">
        <f>COUNTIF(D30:D33,"4")</f>
        <v>1</v>
      </c>
      <c r="S33" s="86">
        <f>COUNTIF(G30:G33,"4")</f>
        <v>1</v>
      </c>
      <c r="T33" s="86">
        <f>COUNTIF(J30:J33,"4")</f>
        <v>0</v>
      </c>
      <c r="U33" s="86">
        <f>COUNTIF(M30:M33,"4")</f>
        <v>0</v>
      </c>
    </row>
    <row r="34" spans="1:21" ht="9" customHeight="1" x14ac:dyDescent="0.25">
      <c r="B34" s="265"/>
      <c r="C34" s="266"/>
      <c r="D34" s="266"/>
      <c r="E34" s="266"/>
      <c r="F34" s="266"/>
      <c r="G34" s="266"/>
      <c r="H34" s="266"/>
      <c r="I34" s="266"/>
      <c r="J34" s="266"/>
      <c r="K34" s="267"/>
      <c r="L34" s="99"/>
      <c r="M34" s="100"/>
      <c r="N34" s="99"/>
      <c r="O34" s="99"/>
    </row>
    <row r="35" spans="1:21" ht="17.399999999999999" x14ac:dyDescent="0.25">
      <c r="A35" s="283"/>
      <c r="B35" s="250"/>
      <c r="C35" s="108" t="s">
        <v>57</v>
      </c>
      <c r="D35" s="271"/>
      <c r="E35" s="271"/>
      <c r="F35" s="271"/>
      <c r="G35" s="271"/>
      <c r="H35" s="271"/>
      <c r="I35" s="271"/>
      <c r="J35" s="271"/>
      <c r="K35" s="271"/>
      <c r="L35" s="109"/>
      <c r="M35" s="110"/>
      <c r="N35" s="110"/>
      <c r="O35" s="109"/>
    </row>
    <row r="36" spans="1:21" ht="39.9" customHeight="1" x14ac:dyDescent="0.25">
      <c r="A36" s="283"/>
      <c r="B36" s="251"/>
      <c r="C36" s="105" t="s">
        <v>58</v>
      </c>
      <c r="D36" s="27">
        <v>3</v>
      </c>
      <c r="E36" s="60" t="s">
        <v>222</v>
      </c>
      <c r="F36" s="60" t="s">
        <v>223</v>
      </c>
      <c r="G36" s="80">
        <v>3</v>
      </c>
      <c r="H36" s="61" t="s">
        <v>530</v>
      </c>
      <c r="I36" s="61" t="s">
        <v>531</v>
      </c>
      <c r="J36" s="83"/>
      <c r="K36" s="75"/>
      <c r="L36" s="76"/>
      <c r="M36" s="85"/>
      <c r="N36" s="77"/>
      <c r="O36" s="78"/>
      <c r="R36" s="86">
        <f>COUNTIF(D36:D44,"1")</f>
        <v>0</v>
      </c>
      <c r="S36" s="86">
        <f>COUNTIF(G36:G44,"1")</f>
        <v>0</v>
      </c>
      <c r="T36" s="86">
        <f>COUNTIF(J36:J44,"1")</f>
        <v>0</v>
      </c>
      <c r="U36" s="86">
        <f>COUNTIF(M36:M44,"1")</f>
        <v>0</v>
      </c>
    </row>
    <row r="37" spans="1:21" ht="39.9" customHeight="1" x14ac:dyDescent="0.25">
      <c r="A37" s="283"/>
      <c r="B37" s="251"/>
      <c r="C37" s="97" t="s">
        <v>59</v>
      </c>
      <c r="D37" s="27">
        <v>2</v>
      </c>
      <c r="E37" s="74" t="s">
        <v>224</v>
      </c>
      <c r="F37" s="60" t="s">
        <v>225</v>
      </c>
      <c r="G37" s="80">
        <v>2</v>
      </c>
      <c r="H37" s="66" t="s">
        <v>532</v>
      </c>
      <c r="I37" s="61" t="s">
        <v>533</v>
      </c>
      <c r="J37" s="83"/>
      <c r="K37" s="76"/>
      <c r="L37" s="76"/>
      <c r="M37" s="85"/>
      <c r="N37" s="78"/>
      <c r="O37" s="78"/>
      <c r="R37" s="86">
        <f>COUNTIF(D36:D44,"2")</f>
        <v>4</v>
      </c>
      <c r="S37" s="86">
        <f>COUNTIF(G36:G44,"2")</f>
        <v>2</v>
      </c>
      <c r="T37" s="86">
        <f>COUNTIF(J36:J44,"2")</f>
        <v>0</v>
      </c>
      <c r="U37" s="86">
        <f>COUNTIF(M36:M44,"2")</f>
        <v>0</v>
      </c>
    </row>
    <row r="38" spans="1:21" ht="39.9" customHeight="1" x14ac:dyDescent="0.25">
      <c r="A38" s="283"/>
      <c r="B38" s="251"/>
      <c r="C38" s="97" t="s">
        <v>60</v>
      </c>
      <c r="D38" s="27">
        <v>3</v>
      </c>
      <c r="E38" s="74" t="s">
        <v>226</v>
      </c>
      <c r="F38" s="60" t="s">
        <v>227</v>
      </c>
      <c r="G38" s="80">
        <v>3</v>
      </c>
      <c r="H38" s="66" t="s">
        <v>534</v>
      </c>
      <c r="I38" s="61" t="s">
        <v>535</v>
      </c>
      <c r="J38" s="83"/>
      <c r="K38" s="76"/>
      <c r="L38" s="76"/>
      <c r="M38" s="85"/>
      <c r="N38" s="78"/>
      <c r="O38" s="78"/>
      <c r="R38" s="86">
        <f>COUNTIF(D36:D44,"3")</f>
        <v>5</v>
      </c>
      <c r="S38" s="86">
        <f>COUNTIF(G36:G44,"3")</f>
        <v>7</v>
      </c>
      <c r="T38" s="86">
        <f>COUNTIF(J36:J44,"3")</f>
        <v>0</v>
      </c>
      <c r="U38" s="86">
        <f>COUNTIF(M36:M44,"3")</f>
        <v>0</v>
      </c>
    </row>
    <row r="39" spans="1:21" ht="39.9" customHeight="1" x14ac:dyDescent="0.25">
      <c r="A39" s="283"/>
      <c r="B39" s="251"/>
      <c r="C39" s="97" t="s">
        <v>61</v>
      </c>
      <c r="D39" s="27">
        <v>2</v>
      </c>
      <c r="E39" s="74" t="s">
        <v>228</v>
      </c>
      <c r="F39" s="60" t="s">
        <v>229</v>
      </c>
      <c r="G39" s="80">
        <v>2</v>
      </c>
      <c r="H39" s="66" t="s">
        <v>536</v>
      </c>
      <c r="I39" s="61" t="s">
        <v>537</v>
      </c>
      <c r="J39" s="83"/>
      <c r="K39" s="76"/>
      <c r="L39" s="76"/>
      <c r="M39" s="85"/>
      <c r="N39" s="78"/>
      <c r="O39" s="78"/>
      <c r="R39" s="86">
        <f>COUNTIF(D36:D44,"4")</f>
        <v>0</v>
      </c>
      <c r="S39" s="86">
        <f>COUNTIF(G36:G44,"4")</f>
        <v>0</v>
      </c>
      <c r="T39" s="86">
        <f>COUNTIF(J36:J44,"4")</f>
        <v>0</v>
      </c>
      <c r="U39" s="86">
        <f>COUNTIF(M36:M44,"4")</f>
        <v>0</v>
      </c>
    </row>
    <row r="40" spans="1:21" ht="39.9" customHeight="1" x14ac:dyDescent="0.25">
      <c r="A40" s="283"/>
      <c r="B40" s="251"/>
      <c r="C40" s="97" t="s">
        <v>62</v>
      </c>
      <c r="D40" s="27">
        <v>3</v>
      </c>
      <c r="E40" s="74" t="s">
        <v>230</v>
      </c>
      <c r="F40" s="60" t="s">
        <v>231</v>
      </c>
      <c r="G40" s="80">
        <v>3</v>
      </c>
      <c r="H40" s="66" t="s">
        <v>538</v>
      </c>
      <c r="I40" s="61" t="s">
        <v>231</v>
      </c>
      <c r="J40" s="83"/>
      <c r="K40" s="76"/>
      <c r="L40" s="76"/>
      <c r="M40" s="85"/>
      <c r="N40" s="78"/>
      <c r="O40" s="78"/>
    </row>
    <row r="41" spans="1:21" ht="39.9" customHeight="1" x14ac:dyDescent="0.25">
      <c r="A41" s="283"/>
      <c r="B41" s="251"/>
      <c r="C41" s="97" t="s">
        <v>63</v>
      </c>
      <c r="D41" s="27">
        <v>3</v>
      </c>
      <c r="E41" s="74" t="s">
        <v>233</v>
      </c>
      <c r="F41" s="60" t="s">
        <v>232</v>
      </c>
      <c r="G41" s="80">
        <v>3</v>
      </c>
      <c r="H41" s="66" t="s">
        <v>539</v>
      </c>
      <c r="I41" s="61" t="s">
        <v>540</v>
      </c>
      <c r="J41" s="83"/>
      <c r="K41" s="76"/>
      <c r="L41" s="76"/>
      <c r="M41" s="85"/>
      <c r="N41" s="78"/>
      <c r="O41" s="78"/>
    </row>
    <row r="42" spans="1:21" ht="39.9" customHeight="1" x14ac:dyDescent="0.25">
      <c r="A42" s="283"/>
      <c r="B42" s="251"/>
      <c r="C42" s="97" t="s">
        <v>64</v>
      </c>
      <c r="D42" s="27">
        <v>3</v>
      </c>
      <c r="E42" s="74" t="s">
        <v>235</v>
      </c>
      <c r="F42" s="60" t="s">
        <v>234</v>
      </c>
      <c r="G42" s="80">
        <v>3</v>
      </c>
      <c r="H42" s="66" t="s">
        <v>541</v>
      </c>
      <c r="I42" s="61" t="s">
        <v>542</v>
      </c>
      <c r="J42" s="83"/>
      <c r="K42" s="76"/>
      <c r="L42" s="76"/>
      <c r="M42" s="85"/>
      <c r="N42" s="78"/>
      <c r="O42" s="78"/>
    </row>
    <row r="43" spans="1:21" ht="39.9" customHeight="1" x14ac:dyDescent="0.25">
      <c r="A43" s="283"/>
      <c r="B43" s="251"/>
      <c r="C43" s="97" t="s">
        <v>65</v>
      </c>
      <c r="D43" s="27">
        <v>2</v>
      </c>
      <c r="E43" s="74" t="s">
        <v>236</v>
      </c>
      <c r="F43" s="60" t="s">
        <v>237</v>
      </c>
      <c r="G43" s="80">
        <v>3</v>
      </c>
      <c r="H43" s="66" t="s">
        <v>543</v>
      </c>
      <c r="I43" s="61" t="s">
        <v>544</v>
      </c>
      <c r="J43" s="83"/>
      <c r="K43" s="76"/>
      <c r="L43" s="76"/>
      <c r="M43" s="85"/>
      <c r="N43" s="78"/>
      <c r="O43" s="78"/>
    </row>
    <row r="44" spans="1:21" ht="39.9" customHeight="1" x14ac:dyDescent="0.25">
      <c r="A44" s="283"/>
      <c r="B44" s="252"/>
      <c r="C44" s="97" t="s">
        <v>66</v>
      </c>
      <c r="D44" s="27">
        <v>2</v>
      </c>
      <c r="E44" s="74" t="s">
        <v>238</v>
      </c>
      <c r="F44" s="60" t="s">
        <v>237</v>
      </c>
      <c r="G44" s="80">
        <v>3</v>
      </c>
      <c r="H44" s="66" t="s">
        <v>545</v>
      </c>
      <c r="I44" s="61" t="s">
        <v>546</v>
      </c>
      <c r="J44" s="83"/>
      <c r="K44" s="76"/>
      <c r="L44" s="76"/>
      <c r="M44" s="85"/>
      <c r="N44" s="78"/>
      <c r="O44" s="78"/>
    </row>
    <row r="45" spans="1:21" ht="6.75" customHeight="1" x14ac:dyDescent="0.25">
      <c r="B45" s="265"/>
      <c r="C45" s="266"/>
      <c r="D45" s="266"/>
      <c r="E45" s="266"/>
      <c r="F45" s="266"/>
      <c r="G45" s="266"/>
      <c r="H45" s="266"/>
      <c r="I45" s="266"/>
      <c r="J45" s="266"/>
      <c r="K45" s="267"/>
      <c r="L45" s="99"/>
      <c r="M45" s="100"/>
      <c r="N45" s="99"/>
      <c r="O45" s="99"/>
    </row>
    <row r="46" spans="1:21" ht="17.399999999999999" x14ac:dyDescent="0.25">
      <c r="A46" s="283"/>
      <c r="B46" s="250"/>
      <c r="C46" s="101" t="s">
        <v>67</v>
      </c>
      <c r="D46" s="102"/>
      <c r="E46" s="102"/>
      <c r="F46" s="102"/>
      <c r="G46" s="102"/>
      <c r="H46" s="102"/>
      <c r="I46" s="102"/>
      <c r="J46" s="102"/>
      <c r="K46" s="103"/>
      <c r="L46" s="104"/>
      <c r="M46" s="102"/>
      <c r="N46" s="103"/>
      <c r="O46" s="104"/>
    </row>
    <row r="47" spans="1:21" ht="39.9" customHeight="1" x14ac:dyDescent="0.25">
      <c r="A47" s="283"/>
      <c r="B47" s="251"/>
      <c r="C47" s="105" t="s">
        <v>68</v>
      </c>
      <c r="D47" s="27">
        <v>3</v>
      </c>
      <c r="E47" s="30" t="s">
        <v>239</v>
      </c>
      <c r="F47" s="30" t="s">
        <v>240</v>
      </c>
      <c r="G47" s="28">
        <v>3</v>
      </c>
      <c r="H47" s="32" t="s">
        <v>547</v>
      </c>
      <c r="I47" s="32" t="s">
        <v>548</v>
      </c>
      <c r="J47" s="29"/>
      <c r="K47" s="34"/>
      <c r="L47" s="35"/>
      <c r="M47" s="52"/>
      <c r="N47" s="50"/>
      <c r="O47" s="51"/>
      <c r="R47" s="86">
        <f>COUNTIF(D47:D50,"1")</f>
        <v>1</v>
      </c>
      <c r="S47" s="86">
        <f>COUNTIF(G47:G50,"1")</f>
        <v>0</v>
      </c>
      <c r="T47" s="86">
        <f>COUNTIF(J47:J50,"1")</f>
        <v>0</v>
      </c>
      <c r="U47" s="86">
        <f>COUNTIF(M47:M50,"1")</f>
        <v>0</v>
      </c>
    </row>
    <row r="48" spans="1:21" ht="39.9" customHeight="1" x14ac:dyDescent="0.25">
      <c r="A48" s="283"/>
      <c r="B48" s="251"/>
      <c r="C48" s="97" t="s">
        <v>69</v>
      </c>
      <c r="D48" s="27">
        <v>3</v>
      </c>
      <c r="E48" s="31" t="s">
        <v>244</v>
      </c>
      <c r="F48" s="30" t="s">
        <v>245</v>
      </c>
      <c r="G48" s="28">
        <v>3</v>
      </c>
      <c r="H48" s="33" t="s">
        <v>549</v>
      </c>
      <c r="I48" s="32" t="s">
        <v>550</v>
      </c>
      <c r="J48" s="29"/>
      <c r="K48" s="35"/>
      <c r="L48" s="35"/>
      <c r="M48" s="52"/>
      <c r="N48" s="51"/>
      <c r="O48" s="51"/>
      <c r="R48" s="86">
        <f>COUNTIF(D47:D50,"2")</f>
        <v>0</v>
      </c>
      <c r="S48" s="86">
        <f>COUNTIF(G47:G50,"2")</f>
        <v>1</v>
      </c>
      <c r="T48" s="86">
        <f>COUNTIF(J47:J50,"2")</f>
        <v>0</v>
      </c>
      <c r="U48" s="86">
        <f>COUNTIF(M47:M50,"2")</f>
        <v>0</v>
      </c>
    </row>
    <row r="49" spans="1:21" ht="39.9" customHeight="1" x14ac:dyDescent="0.25">
      <c r="A49" s="283"/>
      <c r="B49" s="251"/>
      <c r="C49" s="97" t="s">
        <v>70</v>
      </c>
      <c r="D49" s="27">
        <v>3</v>
      </c>
      <c r="E49" s="31" t="s">
        <v>243</v>
      </c>
      <c r="F49" s="30" t="s">
        <v>242</v>
      </c>
      <c r="G49" s="28">
        <v>3</v>
      </c>
      <c r="H49" s="33" t="s">
        <v>551</v>
      </c>
      <c r="I49" s="32" t="s">
        <v>552</v>
      </c>
      <c r="J49" s="29"/>
      <c r="K49" s="35"/>
      <c r="L49" s="35"/>
      <c r="M49" s="52"/>
      <c r="N49" s="51"/>
      <c r="O49" s="51"/>
      <c r="R49" s="86">
        <f>COUNTIF(D47:D50,"3")</f>
        <v>3</v>
      </c>
      <c r="S49" s="86">
        <f>COUNTIF(G47:G50,"3")</f>
        <v>3</v>
      </c>
      <c r="T49" s="86">
        <f>COUNTIF(J47:J50,"3")</f>
        <v>0</v>
      </c>
      <c r="U49" s="86">
        <f>COUNTIF(M47:M50,"3")</f>
        <v>0</v>
      </c>
    </row>
    <row r="50" spans="1:21" ht="39.9" customHeight="1" x14ac:dyDescent="0.25">
      <c r="A50" s="283"/>
      <c r="B50" s="252"/>
      <c r="C50" s="97" t="s">
        <v>71</v>
      </c>
      <c r="D50" s="27">
        <v>1</v>
      </c>
      <c r="E50" s="31" t="s">
        <v>246</v>
      </c>
      <c r="F50" s="30" t="s">
        <v>247</v>
      </c>
      <c r="G50" s="28">
        <v>2</v>
      </c>
      <c r="H50" s="33" t="s">
        <v>553</v>
      </c>
      <c r="I50" s="32" t="s">
        <v>554</v>
      </c>
      <c r="J50" s="29"/>
      <c r="K50" s="35"/>
      <c r="L50" s="35"/>
      <c r="M50" s="52"/>
      <c r="N50" s="51"/>
      <c r="O50" s="51"/>
      <c r="R50" s="86">
        <f>COUNTIF(D47:D50,"4")</f>
        <v>0</v>
      </c>
      <c r="S50" s="86">
        <f>COUNTIF(G47:G50,"4")</f>
        <v>0</v>
      </c>
      <c r="T50" s="86">
        <f>COUNTIF(J47:J50,"4")</f>
        <v>0</v>
      </c>
      <c r="U50" s="86">
        <f>COUNTIF(M47:M50,"4")</f>
        <v>0</v>
      </c>
    </row>
    <row r="51" spans="1:21" ht="8.25" customHeight="1" x14ac:dyDescent="0.25">
      <c r="B51" s="265"/>
      <c r="C51" s="266"/>
      <c r="D51" s="266"/>
      <c r="E51" s="266"/>
      <c r="F51" s="266"/>
      <c r="G51" s="266"/>
      <c r="H51" s="266"/>
      <c r="I51" s="266"/>
      <c r="J51" s="266"/>
      <c r="K51" s="267"/>
      <c r="L51" s="99"/>
      <c r="M51" s="100"/>
      <c r="N51" s="99"/>
      <c r="O51" s="99"/>
    </row>
    <row r="52" spans="1:21" ht="24" customHeight="1" x14ac:dyDescent="0.25">
      <c r="B52" s="242" t="s">
        <v>26</v>
      </c>
      <c r="C52" s="243"/>
      <c r="D52" s="219" t="s">
        <v>177</v>
      </c>
      <c r="E52" s="220"/>
      <c r="F52" s="221"/>
      <c r="G52" s="256" t="s">
        <v>178</v>
      </c>
      <c r="H52" s="257"/>
      <c r="I52" s="258"/>
      <c r="J52" s="259" t="s">
        <v>179</v>
      </c>
      <c r="K52" s="260"/>
      <c r="L52" s="261"/>
      <c r="M52" s="223">
        <v>2018</v>
      </c>
      <c r="N52" s="224"/>
      <c r="O52" s="225"/>
    </row>
    <row r="53" spans="1:21" ht="33" customHeight="1" x14ac:dyDescent="0.25">
      <c r="B53" s="244"/>
      <c r="C53" s="245"/>
      <c r="D53" s="111" t="s">
        <v>34</v>
      </c>
      <c r="E53" s="112" t="s">
        <v>122</v>
      </c>
      <c r="F53" s="112" t="s">
        <v>125</v>
      </c>
      <c r="G53" s="111" t="s">
        <v>34</v>
      </c>
      <c r="H53" s="112" t="s">
        <v>122</v>
      </c>
      <c r="I53" s="112" t="s">
        <v>125</v>
      </c>
      <c r="J53" s="111" t="s">
        <v>34</v>
      </c>
      <c r="K53" s="112" t="s">
        <v>122</v>
      </c>
      <c r="L53" s="113" t="s">
        <v>125</v>
      </c>
      <c r="M53" s="111"/>
      <c r="N53" s="112"/>
      <c r="O53" s="113"/>
    </row>
    <row r="54" spans="1:21" ht="17.399999999999999" x14ac:dyDescent="0.25">
      <c r="A54" s="283"/>
      <c r="B54" s="114"/>
      <c r="C54" s="218" t="s">
        <v>74</v>
      </c>
      <c r="D54" s="217"/>
      <c r="E54" s="217"/>
      <c r="F54" s="217"/>
      <c r="G54" s="217"/>
      <c r="H54" s="217"/>
      <c r="I54" s="217"/>
      <c r="J54" s="217"/>
      <c r="K54" s="217"/>
      <c r="L54" s="115"/>
      <c r="M54" s="116"/>
      <c r="N54" s="116"/>
      <c r="O54" s="115"/>
    </row>
    <row r="55" spans="1:21" ht="30" customHeight="1" x14ac:dyDescent="0.25">
      <c r="A55" s="283"/>
      <c r="B55" s="117"/>
      <c r="C55" s="105" t="s">
        <v>75</v>
      </c>
      <c r="D55" s="27">
        <v>1</v>
      </c>
      <c r="E55" s="60" t="s">
        <v>326</v>
      </c>
      <c r="F55" s="60" t="s">
        <v>331</v>
      </c>
      <c r="G55" s="80">
        <v>2</v>
      </c>
      <c r="H55" s="61" t="s">
        <v>465</v>
      </c>
      <c r="I55" s="61" t="s">
        <v>466</v>
      </c>
      <c r="J55" s="83"/>
      <c r="K55" s="75"/>
      <c r="L55" s="76"/>
      <c r="M55" s="85"/>
      <c r="N55" s="77"/>
      <c r="O55" s="78"/>
      <c r="R55" s="86">
        <f>COUNTIF(D55:D59,"1")</f>
        <v>3</v>
      </c>
      <c r="S55" s="86">
        <f>COUNTIF(G55:G59,"1")</f>
        <v>3</v>
      </c>
      <c r="T55" s="86">
        <f>COUNTIF(J55:J59,"1")</f>
        <v>0</v>
      </c>
      <c r="U55" s="86">
        <f>COUNTIF(M55:M59,"1")</f>
        <v>0</v>
      </c>
    </row>
    <row r="56" spans="1:21" ht="30" customHeight="1" x14ac:dyDescent="0.25">
      <c r="A56" s="283"/>
      <c r="B56" s="117"/>
      <c r="C56" s="97" t="s">
        <v>76</v>
      </c>
      <c r="D56" s="27">
        <v>1</v>
      </c>
      <c r="E56" s="74" t="s">
        <v>327</v>
      </c>
      <c r="F56" s="60" t="s">
        <v>332</v>
      </c>
      <c r="G56" s="80">
        <v>1</v>
      </c>
      <c r="H56" s="66" t="s">
        <v>467</v>
      </c>
      <c r="I56" s="61" t="s">
        <v>468</v>
      </c>
      <c r="J56" s="83"/>
      <c r="K56" s="76"/>
      <c r="L56" s="76"/>
      <c r="M56" s="85"/>
      <c r="N56" s="78"/>
      <c r="O56" s="78"/>
      <c r="R56" s="86">
        <f>COUNTIF(D55:D59,"2")</f>
        <v>2</v>
      </c>
      <c r="S56" s="86">
        <f>COUNTIF(G55:G59,"2")</f>
        <v>2</v>
      </c>
      <c r="T56" s="86">
        <f>COUNTIF(J55:J59,"2")</f>
        <v>0</v>
      </c>
      <c r="U56" s="86">
        <f>COUNTIF(M55:M59,"2")</f>
        <v>0</v>
      </c>
    </row>
    <row r="57" spans="1:21" ht="30" customHeight="1" x14ac:dyDescent="0.25">
      <c r="A57" s="283"/>
      <c r="B57" s="117"/>
      <c r="C57" s="97" t="s">
        <v>77</v>
      </c>
      <c r="D57" s="27">
        <v>1</v>
      </c>
      <c r="E57" s="74" t="s">
        <v>328</v>
      </c>
      <c r="F57" s="60" t="s">
        <v>333</v>
      </c>
      <c r="G57" s="80">
        <v>1</v>
      </c>
      <c r="H57" s="66" t="s">
        <v>469</v>
      </c>
      <c r="I57" s="61" t="s">
        <v>470</v>
      </c>
      <c r="J57" s="83"/>
      <c r="K57" s="76"/>
      <c r="L57" s="76"/>
      <c r="M57" s="85"/>
      <c r="N57" s="78"/>
      <c r="O57" s="78"/>
      <c r="R57" s="86">
        <f>COUNTIF(D55:D59,"3")</f>
        <v>0</v>
      </c>
      <c r="S57" s="86">
        <f>COUNTIF(G55:G59,"3")</f>
        <v>0</v>
      </c>
      <c r="T57" s="86">
        <f>COUNTIF(J55:J59,"3")</f>
        <v>0</v>
      </c>
      <c r="U57" s="86">
        <f>COUNTIF(M55:M59,"3")</f>
        <v>0</v>
      </c>
    </row>
    <row r="58" spans="1:21" ht="30" customHeight="1" x14ac:dyDescent="0.25">
      <c r="A58" s="283"/>
      <c r="B58" s="117"/>
      <c r="C58" s="97" t="s">
        <v>78</v>
      </c>
      <c r="D58" s="27">
        <v>2</v>
      </c>
      <c r="E58" s="74" t="s">
        <v>329</v>
      </c>
      <c r="F58" s="60" t="s">
        <v>334</v>
      </c>
      <c r="G58" s="80">
        <v>1</v>
      </c>
      <c r="H58" s="66" t="s">
        <v>471</v>
      </c>
      <c r="I58" s="61" t="s">
        <v>472</v>
      </c>
      <c r="J58" s="83"/>
      <c r="K58" s="76"/>
      <c r="L58" s="76"/>
      <c r="M58" s="85"/>
      <c r="N58" s="78"/>
      <c r="O58" s="78"/>
      <c r="R58" s="86">
        <f>COUNTIF(D55:D59,"4")</f>
        <v>0</v>
      </c>
      <c r="S58" s="86">
        <f>COUNTIF(G55:G59,"4")</f>
        <v>0</v>
      </c>
      <c r="T58" s="86">
        <f>COUNTIF(J55:J59,"4")</f>
        <v>0</v>
      </c>
      <c r="U58" s="86">
        <f>COUNTIF(M55:M59,"4")</f>
        <v>0</v>
      </c>
    </row>
    <row r="59" spans="1:21" ht="30" customHeight="1" x14ac:dyDescent="0.25">
      <c r="A59" s="283"/>
      <c r="B59" s="118"/>
      <c r="C59" s="97" t="s">
        <v>79</v>
      </c>
      <c r="D59" s="27">
        <v>2</v>
      </c>
      <c r="E59" s="74" t="s">
        <v>330</v>
      </c>
      <c r="F59" s="60" t="s">
        <v>335</v>
      </c>
      <c r="G59" s="80">
        <v>2</v>
      </c>
      <c r="H59" s="66" t="s">
        <v>473</v>
      </c>
      <c r="I59" s="61" t="s">
        <v>474</v>
      </c>
      <c r="J59" s="83"/>
      <c r="K59" s="76"/>
      <c r="L59" s="76"/>
      <c r="M59" s="85"/>
      <c r="N59" s="78"/>
      <c r="O59" s="78"/>
    </row>
    <row r="60" spans="1:21" ht="6.75" customHeight="1" x14ac:dyDescent="0.25">
      <c r="B60" s="215"/>
      <c r="C60" s="216"/>
      <c r="D60" s="119"/>
      <c r="E60" s="120"/>
      <c r="F60" s="120"/>
      <c r="G60" s="119"/>
      <c r="H60" s="120"/>
      <c r="I60" s="120"/>
      <c r="J60" s="119"/>
      <c r="K60" s="120"/>
      <c r="M60" s="119"/>
      <c r="N60" s="120"/>
    </row>
    <row r="61" spans="1:21" ht="17.399999999999999" x14ac:dyDescent="0.25">
      <c r="A61" s="283"/>
      <c r="B61" s="114"/>
      <c r="C61" s="218" t="s">
        <v>80</v>
      </c>
      <c r="D61" s="217"/>
      <c r="E61" s="217"/>
      <c r="F61" s="217"/>
      <c r="G61" s="217"/>
      <c r="H61" s="217"/>
      <c r="I61" s="217"/>
      <c r="J61" s="217"/>
      <c r="K61" s="226"/>
      <c r="L61" s="116"/>
      <c r="M61" s="116"/>
      <c r="N61" s="116"/>
      <c r="O61" s="116"/>
    </row>
    <row r="62" spans="1:21" ht="30" customHeight="1" x14ac:dyDescent="0.25">
      <c r="A62" s="283"/>
      <c r="B62" s="122"/>
      <c r="C62" s="96" t="s">
        <v>81</v>
      </c>
      <c r="D62" s="27">
        <v>2</v>
      </c>
      <c r="E62" s="60" t="s">
        <v>336</v>
      </c>
      <c r="F62" s="60" t="s">
        <v>340</v>
      </c>
      <c r="G62" s="80">
        <v>2</v>
      </c>
      <c r="H62" s="61" t="s">
        <v>475</v>
      </c>
      <c r="I62" s="61" t="s">
        <v>476</v>
      </c>
      <c r="J62" s="83"/>
      <c r="K62" s="76"/>
      <c r="L62" s="76"/>
      <c r="M62" s="85"/>
      <c r="N62" s="78"/>
      <c r="O62" s="78"/>
      <c r="R62" s="86">
        <f>COUNTIF(D62:D65,"1")</f>
        <v>1</v>
      </c>
      <c r="S62" s="86">
        <f>COUNTIF(G62:G65,"1")</f>
        <v>1</v>
      </c>
      <c r="T62" s="86">
        <f>COUNTIF(J62:J65,"1")</f>
        <v>0</v>
      </c>
      <c r="U62" s="86">
        <f>COUNTIF(M62:M65,"1")</f>
        <v>0</v>
      </c>
    </row>
    <row r="63" spans="1:21" ht="30" customHeight="1" x14ac:dyDescent="0.25">
      <c r="A63" s="283"/>
      <c r="B63" s="117"/>
      <c r="C63" s="97" t="s">
        <v>82</v>
      </c>
      <c r="D63" s="27">
        <v>3</v>
      </c>
      <c r="E63" s="74" t="s">
        <v>337</v>
      </c>
      <c r="F63" s="60" t="s">
        <v>341</v>
      </c>
      <c r="G63" s="80">
        <v>3</v>
      </c>
      <c r="H63" s="66" t="s">
        <v>477</v>
      </c>
      <c r="I63" s="61" t="s">
        <v>478</v>
      </c>
      <c r="J63" s="83"/>
      <c r="K63" s="76"/>
      <c r="L63" s="76"/>
      <c r="M63" s="85"/>
      <c r="N63" s="78"/>
      <c r="O63" s="78"/>
      <c r="R63" s="86">
        <f>COUNTIF(D62:D65,"2")</f>
        <v>1</v>
      </c>
      <c r="S63" s="86">
        <f>COUNTIF(G62:G65,"2")</f>
        <v>1</v>
      </c>
      <c r="T63" s="86">
        <f>COUNTIF(J62:J65,"2")</f>
        <v>0</v>
      </c>
      <c r="U63" s="86">
        <f>COUNTIF(M62:M65,"2")</f>
        <v>0</v>
      </c>
    </row>
    <row r="64" spans="1:21" ht="30" customHeight="1" x14ac:dyDescent="0.25">
      <c r="A64" s="283"/>
      <c r="B64" s="117"/>
      <c r="C64" s="97" t="s">
        <v>83</v>
      </c>
      <c r="D64" s="27">
        <v>1</v>
      </c>
      <c r="E64" s="74" t="s">
        <v>338</v>
      </c>
      <c r="F64" s="60" t="s">
        <v>342</v>
      </c>
      <c r="G64" s="80">
        <v>1</v>
      </c>
      <c r="H64" s="66" t="s">
        <v>479</v>
      </c>
      <c r="I64" s="61" t="s">
        <v>480</v>
      </c>
      <c r="J64" s="83"/>
      <c r="K64" s="76"/>
      <c r="L64" s="76"/>
      <c r="M64" s="85"/>
      <c r="N64" s="78"/>
      <c r="O64" s="78"/>
      <c r="R64" s="86">
        <f>COUNTIF(D62:D65,"3")</f>
        <v>2</v>
      </c>
      <c r="S64" s="86">
        <f>COUNTIF(G62:G65,"3")</f>
        <v>2</v>
      </c>
      <c r="T64" s="86">
        <f>COUNTIF(J62:J65,"3")</f>
        <v>0</v>
      </c>
      <c r="U64" s="86">
        <f>COUNTIF(M62:M65,"3")</f>
        <v>0</v>
      </c>
    </row>
    <row r="65" spans="1:21" ht="30" customHeight="1" x14ac:dyDescent="0.25">
      <c r="A65" s="283"/>
      <c r="B65" s="118"/>
      <c r="C65" s="97" t="s">
        <v>84</v>
      </c>
      <c r="D65" s="27">
        <v>3</v>
      </c>
      <c r="E65" s="74" t="s">
        <v>339</v>
      </c>
      <c r="F65" s="60" t="s">
        <v>343</v>
      </c>
      <c r="G65" s="80">
        <v>3</v>
      </c>
      <c r="H65" s="66" t="s">
        <v>481</v>
      </c>
      <c r="I65" s="61" t="s">
        <v>482</v>
      </c>
      <c r="J65" s="83"/>
      <c r="K65" s="76"/>
      <c r="L65" s="76"/>
      <c r="M65" s="85"/>
      <c r="N65" s="78"/>
      <c r="O65" s="78"/>
      <c r="R65" s="86">
        <f>COUNTIF(D62:D65,"4")</f>
        <v>0</v>
      </c>
      <c r="S65" s="86">
        <f>COUNTIF(G62:G65,"4")</f>
        <v>0</v>
      </c>
      <c r="T65" s="86">
        <f>COUNTIF(J62:J65,"4")</f>
        <v>0</v>
      </c>
      <c r="U65" s="86">
        <f>COUNTIF(M62:M65,"4")</f>
        <v>0</v>
      </c>
    </row>
    <row r="66" spans="1:21" ht="9" customHeight="1" x14ac:dyDescent="0.25">
      <c r="B66" s="230"/>
      <c r="C66" s="231"/>
      <c r="D66" s="231"/>
      <c r="E66" s="231"/>
      <c r="F66" s="231"/>
      <c r="G66" s="231"/>
      <c r="H66" s="231"/>
      <c r="I66" s="231"/>
      <c r="J66" s="231"/>
      <c r="K66" s="232"/>
      <c r="L66" s="99"/>
      <c r="M66" s="100"/>
      <c r="N66" s="99"/>
      <c r="O66" s="99"/>
    </row>
    <row r="67" spans="1:21" ht="17.399999999999999" x14ac:dyDescent="0.25">
      <c r="A67" s="283"/>
      <c r="B67" s="114"/>
      <c r="C67" s="218" t="s">
        <v>167</v>
      </c>
      <c r="D67" s="217"/>
      <c r="E67" s="217"/>
      <c r="F67" s="217"/>
      <c r="G67" s="217"/>
      <c r="H67" s="217"/>
      <c r="I67" s="217"/>
      <c r="J67" s="217"/>
      <c r="K67" s="226"/>
      <c r="L67" s="123"/>
      <c r="M67" s="123"/>
      <c r="N67" s="123"/>
      <c r="O67" s="123"/>
    </row>
    <row r="68" spans="1:21" ht="30" customHeight="1" x14ac:dyDescent="0.25">
      <c r="A68" s="283"/>
      <c r="B68" s="117"/>
      <c r="C68" s="105" t="s">
        <v>85</v>
      </c>
      <c r="D68" s="27">
        <v>3</v>
      </c>
      <c r="E68" s="69" t="s">
        <v>344</v>
      </c>
      <c r="F68" s="60" t="s">
        <v>348</v>
      </c>
      <c r="G68" s="80">
        <v>3</v>
      </c>
      <c r="H68" s="61" t="s">
        <v>483</v>
      </c>
      <c r="I68" s="61" t="s">
        <v>484</v>
      </c>
      <c r="J68" s="83"/>
      <c r="K68" s="76"/>
      <c r="L68" s="76"/>
      <c r="M68" s="85"/>
      <c r="N68" s="78"/>
      <c r="O68" s="78"/>
      <c r="R68" s="86">
        <f>COUNTIF(D68:D71,"1")</f>
        <v>0</v>
      </c>
      <c r="S68" s="86">
        <f>COUNTIF(G68:G71,"1")</f>
        <v>1</v>
      </c>
      <c r="T68" s="86">
        <f>COUNTIF(J68:J71,"1")</f>
        <v>0</v>
      </c>
      <c r="U68" s="86">
        <f>COUNTIF(M68:M71,"1")</f>
        <v>0</v>
      </c>
    </row>
    <row r="69" spans="1:21" ht="30" customHeight="1" x14ac:dyDescent="0.25">
      <c r="A69" s="283"/>
      <c r="B69" s="117"/>
      <c r="C69" s="97" t="s">
        <v>86</v>
      </c>
      <c r="D69" s="27">
        <v>2</v>
      </c>
      <c r="E69" s="81" t="s">
        <v>345</v>
      </c>
      <c r="F69" s="60" t="s">
        <v>349</v>
      </c>
      <c r="G69" s="80">
        <v>2</v>
      </c>
      <c r="H69" s="66" t="s">
        <v>485</v>
      </c>
      <c r="I69" s="61" t="s">
        <v>486</v>
      </c>
      <c r="J69" s="83"/>
      <c r="K69" s="76"/>
      <c r="L69" s="76"/>
      <c r="M69" s="85"/>
      <c r="N69" s="78"/>
      <c r="O69" s="78"/>
      <c r="R69" s="86">
        <f>COUNTIF(D68:D71,"2")</f>
        <v>2</v>
      </c>
      <c r="S69" s="86">
        <f>COUNTIF(G68:G71,"2")</f>
        <v>1</v>
      </c>
      <c r="T69" s="86">
        <f>COUNTIF(J68:J71,"2")</f>
        <v>0</v>
      </c>
      <c r="U69" s="86">
        <f>COUNTIF(M68:M71,"2")</f>
        <v>0</v>
      </c>
    </row>
    <row r="70" spans="1:21" ht="30" customHeight="1" x14ac:dyDescent="0.25">
      <c r="A70" s="283"/>
      <c r="B70" s="117"/>
      <c r="C70" s="97" t="s">
        <v>87</v>
      </c>
      <c r="D70" s="27">
        <v>2</v>
      </c>
      <c r="E70" s="81" t="s">
        <v>346</v>
      </c>
      <c r="F70" s="60" t="s">
        <v>349</v>
      </c>
      <c r="G70" s="80">
        <v>1</v>
      </c>
      <c r="H70" s="66" t="s">
        <v>487</v>
      </c>
      <c r="I70" s="61" t="s">
        <v>488</v>
      </c>
      <c r="J70" s="83"/>
      <c r="K70" s="76"/>
      <c r="L70" s="76"/>
      <c r="M70" s="85"/>
      <c r="N70" s="78"/>
      <c r="O70" s="78"/>
      <c r="R70" s="86">
        <f>COUNTIF(D68:D71,"3")</f>
        <v>2</v>
      </c>
      <c r="S70" s="86">
        <f>COUNTIF(G68:G71,"3")</f>
        <v>2</v>
      </c>
      <c r="T70" s="86">
        <f>COUNTIF(J68:J71,"3")</f>
        <v>0</v>
      </c>
      <c r="U70" s="86">
        <f>COUNTIF(M68:M71,"3")</f>
        <v>0</v>
      </c>
    </row>
    <row r="71" spans="1:21" ht="30" customHeight="1" x14ac:dyDescent="0.25">
      <c r="A71" s="283"/>
      <c r="B71" s="118"/>
      <c r="C71" s="97" t="s">
        <v>88</v>
      </c>
      <c r="D71" s="27">
        <v>3</v>
      </c>
      <c r="E71" s="81" t="s">
        <v>347</v>
      </c>
      <c r="F71" s="60" t="s">
        <v>350</v>
      </c>
      <c r="G71" s="80">
        <v>3</v>
      </c>
      <c r="H71" s="66" t="s">
        <v>489</v>
      </c>
      <c r="I71" s="61" t="s">
        <v>350</v>
      </c>
      <c r="J71" s="83"/>
      <c r="K71" s="76"/>
      <c r="L71" s="76"/>
      <c r="M71" s="85"/>
      <c r="N71" s="78"/>
      <c r="O71" s="78"/>
      <c r="R71" s="86">
        <f>COUNTIF(D68:D71,"4")</f>
        <v>0</v>
      </c>
      <c r="S71" s="86">
        <f>COUNTIF(G68:G71,"4")</f>
        <v>0</v>
      </c>
      <c r="T71" s="86">
        <f>COUNTIF(J68:J71,"4")</f>
        <v>0</v>
      </c>
      <c r="U71" s="86">
        <f>COUNTIF(M68:M71,"4")</f>
        <v>0</v>
      </c>
    </row>
    <row r="72" spans="1:21" ht="8.25" customHeight="1" x14ac:dyDescent="0.25">
      <c r="B72" s="230"/>
      <c r="C72" s="231"/>
      <c r="D72" s="231"/>
      <c r="E72" s="231"/>
      <c r="F72" s="231"/>
      <c r="G72" s="231"/>
      <c r="H72" s="231"/>
      <c r="I72" s="231"/>
      <c r="J72" s="231"/>
      <c r="K72" s="232"/>
      <c r="L72" s="99"/>
      <c r="M72" s="100"/>
      <c r="N72" s="99"/>
      <c r="O72" s="99"/>
    </row>
    <row r="73" spans="1:21" ht="17.399999999999999" x14ac:dyDescent="0.25">
      <c r="A73" s="283"/>
      <c r="B73" s="114"/>
      <c r="C73" s="218" t="s">
        <v>89</v>
      </c>
      <c r="D73" s="217"/>
      <c r="E73" s="217"/>
      <c r="F73" s="217"/>
      <c r="G73" s="217"/>
      <c r="H73" s="217"/>
      <c r="I73" s="217"/>
      <c r="J73" s="217"/>
      <c r="K73" s="226"/>
      <c r="L73" s="116"/>
      <c r="M73" s="116"/>
      <c r="N73" s="116"/>
      <c r="O73" s="116"/>
    </row>
    <row r="74" spans="1:21" ht="30" customHeight="1" x14ac:dyDescent="0.25">
      <c r="A74" s="283"/>
      <c r="B74" s="117"/>
      <c r="C74" s="105" t="s">
        <v>90</v>
      </c>
      <c r="D74" s="27">
        <v>2</v>
      </c>
      <c r="E74" s="60" t="s">
        <v>351</v>
      </c>
      <c r="F74" s="60" t="s">
        <v>357</v>
      </c>
      <c r="G74" s="80">
        <v>2</v>
      </c>
      <c r="H74" s="61" t="s">
        <v>490</v>
      </c>
      <c r="I74" s="61" t="s">
        <v>491</v>
      </c>
      <c r="J74" s="83"/>
      <c r="K74" s="76"/>
      <c r="L74" s="76"/>
      <c r="M74" s="85"/>
      <c r="N74" s="78"/>
      <c r="O74" s="78"/>
      <c r="R74" s="86">
        <f>COUNTIF(D74:D79,"1")</f>
        <v>1</v>
      </c>
      <c r="S74" s="86">
        <f>COUNTIF(G74:G79,"1")</f>
        <v>0</v>
      </c>
      <c r="T74" s="86">
        <f>COUNTIF(J74:J79,"1")</f>
        <v>0</v>
      </c>
      <c r="U74" s="86">
        <f>COUNTIF(M74:M79,"1")</f>
        <v>0</v>
      </c>
    </row>
    <row r="75" spans="1:21" ht="30" customHeight="1" x14ac:dyDescent="0.25">
      <c r="A75" s="283"/>
      <c r="B75" s="117"/>
      <c r="C75" s="97" t="s">
        <v>91</v>
      </c>
      <c r="D75" s="27">
        <v>2</v>
      </c>
      <c r="E75" s="74" t="s">
        <v>352</v>
      </c>
      <c r="F75" s="60" t="s">
        <v>358</v>
      </c>
      <c r="G75" s="80">
        <v>2</v>
      </c>
      <c r="H75" s="66" t="s">
        <v>492</v>
      </c>
      <c r="I75" s="61" t="s">
        <v>493</v>
      </c>
      <c r="J75" s="83"/>
      <c r="K75" s="76"/>
      <c r="L75" s="76"/>
      <c r="M75" s="85"/>
      <c r="N75" s="78"/>
      <c r="O75" s="78"/>
      <c r="R75" s="86">
        <f>COUNTIF(D74:D79,"2")</f>
        <v>2</v>
      </c>
      <c r="S75" s="86">
        <f>COUNTIF(G74:G79,"2")</f>
        <v>3</v>
      </c>
      <c r="T75" s="86">
        <f>COUNTIF(J74:J79,"2")</f>
        <v>0</v>
      </c>
      <c r="U75" s="86">
        <f>COUNTIF(M74:M79,"2")</f>
        <v>0</v>
      </c>
    </row>
    <row r="76" spans="1:21" ht="30" customHeight="1" x14ac:dyDescent="0.25">
      <c r="A76" s="283"/>
      <c r="B76" s="117"/>
      <c r="C76" s="97" t="s">
        <v>92</v>
      </c>
      <c r="D76" s="27">
        <v>3</v>
      </c>
      <c r="E76" s="74" t="s">
        <v>353</v>
      </c>
      <c r="F76" s="60" t="s">
        <v>359</v>
      </c>
      <c r="G76" s="80">
        <v>3</v>
      </c>
      <c r="H76" s="66" t="s">
        <v>494</v>
      </c>
      <c r="I76" s="61" t="s">
        <v>495</v>
      </c>
      <c r="J76" s="83"/>
      <c r="K76" s="76"/>
      <c r="L76" s="76"/>
      <c r="M76" s="85"/>
      <c r="N76" s="78"/>
      <c r="O76" s="78"/>
      <c r="R76" s="86">
        <f>COUNTIF(D74:D79,"2")</f>
        <v>2</v>
      </c>
      <c r="S76" s="86">
        <f>COUNTIF(G74:G79,"3")</f>
        <v>3</v>
      </c>
      <c r="T76" s="86">
        <f>COUNTIF(J74:J79,"3")</f>
        <v>0</v>
      </c>
      <c r="U76" s="86">
        <f>COUNTIF(M74:M79,"3")</f>
        <v>0</v>
      </c>
    </row>
    <row r="77" spans="1:21" ht="30" customHeight="1" x14ac:dyDescent="0.25">
      <c r="A77" s="283"/>
      <c r="B77" s="117"/>
      <c r="C77" s="97" t="s">
        <v>93</v>
      </c>
      <c r="D77" s="27">
        <v>3</v>
      </c>
      <c r="E77" s="74" t="s">
        <v>354</v>
      </c>
      <c r="F77" s="60" t="s">
        <v>360</v>
      </c>
      <c r="G77" s="80">
        <v>3</v>
      </c>
      <c r="H77" s="66" t="s">
        <v>496</v>
      </c>
      <c r="I77" s="61" t="s">
        <v>497</v>
      </c>
      <c r="J77" s="83"/>
      <c r="K77" s="76"/>
      <c r="L77" s="76"/>
      <c r="M77" s="85"/>
      <c r="N77" s="78"/>
      <c r="O77" s="78"/>
      <c r="R77" s="86">
        <f>COUNTIF(D74:D79,"4")</f>
        <v>0</v>
      </c>
      <c r="S77" s="86">
        <f>COUNTIF(G74:G79,"4")</f>
        <v>0</v>
      </c>
      <c r="T77" s="86">
        <f>COUNTIF(J74:J79,"4")</f>
        <v>0</v>
      </c>
      <c r="U77" s="86">
        <f>COUNTIF(M74:M79,"4")</f>
        <v>0</v>
      </c>
    </row>
    <row r="78" spans="1:21" ht="30" customHeight="1" x14ac:dyDescent="0.25">
      <c r="A78" s="283"/>
      <c r="B78" s="122"/>
      <c r="C78" s="98" t="s">
        <v>94</v>
      </c>
      <c r="D78" s="27">
        <v>1</v>
      </c>
      <c r="E78" s="74" t="s">
        <v>355</v>
      </c>
      <c r="F78" s="60" t="s">
        <v>361</v>
      </c>
      <c r="G78" s="80">
        <v>2</v>
      </c>
      <c r="H78" s="66" t="s">
        <v>498</v>
      </c>
      <c r="I78" s="61" t="s">
        <v>499</v>
      </c>
      <c r="J78" s="83"/>
      <c r="K78" s="76"/>
      <c r="L78" s="76"/>
      <c r="M78" s="85"/>
      <c r="N78" s="78"/>
      <c r="O78" s="78"/>
    </row>
    <row r="79" spans="1:21" ht="30" customHeight="1" x14ac:dyDescent="0.25">
      <c r="A79" s="283"/>
      <c r="B79" s="118"/>
      <c r="C79" s="97" t="s">
        <v>95</v>
      </c>
      <c r="D79" s="27">
        <v>3</v>
      </c>
      <c r="E79" s="74" t="s">
        <v>356</v>
      </c>
      <c r="F79" s="60" t="s">
        <v>362</v>
      </c>
      <c r="G79" s="80">
        <v>3</v>
      </c>
      <c r="H79" s="66" t="s">
        <v>500</v>
      </c>
      <c r="I79" s="61" t="s">
        <v>362</v>
      </c>
      <c r="J79" s="83"/>
      <c r="K79" s="76"/>
      <c r="L79" s="76"/>
      <c r="M79" s="85"/>
      <c r="N79" s="78"/>
      <c r="O79" s="78"/>
    </row>
    <row r="80" spans="1:21" ht="9" customHeight="1" x14ac:dyDescent="0.25">
      <c r="B80" s="215"/>
      <c r="C80" s="216"/>
      <c r="D80" s="119"/>
      <c r="E80" s="120"/>
      <c r="F80" s="120"/>
      <c r="G80" s="119"/>
      <c r="H80" s="120"/>
      <c r="I80" s="120"/>
      <c r="J80" s="119"/>
      <c r="K80" s="124"/>
      <c r="M80" s="119"/>
      <c r="N80" s="124"/>
    </row>
    <row r="81" spans="1:21" ht="18.75" customHeight="1" x14ac:dyDescent="0.25">
      <c r="B81" s="246" t="s">
        <v>96</v>
      </c>
      <c r="C81" s="247"/>
      <c r="D81" s="219" t="s">
        <v>248</v>
      </c>
      <c r="E81" s="220"/>
      <c r="F81" s="221"/>
      <c r="G81" s="256" t="s">
        <v>178</v>
      </c>
      <c r="H81" s="257"/>
      <c r="I81" s="258"/>
      <c r="J81" s="259" t="s">
        <v>179</v>
      </c>
      <c r="K81" s="260"/>
      <c r="L81" s="261"/>
      <c r="M81" s="223">
        <v>2018</v>
      </c>
      <c r="N81" s="224"/>
      <c r="O81" s="225"/>
    </row>
    <row r="82" spans="1:21" ht="34.5" customHeight="1" x14ac:dyDescent="0.25">
      <c r="B82" s="248"/>
      <c r="C82" s="249"/>
      <c r="D82" s="111" t="s">
        <v>34</v>
      </c>
      <c r="E82" s="112" t="s">
        <v>122</v>
      </c>
      <c r="F82" s="112" t="s">
        <v>125</v>
      </c>
      <c r="G82" s="111" t="s">
        <v>34</v>
      </c>
      <c r="H82" s="112" t="s">
        <v>122</v>
      </c>
      <c r="I82" s="112" t="s">
        <v>125</v>
      </c>
      <c r="J82" s="111" t="s">
        <v>34</v>
      </c>
      <c r="K82" s="112" t="s">
        <v>122</v>
      </c>
      <c r="L82" s="113" t="s">
        <v>125</v>
      </c>
      <c r="M82" s="111" t="s">
        <v>34</v>
      </c>
      <c r="N82" s="112" t="s">
        <v>122</v>
      </c>
      <c r="O82" s="113" t="s">
        <v>125</v>
      </c>
    </row>
    <row r="83" spans="1:21" ht="17.399999999999999" x14ac:dyDescent="0.25">
      <c r="A83" s="283"/>
      <c r="B83" s="125"/>
      <c r="C83" s="217" t="s">
        <v>97</v>
      </c>
      <c r="D83" s="217"/>
      <c r="E83" s="217"/>
      <c r="F83" s="217"/>
      <c r="G83" s="217"/>
      <c r="H83" s="217"/>
      <c r="I83" s="217"/>
      <c r="J83" s="217"/>
      <c r="K83" s="217"/>
      <c r="L83" s="126"/>
      <c r="M83" s="127"/>
      <c r="N83" s="127"/>
      <c r="O83" s="126"/>
    </row>
    <row r="84" spans="1:21" ht="30" customHeight="1" x14ac:dyDescent="0.25">
      <c r="A84" s="283"/>
      <c r="B84" s="118"/>
      <c r="C84" s="105" t="s">
        <v>98</v>
      </c>
      <c r="D84" s="27">
        <v>4</v>
      </c>
      <c r="E84" s="74" t="s">
        <v>256</v>
      </c>
      <c r="F84" s="60" t="s">
        <v>257</v>
      </c>
      <c r="G84" s="80">
        <v>4</v>
      </c>
      <c r="H84" s="66" t="s">
        <v>440</v>
      </c>
      <c r="I84" s="61" t="s">
        <v>441</v>
      </c>
      <c r="J84" s="83"/>
      <c r="K84" s="76"/>
      <c r="L84" s="76"/>
      <c r="M84" s="85"/>
      <c r="N84" s="78"/>
      <c r="O84" s="78"/>
      <c r="R84" s="86">
        <f>COUNTIF(D84:D86,"1")</f>
        <v>0</v>
      </c>
      <c r="S84" s="86">
        <f>COUNTIF(G84:G86,"1")</f>
        <v>0</v>
      </c>
      <c r="T84" s="86">
        <f>COUNTIF(J84:J86,"1")</f>
        <v>0</v>
      </c>
      <c r="U84" s="86">
        <f>COUNTIF(M84:M86,"1")</f>
        <v>0</v>
      </c>
    </row>
    <row r="85" spans="1:21" ht="30" customHeight="1" x14ac:dyDescent="0.25">
      <c r="A85" s="283"/>
      <c r="B85" s="125"/>
      <c r="C85" s="97" t="s">
        <v>99</v>
      </c>
      <c r="D85" s="27">
        <v>4</v>
      </c>
      <c r="E85" s="74" t="s">
        <v>258</v>
      </c>
      <c r="F85" s="60" t="s">
        <v>259</v>
      </c>
      <c r="G85" s="80">
        <v>4</v>
      </c>
      <c r="H85" s="66" t="s">
        <v>442</v>
      </c>
      <c r="I85" s="61" t="s">
        <v>259</v>
      </c>
      <c r="J85" s="83"/>
      <c r="K85" s="76"/>
      <c r="L85" s="76"/>
      <c r="M85" s="85"/>
      <c r="N85" s="78"/>
      <c r="O85" s="78"/>
      <c r="R85" s="86">
        <f>COUNTIF(D84:D86,"2")</f>
        <v>1</v>
      </c>
      <c r="S85" s="86">
        <f>COUNTIF(G84:G86,"2")</f>
        <v>0</v>
      </c>
      <c r="T85" s="86">
        <f>COUNTIF(J84:J86,"2")</f>
        <v>0</v>
      </c>
      <c r="U85" s="86">
        <f>COUNTIF(M84:M86,"2")</f>
        <v>0</v>
      </c>
    </row>
    <row r="86" spans="1:21" ht="30" customHeight="1" x14ac:dyDescent="0.25">
      <c r="A86" s="283"/>
      <c r="B86" s="125"/>
      <c r="C86" s="97" t="s">
        <v>100</v>
      </c>
      <c r="D86" s="27">
        <v>2</v>
      </c>
      <c r="E86" s="74" t="s">
        <v>260</v>
      </c>
      <c r="F86" s="60" t="s">
        <v>261</v>
      </c>
      <c r="G86" s="80">
        <v>3</v>
      </c>
      <c r="H86" s="66" t="s">
        <v>443</v>
      </c>
      <c r="I86" s="61" t="s">
        <v>444</v>
      </c>
      <c r="J86" s="83"/>
      <c r="K86" s="76"/>
      <c r="L86" s="76"/>
      <c r="M86" s="85"/>
      <c r="N86" s="78"/>
      <c r="O86" s="78"/>
      <c r="R86" s="86">
        <f>COUNTIF(D84:D86,"3")</f>
        <v>0</v>
      </c>
      <c r="S86" s="86">
        <f>COUNTIF(G84:G86,"3")</f>
        <v>1</v>
      </c>
      <c r="T86" s="86">
        <f>COUNTIF(J84:J86,"3")</f>
        <v>0</v>
      </c>
      <c r="U86" s="86">
        <f>COUNTIF(M84:M86,"3")</f>
        <v>0</v>
      </c>
    </row>
    <row r="87" spans="1:21" ht="21" customHeight="1" x14ac:dyDescent="0.25">
      <c r="B87" s="215"/>
      <c r="C87" s="216"/>
      <c r="D87" s="119"/>
      <c r="E87" s="120"/>
      <c r="F87" s="120"/>
      <c r="G87" s="119"/>
      <c r="H87" s="120"/>
      <c r="I87" s="120"/>
      <c r="J87" s="119"/>
      <c r="K87" s="120"/>
      <c r="M87" s="119"/>
      <c r="N87" s="120"/>
      <c r="R87" s="86">
        <f>COUNTIF(D84:D86,"4")</f>
        <v>2</v>
      </c>
      <c r="S87" s="86">
        <f>COUNTIF(G84:G86,"4")</f>
        <v>2</v>
      </c>
      <c r="T87" s="86">
        <f>COUNTIF(J84:J86,"4")</f>
        <v>0</v>
      </c>
      <c r="U87" s="86">
        <f>COUNTIF(M84:M86,"4")</f>
        <v>0</v>
      </c>
    </row>
    <row r="88" spans="1:21" ht="17.399999999999999" x14ac:dyDescent="0.3">
      <c r="A88" s="283"/>
      <c r="B88" s="128"/>
      <c r="C88" s="227" t="s">
        <v>101</v>
      </c>
      <c r="D88" s="228"/>
      <c r="E88" s="228"/>
      <c r="F88" s="228"/>
      <c r="G88" s="228"/>
      <c r="H88" s="228"/>
      <c r="I88" s="228"/>
      <c r="J88" s="228"/>
      <c r="K88" s="229"/>
      <c r="L88" s="116"/>
      <c r="M88" s="116"/>
      <c r="N88" s="116"/>
      <c r="O88" s="116"/>
    </row>
    <row r="89" spans="1:21" ht="30" customHeight="1" x14ac:dyDescent="0.25">
      <c r="A89" s="283"/>
      <c r="B89" s="118"/>
      <c r="C89" s="96" t="s">
        <v>102</v>
      </c>
      <c r="D89" s="27">
        <v>1</v>
      </c>
      <c r="E89" s="60" t="s">
        <v>262</v>
      </c>
      <c r="F89" s="60" t="s">
        <v>263</v>
      </c>
      <c r="G89" s="80">
        <v>1</v>
      </c>
      <c r="H89" s="61" t="s">
        <v>445</v>
      </c>
      <c r="I89" s="61" t="s">
        <v>446</v>
      </c>
      <c r="J89" s="83"/>
      <c r="K89" s="76"/>
      <c r="L89" s="76"/>
      <c r="M89" s="85"/>
      <c r="N89" s="78"/>
      <c r="O89" s="78"/>
      <c r="R89" s="86">
        <f>COUNTIF(D89:D95,"1")</f>
        <v>4</v>
      </c>
      <c r="S89" s="86">
        <f>COUNTIF(G89:G95,"1")</f>
        <v>4</v>
      </c>
      <c r="T89" s="86">
        <f>COUNTIF(J89:J95,"1")</f>
        <v>0</v>
      </c>
      <c r="U89" s="86">
        <f>COUNTIF(M89:M95,"1")</f>
        <v>0</v>
      </c>
    </row>
    <row r="90" spans="1:21" ht="30" customHeight="1" x14ac:dyDescent="0.25">
      <c r="A90" s="283"/>
      <c r="B90" s="129"/>
      <c r="C90" s="98" t="s">
        <v>103</v>
      </c>
      <c r="D90" s="27">
        <v>1</v>
      </c>
      <c r="E90" s="74" t="s">
        <v>264</v>
      </c>
      <c r="F90" s="60" t="s">
        <v>265</v>
      </c>
      <c r="G90" s="80">
        <v>2</v>
      </c>
      <c r="H90" s="66" t="s">
        <v>447</v>
      </c>
      <c r="I90" s="61" t="s">
        <v>448</v>
      </c>
      <c r="J90" s="83"/>
      <c r="K90" s="76"/>
      <c r="L90" s="76"/>
      <c r="M90" s="85"/>
      <c r="N90" s="78"/>
      <c r="O90" s="78"/>
      <c r="R90" s="86">
        <f>COUNTIF(D89:D95,"2")</f>
        <v>3</v>
      </c>
      <c r="S90" s="86">
        <f>COUNTIF(G89:G95,"2")</f>
        <v>3</v>
      </c>
      <c r="T90" s="86">
        <f>COUNTIF(J89:J95,"2")</f>
        <v>0</v>
      </c>
      <c r="U90" s="86">
        <f>COUNTIF(M89:M95,"2")</f>
        <v>0</v>
      </c>
    </row>
    <row r="91" spans="1:21" ht="30" customHeight="1" x14ac:dyDescent="0.25">
      <c r="A91" s="283"/>
      <c r="B91" s="125"/>
      <c r="C91" s="97" t="s">
        <v>104</v>
      </c>
      <c r="D91" s="27">
        <v>2</v>
      </c>
      <c r="E91" s="74" t="s">
        <v>266</v>
      </c>
      <c r="F91" s="60" t="s">
        <v>267</v>
      </c>
      <c r="G91" s="80">
        <v>2</v>
      </c>
      <c r="H91" s="66" t="s">
        <v>449</v>
      </c>
      <c r="I91" s="61" t="s">
        <v>450</v>
      </c>
      <c r="J91" s="83"/>
      <c r="K91" s="76"/>
      <c r="L91" s="76"/>
      <c r="M91" s="85"/>
      <c r="N91" s="78"/>
      <c r="O91" s="78"/>
      <c r="R91" s="86">
        <f>COUNTIF(D89:D95,"3")</f>
        <v>0</v>
      </c>
      <c r="S91" s="86">
        <f>COUNTIF(G89:G95,"3")</f>
        <v>0</v>
      </c>
      <c r="T91" s="86">
        <f>COUNTIF(J89:J95,"3")</f>
        <v>0</v>
      </c>
      <c r="U91" s="86">
        <f>COUNTIF(M89:M95,"3")</f>
        <v>0</v>
      </c>
    </row>
    <row r="92" spans="1:21" ht="30" customHeight="1" x14ac:dyDescent="0.25">
      <c r="A92" s="283"/>
      <c r="B92" s="125"/>
      <c r="C92" s="98" t="s">
        <v>105</v>
      </c>
      <c r="D92" s="27">
        <v>1</v>
      </c>
      <c r="E92" s="74" t="s">
        <v>268</v>
      </c>
      <c r="F92" s="60" t="s">
        <v>269</v>
      </c>
      <c r="G92" s="80">
        <v>1</v>
      </c>
      <c r="H92" s="66" t="s">
        <v>451</v>
      </c>
      <c r="I92" s="61" t="s">
        <v>452</v>
      </c>
      <c r="J92" s="83"/>
      <c r="K92" s="76"/>
      <c r="L92" s="76"/>
      <c r="M92" s="85"/>
      <c r="N92" s="78"/>
      <c r="O92" s="78"/>
      <c r="R92" s="86">
        <f>COUNTIF(D89:D95,"4")</f>
        <v>0</v>
      </c>
      <c r="S92" s="86">
        <f>COUNTIF(G89:G95,"4")</f>
        <v>0</v>
      </c>
      <c r="T92" s="86">
        <f>COUNTIF(J89:J95,"4")</f>
        <v>0</v>
      </c>
      <c r="U92" s="86">
        <f>COUNTIF(M89:M95,"4")</f>
        <v>0</v>
      </c>
    </row>
    <row r="93" spans="1:21" ht="30" customHeight="1" x14ac:dyDescent="0.25">
      <c r="A93" s="283"/>
      <c r="B93" s="125"/>
      <c r="C93" s="97" t="s">
        <v>106</v>
      </c>
      <c r="D93" s="27">
        <v>2</v>
      </c>
      <c r="E93" s="74" t="s">
        <v>270</v>
      </c>
      <c r="F93" s="60" t="s">
        <v>271</v>
      </c>
      <c r="G93" s="80">
        <v>2</v>
      </c>
      <c r="H93" s="66" t="s">
        <v>270</v>
      </c>
      <c r="I93" s="61" t="s">
        <v>271</v>
      </c>
      <c r="J93" s="83"/>
      <c r="K93" s="76"/>
      <c r="L93" s="76"/>
      <c r="M93" s="85"/>
      <c r="N93" s="78"/>
      <c r="O93" s="78"/>
    </row>
    <row r="94" spans="1:21" ht="30" customHeight="1" x14ac:dyDescent="0.25">
      <c r="A94" s="283"/>
      <c r="B94" s="129"/>
      <c r="C94" s="98" t="s">
        <v>107</v>
      </c>
      <c r="D94" s="27">
        <v>1</v>
      </c>
      <c r="E94" s="74" t="s">
        <v>272</v>
      </c>
      <c r="F94" s="60" t="s">
        <v>273</v>
      </c>
      <c r="G94" s="80">
        <v>1</v>
      </c>
      <c r="H94" s="66" t="s">
        <v>272</v>
      </c>
      <c r="I94" s="61" t="s">
        <v>273</v>
      </c>
      <c r="J94" s="83"/>
      <c r="K94" s="76"/>
      <c r="L94" s="76"/>
      <c r="M94" s="85"/>
      <c r="N94" s="78"/>
      <c r="O94" s="78"/>
    </row>
    <row r="95" spans="1:21" ht="30" customHeight="1" x14ac:dyDescent="0.25">
      <c r="A95" s="283"/>
      <c r="B95" s="125"/>
      <c r="C95" s="97" t="s">
        <v>108</v>
      </c>
      <c r="D95" s="27">
        <v>2</v>
      </c>
      <c r="E95" s="74" t="s">
        <v>274</v>
      </c>
      <c r="F95" s="60" t="s">
        <v>275</v>
      </c>
      <c r="G95" s="80">
        <v>1</v>
      </c>
      <c r="H95" s="66" t="s">
        <v>274</v>
      </c>
      <c r="I95" s="61" t="s">
        <v>275</v>
      </c>
      <c r="J95" s="83"/>
      <c r="K95" s="76"/>
      <c r="L95" s="76"/>
      <c r="M95" s="85"/>
      <c r="N95" s="78"/>
      <c r="O95" s="78"/>
    </row>
    <row r="96" spans="1:21" ht="5.25" customHeight="1" x14ac:dyDescent="0.25">
      <c r="B96" s="215"/>
      <c r="C96" s="216"/>
      <c r="D96" s="119"/>
      <c r="E96" s="120"/>
      <c r="F96" s="120"/>
      <c r="G96" s="119"/>
      <c r="H96" s="120"/>
      <c r="I96" s="120"/>
      <c r="J96" s="119"/>
      <c r="K96" s="124"/>
      <c r="M96" s="119"/>
      <c r="N96" s="124"/>
    </row>
    <row r="97" spans="1:21" ht="17.399999999999999" x14ac:dyDescent="0.25">
      <c r="A97" s="283"/>
      <c r="B97" s="114"/>
      <c r="C97" s="218" t="s">
        <v>25</v>
      </c>
      <c r="D97" s="217"/>
      <c r="E97" s="217"/>
      <c r="F97" s="217"/>
      <c r="G97" s="217"/>
      <c r="H97" s="217"/>
      <c r="I97" s="217"/>
      <c r="J97" s="217"/>
      <c r="K97" s="217"/>
      <c r="L97" s="217"/>
      <c r="M97" s="130"/>
      <c r="N97" s="130"/>
      <c r="O97" s="131"/>
    </row>
    <row r="98" spans="1:21" ht="57" x14ac:dyDescent="0.25">
      <c r="A98" s="283"/>
      <c r="B98" s="122"/>
      <c r="C98" s="96" t="s">
        <v>109</v>
      </c>
      <c r="D98" s="27">
        <v>2</v>
      </c>
      <c r="E98" s="30" t="s">
        <v>276</v>
      </c>
      <c r="F98" s="30" t="s">
        <v>278</v>
      </c>
      <c r="G98" s="28">
        <v>2</v>
      </c>
      <c r="H98" s="32" t="s">
        <v>453</v>
      </c>
      <c r="I98" s="32" t="s">
        <v>278</v>
      </c>
      <c r="J98" s="29"/>
      <c r="K98" s="35"/>
      <c r="L98" s="35"/>
      <c r="M98" s="52"/>
      <c r="N98" s="51"/>
      <c r="O98" s="51"/>
      <c r="R98" s="86">
        <f>COUNTIF(D98:D99,"1")</f>
        <v>0</v>
      </c>
      <c r="S98" s="86">
        <f>COUNTIF(G98:G99,"1")</f>
        <v>0</v>
      </c>
      <c r="T98" s="86">
        <f>COUNTIF(J98:J99,"1")</f>
        <v>0</v>
      </c>
      <c r="U98" s="86">
        <f>COUNTIF(M98:M99,"1")</f>
        <v>0</v>
      </c>
    </row>
    <row r="99" spans="1:21" ht="102.6" x14ac:dyDescent="0.25">
      <c r="A99" s="283"/>
      <c r="B99" s="132"/>
      <c r="C99" s="98" t="s">
        <v>110</v>
      </c>
      <c r="D99" s="27">
        <v>2</v>
      </c>
      <c r="E99" s="31" t="s">
        <v>277</v>
      </c>
      <c r="F99" s="30" t="s">
        <v>279</v>
      </c>
      <c r="G99" s="28">
        <v>2</v>
      </c>
      <c r="H99" s="33" t="s">
        <v>454</v>
      </c>
      <c r="I99" s="32" t="s">
        <v>455</v>
      </c>
      <c r="J99" s="29"/>
      <c r="K99" s="35"/>
      <c r="L99" s="35"/>
      <c r="M99" s="52"/>
      <c r="N99" s="51"/>
      <c r="O99" s="51"/>
      <c r="R99" s="86">
        <f>COUNTIF(D98:D99,"2")</f>
        <v>2</v>
      </c>
      <c r="S99" s="86">
        <f>COUNTIF(G98:G99,"2")</f>
        <v>2</v>
      </c>
      <c r="T99" s="86">
        <f>COUNTIF(J98:J99,"2")</f>
        <v>0</v>
      </c>
      <c r="U99" s="86">
        <f>COUNTIF(M98:M99,"2")</f>
        <v>0</v>
      </c>
    </row>
    <row r="100" spans="1:21" ht="8.25" customHeight="1" x14ac:dyDescent="0.25">
      <c r="B100" s="215"/>
      <c r="C100" s="216"/>
      <c r="D100" s="119"/>
      <c r="E100" s="120"/>
      <c r="F100" s="120"/>
      <c r="G100" s="119"/>
      <c r="H100" s="120"/>
      <c r="I100" s="120"/>
      <c r="J100" s="119"/>
      <c r="K100" s="124"/>
      <c r="M100" s="119"/>
      <c r="N100" s="124"/>
      <c r="R100" s="86">
        <f>COUNTIF(D98:D99,"3")</f>
        <v>0</v>
      </c>
      <c r="S100" s="86">
        <f>COUNTIF(G98:G99,"3")</f>
        <v>0</v>
      </c>
      <c r="T100" s="86">
        <f>COUNTIF(J98:J99,"3")</f>
        <v>0</v>
      </c>
      <c r="U100" s="86">
        <f>COUNTIF(M98:M99,"3")</f>
        <v>0</v>
      </c>
    </row>
    <row r="101" spans="1:21" ht="17.399999999999999" x14ac:dyDescent="0.25">
      <c r="A101" s="283"/>
      <c r="B101" s="125"/>
      <c r="C101" s="217" t="s">
        <v>111</v>
      </c>
      <c r="D101" s="217"/>
      <c r="E101" s="217"/>
      <c r="F101" s="217"/>
      <c r="G101" s="217"/>
      <c r="H101" s="217"/>
      <c r="I101" s="217"/>
      <c r="J101" s="217"/>
      <c r="K101" s="226"/>
      <c r="L101" s="116"/>
      <c r="M101" s="116"/>
      <c r="N101" s="116"/>
      <c r="O101" s="116"/>
      <c r="R101" s="86">
        <f>COUNTIF(D98:D99,"4")</f>
        <v>0</v>
      </c>
      <c r="S101" s="86">
        <f>COUNTIF(G98:G99,"4")</f>
        <v>0</v>
      </c>
      <c r="T101" s="86">
        <f>COUNTIF(J98:J99,"4")</f>
        <v>0</v>
      </c>
      <c r="U101" s="86">
        <f>COUNTIF(M98:M99,"4")</f>
        <v>0</v>
      </c>
    </row>
    <row r="102" spans="1:21" ht="30" customHeight="1" x14ac:dyDescent="0.25">
      <c r="A102" s="283"/>
      <c r="B102" s="118"/>
      <c r="C102" s="105" t="s">
        <v>112</v>
      </c>
      <c r="D102" s="27">
        <v>3</v>
      </c>
      <c r="E102" s="60" t="s">
        <v>280</v>
      </c>
      <c r="F102" s="60" t="s">
        <v>290</v>
      </c>
      <c r="G102" s="80">
        <v>3</v>
      </c>
      <c r="H102" s="61" t="s">
        <v>280</v>
      </c>
      <c r="I102" s="61" t="s">
        <v>290</v>
      </c>
      <c r="J102" s="83"/>
      <c r="K102" s="76"/>
      <c r="L102" s="76"/>
      <c r="M102" s="85"/>
      <c r="N102" s="78"/>
      <c r="O102" s="78"/>
      <c r="R102" s="86">
        <f>COUNTIF(D102:D111,"1")</f>
        <v>1</v>
      </c>
      <c r="S102" s="86">
        <f>COUNTIF(G102:G111,"1")</f>
        <v>1</v>
      </c>
      <c r="T102" s="86">
        <f>COUNTIF(J102:J111,"1")</f>
        <v>0</v>
      </c>
      <c r="U102" s="86">
        <f>COUNTIF(M102:M111,"1")</f>
        <v>0</v>
      </c>
    </row>
    <row r="103" spans="1:21" ht="30" customHeight="1" x14ac:dyDescent="0.25">
      <c r="A103" s="283"/>
      <c r="B103" s="125"/>
      <c r="C103" s="97" t="s">
        <v>113</v>
      </c>
      <c r="D103" s="27">
        <v>2</v>
      </c>
      <c r="E103" s="74" t="s">
        <v>281</v>
      </c>
      <c r="F103" s="60" t="s">
        <v>291</v>
      </c>
      <c r="G103" s="80">
        <v>2</v>
      </c>
      <c r="H103" s="66" t="s">
        <v>456</v>
      </c>
      <c r="I103" s="61" t="s">
        <v>291</v>
      </c>
      <c r="J103" s="83"/>
      <c r="K103" s="76"/>
      <c r="L103" s="76"/>
      <c r="M103" s="85"/>
      <c r="N103" s="78"/>
      <c r="O103" s="78"/>
      <c r="R103" s="86">
        <f>COUNTIF(D102:D111,"2")</f>
        <v>4</v>
      </c>
      <c r="S103" s="86">
        <f>COUNTIF(G102:G111,"2")</f>
        <v>4</v>
      </c>
      <c r="T103" s="86">
        <f>COUNTIF(J102:J111,"2")</f>
        <v>0</v>
      </c>
      <c r="U103" s="86">
        <f>COUNTIF(M102:M111,"2")</f>
        <v>0</v>
      </c>
    </row>
    <row r="104" spans="1:21" ht="30" customHeight="1" x14ac:dyDescent="0.25">
      <c r="A104" s="283"/>
      <c r="B104" s="125"/>
      <c r="C104" s="97" t="s">
        <v>114</v>
      </c>
      <c r="D104" s="27">
        <v>2</v>
      </c>
      <c r="E104" s="74" t="s">
        <v>282</v>
      </c>
      <c r="F104" s="60" t="s">
        <v>292</v>
      </c>
      <c r="G104" s="80">
        <v>2</v>
      </c>
      <c r="H104" s="66" t="s">
        <v>282</v>
      </c>
      <c r="I104" s="61" t="s">
        <v>457</v>
      </c>
      <c r="J104" s="83"/>
      <c r="K104" s="76"/>
      <c r="L104" s="76"/>
      <c r="M104" s="85"/>
      <c r="N104" s="78"/>
      <c r="O104" s="78"/>
      <c r="R104" s="86">
        <f>COUNTIF(D102:D111,"3")</f>
        <v>5</v>
      </c>
      <c r="S104" s="86">
        <f>COUNTIF(G102:G111,"3")</f>
        <v>5</v>
      </c>
      <c r="T104" s="86">
        <f>COUNTIF(J102:J111,"3")</f>
        <v>0</v>
      </c>
      <c r="U104" s="86">
        <f>COUNTIF(M102:M111,"3")</f>
        <v>0</v>
      </c>
    </row>
    <row r="105" spans="1:21" ht="30" customHeight="1" x14ac:dyDescent="0.25">
      <c r="A105" s="283"/>
      <c r="B105" s="125"/>
      <c r="C105" s="97" t="s">
        <v>115</v>
      </c>
      <c r="D105" s="27">
        <v>3</v>
      </c>
      <c r="E105" s="74" t="s">
        <v>283</v>
      </c>
      <c r="F105" s="60" t="s">
        <v>293</v>
      </c>
      <c r="G105" s="80">
        <v>3</v>
      </c>
      <c r="H105" s="66" t="s">
        <v>283</v>
      </c>
      <c r="I105" s="61" t="s">
        <v>293</v>
      </c>
      <c r="J105" s="83"/>
      <c r="K105" s="76"/>
      <c r="L105" s="76"/>
      <c r="M105" s="85"/>
      <c r="N105" s="78"/>
      <c r="O105" s="78"/>
      <c r="R105" s="86">
        <f>COUNTIF(D102:D111,"4")</f>
        <v>0</v>
      </c>
      <c r="S105" s="86">
        <f>COUNTIF(G102:G111,"4")</f>
        <v>0</v>
      </c>
      <c r="T105" s="86">
        <f>COUNTIF(J102:J111,"4")</f>
        <v>0</v>
      </c>
      <c r="U105" s="86">
        <f>COUNTIF(M102:M111,"4")</f>
        <v>0</v>
      </c>
    </row>
    <row r="106" spans="1:21" ht="30" customHeight="1" x14ac:dyDescent="0.25">
      <c r="A106" s="283"/>
      <c r="B106" s="125"/>
      <c r="C106" s="97" t="s">
        <v>116</v>
      </c>
      <c r="D106" s="27">
        <v>3</v>
      </c>
      <c r="E106" s="74" t="s">
        <v>284</v>
      </c>
      <c r="F106" s="60" t="s">
        <v>294</v>
      </c>
      <c r="G106" s="80">
        <v>3</v>
      </c>
      <c r="H106" s="66" t="s">
        <v>284</v>
      </c>
      <c r="I106" s="61" t="s">
        <v>294</v>
      </c>
      <c r="J106" s="83"/>
      <c r="K106" s="76"/>
      <c r="L106" s="76"/>
      <c r="M106" s="85"/>
      <c r="N106" s="78"/>
      <c r="O106" s="78"/>
    </row>
    <row r="107" spans="1:21" ht="30" customHeight="1" x14ac:dyDescent="0.25">
      <c r="A107" s="283"/>
      <c r="B107" s="125"/>
      <c r="C107" s="97" t="s">
        <v>117</v>
      </c>
      <c r="D107" s="27">
        <v>3</v>
      </c>
      <c r="E107" s="74" t="s">
        <v>285</v>
      </c>
      <c r="F107" s="60" t="s">
        <v>295</v>
      </c>
      <c r="G107" s="80">
        <v>3</v>
      </c>
      <c r="H107" s="66" t="s">
        <v>285</v>
      </c>
      <c r="I107" s="61" t="s">
        <v>295</v>
      </c>
      <c r="J107" s="83"/>
      <c r="K107" s="76"/>
      <c r="L107" s="76"/>
      <c r="M107" s="85"/>
      <c r="N107" s="78"/>
      <c r="O107" s="78"/>
    </row>
    <row r="108" spans="1:21" ht="30" customHeight="1" x14ac:dyDescent="0.25">
      <c r="A108" s="283"/>
      <c r="B108" s="125"/>
      <c r="C108" s="97" t="s">
        <v>118</v>
      </c>
      <c r="D108" s="27">
        <v>2</v>
      </c>
      <c r="E108" s="74" t="s">
        <v>286</v>
      </c>
      <c r="F108" s="60" t="s">
        <v>296</v>
      </c>
      <c r="G108" s="80">
        <v>2</v>
      </c>
      <c r="H108" s="66" t="s">
        <v>458</v>
      </c>
      <c r="I108" s="61" t="s">
        <v>296</v>
      </c>
      <c r="J108" s="83"/>
      <c r="K108" s="76"/>
      <c r="L108" s="76"/>
      <c r="M108" s="85"/>
      <c r="N108" s="78"/>
      <c r="O108" s="78"/>
    </row>
    <row r="109" spans="1:21" ht="30" customHeight="1" x14ac:dyDescent="0.25">
      <c r="A109" s="283"/>
      <c r="B109" s="125"/>
      <c r="C109" s="97" t="s">
        <v>119</v>
      </c>
      <c r="D109" s="27">
        <v>1</v>
      </c>
      <c r="E109" s="74" t="s">
        <v>287</v>
      </c>
      <c r="F109" s="60" t="s">
        <v>297</v>
      </c>
      <c r="G109" s="80">
        <v>1</v>
      </c>
      <c r="H109" s="66" t="s">
        <v>287</v>
      </c>
      <c r="I109" s="61"/>
      <c r="J109" s="83"/>
      <c r="K109" s="76"/>
      <c r="L109" s="76"/>
      <c r="M109" s="85"/>
      <c r="N109" s="78"/>
      <c r="O109" s="78"/>
    </row>
    <row r="110" spans="1:21" ht="30" customHeight="1" x14ac:dyDescent="0.25">
      <c r="A110" s="283"/>
      <c r="B110" s="125"/>
      <c r="C110" s="97" t="s">
        <v>120</v>
      </c>
      <c r="D110" s="27">
        <v>3</v>
      </c>
      <c r="E110" s="74" t="s">
        <v>288</v>
      </c>
      <c r="F110" s="60" t="s">
        <v>298</v>
      </c>
      <c r="G110" s="80">
        <v>3</v>
      </c>
      <c r="H110" s="66" t="s">
        <v>459</v>
      </c>
      <c r="I110" s="61" t="s">
        <v>460</v>
      </c>
      <c r="J110" s="83"/>
      <c r="K110" s="76"/>
      <c r="L110" s="76"/>
      <c r="M110" s="85"/>
      <c r="N110" s="78"/>
      <c r="O110" s="78"/>
    </row>
    <row r="111" spans="1:21" ht="30" customHeight="1" x14ac:dyDescent="0.25">
      <c r="A111" s="283"/>
      <c r="B111" s="125"/>
      <c r="C111" s="97" t="s">
        <v>121</v>
      </c>
      <c r="D111" s="27">
        <v>2</v>
      </c>
      <c r="E111" s="74" t="s">
        <v>289</v>
      </c>
      <c r="F111" s="60" t="s">
        <v>299</v>
      </c>
      <c r="G111" s="80">
        <v>2</v>
      </c>
      <c r="H111" s="66" t="s">
        <v>289</v>
      </c>
      <c r="I111" s="61" t="s">
        <v>461</v>
      </c>
      <c r="J111" s="83"/>
      <c r="K111" s="76"/>
      <c r="L111" s="76"/>
      <c r="M111" s="85"/>
      <c r="N111" s="78"/>
      <c r="O111" s="78"/>
    </row>
    <row r="112" spans="1:21" ht="5.25" customHeight="1" x14ac:dyDescent="0.25">
      <c r="B112" s="274"/>
      <c r="C112" s="275"/>
      <c r="D112" s="133"/>
      <c r="E112" s="134"/>
      <c r="F112" s="134"/>
      <c r="G112" s="133"/>
      <c r="H112" s="134"/>
      <c r="I112" s="134"/>
      <c r="J112" s="133"/>
      <c r="K112" s="135"/>
      <c r="M112" s="133"/>
      <c r="N112" s="135"/>
    </row>
    <row r="113" spans="1:21" ht="17.399999999999999" x14ac:dyDescent="0.25">
      <c r="A113" s="283"/>
      <c r="B113" s="125"/>
      <c r="C113" s="217" t="s">
        <v>0</v>
      </c>
      <c r="D113" s="217"/>
      <c r="E113" s="217"/>
      <c r="F113" s="217"/>
      <c r="G113" s="217"/>
      <c r="H113" s="217"/>
      <c r="I113" s="217"/>
      <c r="J113" s="217"/>
      <c r="K113" s="226"/>
      <c r="L113" s="116"/>
      <c r="M113" s="116"/>
      <c r="N113" s="116"/>
      <c r="O113" s="116"/>
    </row>
    <row r="114" spans="1:21" ht="30" customHeight="1" x14ac:dyDescent="0.25">
      <c r="A114" s="283"/>
      <c r="B114" s="129"/>
      <c r="C114" s="98" t="s">
        <v>1</v>
      </c>
      <c r="D114" s="27">
        <v>2</v>
      </c>
      <c r="E114" s="74" t="s">
        <v>300</v>
      </c>
      <c r="F114" s="60" t="s">
        <v>304</v>
      </c>
      <c r="G114" s="80">
        <v>2</v>
      </c>
      <c r="H114" s="66" t="s">
        <v>462</v>
      </c>
      <c r="I114" s="61" t="s">
        <v>304</v>
      </c>
      <c r="J114" s="83"/>
      <c r="K114" s="76"/>
      <c r="L114" s="76"/>
      <c r="M114" s="85"/>
      <c r="N114" s="78"/>
      <c r="O114" s="78"/>
      <c r="R114" s="86">
        <f>COUNTIF(D114:D117,"1")</f>
        <v>0</v>
      </c>
      <c r="S114" s="86">
        <f>COUNTIF(G114:G117,"1")</f>
        <v>0</v>
      </c>
      <c r="T114" s="86">
        <f>COUNTIF(J114:J117,"1")</f>
        <v>0</v>
      </c>
      <c r="U114" s="86">
        <f>COUNTIF(M114:M117,"1")</f>
        <v>0</v>
      </c>
    </row>
    <row r="115" spans="1:21" ht="30" customHeight="1" x14ac:dyDescent="0.25">
      <c r="A115" s="283"/>
      <c r="B115" s="125"/>
      <c r="C115" s="97" t="s">
        <v>2</v>
      </c>
      <c r="D115" s="27">
        <v>2</v>
      </c>
      <c r="E115" s="74" t="s">
        <v>301</v>
      </c>
      <c r="F115" s="60" t="s">
        <v>305</v>
      </c>
      <c r="G115" s="80">
        <v>3</v>
      </c>
      <c r="H115" s="66" t="s">
        <v>301</v>
      </c>
      <c r="I115" s="61" t="s">
        <v>305</v>
      </c>
      <c r="J115" s="83"/>
      <c r="K115" s="76"/>
      <c r="L115" s="76"/>
      <c r="M115" s="85"/>
      <c r="N115" s="78"/>
      <c r="O115" s="78"/>
      <c r="R115" s="86">
        <f>COUNTIF(D114:D117,"2")</f>
        <v>2</v>
      </c>
      <c r="S115" s="86">
        <f>COUNTIF(G114:G117,"2")</f>
        <v>1</v>
      </c>
      <c r="T115" s="86">
        <f>COUNTIF(J114:J117,"2")</f>
        <v>0</v>
      </c>
      <c r="U115" s="86">
        <f>COUNTIF(M114:M117,"2")</f>
        <v>0</v>
      </c>
    </row>
    <row r="116" spans="1:21" ht="30" customHeight="1" x14ac:dyDescent="0.25">
      <c r="A116" s="283"/>
      <c r="B116" s="125"/>
      <c r="C116" s="97" t="s">
        <v>3</v>
      </c>
      <c r="D116" s="27">
        <v>3</v>
      </c>
      <c r="E116" s="74" t="s">
        <v>302</v>
      </c>
      <c r="F116" s="60" t="s">
        <v>306</v>
      </c>
      <c r="G116" s="80">
        <v>3</v>
      </c>
      <c r="H116" s="66" t="s">
        <v>463</v>
      </c>
      <c r="I116" s="61" t="s">
        <v>306</v>
      </c>
      <c r="J116" s="83"/>
      <c r="K116" s="76"/>
      <c r="L116" s="76"/>
      <c r="M116" s="85"/>
      <c r="N116" s="78"/>
      <c r="O116" s="78"/>
      <c r="R116" s="86">
        <f>COUNTIF(D114:D117,"3")</f>
        <v>2</v>
      </c>
      <c r="S116" s="86">
        <f>COUNTIF(G114:G117,"3")</f>
        <v>3</v>
      </c>
      <c r="T116" s="86">
        <f>COUNTIF(J114:J117,"3")</f>
        <v>0</v>
      </c>
      <c r="U116" s="86">
        <f>COUNTIF(M114:M117,"3")</f>
        <v>0</v>
      </c>
    </row>
    <row r="117" spans="1:21" ht="30" customHeight="1" x14ac:dyDescent="0.25">
      <c r="A117" s="283"/>
      <c r="B117" s="125"/>
      <c r="C117" s="97" t="s">
        <v>4</v>
      </c>
      <c r="D117" s="27">
        <v>3</v>
      </c>
      <c r="E117" s="74" t="s">
        <v>303</v>
      </c>
      <c r="F117" s="60" t="s">
        <v>307</v>
      </c>
      <c r="G117" s="80">
        <v>3</v>
      </c>
      <c r="H117" s="66" t="s">
        <v>464</v>
      </c>
      <c r="I117" s="61" t="s">
        <v>307</v>
      </c>
      <c r="J117" s="83"/>
      <c r="K117" s="76"/>
      <c r="L117" s="76"/>
      <c r="M117" s="85"/>
      <c r="N117" s="78"/>
      <c r="O117" s="78"/>
      <c r="R117" s="86">
        <f>COUNTIF(D114:D117,"4")</f>
        <v>0</v>
      </c>
      <c r="S117" s="86">
        <f>COUNTIF(G114:G117,"4")</f>
        <v>0</v>
      </c>
      <c r="T117" s="86">
        <f>COUNTIF(J114:J117,"4")</f>
        <v>0</v>
      </c>
      <c r="U117" s="86">
        <f>COUNTIF(M114:M117,"4")</f>
        <v>0</v>
      </c>
    </row>
    <row r="118" spans="1:21" ht="7.5" customHeight="1" x14ac:dyDescent="0.25">
      <c r="B118" s="215"/>
      <c r="C118" s="216"/>
      <c r="D118" s="133"/>
      <c r="E118" s="134"/>
      <c r="F118" s="134"/>
      <c r="G118" s="133"/>
      <c r="H118" s="134"/>
      <c r="I118" s="134"/>
      <c r="J118" s="119"/>
      <c r="K118" s="124"/>
      <c r="M118" s="119"/>
      <c r="N118" s="124"/>
    </row>
    <row r="119" spans="1:21" ht="15.75" customHeight="1" x14ac:dyDescent="0.25">
      <c r="B119" s="242" t="s">
        <v>24</v>
      </c>
      <c r="C119" s="243"/>
      <c r="D119" s="219" t="s">
        <v>248</v>
      </c>
      <c r="E119" s="220"/>
      <c r="F119" s="221"/>
      <c r="G119" s="256" t="s">
        <v>178</v>
      </c>
      <c r="H119" s="257"/>
      <c r="I119" s="258"/>
      <c r="J119" s="276" t="s">
        <v>179</v>
      </c>
      <c r="K119" s="276"/>
      <c r="L119" s="276"/>
      <c r="M119" s="222" t="s">
        <v>176</v>
      </c>
      <c r="N119" s="222"/>
      <c r="O119" s="222"/>
    </row>
    <row r="120" spans="1:21" ht="15.75" customHeight="1" x14ac:dyDescent="0.25">
      <c r="B120" s="244"/>
      <c r="C120" s="245"/>
      <c r="D120" s="111" t="s">
        <v>34</v>
      </c>
      <c r="E120" s="112" t="s">
        <v>122</v>
      </c>
      <c r="F120" s="112" t="s">
        <v>125</v>
      </c>
      <c r="G120" s="111" t="s">
        <v>34</v>
      </c>
      <c r="H120" s="112" t="s">
        <v>122</v>
      </c>
      <c r="I120" s="112" t="s">
        <v>125</v>
      </c>
      <c r="J120" s="111" t="s">
        <v>34</v>
      </c>
      <c r="K120" s="112" t="s">
        <v>122</v>
      </c>
      <c r="L120" s="136" t="s">
        <v>125</v>
      </c>
      <c r="M120" s="111" t="s">
        <v>34</v>
      </c>
      <c r="N120" s="112" t="s">
        <v>122</v>
      </c>
      <c r="O120" s="136"/>
    </row>
    <row r="121" spans="1:21" ht="17.399999999999999" x14ac:dyDescent="0.3">
      <c r="A121" s="283"/>
      <c r="B121" s="128"/>
      <c r="C121" s="217" t="s">
        <v>5</v>
      </c>
      <c r="D121" s="217"/>
      <c r="E121" s="217"/>
      <c r="F121" s="217"/>
      <c r="G121" s="217"/>
      <c r="H121" s="217"/>
      <c r="I121" s="217"/>
      <c r="J121" s="217"/>
      <c r="K121" s="226"/>
      <c r="L121" s="116"/>
      <c r="M121" s="116"/>
      <c r="N121" s="116"/>
      <c r="O121" s="116"/>
    </row>
    <row r="122" spans="1:21" ht="39" customHeight="1" x14ac:dyDescent="0.25">
      <c r="A122" s="283"/>
      <c r="B122" s="132"/>
      <c r="C122" s="137" t="s">
        <v>6</v>
      </c>
      <c r="D122" s="27">
        <v>3</v>
      </c>
      <c r="E122" s="60" t="s">
        <v>310</v>
      </c>
      <c r="F122" s="60" t="s">
        <v>368</v>
      </c>
      <c r="G122" s="80">
        <v>2</v>
      </c>
      <c r="H122" s="61" t="s">
        <v>418</v>
      </c>
      <c r="I122" s="61" t="s">
        <v>419</v>
      </c>
      <c r="J122" s="83"/>
      <c r="K122" s="76"/>
      <c r="L122" s="76"/>
      <c r="M122" s="85"/>
      <c r="N122" s="78"/>
      <c r="O122" s="78"/>
      <c r="R122" s="86">
        <f>COUNTIF(D122:D125,"1")</f>
        <v>0</v>
      </c>
      <c r="S122" s="86">
        <f>COUNTIF(G122:G125,"1")</f>
        <v>1</v>
      </c>
      <c r="T122" s="86">
        <f>COUNTIF(J122:J125,"1")</f>
        <v>0</v>
      </c>
      <c r="U122" s="86">
        <f>COUNTIF(M122:M125,"1")</f>
        <v>0</v>
      </c>
    </row>
    <row r="123" spans="1:21" ht="30" customHeight="1" x14ac:dyDescent="0.25">
      <c r="A123" s="283"/>
      <c r="B123" s="129"/>
      <c r="C123" s="98" t="s">
        <v>7</v>
      </c>
      <c r="D123" s="27">
        <v>2</v>
      </c>
      <c r="E123" s="74" t="s">
        <v>311</v>
      </c>
      <c r="F123" s="60" t="s">
        <v>369</v>
      </c>
      <c r="G123" s="80">
        <v>1</v>
      </c>
      <c r="H123" s="66" t="s">
        <v>311</v>
      </c>
      <c r="I123" s="61" t="s">
        <v>369</v>
      </c>
      <c r="J123" s="83"/>
      <c r="K123" s="76"/>
      <c r="L123" s="76"/>
      <c r="M123" s="85"/>
      <c r="N123" s="78"/>
      <c r="O123" s="78"/>
      <c r="R123" s="86">
        <f>COUNTIF(D122:D125,"2")</f>
        <v>2</v>
      </c>
      <c r="S123" s="86">
        <f>COUNTIF(G122:G125,"2")</f>
        <v>2</v>
      </c>
      <c r="T123" s="86">
        <f>COUNTIF(J122:J125,"2")</f>
        <v>0</v>
      </c>
      <c r="U123" s="86">
        <f>COUNTIF(M122:M125,"2")</f>
        <v>0</v>
      </c>
    </row>
    <row r="124" spans="1:21" ht="30" customHeight="1" x14ac:dyDescent="0.25">
      <c r="A124" s="283"/>
      <c r="B124" s="125"/>
      <c r="C124" s="98" t="s">
        <v>8</v>
      </c>
      <c r="D124" s="27">
        <v>3</v>
      </c>
      <c r="E124" s="74" t="s">
        <v>312</v>
      </c>
      <c r="F124" s="60" t="s">
        <v>370</v>
      </c>
      <c r="G124" s="80">
        <v>3</v>
      </c>
      <c r="H124" s="66" t="s">
        <v>312</v>
      </c>
      <c r="I124" s="61" t="s">
        <v>437</v>
      </c>
      <c r="J124" s="83"/>
      <c r="K124" s="76"/>
      <c r="L124" s="76"/>
      <c r="M124" s="85"/>
      <c r="N124" s="78"/>
      <c r="O124" s="78"/>
      <c r="R124" s="86">
        <f>COUNTIF(D122:D125,"3")</f>
        <v>2</v>
      </c>
      <c r="S124" s="86">
        <f>COUNTIF(G122:G125,"3")</f>
        <v>1</v>
      </c>
      <c r="T124" s="86">
        <f>COUNTIF(J122:J125,"3")</f>
        <v>0</v>
      </c>
      <c r="U124" s="86">
        <f>COUNTIF(M122:M125,"3")</f>
        <v>0</v>
      </c>
    </row>
    <row r="125" spans="1:21" ht="30" customHeight="1" x14ac:dyDescent="0.25">
      <c r="A125" s="283"/>
      <c r="B125" s="125"/>
      <c r="C125" s="97" t="s">
        <v>9</v>
      </c>
      <c r="D125" s="27">
        <v>2</v>
      </c>
      <c r="E125" s="74" t="s">
        <v>313</v>
      </c>
      <c r="F125" s="60" t="s">
        <v>371</v>
      </c>
      <c r="G125" s="80">
        <v>2</v>
      </c>
      <c r="H125" s="66" t="s">
        <v>420</v>
      </c>
      <c r="I125" s="61" t="s">
        <v>421</v>
      </c>
      <c r="J125" s="83"/>
      <c r="K125" s="76"/>
      <c r="L125" s="76"/>
      <c r="M125" s="85"/>
      <c r="N125" s="78"/>
      <c r="O125" s="78"/>
      <c r="R125" s="86">
        <f>COUNTIF(D122:D125,"4")</f>
        <v>0</v>
      </c>
      <c r="S125" s="86">
        <f>COUNTIF(G122:G125,"4")</f>
        <v>0</v>
      </c>
      <c r="T125" s="86">
        <f>COUNTIF(J122:J125,"4")</f>
        <v>0</v>
      </c>
      <c r="U125" s="86">
        <f>COUNTIF(M122:M125,"4")</f>
        <v>0</v>
      </c>
    </row>
    <row r="126" spans="1:21" ht="8.25" customHeight="1" x14ac:dyDescent="0.25">
      <c r="B126" s="215"/>
      <c r="C126" s="216"/>
      <c r="D126" s="119"/>
      <c r="E126" s="120"/>
      <c r="F126" s="120"/>
      <c r="G126" s="119"/>
      <c r="H126" s="120"/>
      <c r="I126" s="120"/>
      <c r="J126" s="119"/>
      <c r="K126" s="124"/>
      <c r="M126" s="119"/>
      <c r="N126" s="124"/>
    </row>
    <row r="127" spans="1:21" ht="17.399999999999999" x14ac:dyDescent="0.25">
      <c r="A127" s="283"/>
      <c r="B127" s="125"/>
      <c r="C127" s="217" t="s">
        <v>10</v>
      </c>
      <c r="D127" s="217"/>
      <c r="E127" s="217"/>
      <c r="F127" s="217"/>
      <c r="G127" s="217"/>
      <c r="H127" s="217"/>
      <c r="I127" s="217"/>
      <c r="J127" s="217"/>
      <c r="K127" s="226"/>
      <c r="L127" s="116"/>
      <c r="M127" s="116"/>
      <c r="N127" s="116"/>
      <c r="O127" s="116"/>
    </row>
    <row r="128" spans="1:21" ht="30" customHeight="1" x14ac:dyDescent="0.25">
      <c r="A128" s="283"/>
      <c r="B128" s="118"/>
      <c r="C128" s="105" t="s">
        <v>11</v>
      </c>
      <c r="D128" s="27">
        <v>2</v>
      </c>
      <c r="E128" s="60" t="s">
        <v>314</v>
      </c>
      <c r="F128" s="60" t="s">
        <v>372</v>
      </c>
      <c r="G128" s="80">
        <v>3</v>
      </c>
      <c r="H128" s="61" t="s">
        <v>427</v>
      </c>
      <c r="I128" s="61" t="s">
        <v>422</v>
      </c>
      <c r="J128" s="83"/>
      <c r="K128" s="76"/>
      <c r="L128" s="76"/>
      <c r="M128" s="85"/>
      <c r="N128" s="78"/>
      <c r="O128" s="78"/>
      <c r="R128" s="86">
        <f>COUNTIF(D128:D131,"1")</f>
        <v>0</v>
      </c>
      <c r="S128" s="86">
        <f>COUNTIF(G128:G131,"1")</f>
        <v>0</v>
      </c>
      <c r="T128" s="86">
        <f>COUNTIF(J128:J131,"1")</f>
        <v>0</v>
      </c>
      <c r="U128" s="86">
        <f>COUNTIF(M128:M131,"1")</f>
        <v>0</v>
      </c>
    </row>
    <row r="129" spans="1:21" ht="30" customHeight="1" x14ac:dyDescent="0.25">
      <c r="A129" s="283"/>
      <c r="B129" s="125"/>
      <c r="C129" s="97" t="s">
        <v>12</v>
      </c>
      <c r="D129" s="27">
        <v>2</v>
      </c>
      <c r="E129" s="74" t="s">
        <v>315</v>
      </c>
      <c r="F129" s="60" t="s">
        <v>373</v>
      </c>
      <c r="G129" s="80">
        <v>2</v>
      </c>
      <c r="H129" s="66" t="s">
        <v>431</v>
      </c>
      <c r="I129" s="61" t="s">
        <v>432</v>
      </c>
      <c r="J129" s="83"/>
      <c r="K129" s="76"/>
      <c r="L129" s="76"/>
      <c r="M129" s="85"/>
      <c r="N129" s="78"/>
      <c r="O129" s="78"/>
      <c r="R129" s="86">
        <f>COUNTIF(D128:D131,"2")</f>
        <v>4</v>
      </c>
      <c r="S129" s="86">
        <f>COUNTIF(G128:G131,"2")</f>
        <v>2</v>
      </c>
      <c r="T129" s="86">
        <f>COUNTIF(J128:J131,"2")</f>
        <v>0</v>
      </c>
      <c r="U129" s="86">
        <f>COUNTIF(M128:M131,"2")</f>
        <v>0</v>
      </c>
    </row>
    <row r="130" spans="1:21" ht="30" customHeight="1" x14ac:dyDescent="0.25">
      <c r="A130" s="283"/>
      <c r="B130" s="125"/>
      <c r="C130" s="97" t="s">
        <v>13</v>
      </c>
      <c r="D130" s="27">
        <v>2</v>
      </c>
      <c r="E130" s="74" t="s">
        <v>316</v>
      </c>
      <c r="F130" s="60" t="s">
        <v>374</v>
      </c>
      <c r="G130" s="80">
        <v>2</v>
      </c>
      <c r="H130" s="66" t="s">
        <v>433</v>
      </c>
      <c r="I130" s="61" t="s">
        <v>434</v>
      </c>
      <c r="J130" s="83"/>
      <c r="K130" s="76"/>
      <c r="L130" s="76"/>
      <c r="M130" s="85"/>
      <c r="N130" s="78"/>
      <c r="O130" s="78"/>
      <c r="R130" s="86">
        <f>COUNTIF(D128:D131,"3")</f>
        <v>0</v>
      </c>
      <c r="S130" s="86">
        <f>COUNTIF(G128:G131,"3")</f>
        <v>2</v>
      </c>
      <c r="T130" s="86">
        <f>COUNTIF(J128:J131,"3")</f>
        <v>0</v>
      </c>
      <c r="U130" s="86">
        <f>COUNTIF(M128:M131,"3")</f>
        <v>0</v>
      </c>
    </row>
    <row r="131" spans="1:21" ht="30" customHeight="1" x14ac:dyDescent="0.25">
      <c r="A131" s="283"/>
      <c r="B131" s="125"/>
      <c r="C131" s="97" t="s">
        <v>14</v>
      </c>
      <c r="D131" s="27">
        <v>2</v>
      </c>
      <c r="E131" s="74" t="s">
        <v>317</v>
      </c>
      <c r="F131" s="60" t="s">
        <v>375</v>
      </c>
      <c r="G131" s="80">
        <v>3</v>
      </c>
      <c r="H131" s="66" t="s">
        <v>435</v>
      </c>
      <c r="I131" s="61" t="s">
        <v>436</v>
      </c>
      <c r="J131" s="83"/>
      <c r="K131" s="76"/>
      <c r="L131" s="76"/>
      <c r="M131" s="85"/>
      <c r="N131" s="78"/>
      <c r="O131" s="78"/>
      <c r="R131" s="86">
        <f>COUNTIF(D128:D131,"4")</f>
        <v>0</v>
      </c>
      <c r="S131" s="86">
        <f>COUNTIF(G128:G131,"4")</f>
        <v>0</v>
      </c>
      <c r="T131" s="86">
        <f>COUNTIF(J128:J131,"4")</f>
        <v>0</v>
      </c>
      <c r="U131" s="86">
        <f>COUNTIF(M128:M131,"4")</f>
        <v>0</v>
      </c>
    </row>
    <row r="132" spans="1:21" ht="9" customHeight="1" x14ac:dyDescent="0.25">
      <c r="B132" s="215"/>
      <c r="C132" s="216"/>
      <c r="D132" s="119"/>
      <c r="E132" s="120"/>
      <c r="F132" s="120"/>
      <c r="G132" s="119"/>
      <c r="H132" s="120"/>
      <c r="I132" s="120"/>
      <c r="J132" s="119"/>
      <c r="K132" s="124"/>
      <c r="M132" s="119"/>
      <c r="N132" s="124"/>
    </row>
    <row r="133" spans="1:21" ht="17.399999999999999" x14ac:dyDescent="0.25">
      <c r="A133" s="283"/>
      <c r="B133" s="125"/>
      <c r="C133" s="217" t="s">
        <v>15</v>
      </c>
      <c r="D133" s="217"/>
      <c r="E133" s="217"/>
      <c r="F133" s="217"/>
      <c r="G133" s="217"/>
      <c r="H133" s="217"/>
      <c r="I133" s="217"/>
      <c r="J133" s="217"/>
      <c r="K133" s="226"/>
      <c r="L133" s="116"/>
      <c r="M133" s="116"/>
      <c r="N133" s="116"/>
      <c r="O133" s="116"/>
    </row>
    <row r="134" spans="1:21" ht="30" customHeight="1" x14ac:dyDescent="0.25">
      <c r="A134" s="283"/>
      <c r="B134" s="118"/>
      <c r="C134" s="105" t="s">
        <v>16</v>
      </c>
      <c r="D134" s="27">
        <v>2</v>
      </c>
      <c r="E134" s="60" t="s">
        <v>318</v>
      </c>
      <c r="F134" s="60" t="s">
        <v>376</v>
      </c>
      <c r="G134" s="80">
        <v>3</v>
      </c>
      <c r="H134" s="61" t="s">
        <v>438</v>
      </c>
      <c r="I134" s="61" t="s">
        <v>439</v>
      </c>
      <c r="J134" s="83"/>
      <c r="K134" s="76"/>
      <c r="L134" s="76"/>
      <c r="M134" s="85"/>
      <c r="N134" s="78"/>
      <c r="O134" s="78"/>
      <c r="R134" s="86">
        <f>COUNTIF(D134:D136,"1")</f>
        <v>0</v>
      </c>
      <c r="S134" s="86">
        <f>COUNTIF(G134:G136,"1")</f>
        <v>0</v>
      </c>
      <c r="T134" s="86">
        <f>COUNTIF(J134:J136,"1")</f>
        <v>0</v>
      </c>
      <c r="U134" s="86">
        <f>COUNTIF(M134:M136,"1")</f>
        <v>0</v>
      </c>
    </row>
    <row r="135" spans="1:21" ht="30" customHeight="1" x14ac:dyDescent="0.25">
      <c r="A135" s="283"/>
      <c r="B135" s="125"/>
      <c r="C135" s="97" t="s">
        <v>17</v>
      </c>
      <c r="D135" s="27">
        <v>2</v>
      </c>
      <c r="E135" s="60" t="s">
        <v>319</v>
      </c>
      <c r="F135" s="60" t="s">
        <v>377</v>
      </c>
      <c r="G135" s="80">
        <v>3</v>
      </c>
      <c r="H135" s="66" t="s">
        <v>423</v>
      </c>
      <c r="I135" s="61" t="s">
        <v>424</v>
      </c>
      <c r="J135" s="83"/>
      <c r="K135" s="76"/>
      <c r="L135" s="76"/>
      <c r="M135" s="85"/>
      <c r="N135" s="78"/>
      <c r="O135" s="78"/>
      <c r="R135" s="86">
        <f>COUNTIF(D134:D136,"2")</f>
        <v>3</v>
      </c>
      <c r="S135" s="86">
        <f>COUNTIF(G134:G136,"2")</f>
        <v>0</v>
      </c>
      <c r="T135" s="86">
        <f>COUNTIF(J134:J136,"2")</f>
        <v>0</v>
      </c>
      <c r="U135" s="86">
        <f>COUNTIF(M134:M136,"2")</f>
        <v>0</v>
      </c>
    </row>
    <row r="136" spans="1:21" ht="30" customHeight="1" x14ac:dyDescent="0.25">
      <c r="A136" s="283"/>
      <c r="B136" s="125"/>
      <c r="C136" s="97" t="s">
        <v>18</v>
      </c>
      <c r="D136" s="27">
        <v>2</v>
      </c>
      <c r="E136" s="74" t="s">
        <v>320</v>
      </c>
      <c r="F136" s="60" t="s">
        <v>378</v>
      </c>
      <c r="G136" s="80">
        <v>3</v>
      </c>
      <c r="H136" s="66" t="s">
        <v>320</v>
      </c>
      <c r="I136" s="61" t="s">
        <v>378</v>
      </c>
      <c r="J136" s="83"/>
      <c r="K136" s="76"/>
      <c r="L136" s="76"/>
      <c r="M136" s="85"/>
      <c r="N136" s="78"/>
      <c r="O136" s="78"/>
      <c r="R136" s="86">
        <f>COUNTIF(D134:D136,"3")</f>
        <v>0</v>
      </c>
      <c r="S136" s="86">
        <f>COUNTIF(G134:G136,"3")</f>
        <v>3</v>
      </c>
      <c r="T136" s="86">
        <f>COUNTIF(J134:J136,"3")</f>
        <v>0</v>
      </c>
      <c r="U136" s="86">
        <f>COUNTIF(M134:M136,"3")</f>
        <v>0</v>
      </c>
    </row>
    <row r="137" spans="1:21" ht="9" customHeight="1" x14ac:dyDescent="0.25">
      <c r="B137" s="215"/>
      <c r="C137" s="216"/>
      <c r="D137" s="119"/>
      <c r="E137" s="120"/>
      <c r="F137" s="120"/>
      <c r="G137" s="119"/>
      <c r="H137" s="120"/>
      <c r="I137" s="120"/>
      <c r="J137" s="119"/>
      <c r="K137" s="124"/>
      <c r="M137" s="119"/>
      <c r="N137" s="124"/>
      <c r="R137" s="86">
        <f>COUNTIF(D134:D136,"4")</f>
        <v>0</v>
      </c>
      <c r="S137" s="86">
        <f>COUNTIF(G134:G136,"4")</f>
        <v>0</v>
      </c>
      <c r="T137" s="86">
        <f>COUNTIF(J134:J136,"4")</f>
        <v>0</v>
      </c>
    </row>
    <row r="138" spans="1:21" ht="17.399999999999999" x14ac:dyDescent="0.25">
      <c r="A138" s="283"/>
      <c r="B138" s="125"/>
      <c r="C138" s="217" t="s">
        <v>19</v>
      </c>
      <c r="D138" s="217"/>
      <c r="E138" s="217"/>
      <c r="F138" s="217"/>
      <c r="G138" s="217"/>
      <c r="H138" s="217"/>
      <c r="I138" s="217"/>
      <c r="J138" s="217"/>
      <c r="K138" s="226"/>
      <c r="L138" s="116"/>
      <c r="M138" s="116"/>
      <c r="N138" s="116"/>
      <c r="O138" s="116"/>
    </row>
    <row r="139" spans="1:21" ht="30" customHeight="1" x14ac:dyDescent="0.25">
      <c r="A139" s="283"/>
      <c r="B139" s="118"/>
      <c r="C139" s="105" t="s">
        <v>20</v>
      </c>
      <c r="D139" s="27">
        <v>2</v>
      </c>
      <c r="E139" s="60" t="s">
        <v>321</v>
      </c>
      <c r="F139" s="60" t="s">
        <v>379</v>
      </c>
      <c r="G139" s="80">
        <v>2</v>
      </c>
      <c r="H139" s="61" t="s">
        <v>425</v>
      </c>
      <c r="I139" s="61" t="s">
        <v>428</v>
      </c>
      <c r="J139" s="83"/>
      <c r="K139" s="76"/>
      <c r="L139" s="76"/>
      <c r="M139" s="85"/>
      <c r="N139" s="78"/>
      <c r="O139" s="78"/>
      <c r="P139" s="138"/>
      <c r="Q139" s="138"/>
      <c r="R139" s="86">
        <f>COUNTIF(D139:D141,"1")</f>
        <v>1</v>
      </c>
      <c r="S139" s="86">
        <f>COUNTIF(G139:G141,"1")</f>
        <v>0</v>
      </c>
      <c r="T139" s="86">
        <f>COUNTIF(J139:J141,"1")</f>
        <v>0</v>
      </c>
      <c r="U139" s="86">
        <f>COUNTIF(M139:M141,"1")</f>
        <v>0</v>
      </c>
    </row>
    <row r="140" spans="1:21" ht="30" customHeight="1" x14ac:dyDescent="0.25">
      <c r="A140" s="283"/>
      <c r="B140" s="125"/>
      <c r="C140" s="97" t="s">
        <v>21</v>
      </c>
      <c r="D140" s="27">
        <v>2</v>
      </c>
      <c r="E140" s="74" t="s">
        <v>322</v>
      </c>
      <c r="F140" s="60" t="s">
        <v>380</v>
      </c>
      <c r="G140" s="80">
        <v>2</v>
      </c>
      <c r="H140" s="66" t="s">
        <v>429</v>
      </c>
      <c r="I140" s="61" t="s">
        <v>424</v>
      </c>
      <c r="J140" s="83"/>
      <c r="K140" s="76"/>
      <c r="L140" s="76"/>
      <c r="M140" s="85"/>
      <c r="N140" s="78"/>
      <c r="O140" s="78"/>
      <c r="P140" s="138"/>
      <c r="Q140" s="138"/>
      <c r="R140" s="86">
        <f>COUNTIF(D139:D141,"2")</f>
        <v>2</v>
      </c>
      <c r="S140" s="86">
        <f>COUNTIF(G139:G141,"2")</f>
        <v>3</v>
      </c>
      <c r="T140" s="86">
        <f>COUNTIF(J139:J141,"2")</f>
        <v>0</v>
      </c>
      <c r="U140" s="86">
        <f>COUNTIF(M139:M141,"2")</f>
        <v>0</v>
      </c>
    </row>
    <row r="141" spans="1:21" ht="30" customHeight="1" x14ac:dyDescent="0.25">
      <c r="A141" s="283"/>
      <c r="B141" s="125"/>
      <c r="C141" s="97" t="s">
        <v>22</v>
      </c>
      <c r="D141" s="27">
        <v>1</v>
      </c>
      <c r="E141" s="74" t="s">
        <v>323</v>
      </c>
      <c r="F141" s="60" t="s">
        <v>379</v>
      </c>
      <c r="G141" s="80">
        <v>2</v>
      </c>
      <c r="H141" s="66" t="s">
        <v>430</v>
      </c>
      <c r="I141" s="61" t="s">
        <v>426</v>
      </c>
      <c r="J141" s="83"/>
      <c r="K141" s="76"/>
      <c r="L141" s="76"/>
      <c r="M141" s="85"/>
      <c r="N141" s="78"/>
      <c r="O141" s="78"/>
      <c r="P141" s="138"/>
      <c r="Q141" s="138"/>
      <c r="R141" s="86">
        <f>COUNTIF(D139:D141,"3")</f>
        <v>0</v>
      </c>
      <c r="S141" s="86">
        <f>COUNTIF(G139:G141,"3")</f>
        <v>0</v>
      </c>
      <c r="T141" s="86">
        <f>COUNTIF(J139:J141,"3")</f>
        <v>0</v>
      </c>
      <c r="U141" s="86">
        <f>COUNTIF(M139:M141,"3")</f>
        <v>0</v>
      </c>
    </row>
    <row r="142" spans="1:21" x14ac:dyDescent="0.25">
      <c r="R142" s="86">
        <f>COUNTIF(D139:D141,"4")</f>
        <v>0</v>
      </c>
      <c r="S142" s="86">
        <f>COUNTIF(G139:G141,"4")</f>
        <v>0</v>
      </c>
      <c r="T142" s="86">
        <f>COUNTIF(J139:J141,"4")</f>
        <v>0</v>
      </c>
    </row>
    <row r="65530" spans="2:6" x14ac:dyDescent="0.25">
      <c r="B65530" s="273" t="s">
        <v>29</v>
      </c>
      <c r="C65530" s="273"/>
      <c r="D65530" s="273"/>
      <c r="E65530" s="273"/>
      <c r="F65530" s="99"/>
    </row>
    <row r="65531" spans="2:6" x14ac:dyDescent="0.25">
      <c r="B65531" s="272" t="s">
        <v>30</v>
      </c>
      <c r="C65531" s="272"/>
      <c r="D65531" s="272"/>
      <c r="E65531" s="272"/>
      <c r="F65531" s="140"/>
    </row>
    <row r="65532" spans="2:6" x14ac:dyDescent="0.25">
      <c r="B65532" s="272" t="s">
        <v>31</v>
      </c>
      <c r="C65532" s="272"/>
      <c r="D65532" s="272"/>
      <c r="E65532" s="272"/>
      <c r="F65532" s="140"/>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503"/>
  <sheetViews>
    <sheetView showGridLines="0" topLeftCell="A25" zoomScale="60" zoomScaleNormal="60" workbookViewId="0">
      <selection activeCell="B33" sqref="B33:U33"/>
    </sheetView>
  </sheetViews>
  <sheetFormatPr baseColWidth="10" defaultColWidth="11.44140625" defaultRowHeight="16.2" x14ac:dyDescent="0.3"/>
  <cols>
    <col min="1" max="1" width="1.44140625" style="141" customWidth="1"/>
    <col min="2" max="2" width="34.6640625" style="141" customWidth="1"/>
    <col min="3" max="6" width="7.6640625" style="141" customWidth="1"/>
    <col min="7" max="7" width="1.6640625" style="141" customWidth="1"/>
    <col min="8" max="11" width="7.6640625" style="141" customWidth="1"/>
    <col min="12" max="12" width="1.6640625" style="141" customWidth="1"/>
    <col min="13" max="16" width="7.6640625" style="141" customWidth="1"/>
    <col min="17" max="17" width="2.109375" style="141" customWidth="1"/>
    <col min="18" max="21" width="7.6640625" style="141" customWidth="1"/>
    <col min="22" max="27" width="11.44140625" style="141"/>
    <col min="28" max="28" width="2" style="141" customWidth="1"/>
    <col min="29" max="33" width="11.44140625" style="141"/>
    <col min="34" max="34" width="1.88671875" style="141" customWidth="1"/>
    <col min="35" max="16384" width="11.44140625" style="141"/>
  </cols>
  <sheetData>
    <row r="1" spans="2:22" ht="6" customHeight="1" x14ac:dyDescent="0.3"/>
    <row r="2" spans="2:22" ht="22.5" customHeight="1" x14ac:dyDescent="0.3">
      <c r="B2" s="307" t="s">
        <v>27</v>
      </c>
      <c r="C2" s="306" t="s">
        <v>177</v>
      </c>
      <c r="D2" s="306"/>
      <c r="E2" s="306"/>
      <c r="F2" s="306"/>
      <c r="G2" s="142"/>
      <c r="H2" s="304" t="s">
        <v>178</v>
      </c>
      <c r="I2" s="304"/>
      <c r="J2" s="304"/>
      <c r="K2" s="304"/>
      <c r="L2" s="142"/>
      <c r="M2" s="305" t="s">
        <v>179</v>
      </c>
      <c r="N2" s="305"/>
      <c r="O2" s="305"/>
      <c r="P2" s="305"/>
      <c r="Q2" s="143"/>
      <c r="R2" s="313" t="s">
        <v>180</v>
      </c>
      <c r="S2" s="313"/>
      <c r="T2" s="313"/>
      <c r="U2" s="313"/>
      <c r="V2" s="303"/>
    </row>
    <row r="3" spans="2:22" ht="24.75" customHeight="1" thickBot="1" x14ac:dyDescent="0.35">
      <c r="B3" s="308"/>
      <c r="C3" s="144">
        <v>1</v>
      </c>
      <c r="D3" s="144">
        <v>2</v>
      </c>
      <c r="E3" s="145">
        <v>3</v>
      </c>
      <c r="F3" s="146">
        <v>4</v>
      </c>
      <c r="G3" s="311"/>
      <c r="H3" s="144">
        <v>1</v>
      </c>
      <c r="I3" s="144">
        <v>2</v>
      </c>
      <c r="J3" s="145">
        <v>3</v>
      </c>
      <c r="K3" s="146">
        <v>4</v>
      </c>
      <c r="L3" s="309"/>
      <c r="M3" s="144">
        <v>1</v>
      </c>
      <c r="N3" s="144">
        <v>2</v>
      </c>
      <c r="O3" s="145">
        <v>3</v>
      </c>
      <c r="P3" s="146">
        <v>4</v>
      </c>
      <c r="Q3" s="143"/>
      <c r="R3" s="144">
        <v>1</v>
      </c>
      <c r="S3" s="144">
        <v>2</v>
      </c>
      <c r="T3" s="145">
        <v>3</v>
      </c>
      <c r="U3" s="146">
        <v>4</v>
      </c>
      <c r="V3" s="303"/>
    </row>
    <row r="4" spans="2:22" ht="38.1" customHeight="1" thickTop="1" thickBot="1" x14ac:dyDescent="0.35">
      <c r="B4" s="147" t="s">
        <v>73</v>
      </c>
      <c r="C4" s="148">
        <f>Autoevaluación!R7/SUM(Autoevaluación!R7:R10)</f>
        <v>0</v>
      </c>
      <c r="D4" s="149">
        <f>Autoevaluación!R8/SUM(Autoevaluación!R7:R10)</f>
        <v>0.5</v>
      </c>
      <c r="E4" s="149">
        <f>Autoevaluación!R9/SUM(Autoevaluación!R7:R10)</f>
        <v>0.5</v>
      </c>
      <c r="F4" s="149">
        <f>Autoevaluación!R10/SUM(Autoevaluación!R7:R10)</f>
        <v>0</v>
      </c>
      <c r="G4" s="312"/>
      <c r="H4" s="149">
        <f>Autoevaluación!S7/SUM(Autoevaluación!S7:S10)</f>
        <v>0</v>
      </c>
      <c r="I4" s="149">
        <f>Autoevaluación!S8/SUM(Autoevaluación!S7:S10)</f>
        <v>0.75</v>
      </c>
      <c r="J4" s="149">
        <f>Autoevaluación!S9/SUM(Autoevaluación!S7:S10)</f>
        <v>0.25</v>
      </c>
      <c r="K4" s="149">
        <f>Autoevaluación!S10/SUM(Autoevaluación!S7:S10)</f>
        <v>0</v>
      </c>
      <c r="L4" s="310"/>
      <c r="M4" s="149" t="e">
        <f>Autoevaluación!T7/SUM(Autoevaluación!T7:T10)</f>
        <v>#DIV/0!</v>
      </c>
      <c r="N4" s="149" t="e">
        <f>Autoevaluación!T8/SUM(Autoevaluación!T7:T10)</f>
        <v>#DIV/0!</v>
      </c>
      <c r="O4" s="149" t="e">
        <f>Autoevaluación!T9/SUM(Autoevaluación!T7:T10)</f>
        <v>#DIV/0!</v>
      </c>
      <c r="P4" s="149" t="e">
        <f>Autoevaluación!T10/SUM(Autoevaluación!T7:T10)</f>
        <v>#DIV/0!</v>
      </c>
      <c r="Q4" s="150"/>
      <c r="R4" s="149">
        <f>Autoevaluación!U7/SUM(Autoevaluación!U7:U10)</f>
        <v>0</v>
      </c>
      <c r="S4" s="149">
        <f>Autoevaluación!U8/SUM(Autoevaluación!U7:U10)</f>
        <v>0</v>
      </c>
      <c r="T4" s="149">
        <f>Autoevaluación!U9/SUM(Autoevaluación!U7:U10)</f>
        <v>1</v>
      </c>
      <c r="U4" s="149">
        <f>Autoevaluación!U10/SUM(Autoevaluación!U7:U10)</f>
        <v>0</v>
      </c>
    </row>
    <row r="5" spans="2:22" ht="38.1" customHeight="1" thickTop="1" thickBot="1" x14ac:dyDescent="0.35">
      <c r="B5" s="147" t="s">
        <v>72</v>
      </c>
      <c r="C5" s="148">
        <f>Autoevaluación!R13/SUM(Autoevaluación!R13:R16)</f>
        <v>0</v>
      </c>
      <c r="D5" s="149">
        <f>Autoevaluación!R14/SUM(Autoevaluación!R13:R16)</f>
        <v>0.4</v>
      </c>
      <c r="E5" s="149">
        <f>Autoevaluación!R15/SUM(Autoevaluación!R13:R16)</f>
        <v>0.6</v>
      </c>
      <c r="F5" s="149">
        <f>Autoevaluación!R16/SUM(Autoevaluación!R13:R16)</f>
        <v>0</v>
      </c>
      <c r="G5" s="312"/>
      <c r="H5" s="149">
        <f>Autoevaluación!S13/SUM(Autoevaluación!S13:S16)</f>
        <v>0</v>
      </c>
      <c r="I5" s="149">
        <f>Autoevaluación!S14/SUM(Autoevaluación!S13:S16)</f>
        <v>0.2</v>
      </c>
      <c r="J5" s="149">
        <f>Autoevaluación!S15/SUM(Autoevaluación!S13:S16)</f>
        <v>0.8</v>
      </c>
      <c r="K5" s="149">
        <f>Autoevaluación!S16/SUM(Autoevaluación!S13:S16)</f>
        <v>0</v>
      </c>
      <c r="L5" s="310"/>
      <c r="M5" s="149" t="e">
        <f>Autoevaluación!T13/SUM(Autoevaluación!T13:T16)</f>
        <v>#DIV/0!</v>
      </c>
      <c r="N5" s="149" t="e">
        <f>Autoevaluación!T14/SUM(Autoevaluación!T13:T16)</f>
        <v>#DIV/0!</v>
      </c>
      <c r="O5" s="149" t="e">
        <f>Autoevaluación!T15/SUM(Autoevaluación!T13:T16)</f>
        <v>#DIV/0!</v>
      </c>
      <c r="P5" s="149" t="e">
        <f>Autoevaluación!T16/SUM(Autoevaluación!T13:T16)</f>
        <v>#DIV/0!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35">
      <c r="B6" s="147" t="s">
        <v>43</v>
      </c>
      <c r="C6" s="148">
        <f>Autoevaluación!R20/SUM(Autoevaluación!R20:R23)</f>
        <v>0</v>
      </c>
      <c r="D6" s="149">
        <f>Autoevaluación!R21/SUM(Autoevaluación!R20:R23)</f>
        <v>0.25</v>
      </c>
      <c r="E6" s="149">
        <f>Autoevaluación!R22/SUM(Autoevaluación!R20:R23)</f>
        <v>0.75</v>
      </c>
      <c r="F6" s="149">
        <f>Autoevaluación!R23/SUM(Autoevaluación!R20:R23)</f>
        <v>0</v>
      </c>
      <c r="G6" s="312"/>
      <c r="H6" s="149">
        <f>Autoevaluación!S20/SUM(Autoevaluación!S20:S23)</f>
        <v>0</v>
      </c>
      <c r="I6" s="149">
        <f>Autoevaluación!S21/SUM(Autoevaluación!S20:S23)</f>
        <v>0.375</v>
      </c>
      <c r="J6" s="149">
        <f>Autoevaluación!S20/SUM(Autoevaluación!S20:S23)</f>
        <v>0</v>
      </c>
      <c r="K6" s="149">
        <f>Autoevaluación!S23/SUM(Autoevaluación!S20:S23)</f>
        <v>0</v>
      </c>
      <c r="L6" s="310"/>
      <c r="M6" s="149" t="e">
        <f>Autoevaluación!T20/SUM(Autoevaluación!T20:T23)</f>
        <v>#DIV/0!</v>
      </c>
      <c r="N6" s="149" t="e">
        <f>Autoevaluación!T21/SUM(Autoevaluación!T20:T23)</f>
        <v>#DIV/0!</v>
      </c>
      <c r="O6" s="149" t="e">
        <f>Autoevaluación!T22/SUM(Autoevaluación!T20:T23)</f>
        <v>#DIV/0!</v>
      </c>
      <c r="P6" s="149" t="e">
        <f>Autoevaluación!T23/SUM(Autoevaluación!T20:T23)</f>
        <v>#DIV/0!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35">
      <c r="B7" s="147" t="s">
        <v>52</v>
      </c>
      <c r="C7" s="148">
        <f>Autoevaluación!R30/SUM(Autoevaluación!R30:R33)</f>
        <v>0</v>
      </c>
      <c r="D7" s="149">
        <f>Autoevaluación!R31/SUM(Autoevaluación!R30:R33)</f>
        <v>0</v>
      </c>
      <c r="E7" s="149">
        <f>Autoevaluación!R32/SUM(Autoevaluación!R30:R33)</f>
        <v>0.75</v>
      </c>
      <c r="F7" s="149">
        <f>Autoevaluación!R33/SUM(Autoevaluación!R30:R33)</f>
        <v>0.25</v>
      </c>
      <c r="G7" s="312"/>
      <c r="H7" s="149">
        <f>Autoevaluación!S30/SUM(Autoevaluación!S30:S33)</f>
        <v>0</v>
      </c>
      <c r="I7" s="149">
        <f>Autoevaluación!S31/SUM(Autoevaluación!S30:S33)</f>
        <v>0</v>
      </c>
      <c r="J7" s="149">
        <f>Autoevaluación!S32/SUM(Autoevaluación!S30:S33)</f>
        <v>0.75</v>
      </c>
      <c r="K7" s="149">
        <f>Autoevaluación!S33/SUM(Autoevaluación!S30:S33)</f>
        <v>0.25</v>
      </c>
      <c r="L7" s="310"/>
      <c r="M7" s="149" t="e">
        <f>Autoevaluación!T30/SUM(Autoevaluación!T30:T33)</f>
        <v>#DIV/0!</v>
      </c>
      <c r="N7" s="149" t="e">
        <f>Autoevaluación!T31/SUM(Autoevaluación!T30:T33)</f>
        <v>#DIV/0!</v>
      </c>
      <c r="O7" s="149" t="e">
        <f>Autoevaluación!T32/SUM(Autoevaluación!T30:T33)</f>
        <v>#DIV/0!</v>
      </c>
      <c r="P7" s="149" t="e">
        <f>Autoevaluación!T33/SUM(Autoevaluación!T30:T33)</f>
        <v>#DIV/0!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35">
      <c r="B8" s="147" t="s">
        <v>57</v>
      </c>
      <c r="C8" s="148">
        <f>Autoevaluación!R36/SUM(Autoevaluación!R36:R39)</f>
        <v>0</v>
      </c>
      <c r="D8" s="149">
        <f>Autoevaluación!R37/SUM(Autoevaluación!R36:R39)</f>
        <v>0.44444444444444442</v>
      </c>
      <c r="E8" s="149">
        <f>Autoevaluación!R38/SUM(Autoevaluación!R36:R39)</f>
        <v>0.55555555555555558</v>
      </c>
      <c r="F8" s="149">
        <f>Autoevaluación!R39/SUM(Autoevaluación!R36:R39)</f>
        <v>0</v>
      </c>
      <c r="G8" s="312"/>
      <c r="H8" s="149">
        <f>Autoevaluación!S36/SUM(Autoevaluación!S36:S39)</f>
        <v>0</v>
      </c>
      <c r="I8" s="149">
        <f>Autoevaluación!S37/SUM(Autoevaluación!S36:S39)</f>
        <v>0.22222222222222221</v>
      </c>
      <c r="J8" s="149">
        <f>Autoevaluación!S38/SUM(Autoevaluación!S36:S39)</f>
        <v>0.77777777777777779</v>
      </c>
      <c r="K8" s="149">
        <f>Autoevaluación!S39/SUM(Autoevaluación!S36:S39)</f>
        <v>0</v>
      </c>
      <c r="L8" s="310"/>
      <c r="M8" s="149" t="e">
        <f>Autoevaluación!T36/SUM(Autoevaluación!T36:T39)</f>
        <v>#DIV/0!</v>
      </c>
      <c r="N8" s="149" t="e">
        <f>Autoevaluación!T37/SUM(Autoevaluación!T36:T39)</f>
        <v>#DIV/0!</v>
      </c>
      <c r="O8" s="149" t="e">
        <f>Autoevaluación!T38/SUM(Autoevaluación!T36:T39)</f>
        <v>#DIV/0!</v>
      </c>
      <c r="P8" s="149" t="e">
        <f>Autoevaluación!T39/SUM(Autoevaluación!T36:T39)</f>
        <v>#DIV/0!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35">
      <c r="B9" s="147" t="s">
        <v>67</v>
      </c>
      <c r="C9" s="148">
        <f>Autoevaluación!R47/SUM(Autoevaluación!R47:R50)</f>
        <v>0.25</v>
      </c>
      <c r="D9" s="149">
        <f>Autoevaluación!R48/SUM(Autoevaluación!R47:R50)</f>
        <v>0</v>
      </c>
      <c r="E9" s="149">
        <f>Autoevaluación!R49/SUM(Autoevaluación!R47:R50)</f>
        <v>0.75</v>
      </c>
      <c r="F9" s="149">
        <f>Autoevaluación!R50/SUM(Autoevaluación!R47:R50)</f>
        <v>0</v>
      </c>
      <c r="G9" s="312"/>
      <c r="H9" s="149">
        <f>Autoevaluación!S47/SUM(Autoevaluación!S47:S50)</f>
        <v>0</v>
      </c>
      <c r="I9" s="149">
        <f>Autoevaluación!S48/SUM(Autoevaluación!S47:S50)</f>
        <v>0.25</v>
      </c>
      <c r="J9" s="149">
        <f>Autoevaluación!S49/SUM(Autoevaluación!S47:S50)</f>
        <v>0.75</v>
      </c>
      <c r="K9" s="149">
        <f>Autoevaluación!S50/SUM(Autoevaluación!S47:S50)</f>
        <v>0</v>
      </c>
      <c r="L9" s="310"/>
      <c r="M9" s="149" t="e">
        <f>Autoevaluación!T47/SUM(Autoevaluación!T47:T50)</f>
        <v>#DIV/0!</v>
      </c>
      <c r="N9" s="149" t="e">
        <f>Autoevaluación!T48/SUM(Autoevaluación!T47:T50)</f>
        <v>#DIV/0!</v>
      </c>
      <c r="O9" s="149" t="e">
        <f>Autoevaluación!T49/SUM(Autoevaluación!T47:T50)</f>
        <v>#DIV/0!</v>
      </c>
      <c r="P9" s="149" t="e">
        <f>Autoevaluación!T50/SUM(Autoevaluación!T47:T50)</f>
        <v>#DIV/0!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3">
      <c r="B10" s="152" t="s">
        <v>126</v>
      </c>
      <c r="C10" s="153">
        <f>AVERAGE(C4:C9)</f>
        <v>4.1666666666666664E-2</v>
      </c>
      <c r="D10" s="153">
        <f>AVERAGE(D4:D9)</f>
        <v>0.26574074074074072</v>
      </c>
      <c r="E10" s="153">
        <f>AVERAGE(E4:E9)</f>
        <v>0.65092592592592602</v>
      </c>
      <c r="F10" s="153">
        <f>AVERAGE(F4:F9)</f>
        <v>4.1666666666666664E-2</v>
      </c>
      <c r="G10" s="154"/>
      <c r="H10" s="153">
        <f>AVERAGE(H4:H9)</f>
        <v>0</v>
      </c>
      <c r="I10" s="153">
        <f>AVERAGE(I4:I9)</f>
        <v>0.29953703703703699</v>
      </c>
      <c r="J10" s="153">
        <f>AVERAGE(J4:J9)</f>
        <v>0.55462962962962969</v>
      </c>
      <c r="K10" s="153">
        <f>AVERAGE(K4:K9)</f>
        <v>4.1666666666666664E-2</v>
      </c>
      <c r="L10" s="154"/>
      <c r="M10" s="153" t="e">
        <f>AVERAGE(M4:M9)</f>
        <v>#DIV/0!</v>
      </c>
      <c r="N10" s="153" t="e">
        <f>AVERAGE(N4:N9)</f>
        <v>#DIV/0!</v>
      </c>
      <c r="O10" s="153" t="e">
        <f>AVERAGE(O4:O9)</f>
        <v>#DIV/0!</v>
      </c>
      <c r="P10" s="153" t="e">
        <f>AVERAGE(P4:P9)</f>
        <v>#DIV/0!</v>
      </c>
      <c r="Q10" s="155"/>
      <c r="R10" s="153" t="e">
        <f>AVERAGE(R4:R9)</f>
        <v>#DIV/0!</v>
      </c>
      <c r="S10" s="153" t="e">
        <f>AVERAGE(S4:S9)</f>
        <v>#DIV/0!</v>
      </c>
      <c r="T10" s="153" t="e">
        <f>AVERAGE(T4:T9)</f>
        <v>#DIV/0!</v>
      </c>
      <c r="U10" s="153" t="e">
        <f>AVERAGE(U4:U9)</f>
        <v>#DIV/0!</v>
      </c>
    </row>
    <row r="11" spans="2:22" x14ac:dyDescent="0.3">
      <c r="B11" s="156"/>
      <c r="C11" s="156"/>
      <c r="D11" s="156"/>
      <c r="E11" s="156"/>
      <c r="F11" s="154"/>
      <c r="G11" s="154"/>
      <c r="H11" s="154"/>
      <c r="I11" s="154"/>
      <c r="J11" s="154"/>
      <c r="K11" s="154"/>
      <c r="L11" s="154"/>
      <c r="M11" s="154"/>
      <c r="N11" s="154"/>
      <c r="O11" s="154"/>
      <c r="P11" s="154"/>
      <c r="Q11" s="154"/>
      <c r="R11" s="154"/>
      <c r="S11" s="154"/>
      <c r="T11" s="154"/>
      <c r="U11" s="154"/>
    </row>
    <row r="12" spans="2:22" ht="21.9" customHeight="1" x14ac:dyDescent="0.3">
      <c r="B12" s="298">
        <v>2023</v>
      </c>
      <c r="C12" s="299"/>
      <c r="D12" s="299"/>
      <c r="E12" s="299"/>
      <c r="F12" s="299"/>
      <c r="G12" s="299"/>
      <c r="H12" s="299"/>
      <c r="I12" s="299"/>
      <c r="J12" s="299"/>
      <c r="K12" s="299"/>
      <c r="L12" s="299"/>
      <c r="M12" s="299"/>
      <c r="N12" s="299"/>
      <c r="O12" s="299"/>
      <c r="P12" s="299"/>
      <c r="Q12" s="299"/>
      <c r="R12" s="299"/>
      <c r="S12" s="299"/>
      <c r="T12" s="299"/>
      <c r="U12" s="300"/>
    </row>
    <row r="13" spans="2:22" ht="24.9" customHeight="1" x14ac:dyDescent="0.3">
      <c r="B13" s="301" t="s">
        <v>28</v>
      </c>
      <c r="C13" s="302"/>
      <c r="D13" s="302"/>
      <c r="E13" s="302"/>
      <c r="F13" s="302"/>
      <c r="G13" s="302"/>
      <c r="H13" s="302"/>
      <c r="I13" s="302"/>
      <c r="J13" s="302"/>
      <c r="K13" s="302"/>
      <c r="L13" s="302"/>
      <c r="M13" s="302"/>
      <c r="N13" s="302"/>
      <c r="O13" s="302"/>
      <c r="P13" s="302"/>
      <c r="Q13" s="302"/>
      <c r="R13" s="302"/>
      <c r="S13" s="302"/>
      <c r="T13" s="302"/>
      <c r="U13" s="302"/>
    </row>
    <row r="14" spans="2:22" ht="40.5" customHeight="1" x14ac:dyDescent="0.3">
      <c r="B14" s="293" t="s">
        <v>219</v>
      </c>
      <c r="C14" s="294"/>
      <c r="D14" s="294"/>
      <c r="E14" s="294"/>
      <c r="F14" s="294"/>
      <c r="G14" s="294"/>
      <c r="H14" s="294"/>
      <c r="I14" s="294"/>
      <c r="J14" s="294"/>
      <c r="K14" s="294"/>
      <c r="L14" s="294"/>
      <c r="M14" s="294"/>
      <c r="N14" s="294"/>
      <c r="O14" s="294"/>
      <c r="P14" s="294"/>
      <c r="Q14" s="294"/>
      <c r="R14" s="294"/>
      <c r="S14" s="294"/>
      <c r="T14" s="294"/>
      <c r="U14" s="295"/>
    </row>
    <row r="15" spans="2:22" ht="60" customHeight="1" x14ac:dyDescent="0.3">
      <c r="B15" s="293" t="s">
        <v>249</v>
      </c>
      <c r="C15" s="294"/>
      <c r="D15" s="294"/>
      <c r="E15" s="294"/>
      <c r="F15" s="294"/>
      <c r="G15" s="294"/>
      <c r="H15" s="294"/>
      <c r="I15" s="294"/>
      <c r="J15" s="294"/>
      <c r="K15" s="294"/>
      <c r="L15" s="294"/>
      <c r="M15" s="294"/>
      <c r="N15" s="294"/>
      <c r="O15" s="294"/>
      <c r="P15" s="294"/>
      <c r="Q15" s="294"/>
      <c r="R15" s="294"/>
      <c r="S15" s="294"/>
      <c r="T15" s="294"/>
      <c r="U15" s="295"/>
    </row>
    <row r="16" spans="2:22" ht="29.25" customHeight="1" x14ac:dyDescent="0.3">
      <c r="B16" s="293" t="s">
        <v>250</v>
      </c>
      <c r="C16" s="294"/>
      <c r="D16" s="294"/>
      <c r="E16" s="294"/>
      <c r="F16" s="294"/>
      <c r="G16" s="294"/>
      <c r="H16" s="294"/>
      <c r="I16" s="294"/>
      <c r="J16" s="294"/>
      <c r="K16" s="294"/>
      <c r="L16" s="294"/>
      <c r="M16" s="294"/>
      <c r="N16" s="294"/>
      <c r="O16" s="294"/>
      <c r="P16" s="294"/>
      <c r="Q16" s="294"/>
      <c r="R16" s="294"/>
      <c r="S16" s="294"/>
      <c r="T16" s="294"/>
      <c r="U16" s="295"/>
    </row>
    <row r="17" spans="2:21" ht="26.25" customHeight="1" x14ac:dyDescent="0.3">
      <c r="B17" s="293" t="s">
        <v>241</v>
      </c>
      <c r="C17" s="294"/>
      <c r="D17" s="294"/>
      <c r="E17" s="294"/>
      <c r="F17" s="294"/>
      <c r="G17" s="294"/>
      <c r="H17" s="294"/>
      <c r="I17" s="294"/>
      <c r="J17" s="294"/>
      <c r="K17" s="294"/>
      <c r="L17" s="294"/>
      <c r="M17" s="294"/>
      <c r="N17" s="294"/>
      <c r="O17" s="294"/>
      <c r="P17" s="294"/>
      <c r="Q17" s="294"/>
      <c r="R17" s="294"/>
      <c r="S17" s="294"/>
      <c r="T17" s="294"/>
      <c r="U17" s="295"/>
    </row>
    <row r="18" spans="2:21" ht="30" customHeight="1" x14ac:dyDescent="0.3">
      <c r="B18" s="293" t="s">
        <v>233</v>
      </c>
      <c r="C18" s="294"/>
      <c r="D18" s="294"/>
      <c r="E18" s="294"/>
      <c r="F18" s="294"/>
      <c r="G18" s="294"/>
      <c r="H18" s="294"/>
      <c r="I18" s="294"/>
      <c r="J18" s="294"/>
      <c r="K18" s="294"/>
      <c r="L18" s="294"/>
      <c r="M18" s="294"/>
      <c r="N18" s="294"/>
      <c r="O18" s="294"/>
      <c r="P18" s="294"/>
      <c r="Q18" s="294"/>
      <c r="R18" s="294"/>
      <c r="S18" s="294"/>
      <c r="T18" s="294"/>
      <c r="U18" s="295"/>
    </row>
    <row r="19" spans="2:21" ht="36.75" customHeight="1" x14ac:dyDescent="0.3">
      <c r="B19" s="284" t="s">
        <v>181</v>
      </c>
      <c r="C19" s="284"/>
      <c r="D19" s="284"/>
      <c r="E19" s="284"/>
      <c r="F19" s="284"/>
      <c r="G19" s="284"/>
      <c r="H19" s="284"/>
      <c r="I19" s="284"/>
      <c r="J19" s="284"/>
      <c r="K19" s="284"/>
      <c r="L19" s="284"/>
      <c r="M19" s="284"/>
      <c r="N19" s="284"/>
      <c r="O19" s="284"/>
      <c r="P19" s="284"/>
      <c r="Q19" s="284"/>
      <c r="R19" s="284"/>
      <c r="S19" s="284"/>
      <c r="T19" s="284"/>
      <c r="U19" s="284"/>
    </row>
    <row r="20" spans="2:21" s="157" customFormat="1" ht="24.9" customHeight="1" x14ac:dyDescent="0.3">
      <c r="B20" s="289" t="s">
        <v>123</v>
      </c>
      <c r="C20" s="290"/>
      <c r="D20" s="290"/>
      <c r="E20" s="290"/>
      <c r="F20" s="290"/>
      <c r="G20" s="290"/>
      <c r="H20" s="290"/>
      <c r="I20" s="290"/>
      <c r="J20" s="290"/>
      <c r="K20" s="290"/>
      <c r="L20" s="290"/>
      <c r="M20" s="290"/>
      <c r="N20" s="290"/>
      <c r="O20" s="290"/>
      <c r="P20" s="290"/>
      <c r="Q20" s="290"/>
      <c r="R20" s="290"/>
      <c r="S20" s="290"/>
      <c r="T20" s="290"/>
      <c r="U20" s="290"/>
    </row>
    <row r="21" spans="2:21" ht="30" customHeight="1" x14ac:dyDescent="0.3">
      <c r="B21" s="293" t="s">
        <v>251</v>
      </c>
      <c r="C21" s="294"/>
      <c r="D21" s="294"/>
      <c r="E21" s="294"/>
      <c r="F21" s="294"/>
      <c r="G21" s="294"/>
      <c r="H21" s="294"/>
      <c r="I21" s="294"/>
      <c r="J21" s="294"/>
      <c r="K21" s="294"/>
      <c r="L21" s="294"/>
      <c r="M21" s="294"/>
      <c r="N21" s="294"/>
      <c r="O21" s="294"/>
      <c r="P21" s="294"/>
      <c r="Q21" s="294"/>
      <c r="R21" s="294"/>
      <c r="S21" s="294"/>
      <c r="T21" s="294"/>
      <c r="U21" s="295"/>
    </row>
    <row r="22" spans="2:21" ht="60" customHeight="1" x14ac:dyDescent="0.3">
      <c r="B22" s="293" t="s">
        <v>252</v>
      </c>
      <c r="C22" s="294"/>
      <c r="D22" s="294"/>
      <c r="E22" s="294"/>
      <c r="F22" s="294"/>
      <c r="G22" s="294"/>
      <c r="H22" s="294"/>
      <c r="I22" s="294"/>
      <c r="J22" s="294"/>
      <c r="K22" s="294"/>
      <c r="L22" s="294"/>
      <c r="M22" s="294"/>
      <c r="N22" s="294"/>
      <c r="O22" s="294"/>
      <c r="P22" s="294"/>
      <c r="Q22" s="294"/>
      <c r="R22" s="294"/>
      <c r="S22" s="294"/>
      <c r="T22" s="294"/>
      <c r="U22" s="295"/>
    </row>
    <row r="23" spans="2:21" ht="60" customHeight="1" x14ac:dyDescent="0.3">
      <c r="B23" s="293" t="s">
        <v>253</v>
      </c>
      <c r="C23" s="294"/>
      <c r="D23" s="294"/>
      <c r="E23" s="294"/>
      <c r="F23" s="294"/>
      <c r="G23" s="294"/>
      <c r="H23" s="294"/>
      <c r="I23" s="294"/>
      <c r="J23" s="294"/>
      <c r="K23" s="294"/>
      <c r="L23" s="294"/>
      <c r="M23" s="294"/>
      <c r="N23" s="294"/>
      <c r="O23" s="294"/>
      <c r="P23" s="294"/>
      <c r="Q23" s="294"/>
      <c r="R23" s="294"/>
      <c r="S23" s="294"/>
      <c r="T23" s="294"/>
      <c r="U23" s="295"/>
    </row>
    <row r="24" spans="2:21" ht="60" customHeight="1" x14ac:dyDescent="0.3">
      <c r="B24" s="284" t="s">
        <v>254</v>
      </c>
      <c r="C24" s="284"/>
      <c r="D24" s="284"/>
      <c r="E24" s="284"/>
      <c r="F24" s="284"/>
      <c r="G24" s="284"/>
      <c r="H24" s="284"/>
      <c r="I24" s="284"/>
      <c r="J24" s="284"/>
      <c r="K24" s="284"/>
      <c r="L24" s="284"/>
      <c r="M24" s="284"/>
      <c r="N24" s="284"/>
      <c r="O24" s="284"/>
      <c r="P24" s="284"/>
      <c r="Q24" s="284"/>
      <c r="R24" s="284"/>
      <c r="S24" s="284"/>
      <c r="T24" s="284"/>
      <c r="U24" s="284"/>
    </row>
    <row r="25" spans="2:21" ht="60" customHeight="1" x14ac:dyDescent="0.3">
      <c r="B25" s="284" t="s">
        <v>255</v>
      </c>
      <c r="C25" s="284"/>
      <c r="D25" s="284"/>
      <c r="E25" s="284"/>
      <c r="F25" s="284"/>
      <c r="G25" s="284"/>
      <c r="H25" s="284"/>
      <c r="I25" s="284"/>
      <c r="J25" s="284"/>
      <c r="K25" s="284"/>
      <c r="L25" s="284"/>
      <c r="M25" s="284"/>
      <c r="N25" s="284"/>
      <c r="O25" s="284"/>
      <c r="P25" s="284"/>
      <c r="Q25" s="284"/>
      <c r="R25" s="284"/>
      <c r="S25" s="284"/>
      <c r="T25" s="284"/>
      <c r="U25" s="284"/>
    </row>
    <row r="26" spans="2:21" ht="16.5" customHeight="1" x14ac:dyDescent="0.3">
      <c r="B26" s="158"/>
      <c r="C26" s="158"/>
      <c r="D26" s="158"/>
      <c r="E26" s="158"/>
      <c r="F26" s="158"/>
      <c r="G26" s="158"/>
      <c r="H26" s="158"/>
      <c r="I26" s="158"/>
      <c r="J26" s="158"/>
      <c r="K26" s="158"/>
      <c r="L26" s="158"/>
      <c r="M26" s="158"/>
      <c r="N26" s="158"/>
      <c r="O26" s="158"/>
      <c r="P26" s="158"/>
      <c r="Q26" s="158"/>
      <c r="R26" s="158"/>
      <c r="S26" s="158"/>
      <c r="T26" s="158"/>
      <c r="U26" s="158"/>
    </row>
    <row r="27" spans="2:21" ht="21.9" customHeight="1" x14ac:dyDescent="0.3">
      <c r="B27" s="296">
        <v>2024</v>
      </c>
      <c r="C27" s="296"/>
      <c r="D27" s="296"/>
      <c r="E27" s="296"/>
      <c r="F27" s="296"/>
      <c r="G27" s="296"/>
      <c r="H27" s="296"/>
      <c r="I27" s="296"/>
      <c r="J27" s="296"/>
      <c r="K27" s="296"/>
      <c r="L27" s="296"/>
      <c r="M27" s="296"/>
      <c r="N27" s="296"/>
      <c r="O27" s="296"/>
      <c r="P27" s="296"/>
      <c r="Q27" s="296"/>
      <c r="R27" s="296"/>
      <c r="S27" s="296"/>
      <c r="T27" s="296"/>
      <c r="U27" s="296"/>
    </row>
    <row r="28" spans="2:21" ht="24.9" customHeight="1" x14ac:dyDescent="0.3">
      <c r="B28" s="297" t="s">
        <v>28</v>
      </c>
      <c r="C28" s="297"/>
      <c r="D28" s="297"/>
      <c r="E28" s="297"/>
      <c r="F28" s="297"/>
      <c r="G28" s="297"/>
      <c r="H28" s="297"/>
      <c r="I28" s="297"/>
      <c r="J28" s="297"/>
      <c r="K28" s="297"/>
      <c r="L28" s="297"/>
      <c r="M28" s="297"/>
      <c r="N28" s="297"/>
      <c r="O28" s="297"/>
      <c r="P28" s="297"/>
      <c r="Q28" s="297"/>
      <c r="R28" s="297"/>
      <c r="S28" s="297"/>
      <c r="T28" s="297"/>
      <c r="U28" s="297"/>
    </row>
    <row r="29" spans="2:21" ht="60" customHeight="1" x14ac:dyDescent="0.3">
      <c r="B29" s="284" t="s">
        <v>525</v>
      </c>
      <c r="C29" s="284"/>
      <c r="D29" s="284"/>
      <c r="E29" s="284"/>
      <c r="F29" s="284"/>
      <c r="G29" s="284"/>
      <c r="H29" s="284"/>
      <c r="I29" s="284"/>
      <c r="J29" s="284"/>
      <c r="K29" s="284"/>
      <c r="L29" s="284"/>
      <c r="M29" s="284"/>
      <c r="N29" s="284"/>
      <c r="O29" s="284"/>
      <c r="P29" s="284"/>
      <c r="Q29" s="284"/>
      <c r="R29" s="284"/>
      <c r="S29" s="284"/>
      <c r="T29" s="284"/>
      <c r="U29" s="284"/>
    </row>
    <row r="30" spans="2:21" ht="60" customHeight="1" x14ac:dyDescent="0.3">
      <c r="B30" s="284" t="s">
        <v>526</v>
      </c>
      <c r="C30" s="284"/>
      <c r="D30" s="284"/>
      <c r="E30" s="284"/>
      <c r="F30" s="284"/>
      <c r="G30" s="284"/>
      <c r="H30" s="284"/>
      <c r="I30" s="284"/>
      <c r="J30" s="284"/>
      <c r="K30" s="284"/>
      <c r="L30" s="284"/>
      <c r="M30" s="284"/>
      <c r="N30" s="284"/>
      <c r="O30" s="284"/>
      <c r="P30" s="284"/>
      <c r="Q30" s="284"/>
      <c r="R30" s="284"/>
      <c r="S30" s="284"/>
      <c r="T30" s="284"/>
      <c r="U30" s="284"/>
    </row>
    <row r="31" spans="2:21" s="157" customFormat="1" ht="24.9" customHeight="1" x14ac:dyDescent="0.3">
      <c r="B31" s="289" t="s">
        <v>123</v>
      </c>
      <c r="C31" s="290"/>
      <c r="D31" s="290"/>
      <c r="E31" s="290"/>
      <c r="F31" s="290"/>
      <c r="G31" s="290"/>
      <c r="H31" s="290"/>
      <c r="I31" s="290"/>
      <c r="J31" s="290"/>
      <c r="K31" s="290"/>
      <c r="L31" s="290"/>
      <c r="M31" s="290"/>
      <c r="N31" s="290"/>
      <c r="O31" s="290"/>
      <c r="P31" s="290"/>
      <c r="Q31" s="290"/>
      <c r="R31" s="290"/>
      <c r="S31" s="290"/>
      <c r="T31" s="290"/>
      <c r="U31" s="290"/>
    </row>
    <row r="32" spans="2:21" ht="60" customHeight="1" x14ac:dyDescent="0.3">
      <c r="B32" s="284" t="s">
        <v>527</v>
      </c>
      <c r="C32" s="284"/>
      <c r="D32" s="284"/>
      <c r="E32" s="284"/>
      <c r="F32" s="284"/>
      <c r="G32" s="284"/>
      <c r="H32" s="284"/>
      <c r="I32" s="284"/>
      <c r="J32" s="284"/>
      <c r="K32" s="284"/>
      <c r="L32" s="284"/>
      <c r="M32" s="284"/>
      <c r="N32" s="284"/>
      <c r="O32" s="284"/>
      <c r="P32" s="284"/>
      <c r="Q32" s="284"/>
      <c r="R32" s="284"/>
      <c r="S32" s="284"/>
      <c r="T32" s="284"/>
      <c r="U32" s="284"/>
    </row>
    <row r="33" spans="2:21" ht="60" customHeight="1" x14ac:dyDescent="0.3">
      <c r="B33" s="284" t="s">
        <v>528</v>
      </c>
      <c r="C33" s="284"/>
      <c r="D33" s="284"/>
      <c r="E33" s="284"/>
      <c r="F33" s="284"/>
      <c r="G33" s="284"/>
      <c r="H33" s="284"/>
      <c r="I33" s="284"/>
      <c r="J33" s="284"/>
      <c r="K33" s="284"/>
      <c r="L33" s="284"/>
      <c r="M33" s="284"/>
      <c r="N33" s="284"/>
      <c r="O33" s="284"/>
      <c r="P33" s="284"/>
      <c r="Q33" s="284"/>
      <c r="R33" s="284"/>
      <c r="S33" s="284"/>
      <c r="T33" s="284"/>
      <c r="U33" s="284"/>
    </row>
    <row r="34" spans="2:21" ht="60" customHeight="1" x14ac:dyDescent="0.3">
      <c r="B34" s="284" t="s">
        <v>529</v>
      </c>
      <c r="C34" s="284"/>
      <c r="D34" s="284"/>
      <c r="E34" s="284"/>
      <c r="F34" s="284"/>
      <c r="G34" s="284"/>
      <c r="H34" s="284"/>
      <c r="I34" s="284"/>
      <c r="J34" s="284"/>
      <c r="K34" s="284"/>
      <c r="L34" s="284"/>
      <c r="M34" s="284"/>
      <c r="N34" s="284"/>
      <c r="O34" s="284"/>
      <c r="P34" s="284"/>
      <c r="Q34" s="284"/>
      <c r="R34" s="284"/>
      <c r="S34" s="284"/>
      <c r="T34" s="284"/>
      <c r="U34" s="284"/>
    </row>
    <row r="35" spans="2:21" ht="16.5" customHeight="1" x14ac:dyDescent="0.3">
      <c r="B35" s="158"/>
      <c r="C35" s="158"/>
      <c r="D35" s="158"/>
      <c r="E35" s="158"/>
      <c r="F35" s="158"/>
      <c r="G35" s="158"/>
      <c r="H35" s="158"/>
      <c r="I35" s="158"/>
      <c r="J35" s="158"/>
      <c r="K35" s="158"/>
      <c r="L35" s="158"/>
      <c r="M35" s="158"/>
      <c r="N35" s="158"/>
      <c r="O35" s="158"/>
      <c r="P35" s="158"/>
      <c r="Q35" s="158"/>
      <c r="R35" s="158"/>
      <c r="S35" s="158"/>
      <c r="T35" s="158"/>
      <c r="U35" s="158"/>
    </row>
    <row r="36" spans="2:21" ht="21.9" customHeight="1" x14ac:dyDescent="0.3">
      <c r="B36" s="291">
        <v>2025</v>
      </c>
      <c r="C36" s="292"/>
      <c r="D36" s="292"/>
      <c r="E36" s="292"/>
      <c r="F36" s="292"/>
      <c r="G36" s="292"/>
      <c r="H36" s="292"/>
      <c r="I36" s="292"/>
      <c r="J36" s="292"/>
      <c r="K36" s="292"/>
      <c r="L36" s="292"/>
      <c r="M36" s="292"/>
      <c r="N36" s="292"/>
      <c r="O36" s="292"/>
      <c r="P36" s="292"/>
      <c r="Q36" s="292"/>
      <c r="R36" s="292"/>
      <c r="S36" s="292"/>
      <c r="T36" s="292"/>
      <c r="U36" s="292"/>
    </row>
    <row r="37" spans="2:21" ht="24.9" customHeight="1" x14ac:dyDescent="0.3">
      <c r="B37" s="287" t="s">
        <v>28</v>
      </c>
      <c r="C37" s="288"/>
      <c r="D37" s="288"/>
      <c r="E37" s="288"/>
      <c r="F37" s="288"/>
      <c r="G37" s="288"/>
      <c r="H37" s="288"/>
      <c r="I37" s="288"/>
      <c r="J37" s="288"/>
      <c r="K37" s="288"/>
      <c r="L37" s="288"/>
      <c r="M37" s="288"/>
      <c r="N37" s="288"/>
      <c r="O37" s="288"/>
      <c r="P37" s="288"/>
      <c r="Q37" s="288"/>
      <c r="R37" s="288"/>
      <c r="S37" s="288"/>
      <c r="T37" s="288"/>
      <c r="U37" s="288"/>
    </row>
    <row r="38" spans="2:21" ht="60" customHeight="1" x14ac:dyDescent="0.3">
      <c r="B38" s="284"/>
      <c r="C38" s="284"/>
      <c r="D38" s="284"/>
      <c r="E38" s="284"/>
      <c r="F38" s="284"/>
      <c r="G38" s="284"/>
      <c r="H38" s="284"/>
      <c r="I38" s="284"/>
      <c r="J38" s="284"/>
      <c r="K38" s="284"/>
      <c r="L38" s="284"/>
      <c r="M38" s="284"/>
      <c r="N38" s="284"/>
      <c r="O38" s="284"/>
      <c r="P38" s="284"/>
      <c r="Q38" s="284"/>
      <c r="R38" s="284"/>
      <c r="S38" s="284"/>
      <c r="T38" s="284"/>
      <c r="U38" s="284"/>
    </row>
    <row r="39" spans="2:21" ht="60" customHeight="1" x14ac:dyDescent="0.3">
      <c r="B39" s="284"/>
      <c r="C39" s="284"/>
      <c r="D39" s="284"/>
      <c r="E39" s="284"/>
      <c r="F39" s="284"/>
      <c r="G39" s="284"/>
      <c r="H39" s="284"/>
      <c r="I39" s="284"/>
      <c r="J39" s="284"/>
      <c r="K39" s="284"/>
      <c r="L39" s="284"/>
      <c r="M39" s="284"/>
      <c r="N39" s="284"/>
      <c r="O39" s="284"/>
      <c r="P39" s="284"/>
      <c r="Q39" s="284"/>
      <c r="R39" s="284"/>
      <c r="S39" s="284"/>
      <c r="T39" s="284"/>
      <c r="U39" s="284"/>
    </row>
    <row r="40" spans="2:21" s="157" customFormat="1" ht="24.9" customHeight="1" x14ac:dyDescent="0.3">
      <c r="B40" s="289" t="s">
        <v>123</v>
      </c>
      <c r="C40" s="290"/>
      <c r="D40" s="290"/>
      <c r="E40" s="290"/>
      <c r="F40" s="290"/>
      <c r="G40" s="290"/>
      <c r="H40" s="290"/>
      <c r="I40" s="290"/>
      <c r="J40" s="290"/>
      <c r="K40" s="290"/>
      <c r="L40" s="290"/>
      <c r="M40" s="290"/>
      <c r="N40" s="290"/>
      <c r="O40" s="290"/>
      <c r="P40" s="290"/>
      <c r="Q40" s="290"/>
      <c r="R40" s="290"/>
      <c r="S40" s="290"/>
      <c r="T40" s="290"/>
      <c r="U40" s="290"/>
    </row>
    <row r="41" spans="2:21" ht="60" customHeight="1" x14ac:dyDescent="0.3">
      <c r="B41" s="284"/>
      <c r="C41" s="284"/>
      <c r="D41" s="284"/>
      <c r="E41" s="284"/>
      <c r="F41" s="284"/>
      <c r="G41" s="284"/>
      <c r="H41" s="284"/>
      <c r="I41" s="284"/>
      <c r="J41" s="284"/>
      <c r="K41" s="284"/>
      <c r="L41" s="284"/>
      <c r="M41" s="284"/>
      <c r="N41" s="284"/>
      <c r="O41" s="284"/>
      <c r="P41" s="284"/>
      <c r="Q41" s="284"/>
      <c r="R41" s="284"/>
      <c r="S41" s="284"/>
      <c r="T41" s="284"/>
      <c r="U41" s="284"/>
    </row>
    <row r="42" spans="2:21" ht="60" customHeight="1" x14ac:dyDescent="0.3">
      <c r="B42" s="284"/>
      <c r="C42" s="284"/>
      <c r="D42" s="284"/>
      <c r="E42" s="284"/>
      <c r="F42" s="284"/>
      <c r="G42" s="284"/>
      <c r="H42" s="284"/>
      <c r="I42" s="284"/>
      <c r="J42" s="284"/>
      <c r="K42" s="284"/>
      <c r="L42" s="284"/>
      <c r="M42" s="284"/>
      <c r="N42" s="284"/>
      <c r="O42" s="284"/>
      <c r="P42" s="284"/>
      <c r="Q42" s="284"/>
      <c r="R42" s="284"/>
      <c r="S42" s="284"/>
      <c r="T42" s="284"/>
      <c r="U42" s="284"/>
    </row>
    <row r="43" spans="2:21" ht="60" customHeight="1" x14ac:dyDescent="0.3">
      <c r="B43" s="284"/>
      <c r="C43" s="284"/>
      <c r="D43" s="284"/>
      <c r="E43" s="284"/>
      <c r="F43" s="284"/>
      <c r="G43" s="284"/>
      <c r="H43" s="284"/>
      <c r="I43" s="284"/>
      <c r="J43" s="284"/>
      <c r="K43" s="284"/>
      <c r="L43" s="284"/>
      <c r="M43" s="284"/>
      <c r="N43" s="284"/>
      <c r="O43" s="284"/>
      <c r="P43" s="284"/>
      <c r="Q43" s="284"/>
      <c r="R43" s="284"/>
      <c r="S43" s="284"/>
      <c r="T43" s="284"/>
      <c r="U43" s="284"/>
    </row>
    <row r="45" spans="2:21" x14ac:dyDescent="0.3">
      <c r="B45" s="285">
        <v>2026</v>
      </c>
      <c r="C45" s="286"/>
      <c r="D45" s="286"/>
      <c r="E45" s="286"/>
      <c r="F45" s="286"/>
      <c r="G45" s="286"/>
      <c r="H45" s="286"/>
      <c r="I45" s="286"/>
      <c r="J45" s="286"/>
      <c r="K45" s="286"/>
      <c r="L45" s="286"/>
      <c r="M45" s="286"/>
      <c r="N45" s="286"/>
      <c r="O45" s="286"/>
      <c r="P45" s="286"/>
      <c r="Q45" s="286"/>
      <c r="R45" s="286"/>
      <c r="S45" s="286"/>
      <c r="T45" s="286"/>
      <c r="U45" s="286"/>
    </row>
    <row r="46" spans="2:21" ht="19.8" x14ac:dyDescent="0.3">
      <c r="B46" s="287" t="s">
        <v>28</v>
      </c>
      <c r="C46" s="288"/>
      <c r="D46" s="288"/>
      <c r="E46" s="288"/>
      <c r="F46" s="288"/>
      <c r="G46" s="288"/>
      <c r="H46" s="288"/>
      <c r="I46" s="288"/>
      <c r="J46" s="288"/>
      <c r="K46" s="288"/>
      <c r="L46" s="288"/>
      <c r="M46" s="288"/>
      <c r="N46" s="288"/>
      <c r="O46" s="288"/>
      <c r="P46" s="288"/>
      <c r="Q46" s="288"/>
      <c r="R46" s="288"/>
      <c r="S46" s="288"/>
      <c r="T46" s="288"/>
      <c r="U46" s="288"/>
    </row>
    <row r="47" spans="2:21" ht="60.75" customHeight="1" x14ac:dyDescent="0.3">
      <c r="B47" s="284"/>
      <c r="C47" s="284"/>
      <c r="D47" s="284"/>
      <c r="E47" s="284"/>
      <c r="F47" s="284"/>
      <c r="G47" s="284"/>
      <c r="H47" s="284"/>
      <c r="I47" s="284"/>
      <c r="J47" s="284"/>
      <c r="K47" s="284"/>
      <c r="L47" s="284"/>
      <c r="M47" s="284"/>
      <c r="N47" s="284"/>
      <c r="O47" s="284"/>
      <c r="P47" s="284"/>
      <c r="Q47" s="284"/>
      <c r="R47" s="284"/>
      <c r="S47" s="284"/>
      <c r="T47" s="284"/>
      <c r="U47" s="284"/>
    </row>
    <row r="48" spans="2:21" ht="60" customHeight="1" x14ac:dyDescent="0.3">
      <c r="B48" s="284"/>
      <c r="C48" s="284"/>
      <c r="D48" s="284"/>
      <c r="E48" s="284"/>
      <c r="F48" s="284"/>
      <c r="G48" s="284"/>
      <c r="H48" s="284"/>
      <c r="I48" s="284"/>
      <c r="J48" s="284"/>
      <c r="K48" s="284"/>
      <c r="L48" s="284"/>
      <c r="M48" s="284"/>
      <c r="N48" s="284"/>
      <c r="O48" s="284"/>
      <c r="P48" s="284"/>
      <c r="Q48" s="284"/>
      <c r="R48" s="284"/>
      <c r="S48" s="284"/>
      <c r="T48" s="284"/>
      <c r="U48" s="284"/>
    </row>
    <row r="49" spans="2:21" ht="19.8" x14ac:dyDescent="0.3">
      <c r="B49" s="289" t="s">
        <v>123</v>
      </c>
      <c r="C49" s="290"/>
      <c r="D49" s="290"/>
      <c r="E49" s="290"/>
      <c r="F49" s="290"/>
      <c r="G49" s="290"/>
      <c r="H49" s="290"/>
      <c r="I49" s="290"/>
      <c r="J49" s="290"/>
      <c r="K49" s="290"/>
      <c r="L49" s="290"/>
      <c r="M49" s="290"/>
      <c r="N49" s="290"/>
      <c r="O49" s="290"/>
      <c r="P49" s="290"/>
      <c r="Q49" s="290"/>
      <c r="R49" s="290"/>
      <c r="S49" s="290"/>
      <c r="T49" s="290"/>
      <c r="U49" s="290"/>
    </row>
    <row r="50" spans="2:21" ht="45.75" customHeight="1" x14ac:dyDescent="0.3">
      <c r="B50" s="284"/>
      <c r="C50" s="284"/>
      <c r="D50" s="284"/>
      <c r="E50" s="284"/>
      <c r="F50" s="284"/>
      <c r="G50" s="284"/>
      <c r="H50" s="284"/>
      <c r="I50" s="284"/>
      <c r="J50" s="284"/>
      <c r="K50" s="284"/>
      <c r="L50" s="284"/>
      <c r="M50" s="284"/>
      <c r="N50" s="284"/>
      <c r="O50" s="284"/>
      <c r="P50" s="284"/>
      <c r="Q50" s="284"/>
      <c r="R50" s="284"/>
      <c r="S50" s="284"/>
      <c r="T50" s="284"/>
      <c r="U50" s="284"/>
    </row>
    <row r="51" spans="2:21" ht="48" customHeight="1" x14ac:dyDescent="0.3">
      <c r="B51" s="284"/>
      <c r="C51" s="284"/>
      <c r="D51" s="284"/>
      <c r="E51" s="284"/>
      <c r="F51" s="284"/>
      <c r="G51" s="284"/>
      <c r="H51" s="284"/>
      <c r="I51" s="284"/>
      <c r="J51" s="284"/>
      <c r="K51" s="284"/>
      <c r="L51" s="284"/>
      <c r="M51" s="284"/>
      <c r="N51" s="284"/>
      <c r="O51" s="284"/>
      <c r="P51" s="284"/>
      <c r="Q51" s="284"/>
      <c r="R51" s="284"/>
      <c r="S51" s="284"/>
      <c r="T51" s="284"/>
      <c r="U51" s="284"/>
    </row>
    <row r="52" spans="2:21" ht="56.25" customHeight="1" x14ac:dyDescent="0.3">
      <c r="B52" s="284"/>
      <c r="C52" s="284"/>
      <c r="D52" s="284"/>
      <c r="E52" s="284"/>
      <c r="F52" s="284"/>
      <c r="G52" s="284"/>
      <c r="H52" s="284"/>
      <c r="I52" s="284"/>
      <c r="J52" s="284"/>
      <c r="K52" s="284"/>
      <c r="L52" s="284"/>
      <c r="M52" s="284"/>
      <c r="N52" s="284"/>
      <c r="O52" s="284"/>
      <c r="P52" s="284"/>
      <c r="Q52" s="284"/>
      <c r="R52" s="284"/>
      <c r="S52" s="284"/>
      <c r="T52" s="284"/>
      <c r="U52" s="284"/>
    </row>
    <row r="65501" spans="2:22" x14ac:dyDescent="0.3">
      <c r="B65501" s="159" t="s">
        <v>29</v>
      </c>
      <c r="C65501" s="159"/>
      <c r="D65501" s="159"/>
      <c r="E65501" s="159"/>
      <c r="F65501" s="159"/>
      <c r="G65501" s="159"/>
      <c r="H65501" s="159"/>
      <c r="I65501" s="159"/>
      <c r="J65501" s="159"/>
      <c r="K65501" s="159"/>
      <c r="L65501" s="159"/>
      <c r="M65501" s="159"/>
      <c r="N65501" s="159"/>
      <c r="O65501" s="159"/>
      <c r="P65501" s="159"/>
      <c r="Q65501" s="159"/>
      <c r="R65501" s="159"/>
      <c r="S65501" s="159"/>
      <c r="T65501" s="159"/>
      <c r="U65501" s="159"/>
      <c r="V65501" s="159"/>
    </row>
    <row r="65502" spans="2:22" x14ac:dyDescent="0.3">
      <c r="B65502" s="160" t="s">
        <v>30</v>
      </c>
      <c r="C65502" s="160"/>
      <c r="D65502" s="160"/>
      <c r="E65502" s="160"/>
      <c r="F65502" s="160"/>
      <c r="G65502" s="160"/>
      <c r="H65502" s="160"/>
      <c r="I65502" s="160"/>
      <c r="J65502" s="160"/>
      <c r="K65502" s="160"/>
      <c r="L65502" s="160"/>
      <c r="M65502" s="160"/>
      <c r="N65502" s="160"/>
      <c r="O65502" s="160"/>
      <c r="P65502" s="160"/>
      <c r="Q65502" s="160"/>
      <c r="R65502" s="160"/>
      <c r="S65502" s="160"/>
      <c r="T65502" s="160"/>
      <c r="U65502" s="160"/>
      <c r="V65502" s="160"/>
    </row>
    <row r="65503" spans="2:22" x14ac:dyDescent="0.3">
      <c r="B65503" s="160" t="s">
        <v>31</v>
      </c>
      <c r="C65503" s="160"/>
      <c r="D65503" s="160"/>
      <c r="E65503" s="160"/>
      <c r="F65503" s="160"/>
      <c r="G65503" s="160"/>
      <c r="H65503" s="160"/>
      <c r="I65503" s="160"/>
      <c r="J65503" s="160"/>
      <c r="K65503" s="160"/>
      <c r="L65503" s="160"/>
      <c r="M65503" s="160"/>
      <c r="N65503" s="160"/>
      <c r="O65503" s="160"/>
      <c r="P65503" s="160"/>
      <c r="Q65503" s="160"/>
      <c r="R65503" s="160"/>
      <c r="S65503" s="160"/>
      <c r="T65503" s="160"/>
      <c r="U65503" s="160"/>
      <c r="V65503" s="160"/>
    </row>
  </sheetData>
  <mergeCells count="46">
    <mergeCell ref="V2:V3"/>
    <mergeCell ref="H2:K2"/>
    <mergeCell ref="M2:P2"/>
    <mergeCell ref="C2:F2"/>
    <mergeCell ref="B2:B3"/>
    <mergeCell ref="L3:L9"/>
    <mergeCell ref="G3:G9"/>
    <mergeCell ref="R2:U2"/>
    <mergeCell ref="B12:U12"/>
    <mergeCell ref="B13:U13"/>
    <mergeCell ref="B14:U14"/>
    <mergeCell ref="B19:U19"/>
    <mergeCell ref="B20:U20"/>
    <mergeCell ref="B15:U15"/>
    <mergeCell ref="B16:U16"/>
    <mergeCell ref="B18:U18"/>
    <mergeCell ref="B17:U17"/>
    <mergeCell ref="B30:U30"/>
    <mergeCell ref="B21:U21"/>
    <mergeCell ref="B22:U22"/>
    <mergeCell ref="B23:U23"/>
    <mergeCell ref="B40:U40"/>
    <mergeCell ref="B24:U24"/>
    <mergeCell ref="B25:U25"/>
    <mergeCell ref="B27:U27"/>
    <mergeCell ref="B28:U28"/>
    <mergeCell ref="B29:U29"/>
    <mergeCell ref="B33:U33"/>
    <mergeCell ref="B34:U34"/>
    <mergeCell ref="B38:U38"/>
    <mergeCell ref="B39:U39"/>
    <mergeCell ref="B31:U31"/>
    <mergeCell ref="B32:U32"/>
    <mergeCell ref="B41:U41"/>
    <mergeCell ref="B36:U36"/>
    <mergeCell ref="B37:U37"/>
    <mergeCell ref="B42:U42"/>
    <mergeCell ref="B43:U43"/>
    <mergeCell ref="B51:U51"/>
    <mergeCell ref="B52:U52"/>
    <mergeCell ref="B45:U45"/>
    <mergeCell ref="B46:U46"/>
    <mergeCell ref="B47:U47"/>
    <mergeCell ref="B48:U48"/>
    <mergeCell ref="B49:U49"/>
    <mergeCell ref="B50:U50"/>
  </mergeCells>
  <phoneticPr fontId="2" type="noConversion"/>
  <hyperlinks>
    <hyperlink ref="B65503" r:id="rId1" xr:uid="{00000000-0004-0000-0200-000000000000}"/>
    <hyperlink ref="B65502"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19" zoomScale="70" zoomScaleNormal="70" workbookViewId="0">
      <selection activeCell="B19" sqref="B19:U19"/>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886718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30" t="s">
        <v>127</v>
      </c>
      <c r="C2" s="323" t="s">
        <v>177</v>
      </c>
      <c r="D2" s="323"/>
      <c r="E2" s="323"/>
      <c r="F2" s="323"/>
      <c r="G2" s="2"/>
      <c r="H2" s="324" t="s">
        <v>178</v>
      </c>
      <c r="I2" s="324"/>
      <c r="J2" s="324"/>
      <c r="K2" s="324"/>
      <c r="L2" s="2"/>
      <c r="M2" s="332" t="s">
        <v>179</v>
      </c>
      <c r="N2" s="332"/>
      <c r="O2" s="332"/>
      <c r="P2" s="332"/>
      <c r="Q2" s="55"/>
      <c r="R2" s="315" t="s">
        <v>180</v>
      </c>
      <c r="S2" s="315"/>
      <c r="T2" s="315"/>
      <c r="U2" s="315"/>
      <c r="V2" s="320"/>
    </row>
    <row r="3" spans="2:22" ht="24.75" customHeight="1" thickBot="1" x14ac:dyDescent="0.35">
      <c r="B3" s="331"/>
      <c r="C3" s="3">
        <v>1</v>
      </c>
      <c r="D3" s="3">
        <v>2</v>
      </c>
      <c r="E3" s="4">
        <v>3</v>
      </c>
      <c r="F3" s="5">
        <v>4</v>
      </c>
      <c r="G3" s="328"/>
      <c r="H3" s="3">
        <v>1</v>
      </c>
      <c r="I3" s="3">
        <v>2</v>
      </c>
      <c r="J3" s="4">
        <v>3</v>
      </c>
      <c r="K3" s="5">
        <v>4</v>
      </c>
      <c r="L3" s="321"/>
      <c r="M3" s="3">
        <v>1</v>
      </c>
      <c r="N3" s="3">
        <v>2</v>
      </c>
      <c r="O3" s="4">
        <v>3</v>
      </c>
      <c r="P3" s="5">
        <v>4</v>
      </c>
      <c r="Q3" s="56"/>
      <c r="R3" s="3">
        <v>1</v>
      </c>
      <c r="S3" s="3">
        <v>2</v>
      </c>
      <c r="T3" s="4">
        <v>3</v>
      </c>
      <c r="U3" s="5">
        <v>4</v>
      </c>
      <c r="V3" s="320"/>
    </row>
    <row r="4" spans="2:22" ht="38.1" customHeight="1" thickTop="1" thickBot="1" x14ac:dyDescent="0.35">
      <c r="B4" s="37" t="s">
        <v>128</v>
      </c>
      <c r="C4" s="36">
        <f>Autoevaluación!R55/SUM(Autoevaluación!R55:R58)</f>
        <v>0.6</v>
      </c>
      <c r="D4" s="7">
        <f>Autoevaluación!R56/SUM(Autoevaluación!R55:R58)</f>
        <v>0.4</v>
      </c>
      <c r="E4" s="7">
        <f>Autoevaluación!R57/SUM(Autoevaluación!R55:R58)</f>
        <v>0</v>
      </c>
      <c r="F4" s="7">
        <f>Autoevaluación!R58/SUM(Autoevaluación!R55:R58)</f>
        <v>0</v>
      </c>
      <c r="G4" s="329"/>
      <c r="H4" s="7">
        <f>Autoevaluación!S55/SUM(Autoevaluación!S55:S59)</f>
        <v>0.6</v>
      </c>
      <c r="I4" s="7">
        <f>Autoevaluación!S56/SUM(Autoevaluación!S55:S58)</f>
        <v>0.4</v>
      </c>
      <c r="J4" s="7">
        <f>Autoevaluación!S57/SUM(Autoevaluación!S55:S58)</f>
        <v>0</v>
      </c>
      <c r="K4" s="7">
        <f>Autoevaluación!S58/SUM(Autoevaluación!S55:S58)</f>
        <v>0</v>
      </c>
      <c r="L4" s="322"/>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37" t="s">
        <v>129</v>
      </c>
      <c r="C5" s="36">
        <f>Autoevaluación!R62/SUM(Autoevaluación!R62:R65)</f>
        <v>0.25</v>
      </c>
      <c r="D5" s="7">
        <f>Autoevaluación!R63/SUM(Autoevaluación!R62:R65)</f>
        <v>0.25</v>
      </c>
      <c r="E5" s="7">
        <f>Autoevaluación!R64/SUM(Autoevaluación!R62:R65)</f>
        <v>0.5</v>
      </c>
      <c r="F5" s="7">
        <f>Autoevaluación!R65/SUM(Autoevaluación!R62:R65)</f>
        <v>0</v>
      </c>
      <c r="G5" s="329"/>
      <c r="H5" s="7">
        <f>Autoevaluación!S62/SUM(Autoevaluación!S62:S65)</f>
        <v>0.25</v>
      </c>
      <c r="I5" s="7">
        <f>Autoevaluación!S63/SUM(Autoevaluación!S62:S65)</f>
        <v>0.25</v>
      </c>
      <c r="J5" s="7">
        <f>Autoevaluación!S64/SUM(Autoevaluación!S62:S65)</f>
        <v>0.5</v>
      </c>
      <c r="K5" s="7">
        <f>Autoevaluación!S65/SUM(Autoevaluación!S62:S65)</f>
        <v>0</v>
      </c>
      <c r="L5" s="322"/>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37" t="s">
        <v>130</v>
      </c>
      <c r="C6" s="36">
        <f>Autoevaluación!R68/SUM(Autoevaluación!R68:R71)</f>
        <v>0</v>
      </c>
      <c r="D6" s="7">
        <f>Autoevaluación!R69/SUM(Autoevaluación!R68:R71)</f>
        <v>0.5</v>
      </c>
      <c r="E6" s="7">
        <f>Autoevaluación!R70/SUM(Autoevaluación!R68:R71)</f>
        <v>0.5</v>
      </c>
      <c r="F6" s="7">
        <f>Autoevaluación!R71/SUM(Autoevaluación!R68:R71)</f>
        <v>0</v>
      </c>
      <c r="G6" s="329"/>
      <c r="H6" s="7">
        <f>Autoevaluación!S68/SUM(Autoevaluación!S68:S71)</f>
        <v>0.25</v>
      </c>
      <c r="I6" s="7">
        <f>Autoevaluación!S69/SUM(Autoevaluación!S68:S71)</f>
        <v>0.25</v>
      </c>
      <c r="J6" s="7">
        <f>Autoevaluación!S70/SUM(Autoevaluación!S68:S71)</f>
        <v>0.5</v>
      </c>
      <c r="K6" s="7">
        <f>Autoevaluación!S71/SUM(Autoevaluación!S68:S71)</f>
        <v>0</v>
      </c>
      <c r="L6" s="322"/>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37" t="s">
        <v>131</v>
      </c>
      <c r="C7" s="36">
        <f>Autoevaluación!R74/SUM(Autoevaluación!R74:R77)</f>
        <v>0.2</v>
      </c>
      <c r="D7" s="7">
        <f>Autoevaluación!R75/SUM(Autoevaluación!R74:R77)</f>
        <v>0.4</v>
      </c>
      <c r="E7" s="7">
        <f>Autoevaluación!R76/SUM(Autoevaluación!R74:R77)</f>
        <v>0.4</v>
      </c>
      <c r="F7" s="7">
        <f>Autoevaluación!R77/SUM(Autoevaluación!R74:R77)</f>
        <v>0</v>
      </c>
      <c r="G7" s="329"/>
      <c r="H7" s="7">
        <f>Autoevaluación!S74/SUM(Autoevaluación!S74:S77)</f>
        <v>0</v>
      </c>
      <c r="I7" s="7">
        <f>Autoevaluación!S75/SUM(Autoevaluación!S74:S77)</f>
        <v>0.5</v>
      </c>
      <c r="J7" s="7">
        <f>Autoevaluación!S76/SUM(Autoevaluación!S74:S77)</f>
        <v>0.5</v>
      </c>
      <c r="K7" s="7">
        <f>Autoevaluación!S77/SUM(Autoevaluación!S74:S77)</f>
        <v>0</v>
      </c>
      <c r="L7" s="322"/>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38"/>
      <c r="C8" s="7"/>
      <c r="D8" s="7"/>
      <c r="E8" s="7"/>
      <c r="F8" s="7"/>
      <c r="G8" s="329"/>
      <c r="H8" s="7"/>
      <c r="I8" s="7"/>
      <c r="J8" s="7"/>
      <c r="K8" s="7"/>
      <c r="L8" s="322"/>
      <c r="M8" s="7"/>
      <c r="N8" s="7"/>
      <c r="O8" s="7"/>
      <c r="P8" s="7"/>
      <c r="Q8" s="53"/>
      <c r="R8" s="7"/>
      <c r="S8" s="7"/>
      <c r="T8" s="7"/>
      <c r="U8" s="7"/>
    </row>
    <row r="9" spans="2:22" ht="38.1" customHeight="1" x14ac:dyDescent="0.3">
      <c r="B9" s="6"/>
      <c r="C9" s="7"/>
      <c r="D9" s="7"/>
      <c r="E9" s="7"/>
      <c r="F9" s="7"/>
      <c r="G9" s="329"/>
      <c r="H9" s="7"/>
      <c r="I9" s="7"/>
      <c r="J9" s="7"/>
      <c r="K9" s="7"/>
      <c r="L9" s="322"/>
      <c r="M9" s="7"/>
      <c r="N9" s="7"/>
      <c r="O9" s="7"/>
      <c r="P9" s="7"/>
      <c r="Q9" s="53"/>
      <c r="R9" s="7"/>
      <c r="S9" s="7"/>
      <c r="T9" s="7"/>
      <c r="U9" s="7"/>
    </row>
    <row r="10" spans="2:22" ht="38.1" customHeight="1" x14ac:dyDescent="0.3">
      <c r="B10" s="15" t="s">
        <v>132</v>
      </c>
      <c r="C10" s="12">
        <f>AVERAGE(C4:C9)</f>
        <v>0.26250000000000001</v>
      </c>
      <c r="D10" s="12">
        <f>AVERAGE(D4:D9)</f>
        <v>0.38749999999999996</v>
      </c>
      <c r="E10" s="12">
        <f>AVERAGE(E4:E9)</f>
        <v>0.35</v>
      </c>
      <c r="F10" s="12">
        <f>AVERAGE(F4:F9)</f>
        <v>0</v>
      </c>
      <c r="G10" s="9"/>
      <c r="H10" s="12">
        <f>AVERAGE(H4:H9)</f>
        <v>0.27500000000000002</v>
      </c>
      <c r="I10" s="12">
        <f>AVERAGE(I4:I9)</f>
        <v>0.35</v>
      </c>
      <c r="J10" s="12">
        <f>AVERAGE(J4:J9)</f>
        <v>0.375</v>
      </c>
      <c r="K10" s="12">
        <f>AVERAGE(K4:K9)</f>
        <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3" t="s">
        <v>177</v>
      </c>
      <c r="C12" s="323"/>
      <c r="D12" s="323"/>
      <c r="E12" s="323"/>
      <c r="F12" s="323"/>
      <c r="G12" s="323"/>
      <c r="H12" s="323"/>
      <c r="I12" s="323"/>
      <c r="J12" s="323"/>
      <c r="K12" s="323"/>
      <c r="L12" s="323"/>
      <c r="M12" s="323"/>
      <c r="N12" s="323"/>
      <c r="O12" s="323"/>
      <c r="P12" s="323"/>
      <c r="Q12" s="323"/>
      <c r="R12" s="323"/>
      <c r="S12" s="323"/>
      <c r="T12" s="323"/>
      <c r="U12" s="323"/>
    </row>
    <row r="13" spans="2:22" ht="24.9" customHeight="1" x14ac:dyDescent="0.3">
      <c r="B13" s="325" t="s">
        <v>28</v>
      </c>
      <c r="C13" s="325"/>
      <c r="D13" s="325"/>
      <c r="E13" s="325"/>
      <c r="F13" s="325"/>
      <c r="G13" s="325"/>
      <c r="H13" s="325"/>
      <c r="I13" s="325"/>
      <c r="J13" s="325"/>
      <c r="K13" s="325"/>
      <c r="L13" s="325"/>
      <c r="M13" s="325"/>
      <c r="N13" s="325"/>
      <c r="O13" s="325"/>
      <c r="P13" s="325"/>
      <c r="Q13" s="325"/>
      <c r="R13" s="325"/>
      <c r="S13" s="325"/>
      <c r="T13" s="325"/>
      <c r="U13" s="325"/>
    </row>
    <row r="14" spans="2:22" ht="60" customHeight="1" x14ac:dyDescent="0.3">
      <c r="B14" s="284" t="s">
        <v>363</v>
      </c>
      <c r="C14" s="284"/>
      <c r="D14" s="284"/>
      <c r="E14" s="284"/>
      <c r="F14" s="284"/>
      <c r="G14" s="284"/>
      <c r="H14" s="284"/>
      <c r="I14" s="284"/>
      <c r="J14" s="284"/>
      <c r="K14" s="284"/>
      <c r="L14" s="284"/>
      <c r="M14" s="284"/>
      <c r="N14" s="284"/>
      <c r="O14" s="284"/>
      <c r="P14" s="284"/>
      <c r="Q14" s="284"/>
      <c r="R14" s="284"/>
      <c r="S14" s="284"/>
      <c r="T14" s="284"/>
      <c r="U14" s="284"/>
    </row>
    <row r="15" spans="2:22" ht="60" customHeight="1" x14ac:dyDescent="0.3">
      <c r="B15" s="284" t="s">
        <v>364</v>
      </c>
      <c r="C15" s="284"/>
      <c r="D15" s="284"/>
      <c r="E15" s="284"/>
      <c r="F15" s="284"/>
      <c r="G15" s="284"/>
      <c r="H15" s="284"/>
      <c r="I15" s="284"/>
      <c r="J15" s="284"/>
      <c r="K15" s="284"/>
      <c r="L15" s="284"/>
      <c r="M15" s="284"/>
      <c r="N15" s="284"/>
      <c r="O15" s="284"/>
      <c r="P15" s="284"/>
      <c r="Q15" s="284"/>
      <c r="R15" s="284"/>
      <c r="S15" s="284"/>
      <c r="T15" s="284"/>
      <c r="U15" s="284"/>
    </row>
    <row r="16" spans="2:22" s="14" customFormat="1" ht="24.9" customHeight="1" x14ac:dyDescent="0.3">
      <c r="B16" s="318" t="s">
        <v>123</v>
      </c>
      <c r="C16" s="318"/>
      <c r="D16" s="318"/>
      <c r="E16" s="318"/>
      <c r="F16" s="318"/>
      <c r="G16" s="318"/>
      <c r="H16" s="318"/>
      <c r="I16" s="318"/>
      <c r="J16" s="318"/>
      <c r="K16" s="318"/>
      <c r="L16" s="318"/>
      <c r="M16" s="318"/>
      <c r="N16" s="318"/>
      <c r="O16" s="318"/>
      <c r="P16" s="318"/>
      <c r="Q16" s="318"/>
      <c r="R16" s="318"/>
      <c r="S16" s="318"/>
      <c r="T16" s="318"/>
      <c r="U16" s="318"/>
    </row>
    <row r="17" spans="2:21" ht="60" customHeight="1" x14ac:dyDescent="0.3">
      <c r="B17" s="284" t="s">
        <v>365</v>
      </c>
      <c r="C17" s="284"/>
      <c r="D17" s="284"/>
      <c r="E17" s="284"/>
      <c r="F17" s="284"/>
      <c r="G17" s="284"/>
      <c r="H17" s="284"/>
      <c r="I17" s="284"/>
      <c r="J17" s="284"/>
      <c r="K17" s="284"/>
      <c r="L17" s="284"/>
      <c r="M17" s="284"/>
      <c r="N17" s="284"/>
      <c r="O17" s="284"/>
      <c r="P17" s="284"/>
      <c r="Q17" s="284"/>
      <c r="R17" s="284"/>
      <c r="S17" s="284"/>
      <c r="T17" s="284"/>
      <c r="U17" s="284"/>
    </row>
    <row r="18" spans="2:21" ht="60" customHeight="1" x14ac:dyDescent="0.3">
      <c r="B18" s="284" t="s">
        <v>366</v>
      </c>
      <c r="C18" s="284"/>
      <c r="D18" s="284"/>
      <c r="E18" s="284"/>
      <c r="F18" s="284"/>
      <c r="G18" s="284"/>
      <c r="H18" s="284"/>
      <c r="I18" s="284"/>
      <c r="J18" s="284"/>
      <c r="K18" s="284"/>
      <c r="L18" s="284"/>
      <c r="M18" s="284"/>
      <c r="N18" s="284"/>
      <c r="O18" s="284"/>
      <c r="P18" s="284"/>
      <c r="Q18" s="284"/>
      <c r="R18" s="284"/>
      <c r="S18" s="284"/>
      <c r="T18" s="284"/>
      <c r="U18" s="284"/>
    </row>
    <row r="19" spans="2:21" ht="60" customHeight="1" x14ac:dyDescent="0.3">
      <c r="B19" s="284" t="s">
        <v>367</v>
      </c>
      <c r="C19" s="284"/>
      <c r="D19" s="284"/>
      <c r="E19" s="284"/>
      <c r="F19" s="284"/>
      <c r="G19" s="284"/>
      <c r="H19" s="284"/>
      <c r="I19" s="284"/>
      <c r="J19" s="284"/>
      <c r="K19" s="284"/>
      <c r="L19" s="284"/>
      <c r="M19" s="284"/>
      <c r="N19" s="284"/>
      <c r="O19" s="284"/>
      <c r="P19" s="284"/>
      <c r="Q19" s="284"/>
      <c r="R19" s="284"/>
      <c r="S19" s="284"/>
      <c r="T19" s="284"/>
      <c r="U19" s="284"/>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26" t="s">
        <v>178</v>
      </c>
      <c r="C21" s="326"/>
      <c r="D21" s="326"/>
      <c r="E21" s="326"/>
      <c r="F21" s="326"/>
      <c r="G21" s="326"/>
      <c r="H21" s="326"/>
      <c r="I21" s="326"/>
      <c r="J21" s="326"/>
      <c r="K21" s="326"/>
      <c r="L21" s="326"/>
      <c r="M21" s="326"/>
      <c r="N21" s="326"/>
      <c r="O21" s="326"/>
      <c r="P21" s="326"/>
      <c r="Q21" s="326"/>
      <c r="R21" s="326"/>
      <c r="S21" s="326"/>
      <c r="T21" s="326"/>
      <c r="U21" s="326"/>
    </row>
    <row r="22" spans="2:21" ht="24.9" customHeight="1" x14ac:dyDescent="0.3">
      <c r="B22" s="327" t="s">
        <v>28</v>
      </c>
      <c r="C22" s="327"/>
      <c r="D22" s="327"/>
      <c r="E22" s="327"/>
      <c r="F22" s="327"/>
      <c r="G22" s="327"/>
      <c r="H22" s="327"/>
      <c r="I22" s="327"/>
      <c r="J22" s="327"/>
      <c r="K22" s="327"/>
      <c r="L22" s="327"/>
      <c r="M22" s="327"/>
      <c r="N22" s="327"/>
      <c r="O22" s="327"/>
      <c r="P22" s="327"/>
      <c r="Q22" s="327"/>
      <c r="R22" s="327"/>
      <c r="S22" s="327"/>
      <c r="T22" s="327"/>
      <c r="U22" s="327"/>
    </row>
    <row r="23" spans="2:21" ht="60" customHeight="1" x14ac:dyDescent="0.3">
      <c r="B23" s="284" t="s">
        <v>324</v>
      </c>
      <c r="C23" s="284"/>
      <c r="D23" s="284"/>
      <c r="E23" s="284"/>
      <c r="F23" s="284"/>
      <c r="G23" s="284"/>
      <c r="H23" s="284"/>
      <c r="I23" s="284"/>
      <c r="J23" s="284"/>
      <c r="K23" s="284"/>
      <c r="L23" s="284"/>
      <c r="M23" s="284"/>
      <c r="N23" s="284"/>
      <c r="O23" s="284"/>
      <c r="P23" s="284"/>
      <c r="Q23" s="284"/>
      <c r="R23" s="284"/>
      <c r="S23" s="284"/>
      <c r="T23" s="284"/>
      <c r="U23" s="284"/>
    </row>
    <row r="24" spans="2:21" ht="60" customHeight="1" x14ac:dyDescent="0.3">
      <c r="B24" s="314"/>
      <c r="C24" s="314"/>
      <c r="D24" s="314"/>
      <c r="E24" s="314"/>
      <c r="F24" s="314"/>
      <c r="G24" s="314"/>
      <c r="H24" s="314"/>
      <c r="I24" s="314"/>
      <c r="J24" s="314"/>
      <c r="K24" s="314"/>
      <c r="L24" s="314"/>
      <c r="M24" s="314"/>
      <c r="N24" s="314"/>
      <c r="O24" s="314"/>
      <c r="P24" s="314"/>
      <c r="Q24" s="314"/>
      <c r="R24" s="314"/>
      <c r="S24" s="314"/>
      <c r="T24" s="314"/>
      <c r="U24" s="314"/>
    </row>
    <row r="25" spans="2:21" s="14" customFormat="1" ht="24.9" customHeight="1" x14ac:dyDescent="0.3">
      <c r="B25" s="318" t="s">
        <v>123</v>
      </c>
      <c r="C25" s="318"/>
      <c r="D25" s="318"/>
      <c r="E25" s="318"/>
      <c r="F25" s="318"/>
      <c r="G25" s="318"/>
      <c r="H25" s="318"/>
      <c r="I25" s="318"/>
      <c r="J25" s="318"/>
      <c r="K25" s="318"/>
      <c r="L25" s="318"/>
      <c r="M25" s="318"/>
      <c r="N25" s="318"/>
      <c r="O25" s="318"/>
      <c r="P25" s="318"/>
      <c r="Q25" s="318"/>
      <c r="R25" s="318"/>
      <c r="S25" s="318"/>
      <c r="T25" s="318"/>
      <c r="U25" s="318"/>
    </row>
    <row r="26" spans="2:21" ht="60" customHeight="1" x14ac:dyDescent="0.3">
      <c r="B26" s="284" t="s">
        <v>325</v>
      </c>
      <c r="C26" s="284"/>
      <c r="D26" s="284"/>
      <c r="E26" s="284"/>
      <c r="F26" s="284"/>
      <c r="G26" s="284"/>
      <c r="H26" s="284"/>
      <c r="I26" s="284"/>
      <c r="J26" s="284"/>
      <c r="K26" s="284"/>
      <c r="L26" s="284"/>
      <c r="M26" s="284"/>
      <c r="N26" s="284"/>
      <c r="O26" s="284"/>
      <c r="P26" s="284"/>
      <c r="Q26" s="284"/>
      <c r="R26" s="284"/>
      <c r="S26" s="284"/>
      <c r="T26" s="284"/>
      <c r="U26" s="284"/>
    </row>
    <row r="27" spans="2:21" ht="60" customHeight="1" x14ac:dyDescent="0.3">
      <c r="B27" s="314"/>
      <c r="C27" s="314"/>
      <c r="D27" s="314"/>
      <c r="E27" s="314"/>
      <c r="F27" s="314"/>
      <c r="G27" s="314"/>
      <c r="H27" s="314"/>
      <c r="I27" s="314"/>
      <c r="J27" s="314"/>
      <c r="K27" s="314"/>
      <c r="L27" s="314"/>
      <c r="M27" s="314"/>
      <c r="N27" s="314"/>
      <c r="O27" s="314"/>
      <c r="P27" s="314"/>
      <c r="Q27" s="314"/>
      <c r="R27" s="314"/>
      <c r="S27" s="314"/>
      <c r="T27" s="314"/>
      <c r="U27" s="314"/>
    </row>
    <row r="28" spans="2:21" ht="60" customHeight="1" x14ac:dyDescent="0.3">
      <c r="B28" s="314"/>
      <c r="C28" s="314"/>
      <c r="D28" s="314"/>
      <c r="E28" s="314"/>
      <c r="F28" s="314"/>
      <c r="G28" s="314"/>
      <c r="H28" s="314"/>
      <c r="I28" s="314"/>
      <c r="J28" s="314"/>
      <c r="K28" s="314"/>
      <c r="L28" s="314"/>
      <c r="M28" s="314"/>
      <c r="N28" s="314"/>
      <c r="O28" s="314"/>
      <c r="P28" s="314"/>
      <c r="Q28" s="314"/>
      <c r="R28" s="314"/>
      <c r="S28" s="314"/>
      <c r="T28" s="314"/>
      <c r="U28" s="314"/>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9" t="s">
        <v>179</v>
      </c>
      <c r="C30" s="319"/>
      <c r="D30" s="319"/>
      <c r="E30" s="319"/>
      <c r="F30" s="319"/>
      <c r="G30" s="319"/>
      <c r="H30" s="319"/>
      <c r="I30" s="319"/>
      <c r="J30" s="319"/>
      <c r="K30" s="319"/>
      <c r="L30" s="319"/>
      <c r="M30" s="319"/>
      <c r="N30" s="319"/>
      <c r="O30" s="319"/>
      <c r="P30" s="319"/>
      <c r="Q30" s="319"/>
      <c r="R30" s="319"/>
      <c r="S30" s="319"/>
      <c r="T30" s="319"/>
      <c r="U30" s="319"/>
    </row>
    <row r="31" spans="2:21" ht="24.9" customHeight="1" x14ac:dyDescent="0.3">
      <c r="B31" s="316" t="s">
        <v>28</v>
      </c>
      <c r="C31" s="317"/>
      <c r="D31" s="317"/>
      <c r="E31" s="317"/>
      <c r="F31" s="317"/>
      <c r="G31" s="317"/>
      <c r="H31" s="317"/>
      <c r="I31" s="317"/>
      <c r="J31" s="317"/>
      <c r="K31" s="317"/>
      <c r="L31" s="317"/>
      <c r="M31" s="317"/>
      <c r="N31" s="317"/>
      <c r="O31" s="317"/>
      <c r="P31" s="317"/>
      <c r="Q31" s="317"/>
      <c r="R31" s="317"/>
      <c r="S31" s="317"/>
      <c r="T31" s="317"/>
      <c r="U31" s="317"/>
    </row>
    <row r="32" spans="2:21" ht="60" customHeight="1" x14ac:dyDescent="0.3">
      <c r="B32" s="314"/>
      <c r="C32" s="314"/>
      <c r="D32" s="314"/>
      <c r="E32" s="314"/>
      <c r="F32" s="314"/>
      <c r="G32" s="314"/>
      <c r="H32" s="314"/>
      <c r="I32" s="314"/>
      <c r="J32" s="314"/>
      <c r="K32" s="314"/>
      <c r="L32" s="314"/>
      <c r="M32" s="314"/>
      <c r="N32" s="314"/>
      <c r="O32" s="314"/>
      <c r="P32" s="314"/>
      <c r="Q32" s="314"/>
      <c r="R32" s="314"/>
      <c r="S32" s="314"/>
      <c r="T32" s="314"/>
      <c r="U32" s="314"/>
    </row>
    <row r="33" spans="2:21" ht="60" customHeight="1" x14ac:dyDescent="0.3">
      <c r="B33" s="314"/>
      <c r="C33" s="314"/>
      <c r="D33" s="314"/>
      <c r="E33" s="314"/>
      <c r="F33" s="314"/>
      <c r="G33" s="314"/>
      <c r="H33" s="314"/>
      <c r="I33" s="314"/>
      <c r="J33" s="314"/>
      <c r="K33" s="314"/>
      <c r="L33" s="314"/>
      <c r="M33" s="314"/>
      <c r="N33" s="314"/>
      <c r="O33" s="314"/>
      <c r="P33" s="314"/>
      <c r="Q33" s="314"/>
      <c r="R33" s="314"/>
      <c r="S33" s="314"/>
      <c r="T33" s="314"/>
      <c r="U33" s="314"/>
    </row>
    <row r="34" spans="2:21" s="14" customFormat="1" ht="24.9" customHeight="1" x14ac:dyDescent="0.3">
      <c r="B34" s="318" t="s">
        <v>123</v>
      </c>
      <c r="C34" s="318"/>
      <c r="D34" s="318"/>
      <c r="E34" s="318"/>
      <c r="F34" s="318"/>
      <c r="G34" s="318"/>
      <c r="H34" s="318"/>
      <c r="I34" s="318"/>
      <c r="J34" s="318"/>
      <c r="K34" s="318"/>
      <c r="L34" s="318"/>
      <c r="M34" s="318"/>
      <c r="N34" s="318"/>
      <c r="O34" s="318"/>
      <c r="P34" s="318"/>
      <c r="Q34" s="318"/>
      <c r="R34" s="318"/>
      <c r="S34" s="318"/>
      <c r="T34" s="318"/>
      <c r="U34" s="318"/>
    </row>
    <row r="35" spans="2:21" ht="60" customHeight="1" x14ac:dyDescent="0.3">
      <c r="B35" s="314"/>
      <c r="C35" s="314"/>
      <c r="D35" s="314"/>
      <c r="E35" s="314"/>
      <c r="F35" s="314"/>
      <c r="G35" s="314"/>
      <c r="H35" s="314"/>
      <c r="I35" s="314"/>
      <c r="J35" s="314"/>
      <c r="K35" s="314"/>
      <c r="L35" s="314"/>
      <c r="M35" s="314"/>
      <c r="N35" s="314"/>
      <c r="O35" s="314"/>
      <c r="P35" s="314"/>
      <c r="Q35" s="314"/>
      <c r="R35" s="314"/>
      <c r="S35" s="314"/>
      <c r="T35" s="314"/>
      <c r="U35" s="314"/>
    </row>
    <row r="36" spans="2:21" ht="60" customHeight="1" x14ac:dyDescent="0.3">
      <c r="B36" s="314"/>
      <c r="C36" s="314"/>
      <c r="D36" s="314"/>
      <c r="E36" s="314"/>
      <c r="F36" s="314"/>
      <c r="G36" s="314"/>
      <c r="H36" s="314"/>
      <c r="I36" s="314"/>
      <c r="J36" s="314"/>
      <c r="K36" s="314"/>
      <c r="L36" s="314"/>
      <c r="M36" s="314"/>
      <c r="N36" s="314"/>
      <c r="O36" s="314"/>
      <c r="P36" s="314"/>
      <c r="Q36" s="314"/>
      <c r="R36" s="314"/>
      <c r="S36" s="314"/>
      <c r="T36" s="314"/>
      <c r="U36" s="314"/>
    </row>
    <row r="37" spans="2:21" ht="60" customHeight="1" x14ac:dyDescent="0.3">
      <c r="B37" s="314"/>
      <c r="C37" s="314"/>
      <c r="D37" s="314"/>
      <c r="E37" s="314"/>
      <c r="F37" s="314"/>
      <c r="G37" s="314"/>
      <c r="H37" s="314"/>
      <c r="I37" s="314"/>
      <c r="J37" s="314"/>
      <c r="K37" s="314"/>
      <c r="L37" s="314"/>
      <c r="M37" s="314"/>
      <c r="N37" s="314"/>
      <c r="O37" s="314"/>
      <c r="P37" s="314"/>
      <c r="Q37" s="314"/>
      <c r="R37" s="314"/>
      <c r="S37" s="314"/>
      <c r="T37" s="314"/>
      <c r="U37" s="314"/>
    </row>
    <row r="39" spans="2:21" x14ac:dyDescent="0.3">
      <c r="B39" s="315" t="s">
        <v>180</v>
      </c>
      <c r="C39" s="315"/>
      <c r="D39" s="315"/>
      <c r="E39" s="315"/>
      <c r="F39" s="315"/>
      <c r="G39" s="315"/>
      <c r="H39" s="315"/>
      <c r="I39" s="315"/>
      <c r="J39" s="315"/>
      <c r="K39" s="315"/>
      <c r="L39" s="315"/>
      <c r="M39" s="315"/>
      <c r="N39" s="315"/>
      <c r="O39" s="315"/>
      <c r="P39" s="315"/>
      <c r="Q39" s="315"/>
      <c r="R39" s="315"/>
      <c r="S39" s="315"/>
      <c r="T39" s="315"/>
      <c r="U39" s="315"/>
    </row>
    <row r="40" spans="2:21" ht="19.8" x14ac:dyDescent="0.3">
      <c r="B40" s="316" t="s">
        <v>28</v>
      </c>
      <c r="C40" s="317"/>
      <c r="D40" s="317"/>
      <c r="E40" s="317"/>
      <c r="F40" s="317"/>
      <c r="G40" s="317"/>
      <c r="H40" s="317"/>
      <c r="I40" s="317"/>
      <c r="J40" s="317"/>
      <c r="K40" s="317"/>
      <c r="L40" s="317"/>
      <c r="M40" s="317"/>
      <c r="N40" s="317"/>
      <c r="O40" s="317"/>
      <c r="P40" s="317"/>
      <c r="Q40" s="317"/>
      <c r="R40" s="317"/>
      <c r="S40" s="317"/>
      <c r="T40" s="317"/>
      <c r="U40" s="317"/>
    </row>
    <row r="41" spans="2:21" ht="51.75" customHeight="1" x14ac:dyDescent="0.3">
      <c r="B41" s="314"/>
      <c r="C41" s="314"/>
      <c r="D41" s="314"/>
      <c r="E41" s="314"/>
      <c r="F41" s="314"/>
      <c r="G41" s="314"/>
      <c r="H41" s="314"/>
      <c r="I41" s="314"/>
      <c r="J41" s="314"/>
      <c r="K41" s="314"/>
      <c r="L41" s="314"/>
      <c r="M41" s="314"/>
      <c r="N41" s="314"/>
      <c r="O41" s="314"/>
      <c r="P41" s="314"/>
      <c r="Q41" s="314"/>
      <c r="R41" s="314"/>
      <c r="S41" s="314"/>
      <c r="T41" s="314"/>
      <c r="U41" s="314"/>
    </row>
    <row r="42" spans="2:21" ht="50.25" customHeight="1" x14ac:dyDescent="0.3">
      <c r="B42" s="314"/>
      <c r="C42" s="314"/>
      <c r="D42" s="314"/>
      <c r="E42" s="314"/>
      <c r="F42" s="314"/>
      <c r="G42" s="314"/>
      <c r="H42" s="314"/>
      <c r="I42" s="314"/>
      <c r="J42" s="314"/>
      <c r="K42" s="314"/>
      <c r="L42" s="314"/>
      <c r="M42" s="314"/>
      <c r="N42" s="314"/>
      <c r="O42" s="314"/>
      <c r="P42" s="314"/>
      <c r="Q42" s="314"/>
      <c r="R42" s="314"/>
      <c r="S42" s="314"/>
      <c r="T42" s="314"/>
      <c r="U42" s="314"/>
    </row>
    <row r="43" spans="2:21" ht="19.8" x14ac:dyDescent="0.3">
      <c r="B43" s="318" t="s">
        <v>123</v>
      </c>
      <c r="C43" s="318"/>
      <c r="D43" s="318"/>
      <c r="E43" s="318"/>
      <c r="F43" s="318"/>
      <c r="G43" s="318"/>
      <c r="H43" s="318"/>
      <c r="I43" s="318"/>
      <c r="J43" s="318"/>
      <c r="K43" s="318"/>
      <c r="L43" s="318"/>
      <c r="M43" s="318"/>
      <c r="N43" s="318"/>
      <c r="O43" s="318"/>
      <c r="P43" s="318"/>
      <c r="Q43" s="318"/>
      <c r="R43" s="318"/>
      <c r="S43" s="318"/>
      <c r="T43" s="318"/>
      <c r="U43" s="318"/>
    </row>
    <row r="44" spans="2:21" ht="69.75" customHeight="1" x14ac:dyDescent="0.3">
      <c r="B44" s="314"/>
      <c r="C44" s="314"/>
      <c r="D44" s="314"/>
      <c r="E44" s="314"/>
      <c r="F44" s="314"/>
      <c r="G44" s="314"/>
      <c r="H44" s="314"/>
      <c r="I44" s="314"/>
      <c r="J44" s="314"/>
      <c r="K44" s="314"/>
      <c r="L44" s="314"/>
      <c r="M44" s="314"/>
      <c r="N44" s="314"/>
      <c r="O44" s="314"/>
      <c r="P44" s="314"/>
      <c r="Q44" s="314"/>
      <c r="R44" s="314"/>
      <c r="S44" s="314"/>
      <c r="T44" s="314"/>
      <c r="U44" s="314"/>
    </row>
    <row r="45" spans="2:21" ht="60" customHeight="1" x14ac:dyDescent="0.3">
      <c r="B45" s="314"/>
      <c r="C45" s="314"/>
      <c r="D45" s="314"/>
      <c r="E45" s="314"/>
      <c r="F45" s="314"/>
      <c r="G45" s="314"/>
      <c r="H45" s="314"/>
      <c r="I45" s="314"/>
      <c r="J45" s="314"/>
      <c r="K45" s="314"/>
      <c r="L45" s="314"/>
      <c r="M45" s="314"/>
      <c r="N45" s="314"/>
      <c r="O45" s="314"/>
      <c r="P45" s="314"/>
      <c r="Q45" s="314"/>
      <c r="R45" s="314"/>
      <c r="S45" s="314"/>
      <c r="T45" s="314"/>
      <c r="U45" s="314"/>
    </row>
    <row r="46" spans="2:21" ht="59.25" customHeight="1" x14ac:dyDescent="0.3">
      <c r="B46" s="314"/>
      <c r="C46" s="314"/>
      <c r="D46" s="314"/>
      <c r="E46" s="314"/>
      <c r="F46" s="314"/>
      <c r="G46" s="314"/>
      <c r="H46" s="314"/>
      <c r="I46" s="314"/>
      <c r="J46" s="314"/>
      <c r="K46" s="314"/>
      <c r="L46" s="314"/>
      <c r="M46" s="314"/>
      <c r="N46" s="314"/>
      <c r="O46" s="314"/>
      <c r="P46" s="314"/>
      <c r="Q46" s="314"/>
      <c r="R46" s="314"/>
      <c r="S46" s="314"/>
      <c r="T46" s="314"/>
      <c r="U46" s="314"/>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B14:U14"/>
    <mergeCell ref="B15:U15"/>
    <mergeCell ref="B17:U17"/>
    <mergeCell ref="B18:U18"/>
    <mergeCell ref="B19:U19"/>
    <mergeCell ref="V2:V3"/>
    <mergeCell ref="L3:L9"/>
    <mergeCell ref="C2:F2"/>
    <mergeCell ref="B24:U24"/>
    <mergeCell ref="B25:U25"/>
    <mergeCell ref="H2:K2"/>
    <mergeCell ref="R2:U2"/>
    <mergeCell ref="B12:U12"/>
    <mergeCell ref="B13:U13"/>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pageSetup paperSize="9" orientation="portrait" horizontalDpi="0" verticalDpi="0"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20" zoomScale="70" zoomScaleNormal="70" workbookViewId="0">
      <selection activeCell="B24" sqref="B24:U24"/>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30" t="s">
        <v>137</v>
      </c>
      <c r="C2" s="323" t="s">
        <v>177</v>
      </c>
      <c r="D2" s="323"/>
      <c r="E2" s="323"/>
      <c r="F2" s="323"/>
      <c r="G2" s="2"/>
      <c r="H2" s="324" t="s">
        <v>178</v>
      </c>
      <c r="I2" s="324"/>
      <c r="J2" s="324"/>
      <c r="K2" s="324"/>
      <c r="L2" s="2"/>
      <c r="M2" s="332" t="s">
        <v>179</v>
      </c>
      <c r="N2" s="332"/>
      <c r="O2" s="332"/>
      <c r="P2" s="332"/>
      <c r="Q2" s="55"/>
      <c r="R2" s="315" t="s">
        <v>180</v>
      </c>
      <c r="S2" s="315"/>
      <c r="T2" s="315"/>
      <c r="U2" s="315"/>
      <c r="V2" s="320"/>
    </row>
    <row r="3" spans="2:22" ht="24.75" customHeight="1" thickBot="1" x14ac:dyDescent="0.35">
      <c r="B3" s="331"/>
      <c r="C3" s="3">
        <v>1</v>
      </c>
      <c r="D3" s="3">
        <v>2</v>
      </c>
      <c r="E3" s="4">
        <v>3</v>
      </c>
      <c r="F3" s="5">
        <v>4</v>
      </c>
      <c r="G3" s="328"/>
      <c r="H3" s="3">
        <v>1</v>
      </c>
      <c r="I3" s="3">
        <v>2</v>
      </c>
      <c r="J3" s="4">
        <v>3</v>
      </c>
      <c r="K3" s="5">
        <v>4</v>
      </c>
      <c r="L3" s="321"/>
      <c r="M3" s="3">
        <v>1</v>
      </c>
      <c r="N3" s="3">
        <v>2</v>
      </c>
      <c r="O3" s="4">
        <v>3</v>
      </c>
      <c r="P3" s="5">
        <v>4</v>
      </c>
      <c r="Q3" s="56"/>
      <c r="R3" s="3">
        <v>1</v>
      </c>
      <c r="S3" s="3">
        <v>2</v>
      </c>
      <c r="T3" s="4">
        <v>3</v>
      </c>
      <c r="U3" s="5">
        <v>4</v>
      </c>
      <c r="V3" s="320"/>
    </row>
    <row r="4" spans="2:22" ht="38.1" customHeight="1" thickTop="1" thickBot="1" x14ac:dyDescent="0.35">
      <c r="B4" s="37" t="s">
        <v>133</v>
      </c>
      <c r="C4" s="36">
        <f>Autoevaluación!R84/SUM(Autoevaluación!R84:R87)</f>
        <v>0</v>
      </c>
      <c r="D4" s="7">
        <f>Autoevaluación!R85/SUM(Autoevaluación!R84:R87)</f>
        <v>0.33333333333333331</v>
      </c>
      <c r="E4" s="7">
        <f>Autoevaluación!R86/SUM(Autoevaluación!R84:R87)</f>
        <v>0</v>
      </c>
      <c r="F4" s="7">
        <f>Autoevaluación!R87/SUM(Autoevaluación!R84:R87)</f>
        <v>0.66666666666666663</v>
      </c>
      <c r="G4" s="329"/>
      <c r="H4" s="17">
        <f>Autoevaluación!S84/SUM(Autoevaluación!S84:S87)</f>
        <v>0</v>
      </c>
      <c r="I4" s="7">
        <f>Autoevaluación!S85/SUM(Autoevaluación!S84:S87)</f>
        <v>0</v>
      </c>
      <c r="J4" s="7">
        <f>Autoevaluación!S86/SUM(Autoevaluación!S84:S87)</f>
        <v>0.33333333333333331</v>
      </c>
      <c r="K4" s="7">
        <f>Autoevaluación!S87/SUM(Autoevaluación!S84:S87)</f>
        <v>0.66666666666666663</v>
      </c>
      <c r="L4" s="322"/>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39" t="s">
        <v>134</v>
      </c>
      <c r="C5" s="36">
        <f>Autoevaluación!R89/SUM(Autoevaluación!R89:R92)</f>
        <v>0.5714285714285714</v>
      </c>
      <c r="D5" s="7">
        <f>Autoevaluación!R90/SUM(Autoevaluación!R89:R92)</f>
        <v>0.42857142857142855</v>
      </c>
      <c r="E5" s="7">
        <f>Autoevaluación!R91/SUM(Autoevaluación!R89:R92)</f>
        <v>0</v>
      </c>
      <c r="F5" s="7">
        <f>Autoevaluación!R92/SUM(Autoevaluación!R89:R92)</f>
        <v>0</v>
      </c>
      <c r="G5" s="329"/>
      <c r="H5" s="17">
        <f>Autoevaluación!S89/SUM(Autoevaluación!S89:S92)</f>
        <v>0.5714285714285714</v>
      </c>
      <c r="I5" s="7">
        <f>Autoevaluación!S90/SUM(Autoevaluación!S89:S92)</f>
        <v>0.42857142857142855</v>
      </c>
      <c r="J5" s="7" t="e">
        <f>Autoevaluación!S91/SUM(Autoevaluación!S89:Q92Q13:V16)</f>
        <v>#NAME?</v>
      </c>
      <c r="K5" s="7">
        <f>Autoevaluación!S92/SUM(Autoevaluación!S89:S92)</f>
        <v>0</v>
      </c>
      <c r="L5" s="322"/>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39" t="s">
        <v>32</v>
      </c>
      <c r="C6" s="36">
        <f>Autoevaluación!R98/SUM(Autoevaluación!R98:R101)</f>
        <v>0</v>
      </c>
      <c r="D6" s="7">
        <f>Autoevaluación!R99/SUM(Autoevaluación!R98:R101)</f>
        <v>1</v>
      </c>
      <c r="E6" s="7">
        <f>Autoevaluación!R100/SUM(Autoevaluación!R98:R101)</f>
        <v>0</v>
      </c>
      <c r="F6" s="7">
        <f>Autoevaluación!R101/SUM(Autoevaluación!R98:R101)</f>
        <v>0</v>
      </c>
      <c r="G6" s="329"/>
      <c r="H6" s="17">
        <f>Autoevaluación!S98/SUM(Autoevaluación!S98:S101)</f>
        <v>0</v>
      </c>
      <c r="I6" s="7">
        <f>Autoevaluación!S99/SUM(Autoevaluación!S98:S101)</f>
        <v>1</v>
      </c>
      <c r="J6" s="7">
        <f>Autoevaluación!S100/SUM(Autoevaluación!S98:S101)</f>
        <v>0</v>
      </c>
      <c r="K6" s="7">
        <f>Autoevaluación!S10/SUM(Autoevaluación!S98:S101)</f>
        <v>0</v>
      </c>
      <c r="L6" s="322"/>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37" t="s">
        <v>135</v>
      </c>
      <c r="C7" s="36">
        <f>Autoevaluación!R102/SUM(Autoevaluación!R102:R105)</f>
        <v>0.1</v>
      </c>
      <c r="D7" s="7">
        <f>Autoevaluación!R103/SUM(Autoevaluación!R102:R105)</f>
        <v>0.4</v>
      </c>
      <c r="E7" s="7">
        <f>Autoevaluación!R104/SUM(Autoevaluación!R102:R105)</f>
        <v>0.5</v>
      </c>
      <c r="F7" s="7">
        <f>Autoevaluación!R105/SUM(Autoevaluación!R102:R105)</f>
        <v>0</v>
      </c>
      <c r="G7" s="329"/>
      <c r="H7" s="17">
        <f>Autoevaluación!S102/SUM(Autoevaluación!S102:S105)</f>
        <v>0.1</v>
      </c>
      <c r="I7" s="7">
        <f>Autoevaluación!S103/SUM(Autoevaluación!S102:S105)</f>
        <v>0.4</v>
      </c>
      <c r="J7" s="7">
        <f>Autoevaluación!S104/SUM(Autoevaluación!S102:S105)</f>
        <v>0.5</v>
      </c>
      <c r="K7" s="7">
        <f>Autoevaluación!S105/SUM(Autoevaluación!S102:S105)</f>
        <v>0</v>
      </c>
      <c r="L7" s="322"/>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37" t="s">
        <v>136</v>
      </c>
      <c r="C8" s="36">
        <f>Autoevaluación!R114/SUM(Autoevaluación!R114:R117)</f>
        <v>0</v>
      </c>
      <c r="D8" s="7">
        <f>Autoevaluación!R115/SUM(Autoevaluación!R114:R117)</f>
        <v>0.5</v>
      </c>
      <c r="E8" s="7">
        <f>Autoevaluación!R116/SUM(Autoevaluación!R114:R117)</f>
        <v>0.5</v>
      </c>
      <c r="F8" s="7">
        <f>Autoevaluación!R117/SUM(Autoevaluación!R114:R117)</f>
        <v>0</v>
      </c>
      <c r="G8" s="329"/>
      <c r="H8" s="17">
        <f>Autoevaluación!S114/SUM(Autoevaluación!S114:S117)</f>
        <v>0</v>
      </c>
      <c r="I8" s="7">
        <f>Autoevaluación!S115/SUM(Autoevaluación!S114:S117)</f>
        <v>0.25</v>
      </c>
      <c r="J8" s="7">
        <f>Autoevaluación!S116/SUM(Autoevaluación!S114:S117)</f>
        <v>0.75</v>
      </c>
      <c r="K8" s="7">
        <f>Autoevaluación!S117/SUM(Autoevaluación!S114:S117)</f>
        <v>0</v>
      </c>
      <c r="L8" s="322"/>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38"/>
      <c r="C9" s="7"/>
      <c r="D9" s="7"/>
      <c r="E9" s="7"/>
      <c r="F9" s="7"/>
      <c r="G9" s="329"/>
      <c r="H9" s="7"/>
      <c r="I9" s="7"/>
      <c r="J9" s="7"/>
      <c r="K9" s="7"/>
      <c r="L9" s="322"/>
      <c r="M9" s="7"/>
      <c r="N9" s="7"/>
      <c r="O9" s="7"/>
      <c r="P9" s="7"/>
      <c r="Q9" s="53"/>
      <c r="R9" s="7"/>
      <c r="S9" s="7"/>
      <c r="T9" s="7"/>
      <c r="U9" s="7"/>
    </row>
    <row r="10" spans="2:22" ht="42" customHeight="1" x14ac:dyDescent="0.3">
      <c r="B10" s="15" t="s">
        <v>138</v>
      </c>
      <c r="C10" s="12">
        <f>AVERAGE(C4:C9)</f>
        <v>0.13428571428571429</v>
      </c>
      <c r="D10" s="12">
        <f>AVERAGE(D4:D9)</f>
        <v>0.5323809523809524</v>
      </c>
      <c r="E10" s="12">
        <f>AVERAGE(E4:E9)</f>
        <v>0.2</v>
      </c>
      <c r="F10" s="12">
        <f>AVERAGE(F4:F9)</f>
        <v>0.13333333333333333</v>
      </c>
      <c r="G10" s="9"/>
      <c r="H10" s="12">
        <f>AVERAGE(H4:H9)</f>
        <v>0.13428571428571429</v>
      </c>
      <c r="I10" s="12">
        <f>AVERAGE(I4:I9)</f>
        <v>0.41571428571428576</v>
      </c>
      <c r="J10" s="12" t="e">
        <f>AVERAGE(J4:J9)</f>
        <v>#NAME?</v>
      </c>
      <c r="K10" s="12">
        <f>AVERAGE(K4:K9)</f>
        <v>0.13333333333333333</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3" t="s">
        <v>177</v>
      </c>
      <c r="C12" s="323"/>
      <c r="D12" s="323"/>
      <c r="E12" s="323"/>
      <c r="F12" s="323"/>
      <c r="G12" s="323"/>
      <c r="H12" s="323"/>
      <c r="I12" s="323"/>
      <c r="J12" s="323"/>
      <c r="K12" s="323"/>
      <c r="L12" s="323"/>
      <c r="M12" s="323"/>
      <c r="N12" s="323"/>
      <c r="O12" s="323"/>
      <c r="P12" s="323"/>
      <c r="Q12" s="323"/>
      <c r="R12" s="323"/>
      <c r="S12" s="323"/>
      <c r="T12" s="323"/>
      <c r="U12" s="323"/>
    </row>
    <row r="13" spans="2:22" ht="24.9" customHeight="1" x14ac:dyDescent="0.3">
      <c r="B13" s="325" t="s">
        <v>28</v>
      </c>
      <c r="C13" s="325"/>
      <c r="D13" s="325"/>
      <c r="E13" s="325"/>
      <c r="F13" s="325"/>
      <c r="G13" s="325"/>
      <c r="H13" s="325"/>
      <c r="I13" s="325"/>
      <c r="J13" s="325"/>
      <c r="K13" s="325"/>
      <c r="L13" s="325"/>
      <c r="M13" s="325"/>
      <c r="N13" s="325"/>
      <c r="O13" s="325"/>
      <c r="P13" s="325"/>
      <c r="Q13" s="325"/>
      <c r="R13" s="325"/>
      <c r="S13" s="325"/>
      <c r="T13" s="325"/>
      <c r="U13" s="325"/>
    </row>
    <row r="14" spans="2:22" ht="60" customHeight="1" x14ac:dyDescent="0.3">
      <c r="B14" s="284" t="s">
        <v>308</v>
      </c>
      <c r="C14" s="284"/>
      <c r="D14" s="284"/>
      <c r="E14" s="284"/>
      <c r="F14" s="284"/>
      <c r="G14" s="284"/>
      <c r="H14" s="284"/>
      <c r="I14" s="284"/>
      <c r="J14" s="284"/>
      <c r="K14" s="284"/>
      <c r="L14" s="284"/>
      <c r="M14" s="284"/>
      <c r="N14" s="284"/>
      <c r="O14" s="284"/>
      <c r="P14" s="284"/>
      <c r="Q14" s="284"/>
      <c r="R14" s="284"/>
      <c r="S14" s="284"/>
      <c r="T14" s="284"/>
      <c r="U14" s="284"/>
    </row>
    <row r="15" spans="2:22" ht="60" customHeight="1" x14ac:dyDescent="0.3">
      <c r="B15" s="284"/>
      <c r="C15" s="284"/>
      <c r="D15" s="284"/>
      <c r="E15" s="284"/>
      <c r="F15" s="284"/>
      <c r="G15" s="284"/>
      <c r="H15" s="284"/>
      <c r="I15" s="284"/>
      <c r="J15" s="284"/>
      <c r="K15" s="284"/>
      <c r="L15" s="284"/>
      <c r="M15" s="284"/>
      <c r="N15" s="284"/>
      <c r="O15" s="284"/>
      <c r="P15" s="284"/>
      <c r="Q15" s="284"/>
      <c r="R15" s="284"/>
      <c r="S15" s="284"/>
      <c r="T15" s="284"/>
      <c r="U15" s="284"/>
    </row>
    <row r="16" spans="2:22" s="14" customFormat="1" ht="24.9" customHeight="1" x14ac:dyDescent="0.3">
      <c r="B16" s="318" t="s">
        <v>123</v>
      </c>
      <c r="C16" s="318"/>
      <c r="D16" s="318"/>
      <c r="E16" s="318"/>
      <c r="F16" s="318"/>
      <c r="G16" s="318"/>
      <c r="H16" s="318"/>
      <c r="I16" s="318"/>
      <c r="J16" s="318"/>
      <c r="K16" s="318"/>
      <c r="L16" s="318"/>
      <c r="M16" s="318"/>
      <c r="N16" s="318"/>
      <c r="O16" s="318"/>
      <c r="P16" s="318"/>
      <c r="Q16" s="318"/>
      <c r="R16" s="318"/>
      <c r="S16" s="318"/>
      <c r="T16" s="318"/>
      <c r="U16" s="318"/>
    </row>
    <row r="17" spans="2:21" ht="60" customHeight="1" x14ac:dyDescent="0.3">
      <c r="B17" s="284" t="s">
        <v>309</v>
      </c>
      <c r="C17" s="284"/>
      <c r="D17" s="284"/>
      <c r="E17" s="284"/>
      <c r="F17" s="284"/>
      <c r="G17" s="284"/>
      <c r="H17" s="284"/>
      <c r="I17" s="284"/>
      <c r="J17" s="284"/>
      <c r="K17" s="284"/>
      <c r="L17" s="284"/>
      <c r="M17" s="284"/>
      <c r="N17" s="284"/>
      <c r="O17" s="284"/>
      <c r="P17" s="284"/>
      <c r="Q17" s="284"/>
      <c r="R17" s="284"/>
      <c r="S17" s="284"/>
      <c r="T17" s="284"/>
      <c r="U17" s="284"/>
    </row>
    <row r="18" spans="2:21" ht="60" customHeight="1" x14ac:dyDescent="0.3">
      <c r="B18" s="284"/>
      <c r="C18" s="284"/>
      <c r="D18" s="284"/>
      <c r="E18" s="284"/>
      <c r="F18" s="284"/>
      <c r="G18" s="284"/>
      <c r="H18" s="284"/>
      <c r="I18" s="284"/>
      <c r="J18" s="284"/>
      <c r="K18" s="284"/>
      <c r="L18" s="284"/>
      <c r="M18" s="284"/>
      <c r="N18" s="284"/>
      <c r="O18" s="284"/>
      <c r="P18" s="284"/>
      <c r="Q18" s="284"/>
      <c r="R18" s="284"/>
      <c r="S18" s="284"/>
      <c r="T18" s="284"/>
      <c r="U18" s="284"/>
    </row>
    <row r="19" spans="2:21" ht="60" customHeight="1" x14ac:dyDescent="0.3">
      <c r="B19" s="284"/>
      <c r="C19" s="284"/>
      <c r="D19" s="284"/>
      <c r="E19" s="284"/>
      <c r="F19" s="284"/>
      <c r="G19" s="284"/>
      <c r="H19" s="284"/>
      <c r="I19" s="284"/>
      <c r="J19" s="284"/>
      <c r="K19" s="284"/>
      <c r="L19" s="284"/>
      <c r="M19" s="284"/>
      <c r="N19" s="284"/>
      <c r="O19" s="284"/>
      <c r="P19" s="284"/>
      <c r="Q19" s="284"/>
      <c r="R19" s="284"/>
      <c r="S19" s="284"/>
      <c r="T19" s="284"/>
      <c r="U19" s="284"/>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26" t="s">
        <v>178</v>
      </c>
      <c r="C21" s="326"/>
      <c r="D21" s="326"/>
      <c r="E21" s="326"/>
      <c r="F21" s="326"/>
      <c r="G21" s="326"/>
      <c r="H21" s="326"/>
      <c r="I21" s="326"/>
      <c r="J21" s="326"/>
      <c r="K21" s="326"/>
      <c r="L21" s="326"/>
      <c r="M21" s="326"/>
      <c r="N21" s="326"/>
      <c r="O21" s="326"/>
      <c r="P21" s="326"/>
      <c r="Q21" s="326"/>
      <c r="R21" s="326"/>
      <c r="S21" s="326"/>
      <c r="T21" s="326"/>
      <c r="U21" s="326"/>
    </row>
    <row r="22" spans="2:21" ht="24.9" customHeight="1" x14ac:dyDescent="0.3">
      <c r="B22" s="316" t="s">
        <v>28</v>
      </c>
      <c r="C22" s="317"/>
      <c r="D22" s="317"/>
      <c r="E22" s="317"/>
      <c r="F22" s="317"/>
      <c r="G22" s="317"/>
      <c r="H22" s="317"/>
      <c r="I22" s="317"/>
      <c r="J22" s="317"/>
      <c r="K22" s="317"/>
      <c r="L22" s="317"/>
      <c r="M22" s="317"/>
      <c r="N22" s="317"/>
      <c r="O22" s="317"/>
      <c r="P22" s="317"/>
      <c r="Q22" s="317"/>
      <c r="R22" s="317"/>
      <c r="S22" s="317"/>
      <c r="T22" s="317"/>
      <c r="U22" s="317"/>
    </row>
    <row r="23" spans="2:21" ht="60" customHeight="1" x14ac:dyDescent="0.3">
      <c r="B23" s="284" t="s">
        <v>555</v>
      </c>
      <c r="C23" s="284"/>
      <c r="D23" s="284"/>
      <c r="E23" s="284"/>
      <c r="F23" s="284"/>
      <c r="G23" s="284"/>
      <c r="H23" s="284"/>
      <c r="I23" s="284"/>
      <c r="J23" s="284"/>
      <c r="K23" s="284"/>
      <c r="L23" s="284"/>
      <c r="M23" s="284"/>
      <c r="N23" s="284"/>
      <c r="O23" s="284"/>
      <c r="P23" s="284"/>
      <c r="Q23" s="284"/>
      <c r="R23" s="284"/>
      <c r="S23" s="284"/>
      <c r="T23" s="284"/>
      <c r="U23" s="284"/>
    </row>
    <row r="24" spans="2:21" ht="60" customHeight="1" x14ac:dyDescent="0.3">
      <c r="B24" s="284"/>
      <c r="C24" s="284"/>
      <c r="D24" s="284"/>
      <c r="E24" s="284"/>
      <c r="F24" s="284"/>
      <c r="G24" s="284"/>
      <c r="H24" s="284"/>
      <c r="I24" s="284"/>
      <c r="J24" s="284"/>
      <c r="K24" s="284"/>
      <c r="L24" s="284"/>
      <c r="M24" s="284"/>
      <c r="N24" s="284"/>
      <c r="O24" s="284"/>
      <c r="P24" s="284"/>
      <c r="Q24" s="284"/>
      <c r="R24" s="284"/>
      <c r="S24" s="284"/>
      <c r="T24" s="284"/>
      <c r="U24" s="284"/>
    </row>
    <row r="25" spans="2:21" s="14" customFormat="1" ht="24.9" customHeight="1" x14ac:dyDescent="0.3">
      <c r="B25" s="318" t="s">
        <v>123</v>
      </c>
      <c r="C25" s="318"/>
      <c r="D25" s="318"/>
      <c r="E25" s="318"/>
      <c r="F25" s="318"/>
      <c r="G25" s="318"/>
      <c r="H25" s="318"/>
      <c r="I25" s="318"/>
      <c r="J25" s="318"/>
      <c r="K25" s="318"/>
      <c r="L25" s="318"/>
      <c r="M25" s="318"/>
      <c r="N25" s="318"/>
      <c r="O25" s="318"/>
      <c r="P25" s="318"/>
      <c r="Q25" s="318"/>
      <c r="R25" s="318"/>
      <c r="S25" s="318"/>
      <c r="T25" s="318"/>
      <c r="U25" s="318"/>
    </row>
    <row r="26" spans="2:21" ht="60" customHeight="1" x14ac:dyDescent="0.3">
      <c r="B26" s="284" t="s">
        <v>556</v>
      </c>
      <c r="C26" s="284"/>
      <c r="D26" s="284"/>
      <c r="E26" s="284"/>
      <c r="F26" s="284"/>
      <c r="G26" s="284"/>
      <c r="H26" s="284"/>
      <c r="I26" s="284"/>
      <c r="J26" s="284"/>
      <c r="K26" s="284"/>
      <c r="L26" s="284"/>
      <c r="M26" s="284"/>
      <c r="N26" s="284"/>
      <c r="O26" s="284"/>
      <c r="P26" s="284"/>
      <c r="Q26" s="284"/>
      <c r="R26" s="284"/>
      <c r="S26" s="284"/>
      <c r="T26" s="284"/>
      <c r="U26" s="284"/>
    </row>
    <row r="27" spans="2:21" ht="60" customHeight="1" x14ac:dyDescent="0.3">
      <c r="B27" s="284"/>
      <c r="C27" s="284"/>
      <c r="D27" s="284"/>
      <c r="E27" s="284"/>
      <c r="F27" s="284"/>
      <c r="G27" s="284"/>
      <c r="H27" s="284"/>
      <c r="I27" s="284"/>
      <c r="J27" s="284"/>
      <c r="K27" s="284"/>
      <c r="L27" s="284"/>
      <c r="M27" s="284"/>
      <c r="N27" s="284"/>
      <c r="O27" s="284"/>
      <c r="P27" s="284"/>
      <c r="Q27" s="284"/>
      <c r="R27" s="284"/>
      <c r="S27" s="284"/>
      <c r="T27" s="284"/>
      <c r="U27" s="284"/>
    </row>
    <row r="28" spans="2:21" ht="60" customHeight="1" x14ac:dyDescent="0.3">
      <c r="B28" s="284"/>
      <c r="C28" s="284"/>
      <c r="D28" s="284"/>
      <c r="E28" s="284"/>
      <c r="F28" s="284"/>
      <c r="G28" s="284"/>
      <c r="H28" s="284"/>
      <c r="I28" s="284"/>
      <c r="J28" s="284"/>
      <c r="K28" s="284"/>
      <c r="L28" s="284"/>
      <c r="M28" s="284"/>
      <c r="N28" s="284"/>
      <c r="O28" s="284"/>
      <c r="P28" s="284"/>
      <c r="Q28" s="284"/>
      <c r="R28" s="284"/>
      <c r="S28" s="284"/>
      <c r="T28" s="284"/>
      <c r="U28" s="284"/>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9" t="s">
        <v>179</v>
      </c>
      <c r="C30" s="319"/>
      <c r="D30" s="319"/>
      <c r="E30" s="319"/>
      <c r="F30" s="319"/>
      <c r="G30" s="319"/>
      <c r="H30" s="319"/>
      <c r="I30" s="319"/>
      <c r="J30" s="319"/>
      <c r="K30" s="319"/>
      <c r="L30" s="319"/>
      <c r="M30" s="319"/>
      <c r="N30" s="319"/>
      <c r="O30" s="319"/>
      <c r="P30" s="319"/>
      <c r="Q30" s="319"/>
      <c r="R30" s="319"/>
      <c r="S30" s="319"/>
      <c r="T30" s="319"/>
      <c r="U30" s="319"/>
    </row>
    <row r="31" spans="2:21" ht="24.9" customHeight="1" x14ac:dyDescent="0.3">
      <c r="B31" s="327" t="s">
        <v>28</v>
      </c>
      <c r="C31" s="327"/>
      <c r="D31" s="327"/>
      <c r="E31" s="327"/>
      <c r="F31" s="327"/>
      <c r="G31" s="327"/>
      <c r="H31" s="327"/>
      <c r="I31" s="327"/>
      <c r="J31" s="327"/>
      <c r="K31" s="327"/>
      <c r="L31" s="327"/>
      <c r="M31" s="327"/>
      <c r="N31" s="327"/>
      <c r="O31" s="327"/>
      <c r="P31" s="327"/>
      <c r="Q31" s="327"/>
      <c r="R31" s="327"/>
      <c r="S31" s="327"/>
      <c r="T31" s="327"/>
      <c r="U31" s="327"/>
    </row>
    <row r="32" spans="2:21" ht="60" customHeight="1" x14ac:dyDescent="0.3">
      <c r="B32" s="284"/>
      <c r="C32" s="284"/>
      <c r="D32" s="284"/>
      <c r="E32" s="284"/>
      <c r="F32" s="284"/>
      <c r="G32" s="284"/>
      <c r="H32" s="284"/>
      <c r="I32" s="284"/>
      <c r="J32" s="284"/>
      <c r="K32" s="284"/>
      <c r="L32" s="284"/>
      <c r="M32" s="284"/>
      <c r="N32" s="284"/>
      <c r="O32" s="284"/>
      <c r="P32" s="284"/>
      <c r="Q32" s="284"/>
      <c r="R32" s="284"/>
      <c r="S32" s="284"/>
      <c r="T32" s="284"/>
      <c r="U32" s="284"/>
    </row>
    <row r="33" spans="2:21" ht="60" customHeight="1" x14ac:dyDescent="0.3">
      <c r="B33" s="284"/>
      <c r="C33" s="284"/>
      <c r="D33" s="284"/>
      <c r="E33" s="284"/>
      <c r="F33" s="284"/>
      <c r="G33" s="284"/>
      <c r="H33" s="284"/>
      <c r="I33" s="284"/>
      <c r="J33" s="284"/>
      <c r="K33" s="284"/>
      <c r="L33" s="284"/>
      <c r="M33" s="284"/>
      <c r="N33" s="284"/>
      <c r="O33" s="284"/>
      <c r="P33" s="284"/>
      <c r="Q33" s="284"/>
      <c r="R33" s="284"/>
      <c r="S33" s="284"/>
      <c r="T33" s="284"/>
      <c r="U33" s="284"/>
    </row>
    <row r="34" spans="2:21" s="14" customFormat="1" ht="24.9" customHeight="1" x14ac:dyDescent="0.3">
      <c r="B34" s="318" t="s">
        <v>123</v>
      </c>
      <c r="C34" s="318"/>
      <c r="D34" s="318"/>
      <c r="E34" s="318"/>
      <c r="F34" s="318"/>
      <c r="G34" s="318"/>
      <c r="H34" s="318"/>
      <c r="I34" s="318"/>
      <c r="J34" s="318"/>
      <c r="K34" s="318"/>
      <c r="L34" s="318"/>
      <c r="M34" s="318"/>
      <c r="N34" s="318"/>
      <c r="O34" s="318"/>
      <c r="P34" s="318"/>
      <c r="Q34" s="318"/>
      <c r="R34" s="318"/>
      <c r="S34" s="318"/>
      <c r="T34" s="318"/>
      <c r="U34" s="318"/>
    </row>
    <row r="35" spans="2:21" ht="60" customHeight="1" x14ac:dyDescent="0.3">
      <c r="B35" s="284"/>
      <c r="C35" s="284"/>
      <c r="D35" s="284"/>
      <c r="E35" s="284"/>
      <c r="F35" s="284"/>
      <c r="G35" s="284"/>
      <c r="H35" s="284"/>
      <c r="I35" s="284"/>
      <c r="J35" s="284"/>
      <c r="K35" s="284"/>
      <c r="L35" s="284"/>
      <c r="M35" s="284"/>
      <c r="N35" s="284"/>
      <c r="O35" s="284"/>
      <c r="P35" s="284"/>
      <c r="Q35" s="284"/>
      <c r="R35" s="284"/>
      <c r="S35" s="284"/>
      <c r="T35" s="284"/>
      <c r="U35" s="284"/>
    </row>
    <row r="36" spans="2:21" ht="60" customHeight="1" x14ac:dyDescent="0.3">
      <c r="B36" s="284"/>
      <c r="C36" s="284"/>
      <c r="D36" s="284"/>
      <c r="E36" s="284"/>
      <c r="F36" s="284"/>
      <c r="G36" s="284"/>
      <c r="H36" s="284"/>
      <c r="I36" s="284"/>
      <c r="J36" s="284"/>
      <c r="K36" s="284"/>
      <c r="L36" s="284"/>
      <c r="M36" s="284"/>
      <c r="N36" s="284"/>
      <c r="O36" s="284"/>
      <c r="P36" s="284"/>
      <c r="Q36" s="284"/>
      <c r="R36" s="284"/>
      <c r="S36" s="284"/>
      <c r="T36" s="284"/>
      <c r="U36" s="284"/>
    </row>
    <row r="37" spans="2:21" ht="60" customHeight="1" x14ac:dyDescent="0.3">
      <c r="B37" s="284"/>
      <c r="C37" s="284"/>
      <c r="D37" s="284"/>
      <c r="E37" s="284"/>
      <c r="F37" s="284"/>
      <c r="G37" s="284"/>
      <c r="H37" s="284"/>
      <c r="I37" s="284"/>
      <c r="J37" s="284"/>
      <c r="K37" s="284"/>
      <c r="L37" s="284"/>
      <c r="M37" s="284"/>
      <c r="N37" s="284"/>
      <c r="O37" s="284"/>
      <c r="P37" s="284"/>
      <c r="Q37" s="284"/>
      <c r="R37" s="284"/>
      <c r="S37" s="284"/>
      <c r="T37" s="284"/>
      <c r="U37" s="284"/>
    </row>
    <row r="39" spans="2:21" x14ac:dyDescent="0.3">
      <c r="B39" s="315" t="s">
        <v>180</v>
      </c>
      <c r="C39" s="315"/>
      <c r="D39" s="315"/>
      <c r="E39" s="315"/>
      <c r="F39" s="315"/>
      <c r="G39" s="315"/>
      <c r="H39" s="315"/>
      <c r="I39" s="315"/>
      <c r="J39" s="315"/>
      <c r="K39" s="315"/>
      <c r="L39" s="315"/>
      <c r="M39" s="315"/>
      <c r="N39" s="315"/>
      <c r="O39" s="315"/>
      <c r="P39" s="315"/>
      <c r="Q39" s="315"/>
      <c r="R39" s="315"/>
      <c r="S39" s="315"/>
      <c r="T39" s="315"/>
      <c r="U39" s="315"/>
    </row>
    <row r="40" spans="2:21" ht="19.8" x14ac:dyDescent="0.3">
      <c r="B40" s="327" t="s">
        <v>28</v>
      </c>
      <c r="C40" s="327"/>
      <c r="D40" s="327"/>
      <c r="E40" s="327"/>
      <c r="F40" s="327"/>
      <c r="G40" s="327"/>
      <c r="H40" s="327"/>
      <c r="I40" s="327"/>
      <c r="J40" s="327"/>
      <c r="K40" s="327"/>
      <c r="L40" s="327"/>
      <c r="M40" s="327"/>
      <c r="N40" s="327"/>
      <c r="O40" s="327"/>
      <c r="P40" s="327"/>
      <c r="Q40" s="327"/>
      <c r="R40" s="327"/>
      <c r="S40" s="327"/>
      <c r="T40" s="327"/>
      <c r="U40" s="327"/>
    </row>
    <row r="41" spans="2:21" ht="50.25" customHeight="1" x14ac:dyDescent="0.3">
      <c r="B41" s="284"/>
      <c r="C41" s="284"/>
      <c r="D41" s="284"/>
      <c r="E41" s="284"/>
      <c r="F41" s="284"/>
      <c r="G41" s="284"/>
      <c r="H41" s="284"/>
      <c r="I41" s="284"/>
      <c r="J41" s="284"/>
      <c r="K41" s="284"/>
      <c r="L41" s="284"/>
      <c r="M41" s="284"/>
      <c r="N41" s="284"/>
      <c r="O41" s="284"/>
      <c r="P41" s="284"/>
      <c r="Q41" s="284"/>
      <c r="R41" s="284"/>
      <c r="S41" s="284"/>
      <c r="T41" s="284"/>
      <c r="U41" s="284"/>
    </row>
    <row r="42" spans="2:21" ht="51.75" customHeight="1" x14ac:dyDescent="0.3">
      <c r="B42" s="284"/>
      <c r="C42" s="284"/>
      <c r="D42" s="284"/>
      <c r="E42" s="284"/>
      <c r="F42" s="284"/>
      <c r="G42" s="284"/>
      <c r="H42" s="284"/>
      <c r="I42" s="284"/>
      <c r="J42" s="284"/>
      <c r="K42" s="284"/>
      <c r="L42" s="284"/>
      <c r="M42" s="284"/>
      <c r="N42" s="284"/>
      <c r="O42" s="284"/>
      <c r="P42" s="284"/>
      <c r="Q42" s="284"/>
      <c r="R42" s="284"/>
      <c r="S42" s="284"/>
      <c r="T42" s="284"/>
      <c r="U42" s="284"/>
    </row>
    <row r="43" spans="2:21" ht="19.8" x14ac:dyDescent="0.3">
      <c r="B43" s="318" t="s">
        <v>123</v>
      </c>
      <c r="C43" s="318"/>
      <c r="D43" s="318"/>
      <c r="E43" s="318"/>
      <c r="F43" s="318"/>
      <c r="G43" s="318"/>
      <c r="H43" s="318"/>
      <c r="I43" s="318"/>
      <c r="J43" s="318"/>
      <c r="K43" s="318"/>
      <c r="L43" s="318"/>
      <c r="M43" s="318"/>
      <c r="N43" s="318"/>
      <c r="O43" s="318"/>
      <c r="P43" s="318"/>
      <c r="Q43" s="318"/>
      <c r="R43" s="318"/>
      <c r="S43" s="318"/>
      <c r="T43" s="318"/>
      <c r="U43" s="318"/>
    </row>
    <row r="44" spans="2:21" ht="45" customHeight="1" x14ac:dyDescent="0.3">
      <c r="B44" s="284"/>
      <c r="C44" s="284"/>
      <c r="D44" s="284"/>
      <c r="E44" s="284"/>
      <c r="F44" s="284"/>
      <c r="G44" s="284"/>
      <c r="H44" s="284"/>
      <c r="I44" s="284"/>
      <c r="J44" s="284"/>
      <c r="K44" s="284"/>
      <c r="L44" s="284"/>
      <c r="M44" s="284"/>
      <c r="N44" s="284"/>
      <c r="O44" s="284"/>
      <c r="P44" s="284"/>
      <c r="Q44" s="284"/>
      <c r="R44" s="284"/>
      <c r="S44" s="284"/>
      <c r="T44" s="284"/>
      <c r="U44" s="284"/>
    </row>
    <row r="45" spans="2:21" ht="52.5" customHeight="1" x14ac:dyDescent="0.3">
      <c r="B45" s="284"/>
      <c r="C45" s="284"/>
      <c r="D45" s="284"/>
      <c r="E45" s="284"/>
      <c r="F45" s="284"/>
      <c r="G45" s="284"/>
      <c r="H45" s="284"/>
      <c r="I45" s="284"/>
      <c r="J45" s="284"/>
      <c r="K45" s="284"/>
      <c r="L45" s="284"/>
      <c r="M45" s="284"/>
      <c r="N45" s="284"/>
      <c r="O45" s="284"/>
      <c r="P45" s="284"/>
      <c r="Q45" s="284"/>
      <c r="R45" s="284"/>
      <c r="S45" s="284"/>
      <c r="T45" s="284"/>
      <c r="U45" s="284"/>
    </row>
    <row r="46" spans="2:21" ht="55.5" customHeight="1" x14ac:dyDescent="0.3">
      <c r="B46" s="284"/>
      <c r="C46" s="284"/>
      <c r="D46" s="284"/>
      <c r="E46" s="284"/>
      <c r="F46" s="284"/>
      <c r="G46" s="284"/>
      <c r="H46" s="284"/>
      <c r="I46" s="284"/>
      <c r="J46" s="284"/>
      <c r="K46" s="284"/>
      <c r="L46" s="284"/>
      <c r="M46" s="284"/>
      <c r="N46" s="284"/>
      <c r="O46" s="284"/>
      <c r="P46" s="284"/>
      <c r="Q46" s="284"/>
      <c r="R46" s="284"/>
      <c r="S46" s="284"/>
      <c r="T46" s="284"/>
      <c r="U46" s="284"/>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20" zoomScale="70" zoomScaleNormal="70" workbookViewId="0">
      <selection activeCell="B28" sqref="B28:U28"/>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30" t="s">
        <v>24</v>
      </c>
      <c r="C2" s="323" t="s">
        <v>177</v>
      </c>
      <c r="D2" s="323"/>
      <c r="E2" s="323"/>
      <c r="F2" s="323"/>
      <c r="G2" s="2"/>
      <c r="H2" s="324" t="s">
        <v>178</v>
      </c>
      <c r="I2" s="324"/>
      <c r="J2" s="324"/>
      <c r="K2" s="324"/>
      <c r="L2" s="2"/>
      <c r="M2" s="332" t="s">
        <v>179</v>
      </c>
      <c r="N2" s="332"/>
      <c r="O2" s="332"/>
      <c r="P2" s="332"/>
      <c r="Q2" s="55"/>
      <c r="R2" s="315" t="s">
        <v>180</v>
      </c>
      <c r="S2" s="315"/>
      <c r="T2" s="315"/>
      <c r="U2" s="315"/>
      <c r="V2" s="320"/>
    </row>
    <row r="3" spans="2:22" ht="24.75" customHeight="1" thickBot="1" x14ac:dyDescent="0.35">
      <c r="B3" s="331"/>
      <c r="C3" s="3">
        <v>1</v>
      </c>
      <c r="D3" s="3">
        <v>2</v>
      </c>
      <c r="E3" s="4">
        <v>3</v>
      </c>
      <c r="F3" s="5">
        <v>4</v>
      </c>
      <c r="G3" s="328"/>
      <c r="H3" s="3">
        <v>1</v>
      </c>
      <c r="I3" s="3">
        <v>2</v>
      </c>
      <c r="J3" s="4">
        <v>3</v>
      </c>
      <c r="K3" s="5">
        <v>4</v>
      </c>
      <c r="L3" s="321"/>
      <c r="M3" s="3">
        <v>1</v>
      </c>
      <c r="N3" s="3">
        <v>2</v>
      </c>
      <c r="O3" s="4">
        <v>3</v>
      </c>
      <c r="P3" s="5">
        <v>4</v>
      </c>
      <c r="Q3" s="56"/>
      <c r="R3" s="3">
        <v>1</v>
      </c>
      <c r="S3" s="3">
        <v>2</v>
      </c>
      <c r="T3" s="4">
        <v>3</v>
      </c>
      <c r="U3" s="5">
        <v>4</v>
      </c>
      <c r="V3" s="320"/>
    </row>
    <row r="4" spans="2:22" ht="38.1" customHeight="1" thickTop="1" thickBot="1" x14ac:dyDescent="0.35">
      <c r="B4" s="40" t="s">
        <v>5</v>
      </c>
      <c r="C4" s="36">
        <f>Autoevaluación!R122/SUM(Autoevaluación!R122:R125)</f>
        <v>0</v>
      </c>
      <c r="D4" s="7">
        <f>Autoevaluación!R123/SUM(Autoevaluación!R122:R125)</f>
        <v>0.5</v>
      </c>
      <c r="E4" s="7">
        <f>Autoevaluación!R124/SUM(Autoevaluación!R122:R125)</f>
        <v>0.5</v>
      </c>
      <c r="F4" s="7">
        <f>Autoevaluación!R125/SUM(Autoevaluación!R122:R125)</f>
        <v>0</v>
      </c>
      <c r="G4" s="329"/>
      <c r="H4" s="7">
        <f>Autoevaluación!S122/SUM(Autoevaluación!S122:S125)</f>
        <v>0.25</v>
      </c>
      <c r="I4" s="7">
        <f>Autoevaluación!S123/SUM(Autoevaluación!S122:S125)</f>
        <v>0.5</v>
      </c>
      <c r="J4" s="7">
        <f>Autoevaluación!S124/SUM(Autoevaluación!S122:S125)</f>
        <v>0.25</v>
      </c>
      <c r="K4" s="7">
        <f>Autoevaluación!S125/SUM(Autoevaluación!S122:S125)</f>
        <v>0</v>
      </c>
      <c r="L4" s="322"/>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41" t="s">
        <v>10</v>
      </c>
      <c r="C5" s="36">
        <f>Autoevaluación!R128/SUM(Autoevaluación!R128:R131)</f>
        <v>0</v>
      </c>
      <c r="D5" s="7">
        <f>Autoevaluación!R129/SUM(Autoevaluación!R128:R131)</f>
        <v>1</v>
      </c>
      <c r="E5" s="7">
        <f>Autoevaluación!R130/SUM(Autoevaluación!R128:R131)</f>
        <v>0</v>
      </c>
      <c r="F5" s="7">
        <f>Autoevaluación!R131/SUM(Autoevaluación!R128:R131)</f>
        <v>0</v>
      </c>
      <c r="G5" s="329"/>
      <c r="H5" s="7">
        <f>Autoevaluación!S128/SUM(Autoevaluación!S128:S131)</f>
        <v>0</v>
      </c>
      <c r="I5" s="7">
        <f>Autoevaluación!S129/SUM(Autoevaluación!S128:S131)</f>
        <v>0.5</v>
      </c>
      <c r="J5" s="7">
        <f>Autoevaluación!S130/SUM(Autoevaluación!S128:S131)</f>
        <v>0.5</v>
      </c>
      <c r="K5" s="7">
        <f>Autoevaluación!S131/SUM(Autoevaluación!S128:S131)</f>
        <v>0</v>
      </c>
      <c r="L5" s="322"/>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41" t="s">
        <v>15</v>
      </c>
      <c r="C6" s="36">
        <f>Autoevaluación!R134/SUM(Autoevaluación!R134:R137)</f>
        <v>0</v>
      </c>
      <c r="D6" s="7">
        <f>Autoevaluación!R135/SUM(Autoevaluación!R134:R137)</f>
        <v>1</v>
      </c>
      <c r="E6" s="7">
        <f>Autoevaluación!R136/SUM(Autoevaluación!R134:R137)</f>
        <v>0</v>
      </c>
      <c r="F6" s="7">
        <f>Autoevaluación!R137/SUM(Autoevaluación!R134:R137)</f>
        <v>0</v>
      </c>
      <c r="G6" s="329"/>
      <c r="H6" s="7">
        <f>Autoevaluación!S134/SUM(Autoevaluación!S134:S137)</f>
        <v>0</v>
      </c>
      <c r="I6" s="7">
        <f>Autoevaluación!S135/SUM(Autoevaluación!S134:S137)</f>
        <v>0</v>
      </c>
      <c r="J6" s="7">
        <f>Autoevaluación!S136/SUM(Autoevaluación!S134:S137)</f>
        <v>1</v>
      </c>
      <c r="K6" s="7">
        <f>Autoevaluación!S137/SUM(Autoevaluación!S134:S137)</f>
        <v>0</v>
      </c>
      <c r="L6" s="322"/>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40" t="s">
        <v>19</v>
      </c>
      <c r="C7" s="36">
        <f>Autoevaluación!R139/SUM(Autoevaluación!R139:R142)</f>
        <v>0.33333333333333331</v>
      </c>
      <c r="D7" s="7">
        <f>Autoevaluación!R140/SUM(Autoevaluación!R139:R142)</f>
        <v>0.66666666666666663</v>
      </c>
      <c r="E7" s="7">
        <f>Autoevaluación!R141/SUM(Autoevaluación!R139:R142)</f>
        <v>0</v>
      </c>
      <c r="F7" s="7">
        <f>Autoevaluación!R142/SUM(Autoevaluación!R139:R142)</f>
        <v>0</v>
      </c>
      <c r="G7" s="329"/>
      <c r="H7" s="7">
        <f>Autoevaluación!S139/SUM(Autoevaluación!S139:S142)</f>
        <v>0</v>
      </c>
      <c r="I7" s="7">
        <f>Autoevaluación!S140/SUM(Autoevaluación!S139:S142)</f>
        <v>1</v>
      </c>
      <c r="J7" s="7">
        <f>Autoevaluación!S141/SUM(Autoevaluación!S139:S142)</f>
        <v>0</v>
      </c>
      <c r="K7" s="7">
        <f>Autoevaluación!S142/SUM(Autoevaluación!S139:S142)</f>
        <v>0</v>
      </c>
      <c r="L7" s="322"/>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38"/>
      <c r="C8" s="7"/>
      <c r="D8" s="7"/>
      <c r="E8" s="7"/>
      <c r="F8" s="7"/>
      <c r="G8" s="329"/>
      <c r="H8" s="7"/>
      <c r="I8" s="7"/>
      <c r="J8" s="7"/>
      <c r="K8" s="7"/>
      <c r="L8" s="322"/>
      <c r="M8" s="7"/>
      <c r="N8" s="7"/>
      <c r="O8" s="7"/>
      <c r="P8" s="7"/>
      <c r="Q8" s="53"/>
      <c r="R8" s="7"/>
      <c r="S8" s="7"/>
      <c r="T8" s="7"/>
      <c r="U8" s="7"/>
    </row>
    <row r="9" spans="2:22" ht="38.1" customHeight="1" x14ac:dyDescent="0.3">
      <c r="B9" s="6"/>
      <c r="C9" s="7"/>
      <c r="D9" s="7"/>
      <c r="E9" s="7"/>
      <c r="F9" s="7"/>
      <c r="G9" s="329"/>
      <c r="H9" s="7"/>
      <c r="I9" s="7"/>
      <c r="J9" s="7"/>
      <c r="K9" s="7"/>
      <c r="L9" s="322"/>
      <c r="M9" s="7"/>
      <c r="N9" s="7"/>
      <c r="O9" s="7"/>
      <c r="P9" s="7"/>
      <c r="Q9" s="53"/>
      <c r="R9" s="7"/>
      <c r="S9" s="7"/>
      <c r="T9" s="7"/>
      <c r="U9" s="7"/>
    </row>
    <row r="10" spans="2:22" ht="42" customHeight="1" x14ac:dyDescent="0.3">
      <c r="B10" s="15" t="s">
        <v>139</v>
      </c>
      <c r="C10" s="12">
        <f>AVERAGE(C4:C9)</f>
        <v>8.3333333333333329E-2</v>
      </c>
      <c r="D10" s="12">
        <f>AVERAGE(D4:D9)</f>
        <v>0.79166666666666663</v>
      </c>
      <c r="E10" s="12">
        <f>AVERAGE(E4:E9)</f>
        <v>0.125</v>
      </c>
      <c r="F10" s="12">
        <f>AVERAGE(F4:F9)</f>
        <v>0</v>
      </c>
      <c r="G10" s="9"/>
      <c r="H10" s="12">
        <f>AVERAGE(H4:H9)</f>
        <v>6.25E-2</v>
      </c>
      <c r="I10" s="12">
        <f>AVERAGE(I4:I9)</f>
        <v>0.5</v>
      </c>
      <c r="J10" s="12">
        <f>AVERAGE(J4:J9)</f>
        <v>0.4375</v>
      </c>
      <c r="K10" s="12">
        <f>AVERAGE(K4:K9)</f>
        <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3" t="s">
        <v>177</v>
      </c>
      <c r="C12" s="323"/>
      <c r="D12" s="323"/>
      <c r="E12" s="323"/>
      <c r="F12" s="323"/>
      <c r="G12" s="323"/>
      <c r="H12" s="323"/>
      <c r="I12" s="323"/>
      <c r="J12" s="323"/>
      <c r="K12" s="323"/>
      <c r="L12" s="323"/>
      <c r="M12" s="323"/>
      <c r="N12" s="323"/>
      <c r="O12" s="323"/>
      <c r="P12" s="323"/>
      <c r="Q12" s="323"/>
      <c r="R12" s="323"/>
      <c r="S12" s="323"/>
      <c r="T12" s="323"/>
      <c r="U12" s="323"/>
    </row>
    <row r="13" spans="2:22" ht="24.9" customHeight="1" x14ac:dyDescent="0.3">
      <c r="B13" s="325" t="s">
        <v>28</v>
      </c>
      <c r="C13" s="325"/>
      <c r="D13" s="325"/>
      <c r="E13" s="325"/>
      <c r="F13" s="325"/>
      <c r="G13" s="325"/>
      <c r="H13" s="325"/>
      <c r="I13" s="325"/>
      <c r="J13" s="325"/>
      <c r="K13" s="325"/>
      <c r="L13" s="325"/>
      <c r="M13" s="325"/>
      <c r="N13" s="325"/>
      <c r="O13" s="325"/>
      <c r="P13" s="325"/>
      <c r="Q13" s="325"/>
      <c r="R13" s="325"/>
      <c r="S13" s="325"/>
      <c r="T13" s="325"/>
      <c r="U13" s="325"/>
    </row>
    <row r="14" spans="2:22" ht="60" customHeight="1" x14ac:dyDescent="0.3">
      <c r="B14" s="284" t="s">
        <v>324</v>
      </c>
      <c r="C14" s="284"/>
      <c r="D14" s="284"/>
      <c r="E14" s="284"/>
      <c r="F14" s="284"/>
      <c r="G14" s="284"/>
      <c r="H14" s="284"/>
      <c r="I14" s="284"/>
      <c r="J14" s="284"/>
      <c r="K14" s="284"/>
      <c r="L14" s="284"/>
      <c r="M14" s="284"/>
      <c r="N14" s="284"/>
      <c r="O14" s="284"/>
      <c r="P14" s="284"/>
      <c r="Q14" s="284"/>
      <c r="R14" s="284"/>
      <c r="S14" s="284"/>
      <c r="T14" s="284"/>
      <c r="U14" s="284"/>
    </row>
    <row r="15" spans="2:22" ht="60" customHeight="1" x14ac:dyDescent="0.3">
      <c r="B15" s="284"/>
      <c r="C15" s="284"/>
      <c r="D15" s="284"/>
      <c r="E15" s="284"/>
      <c r="F15" s="284"/>
      <c r="G15" s="284"/>
      <c r="H15" s="284"/>
      <c r="I15" s="284"/>
      <c r="J15" s="284"/>
      <c r="K15" s="284"/>
      <c r="L15" s="284"/>
      <c r="M15" s="284"/>
      <c r="N15" s="284"/>
      <c r="O15" s="284"/>
      <c r="P15" s="284"/>
      <c r="Q15" s="284"/>
      <c r="R15" s="284"/>
      <c r="S15" s="284"/>
      <c r="T15" s="284"/>
      <c r="U15" s="284"/>
    </row>
    <row r="16" spans="2:22" s="14" customFormat="1" ht="24.9" customHeight="1" x14ac:dyDescent="0.3">
      <c r="B16" s="318" t="s">
        <v>123</v>
      </c>
      <c r="C16" s="318"/>
      <c r="D16" s="318"/>
      <c r="E16" s="318"/>
      <c r="F16" s="318"/>
      <c r="G16" s="318"/>
      <c r="H16" s="318"/>
      <c r="I16" s="318"/>
      <c r="J16" s="318"/>
      <c r="K16" s="318"/>
      <c r="L16" s="318"/>
      <c r="M16" s="318"/>
      <c r="N16" s="318"/>
      <c r="O16" s="318"/>
      <c r="P16" s="318"/>
      <c r="Q16" s="318"/>
      <c r="R16" s="318"/>
      <c r="S16" s="318"/>
      <c r="T16" s="318"/>
      <c r="U16" s="318"/>
    </row>
    <row r="17" spans="2:21" ht="60" customHeight="1" x14ac:dyDescent="0.3">
      <c r="B17" s="284" t="s">
        <v>325</v>
      </c>
      <c r="C17" s="284"/>
      <c r="D17" s="284"/>
      <c r="E17" s="284"/>
      <c r="F17" s="284"/>
      <c r="G17" s="284"/>
      <c r="H17" s="284"/>
      <c r="I17" s="284"/>
      <c r="J17" s="284"/>
      <c r="K17" s="284"/>
      <c r="L17" s="284"/>
      <c r="M17" s="284"/>
      <c r="N17" s="284"/>
      <c r="O17" s="284"/>
      <c r="P17" s="284"/>
      <c r="Q17" s="284"/>
      <c r="R17" s="284"/>
      <c r="S17" s="284"/>
      <c r="T17" s="284"/>
      <c r="U17" s="284"/>
    </row>
    <row r="18" spans="2:21" ht="60" customHeight="1" x14ac:dyDescent="0.3">
      <c r="B18" s="284"/>
      <c r="C18" s="284"/>
      <c r="D18" s="284"/>
      <c r="E18" s="284"/>
      <c r="F18" s="284"/>
      <c r="G18" s="284"/>
      <c r="H18" s="284"/>
      <c r="I18" s="284"/>
      <c r="J18" s="284"/>
      <c r="K18" s="284"/>
      <c r="L18" s="284"/>
      <c r="M18" s="284"/>
      <c r="N18" s="284"/>
      <c r="O18" s="284"/>
      <c r="P18" s="284"/>
      <c r="Q18" s="284"/>
      <c r="R18" s="284"/>
      <c r="S18" s="284"/>
      <c r="T18" s="284"/>
      <c r="U18" s="284"/>
    </row>
    <row r="19" spans="2:21" ht="60" customHeight="1" x14ac:dyDescent="0.3">
      <c r="B19" s="284"/>
      <c r="C19" s="284"/>
      <c r="D19" s="284"/>
      <c r="E19" s="284"/>
      <c r="F19" s="284"/>
      <c r="G19" s="284"/>
      <c r="H19" s="284"/>
      <c r="I19" s="284"/>
      <c r="J19" s="284"/>
      <c r="K19" s="284"/>
      <c r="L19" s="284"/>
      <c r="M19" s="284"/>
      <c r="N19" s="284"/>
      <c r="O19" s="284"/>
      <c r="P19" s="284"/>
      <c r="Q19" s="284"/>
      <c r="R19" s="284"/>
      <c r="S19" s="284"/>
      <c r="T19" s="284"/>
      <c r="U19" s="284"/>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26" t="s">
        <v>178</v>
      </c>
      <c r="C21" s="326"/>
      <c r="D21" s="326"/>
      <c r="E21" s="326"/>
      <c r="F21" s="326"/>
      <c r="G21" s="326"/>
      <c r="H21" s="326"/>
      <c r="I21" s="326"/>
      <c r="J21" s="326"/>
      <c r="K21" s="326"/>
      <c r="L21" s="326"/>
      <c r="M21" s="326"/>
      <c r="N21" s="326"/>
      <c r="O21" s="326"/>
      <c r="P21" s="326"/>
      <c r="Q21" s="326"/>
      <c r="R21" s="326"/>
      <c r="S21" s="326"/>
      <c r="T21" s="326"/>
      <c r="U21" s="326"/>
    </row>
    <row r="22" spans="2:21" ht="24.9" customHeight="1" x14ac:dyDescent="0.3">
      <c r="B22" s="327" t="s">
        <v>28</v>
      </c>
      <c r="C22" s="327"/>
      <c r="D22" s="327"/>
      <c r="E22" s="327"/>
      <c r="F22" s="327"/>
      <c r="G22" s="327"/>
      <c r="H22" s="327"/>
      <c r="I22" s="327"/>
      <c r="J22" s="327"/>
      <c r="K22" s="327"/>
      <c r="L22" s="327"/>
      <c r="M22" s="327"/>
      <c r="N22" s="327"/>
      <c r="O22" s="327"/>
      <c r="P22" s="327"/>
      <c r="Q22" s="327"/>
      <c r="R22" s="327"/>
      <c r="S22" s="327"/>
      <c r="T22" s="327"/>
      <c r="U22" s="327"/>
    </row>
    <row r="23" spans="2:21" ht="60" customHeight="1" x14ac:dyDescent="0.3">
      <c r="B23" s="284" t="s">
        <v>398</v>
      </c>
      <c r="C23" s="284"/>
      <c r="D23" s="284"/>
      <c r="E23" s="284"/>
      <c r="F23" s="284"/>
      <c r="G23" s="284"/>
      <c r="H23" s="284"/>
      <c r="I23" s="284"/>
      <c r="J23" s="284"/>
      <c r="K23" s="284"/>
      <c r="L23" s="284"/>
      <c r="M23" s="284"/>
      <c r="N23" s="284"/>
      <c r="O23" s="284"/>
      <c r="P23" s="284"/>
      <c r="Q23" s="284"/>
      <c r="R23" s="284"/>
      <c r="S23" s="284"/>
      <c r="T23" s="284"/>
      <c r="U23" s="284"/>
    </row>
    <row r="24" spans="2:21" ht="60" customHeight="1" x14ac:dyDescent="0.3">
      <c r="B24" s="284"/>
      <c r="C24" s="284"/>
      <c r="D24" s="284"/>
      <c r="E24" s="284"/>
      <c r="F24" s="284"/>
      <c r="G24" s="284"/>
      <c r="H24" s="284"/>
      <c r="I24" s="284"/>
      <c r="J24" s="284"/>
      <c r="K24" s="284"/>
      <c r="L24" s="284"/>
      <c r="M24" s="284"/>
      <c r="N24" s="284"/>
      <c r="O24" s="284"/>
      <c r="P24" s="284"/>
      <c r="Q24" s="284"/>
      <c r="R24" s="284"/>
      <c r="S24" s="284"/>
      <c r="T24" s="284"/>
      <c r="U24" s="284"/>
    </row>
    <row r="25" spans="2:21" s="14" customFormat="1" ht="24.9" customHeight="1" x14ac:dyDescent="0.3">
      <c r="B25" s="318" t="s">
        <v>399</v>
      </c>
      <c r="C25" s="318"/>
      <c r="D25" s="318"/>
      <c r="E25" s="318"/>
      <c r="F25" s="318"/>
      <c r="G25" s="318"/>
      <c r="H25" s="318"/>
      <c r="I25" s="318"/>
      <c r="J25" s="318"/>
      <c r="K25" s="318"/>
      <c r="L25" s="318"/>
      <c r="M25" s="318"/>
      <c r="N25" s="318"/>
      <c r="O25" s="318"/>
      <c r="P25" s="318"/>
      <c r="Q25" s="318"/>
      <c r="R25" s="318"/>
      <c r="S25" s="318"/>
      <c r="T25" s="318"/>
      <c r="U25" s="318"/>
    </row>
    <row r="26" spans="2:21" ht="60" customHeight="1" x14ac:dyDescent="0.3">
      <c r="B26" s="284" t="s">
        <v>400</v>
      </c>
      <c r="C26" s="284"/>
      <c r="D26" s="284"/>
      <c r="E26" s="284"/>
      <c r="F26" s="284"/>
      <c r="G26" s="284"/>
      <c r="H26" s="284"/>
      <c r="I26" s="284"/>
      <c r="J26" s="284"/>
      <c r="K26" s="284"/>
      <c r="L26" s="284"/>
      <c r="M26" s="284"/>
      <c r="N26" s="284"/>
      <c r="O26" s="284"/>
      <c r="P26" s="284"/>
      <c r="Q26" s="284"/>
      <c r="R26" s="284"/>
      <c r="S26" s="284"/>
      <c r="T26" s="284"/>
      <c r="U26" s="284"/>
    </row>
    <row r="27" spans="2:21" ht="60" customHeight="1" x14ac:dyDescent="0.3">
      <c r="B27" s="284"/>
      <c r="C27" s="284"/>
      <c r="D27" s="284"/>
      <c r="E27" s="284"/>
      <c r="F27" s="284"/>
      <c r="G27" s="284"/>
      <c r="H27" s="284"/>
      <c r="I27" s="284"/>
      <c r="J27" s="284"/>
      <c r="K27" s="284"/>
      <c r="L27" s="284"/>
      <c r="M27" s="284"/>
      <c r="N27" s="284"/>
      <c r="O27" s="284"/>
      <c r="P27" s="284"/>
      <c r="Q27" s="284"/>
      <c r="R27" s="284"/>
      <c r="S27" s="284"/>
      <c r="T27" s="284"/>
      <c r="U27" s="284"/>
    </row>
    <row r="28" spans="2:21" ht="60" customHeight="1" x14ac:dyDescent="0.3">
      <c r="B28" s="284"/>
      <c r="C28" s="284"/>
      <c r="D28" s="284"/>
      <c r="E28" s="284"/>
      <c r="F28" s="284"/>
      <c r="G28" s="284"/>
      <c r="H28" s="284"/>
      <c r="I28" s="284"/>
      <c r="J28" s="284"/>
      <c r="K28" s="284"/>
      <c r="L28" s="284"/>
      <c r="M28" s="284"/>
      <c r="N28" s="284"/>
      <c r="O28" s="284"/>
      <c r="P28" s="284"/>
      <c r="Q28" s="284"/>
      <c r="R28" s="284"/>
      <c r="S28" s="284"/>
      <c r="T28" s="284"/>
      <c r="U28" s="284"/>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9" t="s">
        <v>179</v>
      </c>
      <c r="C30" s="319"/>
      <c r="D30" s="319"/>
      <c r="E30" s="319"/>
      <c r="F30" s="319"/>
      <c r="G30" s="319"/>
      <c r="H30" s="319"/>
      <c r="I30" s="319"/>
      <c r="J30" s="319"/>
      <c r="K30" s="319"/>
      <c r="L30" s="319"/>
      <c r="M30" s="319"/>
      <c r="N30" s="319"/>
      <c r="O30" s="319"/>
      <c r="P30" s="319"/>
      <c r="Q30" s="319"/>
      <c r="R30" s="319"/>
      <c r="S30" s="319"/>
      <c r="T30" s="319"/>
      <c r="U30" s="319"/>
    </row>
    <row r="31" spans="2:21" ht="24.9" customHeight="1" x14ac:dyDescent="0.3">
      <c r="B31" s="316" t="s">
        <v>28</v>
      </c>
      <c r="C31" s="317"/>
      <c r="D31" s="317"/>
      <c r="E31" s="317"/>
      <c r="F31" s="317"/>
      <c r="G31" s="317"/>
      <c r="H31" s="317"/>
      <c r="I31" s="317"/>
      <c r="J31" s="317"/>
      <c r="K31" s="317"/>
      <c r="L31" s="317"/>
      <c r="M31" s="317"/>
      <c r="N31" s="317"/>
      <c r="O31" s="317"/>
      <c r="P31" s="317"/>
      <c r="Q31" s="317"/>
      <c r="R31" s="317"/>
      <c r="S31" s="317"/>
      <c r="T31" s="317"/>
      <c r="U31" s="317"/>
    </row>
    <row r="32" spans="2:21" ht="60" customHeight="1" x14ac:dyDescent="0.3">
      <c r="B32" s="284"/>
      <c r="C32" s="284"/>
      <c r="D32" s="284"/>
      <c r="E32" s="284"/>
      <c r="F32" s="284"/>
      <c r="G32" s="284"/>
      <c r="H32" s="284"/>
      <c r="I32" s="284"/>
      <c r="J32" s="284"/>
      <c r="K32" s="284"/>
      <c r="L32" s="284"/>
      <c r="M32" s="284"/>
      <c r="N32" s="284"/>
      <c r="O32" s="284"/>
      <c r="P32" s="284"/>
      <c r="Q32" s="284"/>
      <c r="R32" s="284"/>
      <c r="S32" s="284"/>
      <c r="T32" s="284"/>
      <c r="U32" s="284"/>
    </row>
    <row r="33" spans="2:21" ht="60" customHeight="1" x14ac:dyDescent="0.3">
      <c r="B33" s="284"/>
      <c r="C33" s="284"/>
      <c r="D33" s="284"/>
      <c r="E33" s="284"/>
      <c r="F33" s="284"/>
      <c r="G33" s="284"/>
      <c r="H33" s="284"/>
      <c r="I33" s="284"/>
      <c r="J33" s="284"/>
      <c r="K33" s="284"/>
      <c r="L33" s="284"/>
      <c r="M33" s="284"/>
      <c r="N33" s="284"/>
      <c r="O33" s="284"/>
      <c r="P33" s="284"/>
      <c r="Q33" s="284"/>
      <c r="R33" s="284"/>
      <c r="S33" s="284"/>
      <c r="T33" s="284"/>
      <c r="U33" s="284"/>
    </row>
    <row r="34" spans="2:21" s="14" customFormat="1" ht="24.9" customHeight="1" x14ac:dyDescent="0.3">
      <c r="B34" s="318" t="s">
        <v>123</v>
      </c>
      <c r="C34" s="318"/>
      <c r="D34" s="318"/>
      <c r="E34" s="318"/>
      <c r="F34" s="318"/>
      <c r="G34" s="318"/>
      <c r="H34" s="318"/>
      <c r="I34" s="318"/>
      <c r="J34" s="318"/>
      <c r="K34" s="318"/>
      <c r="L34" s="318"/>
      <c r="M34" s="318"/>
      <c r="N34" s="318"/>
      <c r="O34" s="318"/>
      <c r="P34" s="318"/>
      <c r="Q34" s="318"/>
      <c r="R34" s="318"/>
      <c r="S34" s="318"/>
      <c r="T34" s="318"/>
      <c r="U34" s="318"/>
    </row>
    <row r="35" spans="2:21" ht="60" customHeight="1" x14ac:dyDescent="0.3">
      <c r="B35" s="284"/>
      <c r="C35" s="284"/>
      <c r="D35" s="284"/>
      <c r="E35" s="284"/>
      <c r="F35" s="284"/>
      <c r="G35" s="284"/>
      <c r="H35" s="284"/>
      <c r="I35" s="284"/>
      <c r="J35" s="284"/>
      <c r="K35" s="284"/>
      <c r="L35" s="284"/>
      <c r="M35" s="284"/>
      <c r="N35" s="284"/>
      <c r="O35" s="284"/>
      <c r="P35" s="284"/>
      <c r="Q35" s="284"/>
      <c r="R35" s="284"/>
      <c r="S35" s="284"/>
      <c r="T35" s="284"/>
      <c r="U35" s="284"/>
    </row>
    <row r="36" spans="2:21" ht="60" customHeight="1" x14ac:dyDescent="0.3">
      <c r="B36" s="284"/>
      <c r="C36" s="284"/>
      <c r="D36" s="284"/>
      <c r="E36" s="284"/>
      <c r="F36" s="284"/>
      <c r="G36" s="284"/>
      <c r="H36" s="284"/>
      <c r="I36" s="284"/>
      <c r="J36" s="284"/>
      <c r="K36" s="284"/>
      <c r="L36" s="284"/>
      <c r="M36" s="284"/>
      <c r="N36" s="284"/>
      <c r="O36" s="284"/>
      <c r="P36" s="284"/>
      <c r="Q36" s="284"/>
      <c r="R36" s="284"/>
      <c r="S36" s="284"/>
      <c r="T36" s="284"/>
      <c r="U36" s="284"/>
    </row>
    <row r="37" spans="2:21" ht="60" customHeight="1" x14ac:dyDescent="0.3">
      <c r="B37" s="284"/>
      <c r="C37" s="284"/>
      <c r="D37" s="284"/>
      <c r="E37" s="284"/>
      <c r="F37" s="284"/>
      <c r="G37" s="284"/>
      <c r="H37" s="284"/>
      <c r="I37" s="284"/>
      <c r="J37" s="284"/>
      <c r="K37" s="284"/>
      <c r="L37" s="284"/>
      <c r="M37" s="284"/>
      <c r="N37" s="284"/>
      <c r="O37" s="284"/>
      <c r="P37" s="284"/>
      <c r="Q37" s="284"/>
      <c r="R37" s="284"/>
      <c r="S37" s="284"/>
      <c r="T37" s="284"/>
      <c r="U37" s="284"/>
    </row>
    <row r="40" spans="2:21" x14ac:dyDescent="0.3">
      <c r="B40" s="315" t="s">
        <v>180</v>
      </c>
      <c r="C40" s="315"/>
      <c r="D40" s="315"/>
      <c r="E40" s="315"/>
      <c r="F40" s="315"/>
      <c r="G40" s="315"/>
      <c r="H40" s="315"/>
      <c r="I40" s="315"/>
      <c r="J40" s="315"/>
      <c r="K40" s="315"/>
      <c r="L40" s="315"/>
      <c r="M40" s="315"/>
      <c r="N40" s="315"/>
      <c r="O40" s="315"/>
      <c r="P40" s="315"/>
      <c r="Q40" s="315"/>
      <c r="R40" s="315"/>
      <c r="S40" s="315"/>
      <c r="T40" s="315"/>
      <c r="U40" s="315"/>
    </row>
    <row r="41" spans="2:21" ht="19.8" x14ac:dyDescent="0.3">
      <c r="B41" s="316" t="s">
        <v>28</v>
      </c>
      <c r="C41" s="317"/>
      <c r="D41" s="317"/>
      <c r="E41" s="317"/>
      <c r="F41" s="317"/>
      <c r="G41" s="317"/>
      <c r="H41" s="317"/>
      <c r="I41" s="317"/>
      <c r="J41" s="317"/>
      <c r="K41" s="317"/>
      <c r="L41" s="317"/>
      <c r="M41" s="317"/>
      <c r="N41" s="317"/>
      <c r="O41" s="317"/>
      <c r="P41" s="317"/>
      <c r="Q41" s="317"/>
      <c r="R41" s="317"/>
      <c r="S41" s="317"/>
      <c r="T41" s="317"/>
      <c r="U41" s="317"/>
    </row>
    <row r="42" spans="2:21" ht="62.25" customHeight="1" x14ac:dyDescent="0.3">
      <c r="B42" s="284"/>
      <c r="C42" s="284"/>
      <c r="D42" s="284"/>
      <c r="E42" s="284"/>
      <c r="F42" s="284"/>
      <c r="G42" s="284"/>
      <c r="H42" s="284"/>
      <c r="I42" s="284"/>
      <c r="J42" s="284"/>
      <c r="K42" s="284"/>
      <c r="L42" s="284"/>
      <c r="M42" s="284"/>
      <c r="N42" s="284"/>
      <c r="O42" s="284"/>
      <c r="P42" s="284"/>
      <c r="Q42" s="284"/>
      <c r="R42" s="284"/>
      <c r="S42" s="284"/>
      <c r="T42" s="284"/>
      <c r="U42" s="284"/>
    </row>
    <row r="43" spans="2:21" ht="64.5" customHeight="1" x14ac:dyDescent="0.3">
      <c r="B43" s="284"/>
      <c r="C43" s="284"/>
      <c r="D43" s="284"/>
      <c r="E43" s="284"/>
      <c r="F43" s="284"/>
      <c r="G43" s="284"/>
      <c r="H43" s="284"/>
      <c r="I43" s="284"/>
      <c r="J43" s="284"/>
      <c r="K43" s="284"/>
      <c r="L43" s="284"/>
      <c r="M43" s="284"/>
      <c r="N43" s="284"/>
      <c r="O43" s="284"/>
      <c r="P43" s="284"/>
      <c r="Q43" s="284"/>
      <c r="R43" s="284"/>
      <c r="S43" s="284"/>
      <c r="T43" s="284"/>
      <c r="U43" s="284"/>
    </row>
    <row r="44" spans="2:21" ht="19.8" x14ac:dyDescent="0.3">
      <c r="B44" s="318" t="s">
        <v>123</v>
      </c>
      <c r="C44" s="318"/>
      <c r="D44" s="318"/>
      <c r="E44" s="318"/>
      <c r="F44" s="318"/>
      <c r="G44" s="318"/>
      <c r="H44" s="318"/>
      <c r="I44" s="318"/>
      <c r="J44" s="318"/>
      <c r="K44" s="318"/>
      <c r="L44" s="318"/>
      <c r="M44" s="318"/>
      <c r="N44" s="318"/>
      <c r="O44" s="318"/>
      <c r="P44" s="318"/>
      <c r="Q44" s="318"/>
      <c r="R44" s="318"/>
      <c r="S44" s="318"/>
      <c r="T44" s="318"/>
      <c r="U44" s="318"/>
    </row>
    <row r="45" spans="2:21" ht="54.75" customHeight="1" x14ac:dyDescent="0.3">
      <c r="B45" s="284"/>
      <c r="C45" s="284"/>
      <c r="D45" s="284"/>
      <c r="E45" s="284"/>
      <c r="F45" s="284"/>
      <c r="G45" s="284"/>
      <c r="H45" s="284"/>
      <c r="I45" s="284"/>
      <c r="J45" s="284"/>
      <c r="K45" s="284"/>
      <c r="L45" s="284"/>
      <c r="M45" s="284"/>
      <c r="N45" s="284"/>
      <c r="O45" s="284"/>
      <c r="P45" s="284"/>
      <c r="Q45" s="284"/>
      <c r="R45" s="284"/>
      <c r="S45" s="284"/>
      <c r="T45" s="284"/>
      <c r="U45" s="284"/>
    </row>
    <row r="46" spans="2:21" ht="61.5" customHeight="1" x14ac:dyDescent="0.3">
      <c r="B46" s="284"/>
      <c r="C46" s="284"/>
      <c r="D46" s="284"/>
      <c r="E46" s="284"/>
      <c r="F46" s="284"/>
      <c r="G46" s="284"/>
      <c r="H46" s="284"/>
      <c r="I46" s="284"/>
      <c r="J46" s="284"/>
      <c r="K46" s="284"/>
      <c r="L46" s="284"/>
      <c r="M46" s="284"/>
      <c r="N46" s="284"/>
      <c r="O46" s="284"/>
      <c r="P46" s="284"/>
      <c r="Q46" s="284"/>
      <c r="R46" s="284"/>
      <c r="S46" s="284"/>
      <c r="T46" s="284"/>
      <c r="U46" s="284"/>
    </row>
    <row r="47" spans="2:21" ht="64.5" customHeight="1" x14ac:dyDescent="0.3">
      <c r="B47" s="284"/>
      <c r="C47" s="284"/>
      <c r="D47" s="284"/>
      <c r="E47" s="284"/>
      <c r="F47" s="284"/>
      <c r="G47" s="284"/>
      <c r="H47" s="284"/>
      <c r="I47" s="284"/>
      <c r="J47" s="284"/>
      <c r="K47" s="284"/>
      <c r="L47" s="284"/>
      <c r="M47" s="284"/>
      <c r="N47" s="284"/>
      <c r="O47" s="284"/>
      <c r="P47" s="284"/>
      <c r="Q47" s="284"/>
      <c r="R47" s="284"/>
      <c r="S47" s="284"/>
      <c r="T47" s="284"/>
      <c r="U47" s="284"/>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2025-04-22T17:31:16Z</dcterms:modified>
</cp:coreProperties>
</file>