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8376" windowHeight="5772" activeTab="5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C4" i="2" s="1"/>
  <c r="C10" i="2" s="1"/>
  <c r="S7" i="1"/>
  <c r="I4" i="2" s="1"/>
  <c r="I10" i="2" s="1"/>
  <c r="T7" i="1"/>
  <c r="U7" i="1"/>
  <c r="R8" i="1"/>
  <c r="S8" i="1"/>
  <c r="T8" i="1"/>
  <c r="U8" i="1"/>
  <c r="R9" i="1"/>
  <c r="R10" i="1"/>
  <c r="S9" i="1"/>
  <c r="T9" i="1"/>
  <c r="U9" i="1"/>
  <c r="S10" i="1"/>
  <c r="K4" i="2" s="1"/>
  <c r="K10" i="2" s="1"/>
  <c r="T10" i="1"/>
  <c r="U10" i="1"/>
  <c r="Q11" i="1"/>
  <c r="R11" i="1"/>
  <c r="S11" i="1"/>
  <c r="U100" i="1"/>
  <c r="U98" i="1"/>
  <c r="U99" i="1"/>
  <c r="U101" i="1"/>
  <c r="T6" i="6"/>
  <c r="U87" i="1"/>
  <c r="U92" i="1"/>
  <c r="U91" i="1"/>
  <c r="U89" i="1"/>
  <c r="U90" i="1"/>
  <c r="T5" i="6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20" i="1"/>
  <c r="S20" i="1"/>
  <c r="T20" i="1"/>
  <c r="U20" i="1"/>
  <c r="R21" i="1"/>
  <c r="S21" i="1"/>
  <c r="T21" i="1"/>
  <c r="U21" i="1"/>
  <c r="R22" i="1"/>
  <c r="R23" i="1"/>
  <c r="E6" i="2"/>
  <c r="S22" i="1"/>
  <c r="T22" i="1"/>
  <c r="U22" i="1"/>
  <c r="F6" i="2"/>
  <c r="S23" i="1"/>
  <c r="T23" i="1"/>
  <c r="U23" i="1"/>
  <c r="R30" i="1"/>
  <c r="S30" i="1"/>
  <c r="T30" i="1"/>
  <c r="U30" i="1"/>
  <c r="R31" i="1"/>
  <c r="S31" i="1"/>
  <c r="T31" i="1"/>
  <c r="U31" i="1"/>
  <c r="R32" i="1"/>
  <c r="R33" i="1"/>
  <c r="E7" i="2"/>
  <c r="S32" i="1"/>
  <c r="T32" i="1"/>
  <c r="U32" i="1"/>
  <c r="F7" i="2"/>
  <c r="S33" i="1"/>
  <c r="T33" i="1"/>
  <c r="U33" i="1"/>
  <c r="U7" i="2"/>
  <c r="R36" i="1"/>
  <c r="S36" i="1"/>
  <c r="T36" i="1"/>
  <c r="U36" i="1"/>
  <c r="U37" i="1"/>
  <c r="U38" i="1"/>
  <c r="U39" i="1"/>
  <c r="R8" i="2"/>
  <c r="R37" i="1"/>
  <c r="R39" i="1"/>
  <c r="R38" i="1"/>
  <c r="F8" i="2"/>
  <c r="S37" i="1"/>
  <c r="T37" i="1"/>
  <c r="E8" i="2"/>
  <c r="S38" i="1"/>
  <c r="T38" i="1"/>
  <c r="S39" i="1"/>
  <c r="T39" i="1"/>
  <c r="R47" i="1"/>
  <c r="S47" i="1"/>
  <c r="T47" i="1"/>
  <c r="U47" i="1"/>
  <c r="R48" i="1"/>
  <c r="S48" i="1"/>
  <c r="S49" i="1"/>
  <c r="S50" i="1"/>
  <c r="I9" i="2"/>
  <c r="T48" i="1"/>
  <c r="T49" i="1"/>
  <c r="T50" i="1"/>
  <c r="N9" i="2"/>
  <c r="U48" i="1"/>
  <c r="R49" i="1"/>
  <c r="U49" i="1"/>
  <c r="R50" i="1"/>
  <c r="K9" i="2"/>
  <c r="P9" i="2"/>
  <c r="U50" i="1"/>
  <c r="U9" i="2"/>
  <c r="R55" i="1"/>
  <c r="S55" i="1"/>
  <c r="T55" i="1"/>
  <c r="U55" i="1"/>
  <c r="R56" i="1"/>
  <c r="S56" i="1"/>
  <c r="T56" i="1"/>
  <c r="U56" i="1"/>
  <c r="R57" i="1"/>
  <c r="S57" i="1"/>
  <c r="T57" i="1"/>
  <c r="U57" i="1"/>
  <c r="R58" i="1"/>
  <c r="S58" i="1"/>
  <c r="T58" i="1"/>
  <c r="P4" i="4"/>
  <c r="P10" i="4"/>
  <c r="U58" i="1"/>
  <c r="U4" i="4"/>
  <c r="U10" i="4"/>
  <c r="R62" i="1"/>
  <c r="S62" i="1"/>
  <c r="T62" i="1"/>
  <c r="U62" i="1"/>
  <c r="R63" i="1"/>
  <c r="S63" i="1"/>
  <c r="T63" i="1"/>
  <c r="U63" i="1"/>
  <c r="R64" i="1"/>
  <c r="S64" i="1"/>
  <c r="T64" i="1"/>
  <c r="U64" i="1"/>
  <c r="R65" i="1"/>
  <c r="S65" i="1"/>
  <c r="K5" i="4"/>
  <c r="T65" i="1"/>
  <c r="P5" i="4"/>
  <c r="U65" i="1"/>
  <c r="U5" i="4"/>
  <c r="R68" i="1"/>
  <c r="S68" i="1"/>
  <c r="T68" i="1"/>
  <c r="U68" i="1"/>
  <c r="R69" i="1"/>
  <c r="S69" i="1"/>
  <c r="T69" i="1"/>
  <c r="U69" i="1"/>
  <c r="R70" i="1"/>
  <c r="S70" i="1"/>
  <c r="T70" i="1"/>
  <c r="U70" i="1"/>
  <c r="U71" i="1"/>
  <c r="S6" i="4"/>
  <c r="R71" i="1"/>
  <c r="C6" i="4"/>
  <c r="S71" i="1"/>
  <c r="K6" i="4"/>
  <c r="T71" i="1"/>
  <c r="R74" i="1"/>
  <c r="S74" i="1"/>
  <c r="T74" i="1"/>
  <c r="U74" i="1"/>
  <c r="R75" i="1"/>
  <c r="S75" i="1"/>
  <c r="T75" i="1"/>
  <c r="U75" i="1"/>
  <c r="R76" i="1"/>
  <c r="R77" i="1"/>
  <c r="E7" i="4"/>
  <c r="S76" i="1"/>
  <c r="T76" i="1"/>
  <c r="U76" i="1"/>
  <c r="F7" i="4"/>
  <c r="S77" i="1"/>
  <c r="K7" i="4"/>
  <c r="T77" i="1"/>
  <c r="U77" i="1"/>
  <c r="R84" i="1"/>
  <c r="S84" i="1"/>
  <c r="T84" i="1"/>
  <c r="U84" i="1"/>
  <c r="R85" i="1"/>
  <c r="S85" i="1"/>
  <c r="T85" i="1"/>
  <c r="U85" i="1"/>
  <c r="U86" i="1"/>
  <c r="S4" i="6"/>
  <c r="S10" i="6"/>
  <c r="R86" i="1"/>
  <c r="R87" i="1"/>
  <c r="E4" i="6"/>
  <c r="S86" i="1"/>
  <c r="T86" i="1"/>
  <c r="S87" i="1"/>
  <c r="T87" i="1"/>
  <c r="P4" i="6"/>
  <c r="P10" i="6"/>
  <c r="R89" i="1"/>
  <c r="R90" i="1"/>
  <c r="R91" i="1"/>
  <c r="R92" i="1"/>
  <c r="C5" i="6"/>
  <c r="C4" i="6"/>
  <c r="R98" i="1"/>
  <c r="R99" i="1"/>
  <c r="R100" i="1"/>
  <c r="R101" i="1"/>
  <c r="C6" i="6"/>
  <c r="R102" i="1"/>
  <c r="R103" i="1"/>
  <c r="R104" i="1"/>
  <c r="R105" i="1"/>
  <c r="C7" i="6"/>
  <c r="R114" i="1"/>
  <c r="R115" i="1"/>
  <c r="R116" i="1"/>
  <c r="R117" i="1"/>
  <c r="C8" i="6"/>
  <c r="C10" i="6"/>
  <c r="D5" i="6"/>
  <c r="D4" i="6"/>
  <c r="D6" i="6"/>
  <c r="D7" i="6"/>
  <c r="D8" i="6"/>
  <c r="D10" i="6"/>
  <c r="S89" i="1"/>
  <c r="T89" i="1"/>
  <c r="S90" i="1"/>
  <c r="T90" i="1"/>
  <c r="S91" i="1"/>
  <c r="J5" i="6"/>
  <c r="T91" i="1"/>
  <c r="F5" i="6"/>
  <c r="F4" i="6"/>
  <c r="F6" i="6"/>
  <c r="F7" i="6"/>
  <c r="F8" i="6"/>
  <c r="F10" i="6"/>
  <c r="S92" i="1"/>
  <c r="T92" i="1"/>
  <c r="P5" i="6"/>
  <c r="S98" i="1"/>
  <c r="S99" i="1"/>
  <c r="S100" i="1"/>
  <c r="S101" i="1"/>
  <c r="H6" i="6"/>
  <c r="T98" i="1"/>
  <c r="T99" i="1"/>
  <c r="T100" i="1"/>
  <c r="T101" i="1"/>
  <c r="O6" i="6"/>
  <c r="S102" i="1"/>
  <c r="T102" i="1"/>
  <c r="U102" i="1"/>
  <c r="S103" i="1"/>
  <c r="S104" i="1"/>
  <c r="S105" i="1"/>
  <c r="I7" i="6"/>
  <c r="T103" i="1"/>
  <c r="U103" i="1"/>
  <c r="E7" i="6"/>
  <c r="T104" i="1"/>
  <c r="U104" i="1"/>
  <c r="K7" i="6"/>
  <c r="T105" i="1"/>
  <c r="P7" i="6"/>
  <c r="U105" i="1"/>
  <c r="S114" i="1"/>
  <c r="T114" i="1"/>
  <c r="U114" i="1"/>
  <c r="U115" i="1"/>
  <c r="U116" i="1"/>
  <c r="U117" i="1"/>
  <c r="R8" i="6"/>
  <c r="S115" i="1"/>
  <c r="T115" i="1"/>
  <c r="T116" i="1"/>
  <c r="T117" i="1"/>
  <c r="N8" i="6"/>
  <c r="S116" i="1"/>
  <c r="O8" i="6"/>
  <c r="T8" i="6"/>
  <c r="S117" i="1"/>
  <c r="K8" i="6"/>
  <c r="R122" i="1"/>
  <c r="R123" i="1"/>
  <c r="R124" i="1"/>
  <c r="R125" i="1"/>
  <c r="C4" i="5"/>
  <c r="S122" i="1"/>
  <c r="I4" i="5" s="1"/>
  <c r="I10" i="5" s="1"/>
  <c r="T122" i="1"/>
  <c r="T123" i="1"/>
  <c r="T124" i="1"/>
  <c r="T125" i="1"/>
  <c r="N4" i="5"/>
  <c r="N10" i="5"/>
  <c r="U122" i="1"/>
  <c r="S123" i="1"/>
  <c r="U123" i="1"/>
  <c r="E4" i="5"/>
  <c r="S124" i="1"/>
  <c r="J4" i="5" s="1"/>
  <c r="J10" i="5" s="1"/>
  <c r="O4" i="5"/>
  <c r="O10" i="5"/>
  <c r="U124" i="1"/>
  <c r="F4" i="5"/>
  <c r="S125" i="1"/>
  <c r="K4" i="5" s="1"/>
  <c r="K10" i="5" s="1"/>
  <c r="U125" i="1"/>
  <c r="U4" i="5"/>
  <c r="R128" i="1"/>
  <c r="S128" i="1"/>
  <c r="S129" i="1"/>
  <c r="S130" i="1"/>
  <c r="S131" i="1"/>
  <c r="H5" i="5"/>
  <c r="T128" i="1"/>
  <c r="T130" i="1"/>
  <c r="T129" i="1"/>
  <c r="T131" i="1"/>
  <c r="O5" i="5"/>
  <c r="U128" i="1"/>
  <c r="R129" i="1"/>
  <c r="I5" i="5"/>
  <c r="U129" i="1"/>
  <c r="R130" i="1"/>
  <c r="U130" i="1"/>
  <c r="R131" i="1"/>
  <c r="K5" i="5"/>
  <c r="P5" i="5"/>
  <c r="U131" i="1"/>
  <c r="U5" i="5"/>
  <c r="R134" i="1"/>
  <c r="S134" i="1"/>
  <c r="S135" i="1"/>
  <c r="S136" i="1"/>
  <c r="S137" i="1"/>
  <c r="I6" i="5"/>
  <c r="T134" i="1"/>
  <c r="U134" i="1"/>
  <c r="R135" i="1"/>
  <c r="R136" i="1"/>
  <c r="R137" i="1"/>
  <c r="D6" i="5"/>
  <c r="T135" i="1"/>
  <c r="U135" i="1"/>
  <c r="E6" i="5"/>
  <c r="T136" i="1"/>
  <c r="T137" i="1"/>
  <c r="O6" i="5"/>
  <c r="U136" i="1"/>
  <c r="T6" i="5"/>
  <c r="F6" i="5"/>
  <c r="P6" i="5"/>
  <c r="R139" i="1"/>
  <c r="R140" i="1"/>
  <c r="R141" i="1"/>
  <c r="R142" i="1"/>
  <c r="C7" i="5"/>
  <c r="S139" i="1"/>
  <c r="T139" i="1"/>
  <c r="U139" i="1"/>
  <c r="S140" i="1"/>
  <c r="T140" i="1"/>
  <c r="U140" i="1"/>
  <c r="E7" i="5"/>
  <c r="S141" i="1"/>
  <c r="S142" i="1"/>
  <c r="J7" i="5"/>
  <c r="T141" i="1"/>
  <c r="U141" i="1"/>
  <c r="T7" i="5"/>
  <c r="F7" i="5"/>
  <c r="T142" i="1"/>
  <c r="O7" i="5"/>
  <c r="E6" i="6"/>
  <c r="E5" i="4"/>
  <c r="R5" i="5"/>
  <c r="J6" i="5"/>
  <c r="E8" i="6"/>
  <c r="I5" i="4"/>
  <c r="D5" i="4"/>
  <c r="F5" i="4"/>
  <c r="C5" i="4"/>
  <c r="D6" i="4"/>
  <c r="E6" i="4"/>
  <c r="F6" i="4"/>
  <c r="T5" i="5"/>
  <c r="D4" i="5"/>
  <c r="M8" i="6"/>
  <c r="M4" i="6"/>
  <c r="M10" i="6"/>
  <c r="F9" i="2"/>
  <c r="E9" i="2"/>
  <c r="D9" i="2"/>
  <c r="C9" i="2"/>
  <c r="T9" i="2"/>
  <c r="H7" i="5"/>
  <c r="K7" i="5"/>
  <c r="K8" i="2"/>
  <c r="H8" i="2"/>
  <c r="P8" i="6"/>
  <c r="I8" i="2"/>
  <c r="I7" i="5"/>
  <c r="R4" i="6"/>
  <c r="R10" i="6"/>
  <c r="P4" i="2"/>
  <c r="P10" i="2"/>
  <c r="D7" i="5"/>
  <c r="N4" i="2"/>
  <c r="J5" i="5"/>
  <c r="N5" i="2"/>
  <c r="P7" i="5"/>
  <c r="E5" i="6"/>
  <c r="E10" i="6"/>
  <c r="R7" i="5"/>
  <c r="M7" i="5"/>
  <c r="R6" i="5"/>
  <c r="S6" i="5"/>
  <c r="U6" i="5"/>
  <c r="N6" i="5"/>
  <c r="M6" i="5"/>
  <c r="S5" i="5"/>
  <c r="N5" i="5"/>
  <c r="U10" i="5"/>
  <c r="T4" i="5"/>
  <c r="T10" i="5"/>
  <c r="R4" i="5"/>
  <c r="R10" i="5"/>
  <c r="S4" i="5"/>
  <c r="S10" i="5"/>
  <c r="C6" i="5"/>
  <c r="D5" i="5"/>
  <c r="D10" i="5"/>
  <c r="E5" i="5"/>
  <c r="E10" i="5"/>
  <c r="C5" i="5"/>
  <c r="C10" i="5"/>
  <c r="F5" i="5"/>
  <c r="F10" i="5"/>
  <c r="C7" i="4"/>
  <c r="D7" i="4"/>
  <c r="C8" i="2"/>
  <c r="D8" i="2"/>
  <c r="F5" i="2"/>
  <c r="S7" i="5"/>
  <c r="U7" i="5"/>
  <c r="N7" i="5"/>
  <c r="H6" i="5"/>
  <c r="K6" i="5"/>
  <c r="M5" i="5"/>
  <c r="P4" i="5"/>
  <c r="P10" i="5"/>
  <c r="M4" i="5"/>
  <c r="M10" i="5"/>
  <c r="U8" i="6"/>
  <c r="S8" i="6"/>
  <c r="H8" i="6"/>
  <c r="J8" i="6"/>
  <c r="I8" i="6"/>
  <c r="R7" i="6"/>
  <c r="U7" i="6"/>
  <c r="S7" i="6"/>
  <c r="M7" i="6"/>
  <c r="J7" i="6"/>
  <c r="H7" i="6"/>
  <c r="O7" i="6"/>
  <c r="N7" i="6"/>
  <c r="T7" i="6"/>
  <c r="S6" i="6"/>
  <c r="U6" i="6"/>
  <c r="P6" i="6"/>
  <c r="N6" i="6"/>
  <c r="M6" i="6"/>
  <c r="I6" i="6"/>
  <c r="J6" i="6"/>
  <c r="R6" i="6"/>
  <c r="U5" i="6"/>
  <c r="S5" i="6"/>
  <c r="R5" i="6"/>
  <c r="M5" i="6"/>
  <c r="O5" i="6"/>
  <c r="N5" i="6"/>
  <c r="H5" i="6"/>
  <c r="K5" i="6"/>
  <c r="I5" i="6"/>
  <c r="I4" i="6"/>
  <c r="I10" i="6"/>
  <c r="T4" i="6"/>
  <c r="T10" i="6"/>
  <c r="U4" i="6"/>
  <c r="U10" i="6"/>
  <c r="O4" i="6"/>
  <c r="O10" i="6"/>
  <c r="N4" i="6"/>
  <c r="N10" i="6"/>
  <c r="H4" i="6"/>
  <c r="H10" i="6"/>
  <c r="K4" i="6"/>
  <c r="J4" i="6"/>
  <c r="J10" i="6"/>
  <c r="O7" i="4"/>
  <c r="R7" i="4"/>
  <c r="T7" i="4"/>
  <c r="H7" i="4"/>
  <c r="J7" i="4"/>
  <c r="I7" i="4"/>
  <c r="M7" i="4"/>
  <c r="N7" i="4"/>
  <c r="P7" i="4"/>
  <c r="S7" i="4"/>
  <c r="U7" i="4"/>
  <c r="T6" i="4"/>
  <c r="R6" i="4"/>
  <c r="U6" i="4"/>
  <c r="O6" i="4"/>
  <c r="N6" i="4"/>
  <c r="P6" i="4"/>
  <c r="J6" i="4"/>
  <c r="I6" i="4"/>
  <c r="H6" i="4"/>
  <c r="M6" i="4"/>
  <c r="T5" i="4"/>
  <c r="R5" i="4"/>
  <c r="N5" i="4"/>
  <c r="M5" i="4"/>
  <c r="O5" i="4"/>
  <c r="H5" i="4"/>
  <c r="J5" i="4"/>
  <c r="S5" i="4"/>
  <c r="R4" i="4"/>
  <c r="R10" i="4"/>
  <c r="S4" i="4"/>
  <c r="S10" i="4"/>
  <c r="T4" i="4"/>
  <c r="T10" i="4"/>
  <c r="N4" i="4"/>
  <c r="N10" i="4"/>
  <c r="M4" i="4"/>
  <c r="M10" i="4"/>
  <c r="O4" i="4"/>
  <c r="O10" i="4"/>
  <c r="I4" i="4"/>
  <c r="I10" i="4"/>
  <c r="K4" i="4"/>
  <c r="K10" i="4"/>
  <c r="H4" i="4"/>
  <c r="H10" i="4"/>
  <c r="J4" i="4"/>
  <c r="J10" i="4"/>
  <c r="F4" i="4"/>
  <c r="F10" i="4"/>
  <c r="C4" i="4"/>
  <c r="C10" i="4"/>
  <c r="D4" i="4"/>
  <c r="D10" i="4"/>
  <c r="E4" i="4"/>
  <c r="E10" i="4"/>
  <c r="S9" i="2"/>
  <c r="R9" i="2"/>
  <c r="M9" i="2"/>
  <c r="O9" i="2"/>
  <c r="P8" i="2"/>
  <c r="N8" i="2"/>
  <c r="M8" i="2"/>
  <c r="U8" i="2"/>
  <c r="S8" i="2"/>
  <c r="T8" i="2"/>
  <c r="O8" i="2"/>
  <c r="H9" i="2"/>
  <c r="J9" i="2"/>
  <c r="J8" i="2"/>
  <c r="T7" i="2"/>
  <c r="S7" i="2"/>
  <c r="P7" i="2"/>
  <c r="O7" i="2"/>
  <c r="M7" i="2"/>
  <c r="N7" i="2"/>
  <c r="R6" i="2"/>
  <c r="P6" i="2"/>
  <c r="P5" i="2"/>
  <c r="U4" i="2"/>
  <c r="U10" i="2"/>
  <c r="M4" i="2"/>
  <c r="R5" i="2"/>
  <c r="U5" i="2"/>
  <c r="M6" i="2"/>
  <c r="D6" i="2"/>
  <c r="C6" i="2"/>
  <c r="J7" i="2"/>
  <c r="J6" i="2"/>
  <c r="K6" i="2"/>
  <c r="K5" i="2"/>
  <c r="C7" i="2"/>
  <c r="O5" i="2"/>
  <c r="T5" i="2"/>
  <c r="R4" i="2"/>
  <c r="O6" i="2"/>
  <c r="M5" i="2"/>
  <c r="O4" i="2"/>
  <c r="O10" i="2"/>
  <c r="N6" i="2"/>
  <c r="N10" i="2"/>
  <c r="H7" i="2"/>
  <c r="J5" i="2"/>
  <c r="I5" i="2"/>
  <c r="D7" i="2"/>
  <c r="D5" i="2"/>
  <c r="E5" i="2"/>
  <c r="H6" i="2"/>
  <c r="I6" i="2"/>
  <c r="C5" i="2"/>
  <c r="T6" i="2"/>
  <c r="S5" i="2"/>
  <c r="H5" i="2"/>
  <c r="I7" i="2"/>
  <c r="K7" i="2"/>
  <c r="S4" i="2"/>
  <c r="S6" i="2"/>
  <c r="R7" i="2"/>
  <c r="U6" i="2"/>
  <c r="T4" i="2"/>
  <c r="K10" i="6"/>
  <c r="T10" i="2"/>
  <c r="M10" i="2"/>
  <c r="S10" i="2"/>
  <c r="R10" i="2"/>
  <c r="H4" i="5" l="1"/>
  <c r="H10" i="5" s="1"/>
  <c r="K6" i="6"/>
  <c r="H4" i="2"/>
  <c r="H10" i="2" s="1"/>
  <c r="J4" i="2"/>
  <c r="J10" i="2" s="1"/>
  <c r="F4" i="2"/>
  <c r="F10" i="2" s="1"/>
  <c r="E4" i="2"/>
  <c r="E10" i="2" s="1"/>
  <c r="D4" i="2"/>
  <c r="D10" i="2" s="1"/>
</calcChain>
</file>

<file path=xl/sharedStrings.xml><?xml version="1.0" encoding="utf-8"?>
<sst xmlns="http://schemas.openxmlformats.org/spreadsheetml/2006/main" count="527" uniqueCount="395">
  <si>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</si>
  <si>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</si>
  <si>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</si>
  <si>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</si>
  <si>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</si>
  <si>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</si>
  <si>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</si>
  <si>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</si>
  <si>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</si>
  <si>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</si>
  <si>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</si>
  <si>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</si>
  <si>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</si>
  <si>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</si>
  <si>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</si>
  <si>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</si>
  <si>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</si>
  <si>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</si>
  <si>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</si>
  <si>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</si>
  <si>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</si>
  <si>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</si>
  <si>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</si>
  <si>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</si>
  <si>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</si>
  <si>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</si>
  <si>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</si>
  <si>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</si>
  <si>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</si>
  <si>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</si>
  <si>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</si>
  <si>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</si>
  <si>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</si>
  <si>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</si>
  <si>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</si>
  <si>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</si>
  <si>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</si>
  <si>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</si>
  <si>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</si>
  <si>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</si>
  <si>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</si>
  <si>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</si>
  <si>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</si>
  <si>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</si>
  <si>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</si>
  <si>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</si>
  <si>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</si>
  <si>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</si>
  <si>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</si>
  <si>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</si>
  <si>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</si>
  <si>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</si>
  <si>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</si>
  <si>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</si>
  <si>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</si>
  <si>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</si>
  <si>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</si>
  <si>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</si>
  <si>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</si>
  <si>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</si>
  <si>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</si>
  <si>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</si>
  <si>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</si>
  <si>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</si>
  <si>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</si>
  <si>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</si>
  <si>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</si>
  <si>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</si>
  <si>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</si>
  <si>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</si>
  <si>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</si>
  <si>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</si>
  <si>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</si>
  <si>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</si>
  <si>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</si>
  <si>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</si>
  <si>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</si>
  <si>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</si>
  <si>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</si>
  <si>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</si>
  <si>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</si>
  <si>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</si>
  <si>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</si>
  <si>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</si>
  <si>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</si>
  <si>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</si>
  <si>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</si>
  <si>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</si>
  <si>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</si>
  <si>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</si>
  <si>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</si>
  <si>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</si>
  <si>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</si>
  <si>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</si>
  <si>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</si>
  <si>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</si>
  <si>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</si>
  <si>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</si>
  <si>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</si>
  <si>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</si>
  <si>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</si>
  <si>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</si>
  <si>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</si>
  <si>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</si>
  <si>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</si>
  <si>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</si>
  <si>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</si>
  <si>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</si>
  <si>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</si>
  <si>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</si>
  <si>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</si>
  <si>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</si>
  <si>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</si>
  <si>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</si>
  <si>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</si>
  <si>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</si>
  <si>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</si>
  <si>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</si>
  <si>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</si>
  <si>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</si>
  <si>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</si>
  <si>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</si>
  <si>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</si>
  <si>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</si>
  <si>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</si>
  <si>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</si>
  <si>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</si>
  <si>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</si>
  <si>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</si>
  <si>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</si>
  <si>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</si>
  <si>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</si>
  <si>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</si>
  <si>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</si>
  <si>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</si>
  <si>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</si>
  <si>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</si>
  <si>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</si>
  <si>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</si>
  <si>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</si>
  <si>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</si>
  <si>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</si>
  <si>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</si>
  <si>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</si>
  <si>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</si>
  <si>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</si>
  <si>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</si>
  <si>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</si>
  <si>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</si>
  <si>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</si>
  <si>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</si>
  <si>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</si>
  <si>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</si>
  <si>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</si>
  <si>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</si>
  <si>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</si>
  <si>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</si>
  <si>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</si>
  <si>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</si>
  <si>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</si>
  <si>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</si>
  <si>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</si>
  <si>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</si>
  <si>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</si>
  <si>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</si>
  <si>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</si>
  <si>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</si>
  <si>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</si>
  <si>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</si>
  <si>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</si>
  <si>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</si>
  <si>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</si>
  <si>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</si>
  <si>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</si>
  <si>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</si>
  <si>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</si>
  <si>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201_</t>
  </si>
  <si>
    <t>AÑO 202_</t>
  </si>
  <si>
    <t>AÑO 2019</t>
  </si>
  <si>
    <t>AÑO 2020</t>
  </si>
  <si>
    <t>La Instituciòn realiza evaluaciones periòdicas sobre la satisfaciòn de las familias y los estudiantes en relaciòn con el proceso de matrìcula y propicia el mejoramiento del mismo.</t>
  </si>
  <si>
    <t>admisiòn de estudiantes: SIMAC folio de matricula.</t>
  </si>
  <si>
    <t>La Instititución cuenta conformación un archivo de información.</t>
  </si>
  <si>
    <t>Registro de logros y dificultades de los estudiantes de cada asignatura.</t>
  </si>
  <si>
    <t>La Instituciòn revisa periodicamente el sistema de expediciòn de boletines de calificaciones e implementa acciones para ajustarlo y mejorarlo.</t>
  </si>
  <si>
    <t>Boletin de calificaciones</t>
  </si>
  <si>
    <t>La Instituciòn revisa el programa de mantenimiento de mantenimiento de su planta fìsica y realiza los ajustes pertinentes.</t>
  </si>
  <si>
    <t>Mantenimiento continùao en algunas sedes donde hay la necesidad.</t>
  </si>
  <si>
    <t>Se cuenta con un registro para el uso de de los espacios físicos.</t>
  </si>
  <si>
    <t>Uso de los adecuado de los espacios físicos.</t>
  </si>
  <si>
    <t>Se cuenta con un plan de adquisición de los recursos para el aprendizaje.</t>
  </si>
  <si>
    <t>Computadores para educar para el fortalecimiento de  la sala de informatica.</t>
  </si>
  <si>
    <t>El  proceso para determinar las necesides de adquisiciòn de suministro y insumos, recursos y mantenimiento de los mismos, es participativo ,se hace oportunamente y està articulado con la propuesta pedagògica de la Instituciòn.</t>
  </si>
  <si>
    <t>Dotación de las salas de informatica  con impresoras.</t>
  </si>
  <si>
    <t>La Instituciòn ha levantado el panorama de riesgos fìsicos.</t>
  </si>
  <si>
    <t>Conocer y adoptar las medidaas preventivas del panorama de riesgos fìsicos.</t>
  </si>
  <si>
    <t>La Instituciòn revisa y evalùa periodicamente la cobertura, la calidad, y oportunidad de los servicios complementarios y promueve acciones correctivas en funciòn de las necesidades del estudiantado.</t>
  </si>
  <si>
    <t>Programa de almuerzos para el restaurante.</t>
  </si>
  <si>
    <t>La Instituciòn evalùa periodicamnete la estrategia de apoyo a los estudiantes que presentan bajo desempeño acadèmico con dificultades de interacciòn y adelanta accions correctivas y de gestiòn para mejorarlas.</t>
  </si>
  <si>
    <t>Atención a estudiantes con bajo desempeño académico.</t>
  </si>
  <si>
    <t>Los perfiles se encuentran bien definidos con el PEI.</t>
  </si>
  <si>
    <t>Perfil docente especializado, desempeño de la planta de peersonal.</t>
  </si>
  <si>
    <t>La institución tiene una estrategia organizada para la inducción del personal nuevo.</t>
  </si>
  <si>
    <t>analisis y apropiación del PEI, plan de mejoramiento y manual de convivencia.</t>
  </si>
  <si>
    <t>Se cuenta con programa de capacitación de las TIC.</t>
  </si>
  <si>
    <t>Proceso de formación con docentes acorde con el PEI.</t>
  </si>
  <si>
    <t>Se revisa y se evalua continuamente los criterios y asignación academica de los docentes.</t>
  </si>
  <si>
    <t>Asignación de la carga academica, ajustes de horario, decuación del PEI.</t>
  </si>
  <si>
    <t>Se revisa permanentemente el personal vinculado si se identifica con el horizonte institucional.</t>
  </si>
  <si>
    <t>Organización de comites para las diferentes actividades.</t>
  </si>
  <si>
    <t>Se implementa una evaluación de desempeño a los docentes de las 1278.</t>
  </si>
  <si>
    <t>Se realiza una estrategias de reconocimiento al personal vinculado.</t>
  </si>
  <si>
    <t>Celebración especial de docente para resaltar su buen nombre de su labor.</t>
  </si>
  <si>
    <t>Los docentes poseen espiritu investigativo.</t>
  </si>
  <si>
    <t>Proyecto de investigación en la formación complementaria.Investigación para la evalución, participación de foros.</t>
  </si>
  <si>
    <t>Se dispone de estrategias claras para medir y solucionar conflictos.</t>
  </si>
  <si>
    <t>Relaciones humanas entre docentes, convivencia pacifica, normas del manual de convivencia.</t>
  </si>
  <si>
    <t>Jornadas pedagógicas, celebraciones especiales, estimulos a los estudiantes.</t>
  </si>
  <si>
    <t>lS evalua anualmente la distribución de los recursos.</t>
  </si>
  <si>
    <t>Actas de ingresos y egresos, libro de registro financiero, control de presupuesto.</t>
  </si>
  <si>
    <t xml:space="preserve">La contabilidad de la institución esta disponible </t>
  </si>
  <si>
    <t>Rendición de informes financieros, balances, actas de aprobación del presupuesto.</t>
  </si>
  <si>
    <t>La institución cuenta con procesos claros para el recaudo de ingresos.</t>
  </si>
  <si>
    <t>Convenio con las diferentes entidades.</t>
  </si>
  <si>
    <t>La Institución revisa y hace seguimiento a los informes financieros.</t>
  </si>
  <si>
    <t>Informes financieros presentados a la comunidad educativa, aprobación del presupuesto anual por el consejo educativo.</t>
  </si>
  <si>
    <t>CENTRO EDUCATIVO RURAL CHAMIZON</t>
  </si>
  <si>
    <t>NEFTALI SANGUINO HERNANDEZ</t>
  </si>
  <si>
    <t>DOCENTE</t>
  </si>
  <si>
    <t>neftali781@hotmail.com</t>
  </si>
  <si>
    <t>DEIBE QUINTERO ANGARITA</t>
  </si>
  <si>
    <t>deibeq@hotmail.com</t>
  </si>
  <si>
    <t>ANGEL ALBERTO SALCEDO</t>
  </si>
  <si>
    <t>aalbertosalcedo@yahoo.es</t>
  </si>
  <si>
    <t>MARY ESPERANZA CORREA</t>
  </si>
  <si>
    <t>EL CARMEN</t>
  </si>
  <si>
    <t>fabricianoacevedo@gmail.com</t>
  </si>
  <si>
    <t>FABRICIANO ACEVEDO MENDOZA</t>
  </si>
  <si>
    <t>VEREDA CHAMIZON</t>
  </si>
  <si>
    <t>Se cuenta con un plan de estudios para el CER, que responde a las políticas trazadas en el PEI, los lineamientos y los estandares básicos  de competencias, fundamenta los planes de aula de los docentes de todas las áreas, grados y sedes.</t>
  </si>
  <si>
    <t>PEI, plan de estudios.</t>
  </si>
  <si>
    <t>Las prácticas pedagógicas de aula de los docentes de todas las áreas, grados y sedes desarrollan el enfoque metodológico común en cuanto a métodos de enseñanza flexibles.</t>
  </si>
  <si>
    <t>PEI , plan de estudios, actas de reuniones del consejo directivo.</t>
  </si>
  <si>
    <t>La política institucional de dotación, uso y mantenimiento de los recursos para el aprendizaje, permite apoyar el trabajo académico de la diversidad de sus estudiantes.</t>
  </si>
  <si>
    <t>El centro cuenta con mecanismos claros para realizar el seguimiento de las horas efectivas de clases recibidas por los estudiantes.</t>
  </si>
  <si>
    <t>Calendario académico, horario de clases, plasmado en las carteleras de cada sede.</t>
  </si>
  <si>
    <t>El CER tiene una política de evaluación fundamentada en los lineamientos curriculares, los estandaresbásicos y el decreto 1290.</t>
  </si>
  <si>
    <t>PEI, plan de estudios, actas de consejo académico y comité de evaluación.</t>
  </si>
  <si>
    <t>Las prácticas pedagógicas de aula de los docentes de todas las sedes, se apoyan en opciones didácticas comunes, en concordancia con el PEI y plan de estudios.</t>
  </si>
  <si>
    <t>PEI, plan de estudios, proyectos transversales.</t>
  </si>
  <si>
    <t>El CER cuenta con una política clara sobre la intencionalidad de las tareas escolares, y esta es aplicada por todos los docentes.</t>
  </si>
  <si>
    <t>Acuerdos basicos sobre las tareas.</t>
  </si>
  <si>
    <t>Para las áreas fundamentales se tiene claridad de los recursos necesarios y la manera de articularlos en las actividades para el aprendizaje.</t>
  </si>
  <si>
    <t>CRA, guía de aprendizaje de 5 áreas, bitácoras en algunas sedes educativas.</t>
  </si>
  <si>
    <t>El CER posee una política para el uso apropiado de los tiempos destinados a los aprendizajes.</t>
  </si>
  <si>
    <t>Horario escolar en cada sede, Pei ,plan de estudios.</t>
  </si>
  <si>
    <t>El CER reconoce la importancia de la interacción pedagógica como un pilar del proceso educativo, sin embargo, la organización del trabajo de aula privilegia la relación unilateral con el docente</t>
  </si>
  <si>
    <t>Actas de reuniones de docentes de las diferentes sedes.</t>
  </si>
  <si>
    <t>Los planes de clases se desarrollan teniendo en cuenta el plan de estudio, pero no son aplicados en todas las sedes.</t>
  </si>
  <si>
    <t>Adaptador de guias.</t>
  </si>
  <si>
    <t>En el CER se presentan esfuerzos colectivos de trabajar con estrategias alternativas, teniendo en cuenta los interese, ideas y experiencias de los estudiantes.</t>
  </si>
  <si>
    <t>Desarrollo de talleres con estudiantes de algunas sedes.</t>
  </si>
  <si>
    <t>Los mecanismos de evaluación de rendimiento académico son conocidos por la comunidad educativa, se eligen estrategias de evaluación de acuerdo con las características de la población.</t>
  </si>
  <si>
    <t>SIEE.</t>
  </si>
  <si>
    <t>El seguimiento a los resultados académicos, cuenta con indicadores y mecanismos claros de retroalimentación para los estudiantes.</t>
  </si>
  <si>
    <t>plan de actividades de recuperación.</t>
  </si>
  <si>
    <t>El analisis de los resultados de los estudiantes en las pruebas SABER, origina acciones para fortalecer los aprendizajes de los estudiantes.</t>
  </si>
  <si>
    <t>Resultados de las pruebas SABER en las carteleras de cada sede.</t>
  </si>
  <si>
    <t>El CER cuenta con una política para el control, análisis y tratamiento de las causas del ausentismo</t>
  </si>
  <si>
    <t>Planilla de control de asistencia.</t>
  </si>
  <si>
    <t>Las prácticas de los docentes, incorporan actividades de recuperación con la finalidad de ofrecer un apoyo real al desarrollo de las competencias básicas de los estudiantes.</t>
  </si>
  <si>
    <t>El CER cuenta con programas de apoyo pedagógico los casos de bajo rendimiento académico.</t>
  </si>
  <si>
    <t>Plan de actividades de refuerzo para los estudiantes.</t>
  </si>
  <si>
    <t>Hay un reconocimiento de la importancia de la interacción pedagógica; sin embargo la organización del trabajo de aula privilegia la relación unilateral del docente.</t>
  </si>
  <si>
    <t>El análisis de los resultados de los estudiantes en las evaluaciones externas origina acciones para fortalecer el aprendizaje de los estudiantes.</t>
  </si>
  <si>
    <t>Hacer seguimiento a las relaciones de aula, diseñar e implementar acciones de mejoramiento para contrarrestar las debilidades evidenciadas.</t>
  </si>
  <si>
    <t>Utilizar las conclusiones de los resultados de las evaluaciones externas para mejorar las prácticas de aula.</t>
  </si>
  <si>
    <t>El CER tiene  la misiòn, visiòn y los principios que identifican y articulan la instituciòn educativa.</t>
  </si>
  <si>
    <t>PEI, actas de reuniones del consejo directivo.</t>
  </si>
  <si>
    <t xml:space="preserve">Todas las metas establecidas por la institución integrada e inclusiva responden a sus objetivos y al direccionamiento estratégico. Además, estas son conocidas y puestas en práctica por la comunidad educativa </t>
  </si>
  <si>
    <t>La comunidad eductaiva conoce y comparte el direccinamiento estrategico . Esto se evidencia en la identidad institucionl y la unidad de propóitos entre sus miembros</t>
  </si>
  <si>
    <t>Actas de reuniones de consejo acadèmico.</t>
  </si>
  <si>
    <t>PEI.</t>
  </si>
  <si>
    <t>Los planes, proyectos y acciones se enmarcan
en principios de corresponsabilidad, participación
y equidad, articulados al planteamiento
estratégico de la institución integrada e inclusiva,
y son conocidos por la comunidad educativa.
Se trabaja en equipo para articular las
acciones.</t>
  </si>
  <si>
    <t>PEI,actas de reuniones de consejo directivo y de consejo academico.</t>
  </si>
  <si>
    <t>la estrategia pedagógica es coherente con la misión, la visión y los principios institucionales, y es aplicada de manera articulada en las diferentes sedes, niveles y grados</t>
  </si>
  <si>
    <t>PEI,plan de estudios, actas de consejo academico.</t>
  </si>
  <si>
    <t>El CER utiliza sistemàticamente la informacion de los resultados de sus autoevaluaciones de la calidad y de desempeño, para elaborar sus planes y programas de trabajo.</t>
  </si>
  <si>
    <t>PEI, actas de consejo directivo, resultado de la autoevaluacion 2018, plan de mejoramiento.</t>
  </si>
  <si>
    <t>El CER implementa un proceso de autoevaluación integral que abarca las diferentes sedes, empleando instrumentos y procedimientos claros.</t>
  </si>
  <si>
    <t>Actas de reuniones del consejo directivo, estadistica de promocion y desercion.</t>
  </si>
  <si>
    <t>El consejo directivo se reúne periódicamente con el cronograma establecido. Sin embargo, no hace un seguimiento sistemático al plan de trabajo.</t>
  </si>
  <si>
    <t>Actas del consejo directivo.</t>
  </si>
  <si>
    <t>El consejo acadèmico està conformado y cuenta con una metodologìa de trabajo; sin embargo, no se reune con regularidad.</t>
  </si>
  <si>
    <t>Acta de conformaciòn y de reuniones.</t>
  </si>
  <si>
    <t xml:space="preserve">  La comisión de evaluación y promoción está   conformada en el marco de la integración y
la atención a la diversidad institucional,
y se reúne oportunamente para analizar y tomar
las decisiones pertinentes.
</t>
  </si>
  <si>
    <t>Actas de la comision de evaluacion y promocion.</t>
  </si>
  <si>
    <t>El comité de convivencia se reúne periódicamente y es reconocido como la estancia de plantear soluciones a los problemas de convivencia que se presentan en la institución.</t>
  </si>
  <si>
    <t>Actas de reuniones.</t>
  </si>
  <si>
    <t>El consejo estudiantil está conformado mediante elección democrática, pero no se reúne periódicamente para deliberar y tomar las decisiones que le corresponde.</t>
  </si>
  <si>
    <t>Registro de eleccion del consejo estudiantil</t>
  </si>
  <si>
    <t>El personero elegido desarrolla proyectos y programas a favor de todas y todos los estudiantes y su labor y reconocida en los diferentes estamentos de la comunidad educativa.</t>
  </si>
  <si>
    <t>Registro de eleccion del personero, acta del comité de convivencia.</t>
  </si>
  <si>
    <t>La asamblea de padres de familia se reúne periódicamente y es reconocida como la instancia de representación de estos integrantes de la comunidad educativa.</t>
  </si>
  <si>
    <t>acta de reunion anual ordinaria de la asamblea.</t>
  </si>
  <si>
    <t>El consejo de padres de familia solo se reune esporadicamente a trabajar sobre asuntos de su competencia .</t>
  </si>
  <si>
    <t>Acta de conformaciòn.</t>
  </si>
  <si>
    <t xml:space="preserve">La institución Utiliza diferentes medios de comunicación previamente identificados para informar, actualizar y motivar a cada uno de los estamentos de la comunidad educativa en el proceso de mejoramiento institucional. </t>
  </si>
  <si>
    <t>Boletines de informacion en carteleas de cada sede y en la direccion.</t>
  </si>
  <si>
    <t>La institución integrada cuenta con una estrategia para fortalecer el trabajo en equipo en los diferentes proyectos institucionales. Además, se cuenta con una metodología para realizar reuniones efectivas.</t>
  </si>
  <si>
    <t>Actas de consejo academico.</t>
  </si>
  <si>
    <t xml:space="preserve">La institución cuenta con un sistema de estímulos y reconocimientos a los logros de docentes y estudiantes, que se aplica de manera coherente, sistemática y organizada. </t>
  </si>
  <si>
    <t>La institución realiza reuniones ocasionales para identificar y socializar los mejores desempeños en el ámbito pedagógico y administrativo.</t>
  </si>
  <si>
    <t>acta de reuniones consejo academico.</t>
  </si>
  <si>
    <t>Los estudiantes se identifican con la institución atreves de elementos tales como las instalaciones, el escudo, el uniforme o el himno, pero también con aspectos relacionados con la filosofía y los valores institucionales.</t>
  </si>
  <si>
    <t>Cuidado y respeto por la infraestructuray sìmbolos que identifican el CER.</t>
  </si>
  <si>
    <t xml:space="preserve">Casi todas las sedes de la institución poseen espacios suficientes para realizar las labores académicas, administrativas y recreativas, y éstos se mantienen limpias y ordenadas. La dotación es adecuada. </t>
  </si>
  <si>
    <t>Sedes decoradas.</t>
  </si>
  <si>
    <t>Al inicio del año escolar en todas las sedes se explican a los estudiantes nuevos los usos y costumbres de la institución.</t>
  </si>
  <si>
    <t>Carteleras de bienvenida.</t>
  </si>
  <si>
    <t>La mayoría de los estudiantes de la institución manifiesta entusiasmo y ganas de aprender.</t>
  </si>
  <si>
    <t>El manual de convivencia es conocido y utilizado fecuentemente como un instrumento que orienta los principos,valores,estrategias y actuaciones que favorecen un clima organizacional armonico.</t>
  </si>
  <si>
    <t>Actas de reuniòn del comité de convivencia</t>
  </si>
  <si>
    <t>Algunas sedes realizan actividades extracurriculares (culturales, deportivas, sociales), pero éstas no se enmarcan en una política institucional.</t>
  </si>
  <si>
    <t>programaciòn de actividades para las integraciones</t>
  </si>
  <si>
    <t>La instituciòn realiza acciones rganizadas para propiciar el bienestar de todos los estudiantes</t>
  </si>
  <si>
    <t>La totalidad de los estudiantes recibiendo alimentaciòn escolar,gratuidad</t>
  </si>
  <si>
    <t>La instituciòn cuenta con el comitè de convivencia , el cual se encarga de la mediaciòn de conflictos que se presentan entre los diferentes estamentosde la comunidad educativa</t>
  </si>
  <si>
    <t>acta de reuniòn del comité de convivencia</t>
  </si>
  <si>
    <t>acta,manual  de  convivencia</t>
  </si>
  <si>
    <t>La institución cuenta con una política de comunicación e interacción con las familias o acudientes que se han establecido los canales, el tipo y la periodicidad de la información.</t>
  </si>
  <si>
    <t>Boletines informativos en carteleras</t>
  </si>
  <si>
    <t>La instituciòn cuenta con una politica de comunicaciòn e interacciòn con las autoridedes educativas y se han establecido, los canales, el tipo y la periocidad de la informaciòn</t>
  </si>
  <si>
    <t>Reunines del director con la secretaria de Educaciòn</t>
  </si>
  <si>
    <t>LA INSTITUCIÓN  ES DE PUERTAS ABIERTAS A TODOS LOS ESTUDIANTES Y SE APLICA LA INCLUSIÓN</t>
  </si>
  <si>
    <t>FOLIOS DE MATRICULAS, FOTOGRAFÍAS</t>
  </si>
  <si>
    <t>LA INSTITUCIÓN CONOCE LAS NECESIDADES Y EXPECTATIVAS DE LOS ESTUDIANTES.</t>
  </si>
  <si>
    <t>VISITA DOMISILIARIAS, ENCUESTAS, CONTROL DE ASISTENCIA Y OBSERVADOR DEL ESTUDIANTE.</t>
  </si>
  <si>
    <t>EXISTEN PROGRAMAS CONCERTADOS CON LOS DOCENTES PARA SU PROYECTO DE VIDA</t>
  </si>
  <si>
    <t>PROYECTO ENJAMBRE</t>
  </si>
  <si>
    <t>LA INSTITUCIÓN OFRECE A LOS PADRES DE FAMILIA ALGUNOS TALLERES Y CHARLAS SOBRE DIVERSOS TEMAS, AUNQUE SIN UNA PROGRAMACIÓN CLARA.</t>
  </si>
  <si>
    <t>ACTAS DE REUNIONES CON LOS PADRES DE FAMILIA (POR SEDE), ANEXOS DE FOTOGRAFÍAS DE ENCUENTROS CON LOS PADRES DE FAMILIA (POR SEDE Y EN EL CER)-</t>
  </si>
  <si>
    <t>LA INSTITUCIÓN DESARROLLA ACTIVIDADES PARA LA COMUNIDAD EN RESPUESTA A SITUACIONES O PROBLEMAS CRÍTICOS, Y ÉSTA ES LA RECEPTORA DE SUS ACCIONES.</t>
  </si>
  <si>
    <t>EL CRONOGRAMA DE ACTIVIDADES.</t>
  </si>
  <si>
    <t>DISPOSICION PARA LA COMUNIDAD DE LOS RECURSOS FISICOS</t>
  </si>
  <si>
    <t>SE LE DA ESPACIO PARA EL MANEJO DE LOS COMPUTADORES, PARA REALIZAR  REUNIONES QUE BENEFICIAN A LA COMUNIDAD.</t>
  </si>
  <si>
    <t>SE VINCULAN ALGUNOS PADRES DE FAMILIA EN LAS ACTIVIDADES DE CADA SEDE Y ADEMÁS PARTICIPAN EN LOS DIFERENTES ESTAMENTOS DE LA INSTITUCIÓN.</t>
  </si>
  <si>
    <t>ACTAS DE ELECCIÓN DEL CONSEJO DIRECTIVO, CONSEJO ESTUDIANTIL,  ELECCIÓN DEL PERSONERO DEL CENTRO EDUCATIVO Y EL CONTRALOR</t>
  </si>
  <si>
    <t>ACTA DE ELECCIÓN DE PADRES DE FAMILIA EN EL CENTRO EDUCATIVO RURAL Y EN ACTAS DE ELECCIÓN DE PADRES DE FAMILIA  EN CADA SEDE.</t>
  </si>
  <si>
    <t>ACTAS Y FOTOGRAFÍAS DE DIFERENTES ACTIVIDADES EN CADA SEDE Y EN LA INSTTITUCIÓN EDUCATIVA.</t>
  </si>
  <si>
    <t>La instituciòn cuenta con una politica de comunicaciòn e interacciòn con las autoridades educativas y se han establecido, los canales, el tipo y la periocidad de la informaciòn</t>
  </si>
  <si>
    <t>Diseño de una estrategia de estímulos para los estudiantes que  logren obtener un buen rendimiento académico y de  comportamiento</t>
  </si>
  <si>
    <t>Elecciòn de  nuevos integrantes del consejo de padres de familia y dar funcionalidad al mismo</t>
  </si>
  <si>
    <t>LA INSTITUCIÓN CUENTA CON ALGUNOS MECANISMOS Y ESTRATEGIAS ESTABLECIDAS LEGALMENTE PARLA ESTIMULAR LA PARTICIPACIÓN DE LOS ESTUDIANTES; SIN EMBARGO ÉSTA NO TIENE CABIDA EN LA VIDA.</t>
  </si>
  <si>
    <t>LA PARTICIPACIÓN DE LAS FAMILIAS EN LA VIDA INSTITUCIONAL SE CARACTERIZA POR SER A TÍTULO INDIVIDUAL O PRODUCTO DE LA INICIATIVA DE ALGUNOS DOCENTES.</t>
  </si>
  <si>
    <t>LUCELIA PAEZ QUINTERO</t>
  </si>
  <si>
    <t>ACADEMICA</t>
  </si>
  <si>
    <t>FREDY USLEY URON</t>
  </si>
  <si>
    <t>DIRECTIVA</t>
  </si>
  <si>
    <t>CRISTO HUMBERTO PINEDA</t>
  </si>
  <si>
    <t>ADMINISTRATIVA Y FINANCIERA</t>
  </si>
  <si>
    <t>CARLOS AUGUSTO SALCEDO</t>
  </si>
  <si>
    <t xml:space="preserve">COMUN ITARIA </t>
  </si>
  <si>
    <t>marycorrea2014@outlook.com</t>
  </si>
  <si>
    <t>Resultados en los desempeños acadèmicos.</t>
  </si>
  <si>
    <t>AÑO 2021</t>
  </si>
  <si>
    <t>AÑO 2022</t>
  </si>
  <si>
    <t>La institución ha definido un programa al personal vinculado.</t>
  </si>
  <si>
    <t>27 DE NOVIEMBRE  DE 2023</t>
  </si>
  <si>
    <t>2.023 - 2026</t>
  </si>
  <si>
    <t>AÑO 2023</t>
  </si>
  <si>
    <t>AÑO 2026</t>
  </si>
  <si>
    <t>El CER cuenta con una estrategía articulada para promover la inclusión de personas de diferentes grupos poblacionales.</t>
  </si>
  <si>
    <t>El CER cuenta con un conjunto de criterios básicos de liderazgo parcialmente por sedes.</t>
  </si>
  <si>
    <t>Actas de docentes y padres de familia.</t>
  </si>
  <si>
    <t xml:space="preserve">La institución ha definido políticas y mecanismos para prevenir las situaciones de riesgos y el manejo de los casos difíciles las cuales se aplican en las mayorias de kas sedes </t>
  </si>
  <si>
    <t>La institución cuenta con alianzas para la ejecución de proyecto.</t>
  </si>
  <si>
    <t>PEI</t>
  </si>
  <si>
    <t>La institución ha establecido alianzas con el sector productivo.</t>
  </si>
  <si>
    <t>Actas del Consejo Directivo, Gobierno Escolar.</t>
  </si>
  <si>
    <t>La institución tiene un plan para realizar el seguimeinto a egresados</t>
  </si>
  <si>
    <t>Los resultados académicos.</t>
  </si>
  <si>
    <t>La institución cuenta con un programa de mantenimiento preventivo de su planta física</t>
  </si>
  <si>
    <t>Plan de sistema de riesgos físicos.</t>
  </si>
  <si>
    <t>EL SERVICIO SOCIAL ESTUDIANTIL TIENE PROYECTOS QUE RESPONDE A LAS NECESIDADES DE LA COMUNIDAD, Y ESTOS, A SU VEZ, SON PERTINENTES PARA LA ACTIVIDAD INSTITUCIONAL</t>
  </si>
  <si>
    <t>ACTAS DEL COMITÉ DEL  DE ALIMENTACIÓN ECOLAR CAE</t>
  </si>
  <si>
    <t>LA ASAMBLEA DE PADRES FUNCIONA DE ACUERDO CON LA NORMATIVIDAD VIGENTE DE LA INSTITUIÓN Y EL CONSEJO DE PADRES DE FAMILIA PARTICIAPAN EN ALGUNAS DECISIONES.</t>
  </si>
  <si>
    <t>LA INSTITUCIÓN CUENTA CON PROGRAMAS PARA LA PREVENCIÓN DE RIESGOS FÍSICOS.</t>
  </si>
  <si>
    <t>PROYECTO DE EDUCACIÓN AMBIENTAL.</t>
  </si>
  <si>
    <t>LA INSTITUCIÓN HA IDENTIFICADO PRINCIPALES PROBLEMAS DE RIEGOS PARA LOS ESTUDIANTES Y COMUNIDAD</t>
  </si>
  <si>
    <t>CÁTEDRA DE SALUD PÚBLICA. TALLERES. PROYECTO DE EDUCACIÓN SEXUAL Y PRODUCTIVA.</t>
  </si>
  <si>
    <t>LA INSTITUCIÓN HA LEVANTADO EL PANORAMA DE RIESGOS FÍSICOS</t>
  </si>
  <si>
    <t>VISITAS DE FUNCIONARIO DE LA SED</t>
  </si>
  <si>
    <t xml:space="preserve">LA INSTITUCIÓN HA DEFINIDO POLÍTICAS PARA ATENDER A LAS POBLACIONES ETNICAS </t>
  </si>
  <si>
    <t>La institución asegura que la inclusión y la calidad sean el centro de su desarrollo, lo cual se ve reflejado en la misión, la visión y los principios están claramente definidos para la institución integrada e inclusiva y son revisados y ajustados periódicamente, en función de los nuevos retos externos y de las necesidades de los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</si>
</sst>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9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 applyAlignme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31" fillId="0" borderId="0" xfId="0" applyFont="1" applyFill="1"/>
    <xf numFmtId="0" fontId="6" fillId="9" borderId="2" xfId="0" applyFont="1" applyFill="1" applyBorder="1" applyAlignment="1">
      <alignment horizontal="center" vertical="center" wrapText="1"/>
    </xf>
    <xf numFmtId="0" fontId="29" fillId="0" borderId="0" xfId="0" applyFont="1" applyFill="1"/>
    <xf numFmtId="9" fontId="29" fillId="0" borderId="0" xfId="0" applyNumberFormat="1" applyFont="1" applyFill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13" fillId="0" borderId="0" xfId="0" applyFont="1" applyFill="1" applyBorder="1" applyAlignment="1">
      <alignment wrapText="1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/>
    <xf numFmtId="0" fontId="25" fillId="9" borderId="3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35" fillId="6" borderId="5" xfId="0" applyFont="1" applyFill="1" applyBorder="1" applyAlignment="1">
      <alignment vertical="center"/>
    </xf>
    <xf numFmtId="0" fontId="25" fillId="6" borderId="5" xfId="0" applyFont="1" applyFill="1" applyBorder="1" applyAlignment="1">
      <alignment vertical="center"/>
    </xf>
    <xf numFmtId="0" fontId="25" fillId="6" borderId="2" xfId="0" applyFont="1" applyFill="1" applyBorder="1" applyAlignment="1">
      <alignment vertical="center"/>
    </xf>
    <xf numFmtId="0" fontId="32" fillId="0" borderId="6" xfId="0" applyFont="1" applyBorder="1" applyAlignment="1">
      <alignment wrapText="1"/>
    </xf>
    <xf numFmtId="0" fontId="32" fillId="0" borderId="0" xfId="0" applyFont="1" applyFill="1" applyBorder="1"/>
    <xf numFmtId="0" fontId="32" fillId="0" borderId="2" xfId="0" applyFont="1" applyBorder="1"/>
    <xf numFmtId="0" fontId="32" fillId="0" borderId="2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35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32" fillId="0" borderId="6" xfId="0" applyFont="1" applyBorder="1"/>
    <xf numFmtId="0" fontId="32" fillId="0" borderId="7" xfId="0" applyFont="1" applyBorder="1"/>
    <xf numFmtId="0" fontId="32" fillId="0" borderId="3" xfId="0" applyFont="1" applyBorder="1"/>
    <xf numFmtId="0" fontId="35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6" borderId="8" xfId="0" applyFont="1" applyFill="1" applyBorder="1"/>
    <xf numFmtId="0" fontId="36" fillId="6" borderId="2" xfId="0" applyFont="1" applyFill="1" applyBorder="1" applyAlignment="1">
      <alignment horizontal="left" vertical="center"/>
    </xf>
    <xf numFmtId="0" fontId="32" fillId="6" borderId="9" xfId="0" applyFont="1" applyFill="1" applyBorder="1"/>
    <xf numFmtId="0" fontId="32" fillId="6" borderId="6" xfId="0" applyFont="1" applyFill="1" applyBorder="1"/>
    <xf numFmtId="2" fontId="32" fillId="0" borderId="10" xfId="0" applyNumberFormat="1" applyFont="1" applyBorder="1" applyAlignment="1">
      <alignment vertical="center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32" fillId="6" borderId="9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6" borderId="2" xfId="0" applyFont="1" applyFill="1" applyBorder="1"/>
    <xf numFmtId="0" fontId="38" fillId="6" borderId="2" xfId="0" applyFont="1" applyFill="1" applyBorder="1" applyAlignment="1">
      <alignment horizontal="left" vertical="center"/>
    </xf>
    <xf numFmtId="0" fontId="37" fillId="6" borderId="2" xfId="0" applyFont="1" applyFill="1" applyBorder="1"/>
    <xf numFmtId="0" fontId="32" fillId="6" borderId="2" xfId="0" applyFont="1" applyFill="1" applyBorder="1" applyAlignment="1">
      <alignment vertical="center"/>
    </xf>
    <xf numFmtId="0" fontId="32" fillId="6" borderId="6" xfId="0" applyFont="1" applyFill="1" applyBorder="1" applyAlignment="1">
      <alignment vertical="center"/>
    </xf>
    <xf numFmtId="2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10" fillId="9" borderId="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32" fillId="0" borderId="0" xfId="0" applyFont="1" applyBorder="1" applyAlignment="1">
      <alignment vertical="center"/>
    </xf>
    <xf numFmtId="0" fontId="33" fillId="0" borderId="0" xfId="2" applyFont="1" applyBorder="1" applyAlignment="1" applyProtection="1">
      <alignment horizontal="center"/>
    </xf>
    <xf numFmtId="0" fontId="39" fillId="10" borderId="6" xfId="0" applyFont="1" applyFill="1" applyBorder="1" applyAlignment="1" applyProtection="1">
      <alignment horizontal="center" vertical="center"/>
      <protection locked="0"/>
    </xf>
    <xf numFmtId="0" fontId="32" fillId="10" borderId="6" xfId="0" applyFont="1" applyFill="1" applyBorder="1" applyAlignment="1" applyProtection="1">
      <alignment horizontal="center" vertical="center"/>
      <protection locked="0"/>
    </xf>
    <xf numFmtId="0" fontId="32" fillId="11" borderId="6" xfId="0" applyFont="1" applyFill="1" applyBorder="1" applyAlignment="1" applyProtection="1">
      <alignment horizontal="center" vertical="center"/>
      <protection locked="0"/>
    </xf>
    <xf numFmtId="0" fontId="32" fillId="12" borderId="6" xfId="0" applyFont="1" applyFill="1" applyBorder="1" applyAlignment="1" applyProtection="1">
      <alignment horizontal="center" vertical="center"/>
      <protection locked="0"/>
    </xf>
    <xf numFmtId="0" fontId="40" fillId="13" borderId="2" xfId="0" applyFont="1" applyFill="1" applyBorder="1" applyAlignment="1" applyProtection="1">
      <alignment horizontal="left" vertical="top" wrapText="1"/>
      <protection locked="0"/>
    </xf>
    <xf numFmtId="0" fontId="40" fillId="14" borderId="6" xfId="0" applyFont="1" applyFill="1" applyBorder="1" applyAlignment="1" applyProtection="1">
      <alignment horizontal="left" vertical="top" wrapText="1"/>
      <protection locked="0"/>
    </xf>
    <xf numFmtId="0" fontId="40" fillId="14" borderId="2" xfId="0" applyFont="1" applyFill="1" applyBorder="1" applyAlignment="1" applyProtection="1">
      <alignment horizontal="left" vertical="top" wrapText="1"/>
      <protection locked="0"/>
    </xf>
    <xf numFmtId="0" fontId="40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3" xfId="0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16" fillId="8" borderId="11" xfId="2" applyFont="1" applyFill="1" applyBorder="1" applyAlignment="1" applyProtection="1">
      <alignment horizontal="center" vertical="center"/>
    </xf>
    <xf numFmtId="0" fontId="5" fillId="8" borderId="6" xfId="2" applyFont="1" applyFill="1" applyBorder="1" applyAlignment="1" applyProtection="1">
      <alignment horizontal="left" vertical="center"/>
    </xf>
    <xf numFmtId="0" fontId="16" fillId="8" borderId="11" xfId="2" applyFont="1" applyFill="1" applyBorder="1" applyAlignment="1" applyProtection="1">
      <alignment horizontal="center" vertical="center" wrapText="1"/>
    </xf>
    <xf numFmtId="0" fontId="24" fillId="8" borderId="11" xfId="2" applyFont="1" applyFill="1" applyBorder="1" applyAlignment="1" applyProtection="1">
      <alignment horizontal="center" vertical="center"/>
    </xf>
    <xf numFmtId="0" fontId="24" fillId="8" borderId="11" xfId="2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5" fillId="16" borderId="9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16" fillId="16" borderId="1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40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6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2" fillId="6" borderId="0" xfId="0" applyFont="1" applyFill="1" applyBorder="1"/>
    <xf numFmtId="0" fontId="3" fillId="12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Border="1" applyAlignment="1">
      <alignment vertical="center"/>
    </xf>
    <xf numFmtId="0" fontId="13" fillId="19" borderId="0" xfId="0" applyFont="1" applyFill="1" applyBorder="1" applyAlignment="1">
      <alignment horizontal="left" vertical="center" wrapText="1"/>
    </xf>
    <xf numFmtId="0" fontId="40" fillId="13" borderId="6" xfId="0" applyFont="1" applyFill="1" applyBorder="1" applyAlignment="1" applyProtection="1">
      <alignment horizontal="left" vertical="justify" wrapText="1"/>
      <protection locked="0"/>
    </xf>
    <xf numFmtId="0" fontId="40" fillId="14" borderId="6" xfId="0" applyFont="1" applyFill="1" applyBorder="1" applyAlignment="1" applyProtection="1">
      <alignment horizontal="left" vertical="justify" wrapText="1"/>
      <protection locked="0"/>
    </xf>
    <xf numFmtId="0" fontId="41" fillId="15" borderId="15" xfId="0" applyFont="1" applyFill="1" applyBorder="1" applyAlignment="1" applyProtection="1">
      <alignment horizontal="left" vertical="justify" wrapText="1"/>
      <protection locked="0"/>
    </xf>
    <xf numFmtId="0" fontId="41" fillId="15" borderId="2" xfId="0" applyFont="1" applyFill="1" applyBorder="1" applyAlignment="1" applyProtection="1">
      <alignment horizontal="left" vertical="justify" wrapText="1"/>
      <protection locked="0"/>
    </xf>
    <xf numFmtId="0" fontId="40" fillId="14" borderId="2" xfId="0" applyFont="1" applyFill="1" applyBorder="1" applyAlignment="1" applyProtection="1">
      <alignment horizontal="left" vertical="justify" wrapText="1"/>
      <protection locked="0"/>
    </xf>
    <xf numFmtId="0" fontId="41" fillId="15" borderId="4" xfId="0" applyFont="1" applyFill="1" applyBorder="1" applyAlignment="1" applyProtection="1">
      <alignment horizontal="left" vertical="justify" wrapText="1"/>
      <protection locked="0"/>
    </xf>
    <xf numFmtId="0" fontId="40" fillId="13" borderId="2" xfId="0" applyFont="1" applyFill="1" applyBorder="1" applyAlignment="1" applyProtection="1">
      <alignment horizontal="left" vertical="justify" wrapText="1"/>
      <protection locked="0"/>
    </xf>
    <xf numFmtId="0" fontId="40" fillId="15" borderId="6" xfId="0" applyFont="1" applyFill="1" applyBorder="1" applyAlignment="1" applyProtection="1">
      <alignment horizontal="left" vertical="justify" wrapText="1"/>
      <protection locked="0"/>
    </xf>
    <xf numFmtId="0" fontId="40" fillId="15" borderId="2" xfId="0" applyFont="1" applyFill="1" applyBorder="1" applyAlignment="1" applyProtection="1">
      <alignment horizontal="left" vertical="justify" wrapText="1"/>
      <protection locked="0"/>
    </xf>
    <xf numFmtId="0" fontId="40" fillId="17" borderId="6" xfId="0" applyFont="1" applyFill="1" applyBorder="1" applyAlignment="1" applyProtection="1">
      <alignment horizontal="left" vertical="justify" wrapText="1"/>
      <protection locked="0"/>
    </xf>
    <xf numFmtId="0" fontId="40" fillId="17" borderId="2" xfId="0" applyFont="1" applyFill="1" applyBorder="1" applyAlignment="1" applyProtection="1">
      <alignment horizontal="left" vertical="justify" wrapText="1"/>
      <protection locked="0"/>
    </xf>
    <xf numFmtId="0" fontId="39" fillId="11" borderId="6" xfId="0" applyFont="1" applyFill="1" applyBorder="1" applyAlignment="1" applyProtection="1">
      <alignment horizontal="center" vertical="center" wrapText="1"/>
      <protection locked="0"/>
    </xf>
    <xf numFmtId="0" fontId="32" fillId="11" borderId="6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justify" wrapText="1"/>
    </xf>
    <xf numFmtId="0" fontId="39" fillId="12" borderId="6" xfId="0" applyFont="1" applyFill="1" applyBorder="1" applyAlignment="1" applyProtection="1">
      <alignment horizontal="center" vertical="center" wrapText="1"/>
      <protection locked="0"/>
    </xf>
    <xf numFmtId="0" fontId="32" fillId="12" borderId="6" xfId="0" applyFont="1" applyFill="1" applyBorder="1" applyAlignment="1" applyProtection="1">
      <alignment horizontal="center" vertical="center" wrapText="1"/>
      <protection locked="0"/>
    </xf>
    <xf numFmtId="0" fontId="39" fillId="18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32" fillId="18" borderId="6" xfId="0" applyFont="1" applyFill="1" applyBorder="1" applyAlignment="1" applyProtection="1">
      <alignment horizontal="center" vertical="center" wrapText="1"/>
      <protection locked="0"/>
    </xf>
    <xf numFmtId="0" fontId="40" fillId="14" borderId="6" xfId="0" applyFont="1" applyFill="1" applyBorder="1" applyAlignment="1" applyProtection="1">
      <alignment horizontal="center" vertical="top" wrapText="1"/>
      <protection locked="0"/>
    </xf>
    <xf numFmtId="0" fontId="40" fillId="15" borderId="0" xfId="0" applyFont="1" applyFill="1" applyAlignment="1">
      <alignment wrapText="1"/>
    </xf>
    <xf numFmtId="0" fontId="40" fillId="15" borderId="2" xfId="0" applyFont="1" applyFill="1" applyBorder="1" applyAlignment="1" applyProtection="1">
      <alignment horizontal="left" vertical="justify"/>
      <protection locked="0"/>
    </xf>
    <xf numFmtId="0" fontId="40" fillId="0" borderId="0" xfId="0" applyFont="1" applyAlignment="1">
      <alignment wrapText="1"/>
    </xf>
    <xf numFmtId="0" fontId="40" fillId="13" borderId="6" xfId="0" applyFont="1" applyFill="1" applyBorder="1" applyAlignment="1" applyProtection="1">
      <alignment horizontal="left" vertical="top" wrapText="1"/>
      <protection locked="0"/>
    </xf>
    <xf numFmtId="0" fontId="40" fillId="17" borderId="2" xfId="0" applyFont="1" applyFill="1" applyBorder="1" applyAlignment="1" applyProtection="1">
      <alignment horizontal="center" vertical="justify" wrapText="1"/>
      <protection locked="0"/>
    </xf>
    <xf numFmtId="0" fontId="0" fillId="0" borderId="0" xfId="0" applyAlignment="1">
      <alignment wrapText="1"/>
    </xf>
    <xf numFmtId="0" fontId="40" fillId="23" borderId="2" xfId="0" applyFont="1" applyFill="1" applyBorder="1" applyAlignment="1" applyProtection="1">
      <alignment horizontal="left" vertical="justify" wrapText="1"/>
      <protection locked="0"/>
    </xf>
    <xf numFmtId="0" fontId="40" fillId="23" borderId="2" xfId="0" applyFont="1" applyFill="1" applyBorder="1" applyAlignment="1" applyProtection="1">
      <alignment horizontal="left" vertical="top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Border="1" applyAlignment="1">
      <alignment vertical="center" wrapText="1"/>
    </xf>
    <xf numFmtId="0" fontId="32" fillId="19" borderId="0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Border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6" fillId="0" borderId="8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4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5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26" fillId="0" borderId="4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9" xfId="0" applyFont="1" applyBorder="1" applyAlignment="1">
      <alignment horizontal="center"/>
    </xf>
    <xf numFmtId="0" fontId="10" fillId="13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9" borderId="14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/>
    </xf>
    <xf numFmtId="0" fontId="12" fillId="20" borderId="5" xfId="0" applyFont="1" applyFill="1" applyBorder="1" applyAlignment="1">
      <alignment horizontal="center" vertical="center"/>
    </xf>
    <xf numFmtId="0" fontId="12" fillId="20" borderId="3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/>
    </xf>
    <xf numFmtId="0" fontId="32" fillId="6" borderId="14" xfId="0" applyFont="1" applyFill="1" applyBorder="1" applyAlignment="1">
      <alignment horizontal="center"/>
    </xf>
    <xf numFmtId="0" fontId="32" fillId="6" borderId="15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35" fillId="6" borderId="2" xfId="0" applyFont="1" applyFill="1" applyBorder="1" applyAlignment="1">
      <alignment horizontal="left" vertical="center"/>
    </xf>
    <xf numFmtId="0" fontId="35" fillId="6" borderId="10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15" borderId="2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33" fillId="0" borderId="0" xfId="2" applyFont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4" fillId="23" borderId="20" xfId="0" applyFont="1" applyFill="1" applyBorder="1" applyAlignment="1">
      <alignment horizontal="center" vertical="center"/>
    </xf>
    <xf numFmtId="0" fontId="24" fillId="23" borderId="18" xfId="0" applyFont="1" applyFill="1" applyBorder="1" applyAlignment="1">
      <alignment horizontal="center" vertical="center"/>
    </xf>
    <xf numFmtId="0" fontId="24" fillId="23" borderId="21" xfId="0" applyFont="1" applyFill="1" applyBorder="1" applyAlignment="1">
      <alignment horizontal="center" vertical="center"/>
    </xf>
    <xf numFmtId="0" fontId="24" fillId="23" borderId="7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4" fillId="9" borderId="21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center" vertical="center"/>
    </xf>
    <xf numFmtId="0" fontId="12" fillId="18" borderId="5" xfId="0" applyFont="1" applyFill="1" applyBorder="1" applyAlignment="1">
      <alignment horizontal="center" vertical="center"/>
    </xf>
    <xf numFmtId="0" fontId="12" fillId="18" borderId="3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 vertical="center"/>
    </xf>
    <xf numFmtId="0" fontId="35" fillId="6" borderId="5" xfId="0" applyFont="1" applyFill="1" applyBorder="1" applyAlignment="1">
      <alignment horizontal="left" vertical="center"/>
    </xf>
    <xf numFmtId="0" fontId="35" fillId="6" borderId="18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7" fillId="22" borderId="8" xfId="0" applyFont="1" applyFill="1" applyBorder="1" applyAlignment="1">
      <alignment horizontal="center" vertical="center"/>
    </xf>
    <xf numFmtId="0" fontId="7" fillId="22" borderId="20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top"/>
      <protection locked="0"/>
    </xf>
    <xf numFmtId="0" fontId="7" fillId="22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29" fillId="0" borderId="4" xfId="0" applyFont="1" applyBorder="1" applyAlignment="1" applyProtection="1">
      <alignment horizontal="center" vertical="top" wrapText="1"/>
      <protection locked="0"/>
    </xf>
    <xf numFmtId="0" fontId="29" fillId="0" borderId="5" xfId="0" applyFont="1" applyBorder="1" applyAlignment="1" applyProtection="1">
      <alignment horizontal="center" vertical="top" wrapText="1"/>
      <protection locked="0"/>
    </xf>
    <xf numFmtId="0" fontId="29" fillId="0" borderId="3" xfId="0" applyFont="1" applyBorder="1" applyAlignment="1" applyProtection="1">
      <alignment horizontal="center" vertical="top" wrapText="1"/>
      <protection locked="0"/>
    </xf>
    <xf numFmtId="0" fontId="7" fillId="22" borderId="4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Porcentual 2" xfId="6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8F-43DA-9E70-7FC1399E865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38F-43DA-9E70-7FC1399E86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38F-43DA-9E70-7FC1399E86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8F-43DA-9E70-7FC1399E86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8F-43DA-9E70-7FC1399E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17935"/>
        <c:axId val="1"/>
        <c:axId val="0"/>
      </c:bar3DChart>
      <c:catAx>
        <c:axId val="72621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17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B94-4F4A-BFC4-C9D8C1113EC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B94-4F4A-BFC4-C9D8C1113E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B94-4F4A-BFC4-C9D8C1113E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B94-4F4A-BFC4-C9D8C1113E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4-4F4A-BFC4-C9D8C1113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00655"/>
        <c:axId val="1"/>
        <c:axId val="0"/>
      </c:bar3DChart>
      <c:catAx>
        <c:axId val="726200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0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8BC-4986-9E13-F6EB5F78D97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8BC-4986-9E13-F6EB5F78D9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8BC-4986-9E13-F6EB5F78D9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BC-4986-9E13-F6EB5F78D9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C-4986-9E13-F6EB5F78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24655"/>
        <c:axId val="1"/>
        <c:axId val="0"/>
      </c:bar3DChart>
      <c:catAx>
        <c:axId val="72622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24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F45-478D-B151-56EF2342BC3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F45-478D-B151-56EF2342BC3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F45-478D-B151-56EF2342BC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F45-478D-B151-56EF2342B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5-478D-B151-56EF2342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25615"/>
        <c:axId val="1"/>
        <c:axId val="0"/>
      </c:bar3DChart>
      <c:catAx>
        <c:axId val="72622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25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CAD-471F-9E36-F1269BFB228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CAD-471F-9E36-F1269BFB22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CAD-471F-9E36-F1269BFB22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AD-471F-9E36-F1269BFB22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71F-9E36-F1269BFB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18895"/>
        <c:axId val="1"/>
        <c:axId val="0"/>
      </c:bar3DChart>
      <c:catAx>
        <c:axId val="72621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18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A60-428A-9F33-CBA07C81E2F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A60-428A-9F33-CBA07C81E2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A60-428A-9F33-CBA07C81E2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A60-428A-9F33-CBA07C81E2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0-428A-9F33-CBA07C81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09295"/>
        <c:axId val="1"/>
        <c:axId val="0"/>
      </c:bar3DChart>
      <c:catAx>
        <c:axId val="72620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9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8A1-4108-8F54-E124066BD2A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8A1-4108-8F54-E124066BD2A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8A1-4108-8F54-E124066BD2A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A1-4108-8F54-E124066BD2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1-4108-8F54-E124066B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16975"/>
        <c:axId val="1"/>
        <c:axId val="0"/>
      </c:bar3DChart>
      <c:catAx>
        <c:axId val="72621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16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931-4DC8-80A0-4BA50862379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931-4DC8-80A0-4BA5086237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931-4DC8-80A0-4BA5086237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931-4DC8-80A0-4BA5086237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31-4DC8-80A0-4BA50862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12655"/>
        <c:axId val="1"/>
        <c:axId val="0"/>
      </c:bar3DChart>
      <c:catAx>
        <c:axId val="72621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12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E9E-49BD-A64D-6021847B4E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E9E-49BD-A64D-6021847B4E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E9E-49BD-A64D-6021847B4E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9E-49BD-A64D-6021847B4E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9E-49BD-A64D-6021847B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04975"/>
        <c:axId val="1"/>
        <c:axId val="0"/>
      </c:bar3DChart>
      <c:catAx>
        <c:axId val="72620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4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3-4E3B-B6C5-1647469A9686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3-4E3B-B6C5-1647469A968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3-4E3B-B6C5-1647469A9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3-4E3B-B6C5-1647469A9686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3-4E3B-B6C5-1647469A9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3-4E3B-B6C5-1647469A9686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3-4E3B-B6C5-1647469A9686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3-4E3B-B6C5-1647469A9686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3-4E3B-B6C5-1647469A9686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3-4E3B-B6C5-1647469A9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73-4E3B-B6C5-1647469A968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3-4E3B-B6C5-1647469A9686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3-4E3B-B6C5-1647469A9686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3-4E3B-B6C5-1647469A9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73-4E3B-B6C5-1647469A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01615"/>
        <c:axId val="1"/>
      </c:lineChart>
      <c:catAx>
        <c:axId val="72620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16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E2-4D33-8894-5538DD79475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E2-4D33-8894-5538DD794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2-4D33-8894-5538DD79475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AE2-4D33-8894-5538DD79475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AE2-4D33-8894-5538DD79475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AE2-4D33-8894-5538DD79475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AE2-4D33-8894-5538DD794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E2-4D33-8894-5538DD79475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AE2-4D33-8894-5538DD79475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AE2-4D33-8894-5538DD79475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AE2-4D33-8894-5538DD79475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AE2-4D33-8894-5538DD794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E2-4D33-8894-5538DD79475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2-4D33-8894-5538DD79475E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2-4D33-8894-5538DD79475E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2-4D33-8894-5538DD79475E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2-4D33-8894-5538DD794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E2-4D33-8894-5538DD794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62655"/>
        <c:axId val="1"/>
      </c:lineChart>
      <c:catAx>
        <c:axId val="68166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62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0-4819-BF3D-5DE2F6CB2B1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0-4819-BF3D-5DE2F6CB2B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0-4819-BF3D-5DE2F6CB2B1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0-4819-BF3D-5DE2F6CB2B1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0-4819-BF3D-5DE2F6CB2B1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0-4819-BF3D-5DE2F6CB2B1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0-4819-BF3D-5DE2F6CB2B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10-4819-BF3D-5DE2F6CB2B1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0-4819-BF3D-5DE2F6CB2B1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0-4819-BF3D-5DE2F6CB2B1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0-4819-BF3D-5DE2F6CB2B1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0-4819-BF3D-5DE2F6CB2B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10-4819-BF3D-5DE2F6CB2B1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10-4819-BF3D-5DE2F6CB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55455"/>
        <c:axId val="1"/>
      </c:lineChart>
      <c:catAx>
        <c:axId val="68165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5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346-49C7-B938-EDEF0EE83BE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346-49C7-B938-EDEF0EE83B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346-49C7-B938-EDEF0EE83B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346-49C7-B938-EDEF0EE83B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6-49C7-B938-EDEF0EE8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50175"/>
        <c:axId val="1"/>
        <c:axId val="0"/>
      </c:bar3DChart>
      <c:catAx>
        <c:axId val="68165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50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544-4413-BF57-BBD8360F879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544-4413-BF57-BBD8360F87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544-4413-BF57-BBD8360F87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44-4413-BF57-BBD8360F87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44-4413-BF57-BBD8360F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42015"/>
        <c:axId val="1"/>
        <c:axId val="0"/>
      </c:bar3DChart>
      <c:catAx>
        <c:axId val="68164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42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ED4-455F-B406-24D9CDBAD31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ED4-455F-B406-24D9CDBAD3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ED4-455F-B406-24D9CDBAD3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D4-455F-B406-24D9CDBAD3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4-455F-B406-24D9CDBA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59295"/>
        <c:axId val="1"/>
        <c:axId val="0"/>
      </c:bar3DChart>
      <c:catAx>
        <c:axId val="68165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59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A-4F2A-891D-7638EE69F1DA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A-4F2A-891D-7638EE69F1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A-4F2A-891D-7638EE69F1DA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A-4F2A-891D-7638EE69F1DA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A-4F2A-891D-7638EE69F1DA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A-4F2A-891D-7638EE69F1DA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A-4F2A-891D-7638EE69F1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A-4F2A-891D-7638EE69F1DA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6A-4F2A-891D-7638EE69F1DA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A-4F2A-891D-7638EE69F1DA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6A-4F2A-891D-7638EE69F1DA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6A-4F2A-891D-7638EE69F1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6A-4F2A-891D-7638EE69F1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6A-4F2A-891D-7638EE69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43935"/>
        <c:axId val="1"/>
      </c:lineChart>
      <c:catAx>
        <c:axId val="68164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4393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A19-4ADC-AC32-B827718AD5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A19-4ADC-AC32-B827718AD5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19-4ADC-AC32-B827718AD5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19-4ADC-AC32-B827718AD5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0.88888888888888884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19-4ADC-AC32-B827718A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44895"/>
        <c:axId val="1"/>
        <c:axId val="0"/>
      </c:bar3DChart>
      <c:catAx>
        <c:axId val="68164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4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15E-43F8-9449-C162316A96A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15E-43F8-9449-C162316A96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5E-43F8-9449-C162316A96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E-43F8-9449-C162316A9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5E-43F8-9449-C162316A9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60255"/>
        <c:axId val="1"/>
        <c:axId val="0"/>
      </c:bar3DChart>
      <c:catAx>
        <c:axId val="681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602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7F1-4C8F-AA84-95BFBE419B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7F1-4C8F-AA84-95BFBE419B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7F1-4C8F-AA84-95BFBE41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7F1-4C8F-AA84-95BFBE419B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1-4C8F-AA84-95BFBE41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70335"/>
        <c:axId val="1"/>
        <c:axId val="0"/>
      </c:bar3DChart>
      <c:catAx>
        <c:axId val="6816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70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3F-4353-B140-C6A9A78813E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3F-4353-B140-C6A9A78813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0.88888888888888884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F-4353-B140-C6A9A78813E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3F-4353-B140-C6A9A78813E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33F-4353-B140-C6A9A78813E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33F-4353-B140-C6A9A78813E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33F-4353-B140-C6A9A78813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3F-4353-B140-C6A9A78813E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3F-4353-B140-C6A9A78813E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33F-4353-B140-C6A9A78813E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33F-4353-B140-C6A9A78813E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33F-4353-B140-C6A9A78813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3F-4353-B140-C6A9A78813E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3F-4353-B140-C6A9A788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62175"/>
        <c:axId val="1"/>
      </c:lineChart>
      <c:catAx>
        <c:axId val="68166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6217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06C-411B-8543-73E24483C0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06C-411B-8543-73E24483C0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06C-411B-8543-73E24483C0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C-411B-8543-73E24483C0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C-411B-8543-73E24483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68415"/>
        <c:axId val="1"/>
        <c:axId val="0"/>
      </c:bar3DChart>
      <c:catAx>
        <c:axId val="68166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684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83-4E0F-A12A-9FC721078C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83-4E0F-A12A-9FC721078C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83-4E0F-A12A-9FC721078C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83-4E0F-A12A-9FC721078C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83-4E0F-A12A-9FC72107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672255"/>
        <c:axId val="1"/>
        <c:axId val="0"/>
      </c:bar3DChart>
      <c:catAx>
        <c:axId val="68167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6722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E43-431F-81A8-B2BE2F88B12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E43-431F-81A8-B2BE2F88B1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E43-431F-81A8-B2BE2F88B1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E43-431F-81A8-B2BE2F88B1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3-431F-81A8-B2BE2F88B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50591"/>
        <c:axId val="1"/>
        <c:axId val="0"/>
      </c:bar3DChart>
      <c:catAx>
        <c:axId val="72775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505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DE-435B-882A-709AA1A80E5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DE-435B-882A-709AA1A80E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0.88888888888888884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E-435B-882A-709AA1A80E51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FDE-435B-882A-709AA1A80E5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FDE-435B-882A-709AA1A80E5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FDE-435B-882A-709AA1A80E5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FDE-435B-882A-709AA1A80E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DE-435B-882A-709AA1A80E51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FDE-435B-882A-709AA1A80E5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FDE-435B-882A-709AA1A80E5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FDE-435B-882A-709AA1A80E5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FDE-435B-882A-709AA1A80E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DE-435B-882A-709AA1A80E5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DE-435B-882A-709AA1A80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38591"/>
        <c:axId val="1"/>
      </c:lineChart>
      <c:catAx>
        <c:axId val="72773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3859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90-4E74-B26E-992E7F53671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90-4E74-B26E-992E7F5367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90-4E74-B26E-992E7F5367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90-4E74-B26E-992E7F5367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90-4E74-B26E-992E7F536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48191"/>
        <c:axId val="1"/>
        <c:axId val="0"/>
      </c:bar3DChart>
      <c:catAx>
        <c:axId val="727748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481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E9B-44FB-875A-A70AD87343D6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E9B-44FB-875A-A70AD87343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E9B-44FB-875A-A70AD87343D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E9B-44FB-875A-A70AD87343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B-44FB-875A-A70AD873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43871"/>
        <c:axId val="1"/>
        <c:axId val="0"/>
      </c:bar3DChart>
      <c:catAx>
        <c:axId val="727743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43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AAA2-4E6B-B79F-C3BE2EE33488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AAA2-4E6B-B79F-C3BE2EE334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A2-4E6B-B79F-C3BE2EE334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A2-4E6B-B79F-C3BE2EE33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2-4E6B-B79F-C3BE2EE33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47231"/>
        <c:axId val="1"/>
        <c:axId val="0"/>
      </c:bar3DChart>
      <c:catAx>
        <c:axId val="727747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472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6F2A-485E-AB92-3F9478758408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6F2A-485E-AB92-3F94787584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F2A-485E-AB92-3F94787584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F2A-485E-AB92-3F94787584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2A-485E-AB92-3F947875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52031"/>
        <c:axId val="1"/>
        <c:axId val="0"/>
      </c:bar3DChart>
      <c:catAx>
        <c:axId val="72775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52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358-4175-A2DD-0F44E3DF9C3C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358-4175-A2DD-0F44E3DF9C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58-4175-A2DD-0F44E3DF9C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58-4175-A2DD-0F44E3DF9C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8-4175-A2DD-0F44E3DF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28031"/>
        <c:axId val="1"/>
        <c:axId val="0"/>
      </c:bar3DChart>
      <c:catAx>
        <c:axId val="727728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28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65F1-4F32-80C2-E043DFC7F884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65F1-4F32-80C2-E043DFC7F8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5F1-4F32-80C2-E043DFC7F8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5F1-4F32-80C2-E043DFC7F8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1-4F32-80C2-E043DFC7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751071"/>
        <c:axId val="1"/>
        <c:axId val="0"/>
      </c:bar3DChart>
      <c:catAx>
        <c:axId val="72775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7751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730-4411-98D5-19C6B00635D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730-4411-98D5-19C6B00635D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30-4411-98D5-19C6B00635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730-4411-98D5-19C6B00635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0-4411-98D5-19C6B006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135631"/>
        <c:axId val="1"/>
        <c:axId val="0"/>
      </c:bar3DChart>
      <c:catAx>
        <c:axId val="6501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5013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8C5-465C-9548-4225DB62D36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8C5-465C-9548-4225DB62D3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8C5-465C-9548-4225DB62D3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C5-465C-9548-4225DB62D3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C5-465C-9548-4225DB62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132271"/>
        <c:axId val="1"/>
        <c:axId val="0"/>
      </c:bar3DChart>
      <c:catAx>
        <c:axId val="65013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501322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E3-433A-B51E-525A1F74A36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E3-433A-B51E-525A1F74A3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E3-433A-B51E-525A1F74A3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E3-433A-B51E-525A1F74A3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3-433A-B51E-525A1F74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4870911"/>
        <c:axId val="1"/>
        <c:axId val="0"/>
      </c:bar3DChart>
      <c:catAx>
        <c:axId val="68487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4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EF-4619-9A06-F727F91FC04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EF-4619-9A06-F727F91FC0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EF-4619-9A06-F727F91FC0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EF-4619-9A06-F727F91FC0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EF-4619-9A06-F727F91F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4873311"/>
        <c:axId val="1"/>
        <c:axId val="0"/>
      </c:bar3DChart>
      <c:catAx>
        <c:axId val="68487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48733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C58-48EC-96A5-8475A058E41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C58-48EC-96A5-8475A058E4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C58-48EC-96A5-8475A058E4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58-48EC-96A5-8475A058E4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8-48EC-96A5-8475A058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4875711"/>
        <c:axId val="1"/>
        <c:axId val="0"/>
      </c:bar3DChart>
      <c:catAx>
        <c:axId val="68487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4875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D76-4353-B29F-3D36771805B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D76-4353-B29F-3D36771805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D76-4353-B29F-3D36771805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D76-4353-B29F-3D36771805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76-4353-B29F-3D367718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65887"/>
        <c:axId val="1"/>
        <c:axId val="0"/>
      </c:bar3DChart>
      <c:catAx>
        <c:axId val="68526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265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B8B-4181-9290-F71A7134A32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B8B-4181-9290-F71A7134A3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8B-4181-9290-F71A7134A3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8B-4181-9290-F71A7134A3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B-4181-9290-F71A7134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71647"/>
        <c:axId val="1"/>
        <c:axId val="0"/>
      </c:bar3DChart>
      <c:catAx>
        <c:axId val="68527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27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0C-4864-B1C7-863962B1C82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0C-4864-B1C7-863962B1C8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0C-4864-B1C7-863962B1C8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0C-4864-B1C7-863962B1C8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0C-4864-B1C7-863962B1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70207"/>
        <c:axId val="1"/>
        <c:axId val="0"/>
      </c:bar3DChart>
      <c:catAx>
        <c:axId val="68527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2702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D0C-4DF2-B100-62907AD68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D0C-4DF2-B100-62907AD68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D0C-4DF2-B100-62907AD68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D0C-4DF2-B100-62907AD68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0C-4DF2-B100-62907AD6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517263"/>
        <c:axId val="1"/>
        <c:axId val="0"/>
      </c:bar3DChart>
      <c:catAx>
        <c:axId val="6855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5172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FB-45D7-8E19-FA2E70E4DDA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FB-45D7-8E19-FA2E70E4D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B-45D7-8E19-FA2E70E4DDAA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7FB-45D7-8E19-FA2E70E4DDA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7FB-45D7-8E19-FA2E70E4DDA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FB-45D7-8E19-FA2E70E4DDA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7FB-45D7-8E19-FA2E70E4D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B-45D7-8E19-FA2E70E4DDAA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7FB-45D7-8E19-FA2E70E4DDA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7FB-45D7-8E19-FA2E70E4DDA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7FB-45D7-8E19-FA2E70E4DDA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7FB-45D7-8E19-FA2E70E4D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FB-45D7-8E19-FA2E70E4DDA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B-45D7-8E19-FA2E70E4DDAA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B-45D7-8E19-FA2E70E4DDAA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B-45D7-8E19-FA2E70E4DDAA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B-45D7-8E19-FA2E70E4D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FB-45D7-8E19-FA2E70E4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521103"/>
        <c:axId val="1"/>
      </c:lineChart>
      <c:catAx>
        <c:axId val="68552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5211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D39-4BA8-8FAA-82B71A12EC7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39-4BA8-8FAA-82B71A12EC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9-4BA8-8FAA-82B71A12EC7A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D39-4BA8-8FAA-82B71A12EC7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D39-4BA8-8FAA-82B71A12EC7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D39-4BA8-8FAA-82B71A12EC7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D39-4BA8-8FAA-82B71A12EC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39-4BA8-8FAA-82B71A12EC7A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D39-4BA8-8FAA-82B71A12EC7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D39-4BA8-8FAA-82B71A12EC7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D39-4BA8-8FAA-82B71A12EC7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D39-4BA8-8FAA-82B71A12EC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39-4BA8-8FAA-82B71A12EC7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39-4BA8-8FAA-82B71A12EC7A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39-4BA8-8FAA-82B71A12EC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39-4BA8-8FAA-82B71A12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920159"/>
        <c:axId val="1"/>
      </c:lineChart>
      <c:catAx>
        <c:axId val="68592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92015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0E-423A-97A5-12F613492A8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0E-423A-97A5-12F613492A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E-423A-97A5-12F613492A8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0E-423A-97A5-12F613492A8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0E-423A-97A5-12F613492A8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0E-423A-97A5-12F613492A8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0E-423A-97A5-12F613492A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0E-423A-97A5-12F613492A8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0E-423A-97A5-12F613492A8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0E-423A-97A5-12F613492A8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0E-423A-97A5-12F613492A8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0E-423A-97A5-12F613492A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0E-423A-97A5-12F613492A8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E-423A-97A5-12F613492A8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E-423A-97A5-12F613492A8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E-423A-97A5-12F613492A8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E-423A-97A5-12F613492A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0E-423A-97A5-12F61349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922559"/>
        <c:axId val="1"/>
      </c:lineChart>
      <c:catAx>
        <c:axId val="68592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92255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6F2-46C6-9B36-2C41A682B0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6F2-46C6-9B36-2C41A682B0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6F2-46C6-9B36-2C41A682B0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6F2-46C6-9B36-2C41A682B0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2-46C6-9B36-2C41A682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920639"/>
        <c:axId val="1"/>
        <c:axId val="0"/>
      </c:bar3DChart>
      <c:catAx>
        <c:axId val="68592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59206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87B-4179-B412-777EE3B970E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87B-4179-B412-777EE3B970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87B-4179-B412-777EE3B970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7B-4179-B412-777EE3B970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B-4179-B412-777EE3B9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232559"/>
        <c:axId val="1"/>
        <c:axId val="0"/>
      </c:bar3DChart>
      <c:catAx>
        <c:axId val="68623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2325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24E-42EB-A481-1728D574CD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24E-42EB-A481-1728D574CD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24E-42EB-A481-1728D574CD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24E-42EB-A481-1728D574CD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E-42EB-A481-1728D574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233519"/>
        <c:axId val="1"/>
        <c:axId val="0"/>
      </c:bar3DChart>
      <c:catAx>
        <c:axId val="68623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23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2-4BB8-BB76-30942DFBF8D2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2-4BB8-BB76-30942DFBF8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2-4BB8-BB76-30942DFBF8D2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2-4BB8-BB76-30942DFBF8D2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2-4BB8-BB76-30942DFBF8D2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2-4BB8-BB76-30942DFBF8D2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2-4BB8-BB76-30942DFBF8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2-4BB8-BB76-30942DFBF8D2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D2-4BB8-BB76-30942DFBF8D2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2-4BB8-BB76-30942DFBF8D2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2-4BB8-BB76-30942DFBF8D2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D2-4BB8-BB76-30942DFBF8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D2-4BB8-BB76-30942DFBF8D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D2-4BB8-BB76-30942DFB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29647"/>
        <c:axId val="1"/>
      </c:lineChart>
      <c:catAx>
        <c:axId val="6866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62964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EC-4E64-927B-D60D65BC491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EC-4E64-927B-D60D65BC49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EC-4E64-927B-D60D65BC49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EC-4E64-927B-D60D65BC49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C-4E64-927B-D60D65BC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634447"/>
        <c:axId val="1"/>
        <c:axId val="0"/>
      </c:bar3DChart>
      <c:catAx>
        <c:axId val="686634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6344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385-4B15-8764-48ADD523F31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385-4B15-8764-48ADD523F3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385-4B15-8764-48ADD523F3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85-4B15-8764-48ADD523F3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5-4B15-8764-48ADD523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635407"/>
        <c:axId val="1"/>
        <c:axId val="0"/>
      </c:bar3DChart>
      <c:catAx>
        <c:axId val="686635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63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4B2-4BEB-BE1C-0ED172BDE4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4B2-4BEB-BE1C-0ED172BDE4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2-4BEB-BE1C-0ED172BD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632047"/>
        <c:axId val="1"/>
        <c:axId val="0"/>
      </c:bar3DChart>
      <c:catAx>
        <c:axId val="686632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6320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AF5-4040-ABAB-69569773FA6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AF5-4040-ABAB-69569773FA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F5-4040-ABAB-69569773FA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F5-4040-ABAB-69569773FA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5-4040-ABAB-69569773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913439"/>
        <c:axId val="1"/>
        <c:axId val="0"/>
      </c:bar3DChart>
      <c:catAx>
        <c:axId val="68691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913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54F-45EE-8248-F8827256EE0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54F-45EE-8248-F8827256EE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54F-45EE-8248-F8827256EE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54F-45EE-8248-F8827256EE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F-45EE-8248-F8827256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909599"/>
        <c:axId val="1"/>
        <c:axId val="0"/>
      </c:bar3DChart>
      <c:catAx>
        <c:axId val="68690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909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2020</a:t>
            </a:r>
            <a:r>
              <a:rPr lang="es-CO" baseline="0"/>
              <a:t> </a:t>
            </a:r>
            <a:r>
              <a:rPr lang="es-CO"/>
              <a:t>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553-4FE2-A8EE-44B76688CCA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553-4FE2-A8EE-44B76688CC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553-4FE2-A8EE-44B76688CC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53-4FE2-A8EE-44B76688CC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3-4FE2-A8EE-44B76688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911999"/>
        <c:axId val="1"/>
        <c:axId val="0"/>
      </c:bar3DChart>
      <c:catAx>
        <c:axId val="68691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6911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8B4-46D5-8B96-02ED1DBB77B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8B4-46D5-8B96-02ED1DBB77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8B4-46D5-8B96-02ED1DBB77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8B4-46D5-8B96-02ED1DBB77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4-46D5-8B96-02ED1DBB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18399"/>
        <c:axId val="1"/>
        <c:axId val="0"/>
      </c:bar3DChart>
      <c:catAx>
        <c:axId val="68121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18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64E-419F-96C8-D4180209D5A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64E-419F-96C8-D4180209D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64E-419F-96C8-D4180209D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4E-419F-96C8-D4180209D5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E-419F-96C8-D4180209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24159"/>
        <c:axId val="1"/>
        <c:axId val="0"/>
      </c:bar3DChart>
      <c:catAx>
        <c:axId val="68122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241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070-4FF6-A229-5C2B0FA1300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070-4FF6-A229-5C2B0FA130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070-4FF6-A229-5C2B0FA130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70-4FF6-A229-5C2B0FA130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70-4FF6-A229-5C2B0FA1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24639"/>
        <c:axId val="1"/>
        <c:axId val="0"/>
      </c:bar3DChart>
      <c:catAx>
        <c:axId val="68122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246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AA7-4022-B227-14E8666101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AA7-4022-B227-14E8666101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AA7-4022-B227-14E8666101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AA7-4022-B227-14E8666101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A7-4022-B227-14E86661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21279"/>
        <c:axId val="1"/>
        <c:axId val="0"/>
      </c:bar3DChart>
      <c:catAx>
        <c:axId val="68122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21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5D3-45D7-AAC1-2B1F73A59D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5D3-45D7-AAC1-2B1F73A59D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5D3-45D7-AAC1-2B1F73A59D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5D3-45D7-AAC1-2B1F73A59D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5D7-AAC1-2B1F73A5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14079"/>
        <c:axId val="1"/>
        <c:axId val="0"/>
      </c:bar3DChart>
      <c:catAx>
        <c:axId val="68121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14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296-4188-A66A-A730A09C924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296-4188-A66A-A730A09C92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296-4188-A66A-A730A09C92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296-4188-A66A-A730A09C92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6-4188-A66A-A730A09C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223199"/>
        <c:axId val="1"/>
        <c:axId val="0"/>
      </c:bar3DChart>
      <c:catAx>
        <c:axId val="68122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12231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6AB-430C-A01C-2D4AAF75D4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6AB-430C-A01C-2D4AAF75D4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6AB-430C-A01C-2D4AAF75D4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AB-430C-A01C-2D4AAF75D4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B-430C-A01C-2D4AAF75D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470847"/>
        <c:axId val="1"/>
        <c:axId val="0"/>
      </c:bar3DChart>
      <c:catAx>
        <c:axId val="68747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74708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33-4F45-83F0-70013EED4B3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33-4F45-83F0-70013EED4B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3-4F45-83F0-70013EED4B3A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33-4F45-83F0-70013EED4B3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33-4F45-83F0-70013EED4B3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33-4F45-83F0-70013EED4B3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133-4F45-83F0-70013EED4B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33-4F45-83F0-70013EED4B3A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133-4F45-83F0-70013EED4B3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133-4F45-83F0-70013EED4B3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133-4F45-83F0-70013EED4B3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133-4F45-83F0-70013EED4B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33-4F45-83F0-70013EED4B3A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3-4F45-83F0-70013EED4B3A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3-4F45-83F0-70013EED4B3A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3-4F45-83F0-70013EED4B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33-4F45-83F0-70013EED4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469407"/>
        <c:axId val="1"/>
      </c:lineChart>
      <c:catAx>
        <c:axId val="68746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746940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3-43F1-A7B5-D7E4617837D1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3-43F1-A7B5-D7E4617837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3-43F1-A7B5-D7E4617837D1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3-43F1-A7B5-D7E4617837D1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3-43F1-A7B5-D7E4617837D1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3-43F1-A7B5-D7E4617837D1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3-43F1-A7B5-D7E4617837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F3-43F1-A7B5-D7E4617837D1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3-43F1-A7B5-D7E4617837D1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3-43F1-A7B5-D7E4617837D1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3-43F1-A7B5-D7E4617837D1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3-43F1-A7B5-D7E4617837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F3-43F1-A7B5-D7E4617837D1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3-43F1-A7B5-D7E4617837D1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3-43F1-A7B5-D7E4617837D1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F3-43F1-A7B5-D7E4617837D1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F3-43F1-A7B5-D7E4617837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F3-43F1-A7B5-D7E46178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474687"/>
        <c:axId val="1"/>
      </c:lineChart>
      <c:catAx>
        <c:axId val="68747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74746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A8-4232-A5DD-ADF42883EB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DA8-4232-A5DD-ADF42883EB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8-4232-A5DD-ADF42883EB28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DA8-4232-A5DD-ADF42883EB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DA8-4232-A5DD-ADF42883EB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DA8-4232-A5DD-ADF42883EB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DA8-4232-A5DD-ADF42883EB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A8-4232-A5DD-ADF42883EB28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DA8-4232-A5DD-ADF42883EB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DA8-4232-A5DD-ADF42883EB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DA8-4232-A5DD-ADF42883EB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DA8-4232-A5DD-ADF42883EB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A8-4232-A5DD-ADF42883EB28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A8-4232-A5DD-ADF42883EB28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8-4232-A5DD-ADF42883EB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A8-4232-A5DD-ADF42883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472287"/>
        <c:axId val="1"/>
      </c:lineChart>
      <c:catAx>
        <c:axId val="68747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747228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559-4F15-AC6E-3BFFEA31EF2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559-4F15-AC6E-3BFFEA31EF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559-4F15-AC6E-3BFFEA31EF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559-4F15-AC6E-3BFFEA31EF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59-4F15-AC6E-3BFFEA31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465087"/>
        <c:axId val="1"/>
        <c:axId val="0"/>
      </c:bar3DChart>
      <c:catAx>
        <c:axId val="68746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7465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CD7-440F-B013-29E23C2C03D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CD7-440F-B013-29E23C2C03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CD7-440F-B013-29E23C2C03D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D7-440F-B013-29E23C2C03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7-440F-B013-29E23C2C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482879"/>
        <c:axId val="1"/>
        <c:axId val="0"/>
      </c:bar3DChart>
      <c:catAx>
        <c:axId val="72348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828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725-4D89-AAA5-5BB90246DB5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725-4D89-AAA5-5BB90246DB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725-4D89-AAA5-5BB90246DB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25-4D89-AAA5-5BB90246DB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25-4D89-AAA5-5BB9024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472319"/>
        <c:axId val="1"/>
        <c:axId val="0"/>
      </c:bar3DChart>
      <c:catAx>
        <c:axId val="72347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72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DD-48B4-A627-EA451ABBCBB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EDD-48B4-A627-EA451ABBCB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D-48B4-A627-EA451ABBCBB5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EDD-48B4-A627-EA451ABBCBB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EDD-48B4-A627-EA451ABBCBB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EDD-48B4-A627-EA451ABBCBB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EDD-48B4-A627-EA451ABBCB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D-48B4-A627-EA451ABBCBB5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EDD-48B4-A627-EA451ABBCBB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EDD-48B4-A627-EA451ABBCBB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EDD-48B4-A627-EA451ABBCBB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EDD-48B4-A627-EA451ABBCB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DD-48B4-A627-EA451ABBCBB5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D-48B4-A627-EA451ABBCBB5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DD-48B4-A627-EA451ABBCBB5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DD-48B4-A627-EA451ABBCBB5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D-48B4-A627-EA451ABBCB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DD-48B4-A627-EA451ABB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472799"/>
        <c:axId val="1"/>
      </c:lineChart>
      <c:catAx>
        <c:axId val="72347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7279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2EA-4CCD-B6B4-7D451D92E55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2EA-4CCD-B6B4-7D451D92E5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2EA-4CCD-B6B4-7D451D92E5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EA-4CCD-B6B4-7D451D92E5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CCD-B6B4-7D451D92E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483839"/>
        <c:axId val="1"/>
        <c:axId val="0"/>
      </c:bar3DChart>
      <c:catAx>
        <c:axId val="72348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838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A8E-476B-9CD7-0AF4B0D99E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A8E-476B-9CD7-0AF4B0D99E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8E-476B-9CD7-0AF4B0D99E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8E-476B-9CD7-0AF4B0D99E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E-476B-9CD7-0AF4B0D9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476159"/>
        <c:axId val="1"/>
        <c:axId val="0"/>
      </c:bar3DChart>
      <c:catAx>
        <c:axId val="72347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761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BBB-436B-9BD0-1055414C11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BBB-436B-9BD0-1055414C11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BBB-436B-9BD0-1055414C11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BBB-436B-9BD0-1055414C11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BB-436B-9BD0-1055414C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480479"/>
        <c:axId val="1"/>
        <c:axId val="0"/>
      </c:bar3DChart>
      <c:catAx>
        <c:axId val="72348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3480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2019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AA-44A3-A447-B4614E1F41D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AA-44A3-A447-B4614E1F41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A-44A3-A447-B4614E1F41D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2020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AA-44A3-A447-B4614E1F41D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AA-44A3-A447-B4614E1F41D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DAA-44A3-A447-B4614E1F41D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DAA-44A3-A447-B4614E1F41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AA-44A3-A447-B4614E1F41D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DAA-44A3-A447-B4614E1F41D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DAA-44A3-A447-B4614E1F41D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DAA-44A3-A447-B4614E1F41D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DAA-44A3-A447-B4614E1F41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AA-44A3-A447-B4614E1F41D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AA-44A3-A447-B4614E1F41D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AA-44A3-A447-B4614E1F41D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AA-44A3-A447-B4614E1F41D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A-44A3-A447-B4614E1F41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AA-44A3-A447-B4614E1F4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042575"/>
        <c:axId val="1"/>
      </c:lineChart>
      <c:catAx>
        <c:axId val="7240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4257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EBF-4282-9C7C-17729D1DAE9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EBF-4282-9C7C-17729D1DAE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EBF-4282-9C7C-17729D1DAE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EBF-4282-9C7C-17729D1DAE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BF-4282-9C7C-17729D1D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054095"/>
        <c:axId val="1"/>
        <c:axId val="0"/>
      </c:bar3DChart>
      <c:catAx>
        <c:axId val="72405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54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598-46F5-9A41-68199488A17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598-46F5-9A41-68199488A1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598-46F5-9A41-68199488A1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598-46F5-9A41-68199488A1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8-46F5-9A41-68199488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044495"/>
        <c:axId val="1"/>
        <c:axId val="0"/>
      </c:bar3DChart>
      <c:catAx>
        <c:axId val="72404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4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03-4C9E-98A9-6CFDD7CB88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C03-4C9E-98A9-6CFDD7CB88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3-4C9E-98A9-6CFDD7CB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049775"/>
        <c:axId val="1"/>
        <c:axId val="0"/>
      </c:bar3DChart>
      <c:catAx>
        <c:axId val="724049775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49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06C-4AFE-9CC4-5622F289CA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06C-4AFE-9CC4-5622F289CA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C-4AFE-9CC4-5622F289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050735"/>
        <c:axId val="1"/>
        <c:axId val="0"/>
      </c:bar3DChart>
      <c:catAx>
        <c:axId val="72405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507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818-409E-BF59-BF25121AD80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818-409E-BF59-BF25121AD8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18-409E-BF59-BF25121AD8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18-409E-BF59-BF25121AD8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8-409E-BF59-BF25121A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055055"/>
        <c:axId val="1"/>
        <c:axId val="0"/>
      </c:bar3DChart>
      <c:catAx>
        <c:axId val="724055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055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Accesibilidad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8A-4163-980E-DC2DBC4A39B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8A-4163-980E-DC2DBC4A39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8A-4163-980E-DC2DBC4A39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8A-4163-980E-DC2DBC4A39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A-4163-980E-DC2DBC4A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05727"/>
        <c:axId val="1"/>
        <c:axId val="0"/>
      </c:bar3DChart>
      <c:catAx>
        <c:axId val="68240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057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Accesibilidad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4D5-44A8-A478-9D69C228DF7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4D5-44A8-A478-9D69C228DF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4D5-44A8-A478-9D69C228DF7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4D5-44A8-A478-9D69C228DF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5-44A8-A478-9D69C228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15327"/>
        <c:axId val="1"/>
        <c:axId val="0"/>
      </c:bar3DChart>
      <c:catAx>
        <c:axId val="68241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153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D6-4123-A114-FE0AF0061C7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D6-4123-A114-FE0AF0061C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D6-4123-A114-FE0AF0061C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D6-4123-A114-FE0AF0061C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6-4123-A114-FE0AF006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08127"/>
        <c:axId val="1"/>
        <c:axId val="0"/>
      </c:bar3DChart>
      <c:catAx>
        <c:axId val="68240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081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Proyección a la comunidad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F8-4901-8615-6404F0FDC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F8-4901-8615-6404F0FDC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F8-4901-8615-6404F0FDC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F8-4901-8615-6404F0FDC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8-4901-8615-6404F0FD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01887"/>
        <c:axId val="1"/>
        <c:axId val="0"/>
      </c:bar3DChart>
      <c:catAx>
        <c:axId val="68240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01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Proyección a la comunidad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EF-4ADA-8610-6F65B086269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EF-4ADA-8610-6F65B08626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EF-4ADA-8610-6F65B08626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EF-4ADA-8610-6F65B08626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F-4ADA-8610-6F65B086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11487"/>
        <c:axId val="1"/>
        <c:axId val="0"/>
      </c:bar3DChart>
      <c:catAx>
        <c:axId val="68241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11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23-4632-B1B7-590D771906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23-4632-B1B7-590D771906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23-4632-B1B7-590D771906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23-4632-B1B7-590D771906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3-4632-B1B7-590D7719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02847"/>
        <c:axId val="1"/>
        <c:axId val="0"/>
      </c:bar3DChart>
      <c:catAx>
        <c:axId val="68240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028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Participación y convivencia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7E3-4F83-B3D6-875D95590EF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7E3-4F83-B3D6-875D95590E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7E3-4F83-B3D6-875D95590E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E3-4F83-B3D6-875D95590E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3-4F83-B3D6-875D9559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2403327"/>
        <c:axId val="1"/>
        <c:axId val="0"/>
      </c:bar3DChart>
      <c:catAx>
        <c:axId val="68240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4033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Participación y convivencia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A9-456F-BD7F-1438874ABA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A9-456F-BD7F-1438874ABA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A9-456F-BD7F-1438874ABA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A9-456F-BD7F-1438874ABA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9-456F-BD7F-1438874A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62719"/>
        <c:axId val="1"/>
        <c:axId val="0"/>
      </c:bar3DChart>
      <c:catAx>
        <c:axId val="72496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627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6F-44C5-9416-8744D8447E4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6F-44C5-9416-8744D8447E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6F-44C5-9416-8744D8447E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6F-44C5-9416-8744D8447E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F-44C5-9416-8744D844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77119"/>
        <c:axId val="1"/>
        <c:axId val="0"/>
      </c:bar3DChart>
      <c:catAx>
        <c:axId val="72497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771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CC-4AF3-95D1-92C7AD80726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CCC-4AF3-95D1-92C7AD8072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C-4AF3-95D1-92C7AD80726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CCC-4AF3-95D1-92C7AD80726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CCC-4AF3-95D1-92C7AD80726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CCC-4AF3-95D1-92C7AD80726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CCC-4AF3-95D1-92C7AD8072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CC-4AF3-95D1-92C7AD80726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CCC-4AF3-95D1-92C7AD80726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CCC-4AF3-95D1-92C7AD80726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CCC-4AF3-95D1-92C7AD80726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CCC-4AF3-95D1-92C7AD8072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CC-4AF3-95D1-92C7AD80726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C-4AF3-95D1-92C7AD80726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CC-4AF3-95D1-92C7AD80726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CC-4AF3-95D1-92C7AD80726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CC-4AF3-95D1-92C7AD8072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CC-4AF3-95D1-92C7AD80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980479"/>
        <c:axId val="1"/>
      </c:lineChart>
      <c:catAx>
        <c:axId val="72498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8047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D5-427F-B906-928F376D30C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D5-427F-B906-928F376D3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5-427F-B906-928F376D30C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D5-427F-B906-928F376D30C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0D5-427F-B906-928F376D30C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0D5-427F-B906-928F376D30C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0D5-427F-B906-928F376D3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D5-427F-B906-928F376D30C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D5-427F-B906-928F376D30C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D5-427F-B906-928F376D30C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0D5-427F-B906-928F376D30C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0D5-427F-B906-928F376D3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D5-427F-B906-928F376D30C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5-427F-B906-928F376D30C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5-427F-B906-928F376D30C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5-427F-B906-928F376D30C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5-427F-B906-928F376D3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D5-427F-B906-928F376D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984319"/>
        <c:axId val="1"/>
      </c:lineChart>
      <c:catAx>
        <c:axId val="72498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8431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EC-4D04-BE63-43EBC846322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EC-4D04-BE63-43EBC84632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C-4D04-BE63-43EBC846322B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BEC-4D04-BE63-43EBC846322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BEC-4D04-BE63-43EBC846322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BEC-4D04-BE63-43EBC846322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BEC-4D04-BE63-43EBC84632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C-4D04-BE63-43EBC846322B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BEC-4D04-BE63-43EBC846322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BEC-4D04-BE63-43EBC846322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BEC-4D04-BE63-43EBC846322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EC-4D04-BE63-43EBC84632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EC-4D04-BE63-43EBC846322B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EC-4D04-BE63-43EBC846322B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EC-4D04-BE63-43EBC846322B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EC-4D04-BE63-43EBC846322B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EC-4D04-BE63-43EBC84632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EC-4D04-BE63-43EBC8463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983839"/>
        <c:axId val="1"/>
      </c:lineChart>
      <c:catAx>
        <c:axId val="72498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8383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2019. Prevención de riesgos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060-46EC-B86C-B1CE552CD2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060-46EC-B86C-B1CE552CD2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060-46EC-B86C-B1CE552CD2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60-46EC-B86C-B1CE552CD2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0-46EC-B86C-B1CE552C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68959"/>
        <c:axId val="1"/>
        <c:axId val="0"/>
      </c:bar3DChart>
      <c:catAx>
        <c:axId val="72496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689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2020. Prevención de riesgos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B3C-486E-9406-CE81C4CE950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B3C-486E-9406-CE81C4CE95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3C-486E-9406-CE81C4CE95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C-486E-9406-CE81C4CE95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C-486E-9406-CE81C4CE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79039"/>
        <c:axId val="1"/>
        <c:axId val="0"/>
      </c:bar3DChart>
      <c:catAx>
        <c:axId val="72497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790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2021.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73B-4B0F-9D67-5CB6FFF046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B-4B0F-9D67-5CB6FFF0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79519"/>
        <c:axId val="1"/>
        <c:axId val="0"/>
      </c:bar3DChart>
      <c:catAx>
        <c:axId val="72497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79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201_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F1-4F55-AF31-F72CDD0FCC2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F1-4F55-AF31-F72CDD0FCC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1-4F55-AF31-F72CDD0FCC2D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F1-4F55-AF31-F72CDD0FCC2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F1-4F55-AF31-F72CDD0FCC2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F1-4F55-AF31-F72CDD0FCC2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F1-4F55-AF31-F72CDD0FCC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F1-4F55-AF31-F72CDD0FCC2D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202_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9F1-4F55-AF31-F72CDD0FCC2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9F1-4F55-AF31-F72CDD0FCC2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9F1-4F55-AF31-F72CDD0FCC2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9F1-4F55-AF31-F72CDD0FCC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F1-4F55-AF31-F72CDD0FCC2D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F1-4F55-AF31-F72CDD0FCC2D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F1-4F55-AF31-F72CDD0FCC2D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F1-4F55-AF31-F72CDD0FCC2D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F1-4F55-AF31-F72CDD0FCC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F1-4F55-AF31-F72CDD0F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982879"/>
        <c:axId val="1"/>
      </c:lineChart>
      <c:catAx>
        <c:axId val="72498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8287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DA-4C89-BC8B-8E392F3A7E9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3DA-4C89-BC8B-8E392F3A7E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3DA-4C89-BC8B-8E392F3A7E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DA-4C89-BC8B-8E392F3A7E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DA-4C89-BC8B-8E392F3A7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85279"/>
        <c:axId val="1"/>
        <c:axId val="0"/>
      </c:bar3DChart>
      <c:catAx>
        <c:axId val="724985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85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373-4DD0-89AF-DBB5EFA631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373-4DD0-89AF-DBB5EFA631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3-4DD0-89AF-DBB5EFA6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991039"/>
        <c:axId val="1"/>
        <c:axId val="0"/>
      </c:bar3DChart>
      <c:catAx>
        <c:axId val="72499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49910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25A-4867-BE17-19898283D4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5A-4867-BE17-19898283D4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A-4867-BE17-19898283D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08335"/>
        <c:axId val="1"/>
        <c:axId val="0"/>
      </c:bar3DChart>
      <c:catAx>
        <c:axId val="72620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8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2022.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3CF-430C-856B-A18A9BA4B4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CF-430C-856B-A18A9BA4B4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F-430C-856B-A18A9BA4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6203535"/>
        <c:axId val="1"/>
        <c:axId val="0"/>
      </c:bar3DChart>
      <c:catAx>
        <c:axId val="726203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262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Instituci&#243;n!A1"/><Relationship Id="rId3" Type="http://schemas.openxmlformats.org/officeDocument/2006/relationships/hyperlink" Target="#Directiva!A5"/><Relationship Id="rId21" Type="http://schemas.openxmlformats.org/officeDocument/2006/relationships/hyperlink" Target="#Admon!A8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7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hyperlink" Target="#Admon!A7"/><Relationship Id="rId29" Type="http://schemas.openxmlformats.org/officeDocument/2006/relationships/image" Target="../media/image10.jpeg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6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5"/><Relationship Id="rId28" Type="http://schemas.openxmlformats.org/officeDocument/2006/relationships/hyperlink" Target="#Directiva!A1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Comunidad!A4"/><Relationship Id="rId27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1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2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3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715" name="1 Imagen" descr="Secretaría de Educación">
          <a:extLst>
            <a:ext uri="{FF2B5EF4-FFF2-40B4-BE49-F238E27FC236}">
              <a16:creationId xmlns:a16="http://schemas.microsoft.com/office/drawing/2014/main" id="{34F5B0CB-5D1A-0608-7AFC-870BDC57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716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9D4413FD-40A7-8D36-7E6A-72E103D9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66914302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ABED7DB-7D4A-202D-E4A0-1E9D57F4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66914303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124427F-843C-F891-6237-1F6CB50A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505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66914304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C4B59095-3CA8-BEC8-D960-F252B182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84296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66914305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43334617-E091-6614-E9AA-F00B3A3D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277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66914306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22FBF3AB-7697-2E77-CC90-9CDEEED0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7306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66914307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FEFE6554-7204-F708-1B8C-6ABAEA3F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2974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66914308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C4A8EF27-960B-6D9E-5A88-6F76E203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50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66914309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E3F1271A-B37A-D7D1-9628-0EEFD513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90131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28576</xdr:rowOff>
    </xdr:to>
    <xdr:pic>
      <xdr:nvPicPr>
        <xdr:cNvPr id="66914310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263547D8-DC78-A946-FA57-EB32AA1C0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1384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66914311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19F6F9FF-801D-1F65-4DDB-5D15B6D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36899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66914312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86B1FF00-7CE9-BAC9-3708-462212C89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78142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66914313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8E874EE-FADF-6E4E-1FE6-2790D83F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94906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895350</xdr:colOff>
      <xdr:row>97</xdr:row>
      <xdr:rowOff>19050</xdr:rowOff>
    </xdr:to>
    <xdr:pic>
      <xdr:nvPicPr>
        <xdr:cNvPr id="66914314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6EE27914-2F57-770C-1C71-8E4788A2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34721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66914315" name="16 Imagen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D29E94A0-403A-1D13-B694-146E1DCC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653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66914316" name="17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2C1968DA-85D2-445D-794E-229F8A1F1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9911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66914317" name="18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62AC1788-AF6D-B79D-6BA4-58ED6251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2158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66914318" name="19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EA4EB8CE-4F21-564E-612B-30489C6D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4197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66914319" name="20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4E858680-49E8-7ACE-0BC3-4ABB5E67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6378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66914320" name="21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2433C0D6-01D9-FD3F-0B96-F6DA3ED9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8521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66914321" name="Picture 3995" descr="MB900431547">
          <a:hlinkClick xmlns:r="http://schemas.openxmlformats.org/officeDocument/2006/relationships" r:id="rId26" tooltip="Regresar"/>
          <a:extLst>
            <a:ext uri="{FF2B5EF4-FFF2-40B4-BE49-F238E27FC236}">
              <a16:creationId xmlns:a16="http://schemas.microsoft.com/office/drawing/2014/main" id="{BD3AE32A-24FE-C3BD-4126-830D8A7E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66914322" name="Picture 3995" descr="MB900431547">
          <a:hlinkClick xmlns:r="http://schemas.openxmlformats.org/officeDocument/2006/relationships" r:id="rId28" tooltip="Ir a directiva"/>
          <a:extLst>
            <a:ext uri="{FF2B5EF4-FFF2-40B4-BE49-F238E27FC236}">
              <a16:creationId xmlns:a16="http://schemas.microsoft.com/office/drawing/2014/main" id="{57DBD3EC-4985-99A5-D17C-BFB72FE6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66914323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3EA4A30-D2A9-F2FA-362A-4846F625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66914324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5C28A5F7-9994-847C-FE47-AFADDEBC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505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66914325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06916CE1-D118-B39A-81BB-B6DACC28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84296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66914326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1E02A35D-BFE6-AF2B-5129-674624B26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277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66914327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F83C0C65-C381-957F-2CA4-C34245834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7306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66914328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9ABA03E9-8AA7-B094-B021-EB10F3AE9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2974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2771775</xdr:colOff>
      <xdr:row>5</xdr:row>
      <xdr:rowOff>9525</xdr:rowOff>
    </xdr:from>
    <xdr:ext cx="328703" cy="241899"/>
    <xdr:pic>
      <xdr:nvPicPr>
        <xdr:cNvPr id="29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ABED7DB-7D4A-202D-E4A0-1E9D57F4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71" y="1224412"/>
          <a:ext cx="328703" cy="24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2771775</xdr:colOff>
      <xdr:row>5</xdr:row>
      <xdr:rowOff>9525</xdr:rowOff>
    </xdr:from>
    <xdr:ext cx="328703" cy="241899"/>
    <xdr:pic>
      <xdr:nvPicPr>
        <xdr:cNvPr id="30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3EA4A30-D2A9-F2FA-362A-4846F625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171" y="1224412"/>
          <a:ext cx="328703" cy="24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66447692" name="1 Gráfico">
          <a:extLst>
            <a:ext uri="{FF2B5EF4-FFF2-40B4-BE49-F238E27FC236}">
              <a16:creationId xmlns:a16="http://schemas.microsoft.com/office/drawing/2014/main" id="{7BADC9CE-46EA-A494-A44D-2E8BFDD6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66447693" name="2 Gráfico">
          <a:extLst>
            <a:ext uri="{FF2B5EF4-FFF2-40B4-BE49-F238E27FC236}">
              <a16:creationId xmlns:a16="http://schemas.microsoft.com/office/drawing/2014/main" id="{E95A3C1C-51CA-6361-4F7E-424502EB5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66447694" name="3 Gráfico">
          <a:extLst>
            <a:ext uri="{FF2B5EF4-FFF2-40B4-BE49-F238E27FC236}">
              <a16:creationId xmlns:a16="http://schemas.microsoft.com/office/drawing/2014/main" id="{8AC2E035-F0C9-8541-5ECB-9D9AA5C17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66447695" name="4 Gráfico">
          <a:extLst>
            <a:ext uri="{FF2B5EF4-FFF2-40B4-BE49-F238E27FC236}">
              <a16:creationId xmlns:a16="http://schemas.microsoft.com/office/drawing/2014/main" id="{FE046F59-CB48-C654-F41D-780C02AF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66447696" name="5 Gráfico">
          <a:extLst>
            <a:ext uri="{FF2B5EF4-FFF2-40B4-BE49-F238E27FC236}">
              <a16:creationId xmlns:a16="http://schemas.microsoft.com/office/drawing/2014/main" id="{E5C39F0D-ABF3-0308-14E4-AD8EBB29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66447697" name="6 Gráfico">
          <a:extLst>
            <a:ext uri="{FF2B5EF4-FFF2-40B4-BE49-F238E27FC236}">
              <a16:creationId xmlns:a16="http://schemas.microsoft.com/office/drawing/2014/main" id="{BF806405-D567-6043-0247-98162CEFF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66447698" name="7 Gráfico">
          <a:extLst>
            <a:ext uri="{FF2B5EF4-FFF2-40B4-BE49-F238E27FC236}">
              <a16:creationId xmlns:a16="http://schemas.microsoft.com/office/drawing/2014/main" id="{80641EFA-3D2E-7B68-CF0F-D2A3FA79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66447699" name="8 Gráfico">
          <a:extLst>
            <a:ext uri="{FF2B5EF4-FFF2-40B4-BE49-F238E27FC236}">
              <a16:creationId xmlns:a16="http://schemas.microsoft.com/office/drawing/2014/main" id="{DF9E7337-B17C-E050-BA04-CABEFB14E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66447700" name="9 Gráfico">
          <a:extLst>
            <a:ext uri="{FF2B5EF4-FFF2-40B4-BE49-F238E27FC236}">
              <a16:creationId xmlns:a16="http://schemas.microsoft.com/office/drawing/2014/main" id="{FE9529E1-2E1C-85BF-6B66-8F7ED1EE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66447701" name="10 Gráfico">
          <a:extLst>
            <a:ext uri="{FF2B5EF4-FFF2-40B4-BE49-F238E27FC236}">
              <a16:creationId xmlns:a16="http://schemas.microsoft.com/office/drawing/2014/main" id="{25EDCC75-F2B5-AD1F-AF22-5B92BDA65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66447702" name="11 Gráfico">
          <a:extLst>
            <a:ext uri="{FF2B5EF4-FFF2-40B4-BE49-F238E27FC236}">
              <a16:creationId xmlns:a16="http://schemas.microsoft.com/office/drawing/2014/main" id="{D293F772-4FD3-DAC9-15B8-AD1794CB3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66447703" name="12 Gráfico">
          <a:extLst>
            <a:ext uri="{FF2B5EF4-FFF2-40B4-BE49-F238E27FC236}">
              <a16:creationId xmlns:a16="http://schemas.microsoft.com/office/drawing/2014/main" id="{6E7F1213-409A-8EEC-4771-27E56FAA8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66447704" name="7 Gráfico">
          <a:extLst>
            <a:ext uri="{FF2B5EF4-FFF2-40B4-BE49-F238E27FC236}">
              <a16:creationId xmlns:a16="http://schemas.microsoft.com/office/drawing/2014/main" id="{8BC3CE23-D99A-0CAC-B306-3735893D2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66447705" name="8 Gráfico">
          <a:extLst>
            <a:ext uri="{FF2B5EF4-FFF2-40B4-BE49-F238E27FC236}">
              <a16:creationId xmlns:a16="http://schemas.microsoft.com/office/drawing/2014/main" id="{F89FC1EB-55FA-F768-535B-6238FF44E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66447706" name="9 Gráfico">
          <a:extLst>
            <a:ext uri="{FF2B5EF4-FFF2-40B4-BE49-F238E27FC236}">
              <a16:creationId xmlns:a16="http://schemas.microsoft.com/office/drawing/2014/main" id="{A627AD34-7A64-D216-0B20-00F494C24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66447707" name="16 Gráfico">
          <a:extLst>
            <a:ext uri="{FF2B5EF4-FFF2-40B4-BE49-F238E27FC236}">
              <a16:creationId xmlns:a16="http://schemas.microsoft.com/office/drawing/2014/main" id="{1F0D7B39-78F4-3E0B-DAEA-1B77F5FF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66447708" name="7 Gráfico">
          <a:extLst>
            <a:ext uri="{FF2B5EF4-FFF2-40B4-BE49-F238E27FC236}">
              <a16:creationId xmlns:a16="http://schemas.microsoft.com/office/drawing/2014/main" id="{44A29BD9-457C-DDC0-5909-E44F062C3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66447709" name="8 Gráfico">
          <a:extLst>
            <a:ext uri="{FF2B5EF4-FFF2-40B4-BE49-F238E27FC236}">
              <a16:creationId xmlns:a16="http://schemas.microsoft.com/office/drawing/2014/main" id="{BF932A4B-6A78-B5C6-4292-8DF9D84C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66447710" name="9 Gráfico">
          <a:extLst>
            <a:ext uri="{FF2B5EF4-FFF2-40B4-BE49-F238E27FC236}">
              <a16:creationId xmlns:a16="http://schemas.microsoft.com/office/drawing/2014/main" id="{1A1A153F-390F-DEF3-A805-E2311B89C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66447711" name="16 Gráfico">
          <a:extLst>
            <a:ext uri="{FF2B5EF4-FFF2-40B4-BE49-F238E27FC236}">
              <a16:creationId xmlns:a16="http://schemas.microsoft.com/office/drawing/2014/main" id="{BDFC3018-24E1-E86D-6F39-1BDED9BD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66447712" name="7 Gráfico">
          <a:extLst>
            <a:ext uri="{FF2B5EF4-FFF2-40B4-BE49-F238E27FC236}">
              <a16:creationId xmlns:a16="http://schemas.microsoft.com/office/drawing/2014/main" id="{EB21DDB2-624A-331E-CAC4-8F68891F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66447713" name="8 Gráfico">
          <a:extLst>
            <a:ext uri="{FF2B5EF4-FFF2-40B4-BE49-F238E27FC236}">
              <a16:creationId xmlns:a16="http://schemas.microsoft.com/office/drawing/2014/main" id="{CE062374-B1F9-9175-C3FA-EC0267D8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66447714" name="9 Gráfico">
          <a:extLst>
            <a:ext uri="{FF2B5EF4-FFF2-40B4-BE49-F238E27FC236}">
              <a16:creationId xmlns:a16="http://schemas.microsoft.com/office/drawing/2014/main" id="{C5222471-CE0B-027C-DF68-4779B63F3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66447715" name="16 Gráfico">
          <a:extLst>
            <a:ext uri="{FF2B5EF4-FFF2-40B4-BE49-F238E27FC236}">
              <a16:creationId xmlns:a16="http://schemas.microsoft.com/office/drawing/2014/main" id="{9BB50058-FC06-702B-6B43-2AECB359D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6644771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116C2EE0-62DA-4198-82DB-F1FF3334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6644771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4562FCD-E450-5724-695B-455776D56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66447718" name="1 Gráfico">
          <a:extLst>
            <a:ext uri="{FF2B5EF4-FFF2-40B4-BE49-F238E27FC236}">
              <a16:creationId xmlns:a16="http://schemas.microsoft.com/office/drawing/2014/main" id="{E04E991F-C058-FE10-42A3-FCDC41927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66447719" name="4 Gráfico">
          <a:extLst>
            <a:ext uri="{FF2B5EF4-FFF2-40B4-BE49-F238E27FC236}">
              <a16:creationId xmlns:a16="http://schemas.microsoft.com/office/drawing/2014/main" id="{84DDBB51-9713-19B5-796B-51DD644E4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66447720" name="5 Gráfico">
          <a:extLst>
            <a:ext uri="{FF2B5EF4-FFF2-40B4-BE49-F238E27FC236}">
              <a16:creationId xmlns:a16="http://schemas.microsoft.com/office/drawing/2014/main" id="{533DBB7B-7854-7A11-B30E-F52980E0C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66447721" name="6 Gráfico">
          <a:extLst>
            <a:ext uri="{FF2B5EF4-FFF2-40B4-BE49-F238E27FC236}">
              <a16:creationId xmlns:a16="http://schemas.microsoft.com/office/drawing/2014/main" id="{A854BB11-3A54-F017-02B7-D4F0BA93F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66447722" name="7 Gráfico">
          <a:extLst>
            <a:ext uri="{FF2B5EF4-FFF2-40B4-BE49-F238E27FC236}">
              <a16:creationId xmlns:a16="http://schemas.microsoft.com/office/drawing/2014/main" id="{9ECB38F6-47E6-DDA2-E3AD-FB34A60B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66447723" name="8 Gráfico">
          <a:extLst>
            <a:ext uri="{FF2B5EF4-FFF2-40B4-BE49-F238E27FC236}">
              <a16:creationId xmlns:a16="http://schemas.microsoft.com/office/drawing/2014/main" id="{021C871B-DA97-4906-C7EF-CB59435CA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62772965" name="1 Gráfico">
          <a:extLst>
            <a:ext uri="{FF2B5EF4-FFF2-40B4-BE49-F238E27FC236}">
              <a16:creationId xmlns:a16="http://schemas.microsoft.com/office/drawing/2014/main" id="{544961D0-E5E9-6BB9-6FD7-58AA36446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62772966" name="2 Gráfico">
          <a:extLst>
            <a:ext uri="{FF2B5EF4-FFF2-40B4-BE49-F238E27FC236}">
              <a16:creationId xmlns:a16="http://schemas.microsoft.com/office/drawing/2014/main" id="{3CD028CB-EE59-08D5-AC65-F2A791830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62772967" name="3 Gráfico">
          <a:extLst>
            <a:ext uri="{FF2B5EF4-FFF2-40B4-BE49-F238E27FC236}">
              <a16:creationId xmlns:a16="http://schemas.microsoft.com/office/drawing/2014/main" id="{8B60C86B-A198-99DD-1E0A-CA5A1C85D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62772968" name="4 Gráfico">
          <a:extLst>
            <a:ext uri="{FF2B5EF4-FFF2-40B4-BE49-F238E27FC236}">
              <a16:creationId xmlns:a16="http://schemas.microsoft.com/office/drawing/2014/main" id="{814D1D25-35F6-CF46-D74A-56331B885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62772969" name="5 Gráfico">
          <a:extLst>
            <a:ext uri="{FF2B5EF4-FFF2-40B4-BE49-F238E27FC236}">
              <a16:creationId xmlns:a16="http://schemas.microsoft.com/office/drawing/2014/main" id="{17AB490B-6FD8-963D-6C51-0B30A68BC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62772970" name="6 Gráfico">
          <a:extLst>
            <a:ext uri="{FF2B5EF4-FFF2-40B4-BE49-F238E27FC236}">
              <a16:creationId xmlns:a16="http://schemas.microsoft.com/office/drawing/2014/main" id="{02D18263-14C9-F27A-75A4-983DAEEE4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62772971" name="7 Gráfico">
          <a:extLst>
            <a:ext uri="{FF2B5EF4-FFF2-40B4-BE49-F238E27FC236}">
              <a16:creationId xmlns:a16="http://schemas.microsoft.com/office/drawing/2014/main" id="{D67C5D57-2DF0-D7D4-09B0-0A32B84C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62772972" name="8 Gráfico">
          <a:extLst>
            <a:ext uri="{FF2B5EF4-FFF2-40B4-BE49-F238E27FC236}">
              <a16:creationId xmlns:a16="http://schemas.microsoft.com/office/drawing/2014/main" id="{7E5567C0-EE8C-2716-553E-F996DD897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62772973" name="9 Gráfico">
          <a:extLst>
            <a:ext uri="{FF2B5EF4-FFF2-40B4-BE49-F238E27FC236}">
              <a16:creationId xmlns:a16="http://schemas.microsoft.com/office/drawing/2014/main" id="{5E5D1052-5C91-918F-15FA-719A233D0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62772974" name="10 Gráfico">
          <a:extLst>
            <a:ext uri="{FF2B5EF4-FFF2-40B4-BE49-F238E27FC236}">
              <a16:creationId xmlns:a16="http://schemas.microsoft.com/office/drawing/2014/main" id="{94991DC3-9232-265D-ED91-CF9021A7B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62772975" name="11 Gráfico">
          <a:extLst>
            <a:ext uri="{FF2B5EF4-FFF2-40B4-BE49-F238E27FC236}">
              <a16:creationId xmlns:a16="http://schemas.microsoft.com/office/drawing/2014/main" id="{852AA224-3124-9DCB-0A10-4F9FEBC1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62772976" name="12 Gráfico">
          <a:extLst>
            <a:ext uri="{FF2B5EF4-FFF2-40B4-BE49-F238E27FC236}">
              <a16:creationId xmlns:a16="http://schemas.microsoft.com/office/drawing/2014/main" id="{AD45B5E2-4B89-DAD0-AB96-CB03964B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62772977" name="7 Gráfico">
          <a:extLst>
            <a:ext uri="{FF2B5EF4-FFF2-40B4-BE49-F238E27FC236}">
              <a16:creationId xmlns:a16="http://schemas.microsoft.com/office/drawing/2014/main" id="{A6DAD1D7-8CCD-586F-2CD2-E9EFFB908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62772978" name="8 Gráfico">
          <a:extLst>
            <a:ext uri="{FF2B5EF4-FFF2-40B4-BE49-F238E27FC236}">
              <a16:creationId xmlns:a16="http://schemas.microsoft.com/office/drawing/2014/main" id="{120B57AC-D890-B272-75A0-01D54E69D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62772979" name="9 Gráfico">
          <a:extLst>
            <a:ext uri="{FF2B5EF4-FFF2-40B4-BE49-F238E27FC236}">
              <a16:creationId xmlns:a16="http://schemas.microsoft.com/office/drawing/2014/main" id="{2049B47A-68C2-F2C7-73D2-F94B54AF5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62772980" name="16 Gráfico">
          <a:extLst>
            <a:ext uri="{FF2B5EF4-FFF2-40B4-BE49-F238E27FC236}">
              <a16:creationId xmlns:a16="http://schemas.microsoft.com/office/drawing/2014/main" id="{AB9B507D-1CA5-149E-A8ED-B75CCB8D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62772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BBEBED05-6C18-3D5E-9476-69AF694D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62772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7252C97C-CD86-C447-0994-DF858157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62772983" name="1 Gráfico">
          <a:extLst>
            <a:ext uri="{FF2B5EF4-FFF2-40B4-BE49-F238E27FC236}">
              <a16:creationId xmlns:a16="http://schemas.microsoft.com/office/drawing/2014/main" id="{2C470BAC-336F-535E-D15A-EF648034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62772984" name="2 Gráfico">
          <a:extLst>
            <a:ext uri="{FF2B5EF4-FFF2-40B4-BE49-F238E27FC236}">
              <a16:creationId xmlns:a16="http://schemas.microsoft.com/office/drawing/2014/main" id="{120B8847-FE4F-5861-8B9E-F304FF303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62772985" name="3 Gráfico">
          <a:extLst>
            <a:ext uri="{FF2B5EF4-FFF2-40B4-BE49-F238E27FC236}">
              <a16:creationId xmlns:a16="http://schemas.microsoft.com/office/drawing/2014/main" id="{D60115F7-F72F-1C5A-66CD-4FEFDC32F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62772986" name="4 Gráfico">
          <a:extLst>
            <a:ext uri="{FF2B5EF4-FFF2-40B4-BE49-F238E27FC236}">
              <a16:creationId xmlns:a16="http://schemas.microsoft.com/office/drawing/2014/main" id="{30574CDA-AA28-42BF-1F67-41B97F914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64842305" name="1 Gráfico">
          <a:extLst>
            <a:ext uri="{FF2B5EF4-FFF2-40B4-BE49-F238E27FC236}">
              <a16:creationId xmlns:a16="http://schemas.microsoft.com/office/drawing/2014/main" id="{96784004-1030-CA0E-9FDB-CA506374C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64842306" name="2 Gráfico">
          <a:extLst>
            <a:ext uri="{FF2B5EF4-FFF2-40B4-BE49-F238E27FC236}">
              <a16:creationId xmlns:a16="http://schemas.microsoft.com/office/drawing/2014/main" id="{7CF72857-910F-4D2F-3900-C0B58FF5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64842307" name="3 Gráfico">
          <a:extLst>
            <a:ext uri="{FF2B5EF4-FFF2-40B4-BE49-F238E27FC236}">
              <a16:creationId xmlns:a16="http://schemas.microsoft.com/office/drawing/2014/main" id="{3AEF6CF6-0D1A-731E-6404-FCB9A68FB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64842308" name="4 Gráfico">
          <a:extLst>
            <a:ext uri="{FF2B5EF4-FFF2-40B4-BE49-F238E27FC236}">
              <a16:creationId xmlns:a16="http://schemas.microsoft.com/office/drawing/2014/main" id="{99EA6CEB-8ED3-3513-4090-DE6D89D0F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64842309" name="5 Gráfico">
          <a:extLst>
            <a:ext uri="{FF2B5EF4-FFF2-40B4-BE49-F238E27FC236}">
              <a16:creationId xmlns:a16="http://schemas.microsoft.com/office/drawing/2014/main" id="{AF30DD8B-7392-3C77-6954-C6F29EF48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64842310" name="6 Gráfico">
          <a:extLst>
            <a:ext uri="{FF2B5EF4-FFF2-40B4-BE49-F238E27FC236}">
              <a16:creationId xmlns:a16="http://schemas.microsoft.com/office/drawing/2014/main" id="{85BA599C-5FB9-FF5A-E7E4-78FE0B090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64842311" name="7 Gráfico">
          <a:extLst>
            <a:ext uri="{FF2B5EF4-FFF2-40B4-BE49-F238E27FC236}">
              <a16:creationId xmlns:a16="http://schemas.microsoft.com/office/drawing/2014/main" id="{B9D9AE3C-ACCF-F10E-751F-71AC15D9D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64842312" name="8 Gráfico">
          <a:extLst>
            <a:ext uri="{FF2B5EF4-FFF2-40B4-BE49-F238E27FC236}">
              <a16:creationId xmlns:a16="http://schemas.microsoft.com/office/drawing/2014/main" id="{A6810A34-1004-4A12-D8E9-9D41B1EE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64842313" name="9 Gráfico">
          <a:extLst>
            <a:ext uri="{FF2B5EF4-FFF2-40B4-BE49-F238E27FC236}">
              <a16:creationId xmlns:a16="http://schemas.microsoft.com/office/drawing/2014/main" id="{46FA8CB4-1FDC-84C2-78BB-DC2AE4F08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64842314" name="10 Gráfico">
          <a:extLst>
            <a:ext uri="{FF2B5EF4-FFF2-40B4-BE49-F238E27FC236}">
              <a16:creationId xmlns:a16="http://schemas.microsoft.com/office/drawing/2014/main" id="{0A9C25E5-544A-14EC-DA60-E255157DA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64842315" name="11 Gráfico">
          <a:extLst>
            <a:ext uri="{FF2B5EF4-FFF2-40B4-BE49-F238E27FC236}">
              <a16:creationId xmlns:a16="http://schemas.microsoft.com/office/drawing/2014/main" id="{9290C93F-A8A4-013C-77DE-969850715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64842316" name="12 Gráfico">
          <a:extLst>
            <a:ext uri="{FF2B5EF4-FFF2-40B4-BE49-F238E27FC236}">
              <a16:creationId xmlns:a16="http://schemas.microsoft.com/office/drawing/2014/main" id="{A3BFE9F3-4931-9134-1132-4185C71F8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64842317" name="7 Gráfico">
          <a:extLst>
            <a:ext uri="{FF2B5EF4-FFF2-40B4-BE49-F238E27FC236}">
              <a16:creationId xmlns:a16="http://schemas.microsoft.com/office/drawing/2014/main" id="{24820AB0-7639-9A87-24CA-406F3C6F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64842318" name="8 Gráfico">
          <a:extLst>
            <a:ext uri="{FF2B5EF4-FFF2-40B4-BE49-F238E27FC236}">
              <a16:creationId xmlns:a16="http://schemas.microsoft.com/office/drawing/2014/main" id="{E6F08B19-F5B5-4217-B42F-1E5451889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64842319" name="9 Gráfico">
          <a:extLst>
            <a:ext uri="{FF2B5EF4-FFF2-40B4-BE49-F238E27FC236}">
              <a16:creationId xmlns:a16="http://schemas.microsoft.com/office/drawing/2014/main" id="{73CB4928-8C99-9E10-64B7-739A1264E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64842320" name="16 Gráfico">
          <a:extLst>
            <a:ext uri="{FF2B5EF4-FFF2-40B4-BE49-F238E27FC236}">
              <a16:creationId xmlns:a16="http://schemas.microsoft.com/office/drawing/2014/main" id="{1D77E947-4C3C-2609-AD9F-234F11FC4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64842321" name="7 Gráfico">
          <a:extLst>
            <a:ext uri="{FF2B5EF4-FFF2-40B4-BE49-F238E27FC236}">
              <a16:creationId xmlns:a16="http://schemas.microsoft.com/office/drawing/2014/main" id="{A7397250-F655-CBFE-AE72-D0C85BB38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64842322" name="8 Gráfico">
          <a:extLst>
            <a:ext uri="{FF2B5EF4-FFF2-40B4-BE49-F238E27FC236}">
              <a16:creationId xmlns:a16="http://schemas.microsoft.com/office/drawing/2014/main" id="{AD3F24C5-9CB5-3B11-77EB-D1023856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64842323" name="9 Gráfico">
          <a:extLst>
            <a:ext uri="{FF2B5EF4-FFF2-40B4-BE49-F238E27FC236}">
              <a16:creationId xmlns:a16="http://schemas.microsoft.com/office/drawing/2014/main" id="{DD7DC7A5-5C90-1DF0-F51B-4A3DDDBE3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64842324" name="16 Gráfico">
          <a:extLst>
            <a:ext uri="{FF2B5EF4-FFF2-40B4-BE49-F238E27FC236}">
              <a16:creationId xmlns:a16="http://schemas.microsoft.com/office/drawing/2014/main" id="{EAB3E0D4-5236-BDA9-31D4-DC1E90A3E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64842325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F4889138-4362-213B-00C8-8FA13A1A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64842326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F67A9AB8-C15B-31E7-55E9-DEE0F81E9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64842327" name="3 Gráfico">
          <a:extLst>
            <a:ext uri="{FF2B5EF4-FFF2-40B4-BE49-F238E27FC236}">
              <a16:creationId xmlns:a16="http://schemas.microsoft.com/office/drawing/2014/main" id="{8059248D-5131-4300-78C5-77EB848A8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64842328" name="4 Gráfico">
          <a:extLst>
            <a:ext uri="{FF2B5EF4-FFF2-40B4-BE49-F238E27FC236}">
              <a16:creationId xmlns:a16="http://schemas.microsoft.com/office/drawing/2014/main" id="{C575A06C-3E6C-350C-75C2-1FF79066E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64842329" name="5 Gráfico">
          <a:extLst>
            <a:ext uri="{FF2B5EF4-FFF2-40B4-BE49-F238E27FC236}">
              <a16:creationId xmlns:a16="http://schemas.microsoft.com/office/drawing/2014/main" id="{FB3AB959-5CA8-E2EB-291B-61AFE575C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64842330" name="6 Gráfico">
          <a:extLst>
            <a:ext uri="{FF2B5EF4-FFF2-40B4-BE49-F238E27FC236}">
              <a16:creationId xmlns:a16="http://schemas.microsoft.com/office/drawing/2014/main" id="{04B03051-AA3F-978E-BEB6-5031AB22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64842331" name="1 Gráfico">
          <a:extLst>
            <a:ext uri="{FF2B5EF4-FFF2-40B4-BE49-F238E27FC236}">
              <a16:creationId xmlns:a16="http://schemas.microsoft.com/office/drawing/2014/main" id="{E9885237-E285-C46A-2CBD-CBB7CEB3A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66021355" name="1 Gráfico">
          <a:extLst>
            <a:ext uri="{FF2B5EF4-FFF2-40B4-BE49-F238E27FC236}">
              <a16:creationId xmlns:a16="http://schemas.microsoft.com/office/drawing/2014/main" id="{644784A2-6DF4-AAC8-A9AF-37935CED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66021356" name="2 Gráfico">
          <a:extLst>
            <a:ext uri="{FF2B5EF4-FFF2-40B4-BE49-F238E27FC236}">
              <a16:creationId xmlns:a16="http://schemas.microsoft.com/office/drawing/2014/main" id="{9D337147-ED26-1F0B-23C6-75C8E47E0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66021357" name="3 Gráfico">
          <a:extLst>
            <a:ext uri="{FF2B5EF4-FFF2-40B4-BE49-F238E27FC236}">
              <a16:creationId xmlns:a16="http://schemas.microsoft.com/office/drawing/2014/main" id="{0D7CFD2E-995E-9DBA-B3CC-6A035F346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66021358" name="4 Gráfico">
          <a:extLst>
            <a:ext uri="{FF2B5EF4-FFF2-40B4-BE49-F238E27FC236}">
              <a16:creationId xmlns:a16="http://schemas.microsoft.com/office/drawing/2014/main" id="{67F0DB08-A858-2604-6271-9CE23A42F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66021359" name="5 Gráfico">
          <a:extLst>
            <a:ext uri="{FF2B5EF4-FFF2-40B4-BE49-F238E27FC236}">
              <a16:creationId xmlns:a16="http://schemas.microsoft.com/office/drawing/2014/main" id="{E52D6464-89B9-9BF6-D0E2-A70635B13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66021360" name="6 Gráfico">
          <a:extLst>
            <a:ext uri="{FF2B5EF4-FFF2-40B4-BE49-F238E27FC236}">
              <a16:creationId xmlns:a16="http://schemas.microsoft.com/office/drawing/2014/main" id="{8BDC21EE-384E-CFC6-996B-7D3CE2EE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66021361" name="7 Gráfico">
          <a:extLst>
            <a:ext uri="{FF2B5EF4-FFF2-40B4-BE49-F238E27FC236}">
              <a16:creationId xmlns:a16="http://schemas.microsoft.com/office/drawing/2014/main" id="{0AF79539-6EED-CDCB-B805-AA96A580E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66021362" name="8 Gráfico">
          <a:extLst>
            <a:ext uri="{FF2B5EF4-FFF2-40B4-BE49-F238E27FC236}">
              <a16:creationId xmlns:a16="http://schemas.microsoft.com/office/drawing/2014/main" id="{B422E708-AC2C-FA3F-40C6-D7479459E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66021363" name="9 Gráfico">
          <a:extLst>
            <a:ext uri="{FF2B5EF4-FFF2-40B4-BE49-F238E27FC236}">
              <a16:creationId xmlns:a16="http://schemas.microsoft.com/office/drawing/2014/main" id="{0F22DFDC-510C-61AC-B2A6-8C666F8A9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66021364" name="10 Gráfico">
          <a:extLst>
            <a:ext uri="{FF2B5EF4-FFF2-40B4-BE49-F238E27FC236}">
              <a16:creationId xmlns:a16="http://schemas.microsoft.com/office/drawing/2014/main" id="{D6675D40-4F6E-B167-DD5C-41ADC9F25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66021365" name="11 Gráfico">
          <a:extLst>
            <a:ext uri="{FF2B5EF4-FFF2-40B4-BE49-F238E27FC236}">
              <a16:creationId xmlns:a16="http://schemas.microsoft.com/office/drawing/2014/main" id="{E8A79388-B95A-20EF-6609-77AABF27D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66021366" name="12 Gráfico">
          <a:extLst>
            <a:ext uri="{FF2B5EF4-FFF2-40B4-BE49-F238E27FC236}">
              <a16:creationId xmlns:a16="http://schemas.microsoft.com/office/drawing/2014/main" id="{ED76FF94-65D4-1D0A-4D67-C0B4D62C8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66021367" name="7 Gráfico">
          <a:extLst>
            <a:ext uri="{FF2B5EF4-FFF2-40B4-BE49-F238E27FC236}">
              <a16:creationId xmlns:a16="http://schemas.microsoft.com/office/drawing/2014/main" id="{0C430F3A-59E2-7E95-4D3F-66F6DB1DF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66021368" name="8 Gráfico">
          <a:extLst>
            <a:ext uri="{FF2B5EF4-FFF2-40B4-BE49-F238E27FC236}">
              <a16:creationId xmlns:a16="http://schemas.microsoft.com/office/drawing/2014/main" id="{7F9D3978-1623-CE69-4FFA-38721FF5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66021369" name="9 Gráfico">
          <a:extLst>
            <a:ext uri="{FF2B5EF4-FFF2-40B4-BE49-F238E27FC236}">
              <a16:creationId xmlns:a16="http://schemas.microsoft.com/office/drawing/2014/main" id="{B291DBB4-38B6-4994-25A9-0A0C2CD68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66021370" name="16 Gráfico">
          <a:extLst>
            <a:ext uri="{FF2B5EF4-FFF2-40B4-BE49-F238E27FC236}">
              <a16:creationId xmlns:a16="http://schemas.microsoft.com/office/drawing/2014/main" id="{300BACAD-9B1E-ADB4-C6F1-74D92CC4E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6602137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405E21C9-645B-85CA-3147-A448A719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66021372" name="1 Gráfico">
          <a:extLst>
            <a:ext uri="{FF2B5EF4-FFF2-40B4-BE49-F238E27FC236}">
              <a16:creationId xmlns:a16="http://schemas.microsoft.com/office/drawing/2014/main" id="{55FB5322-A6E8-819A-BF80-B3F3D0FB4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66021373" name="2 Gráfico">
          <a:extLst>
            <a:ext uri="{FF2B5EF4-FFF2-40B4-BE49-F238E27FC236}">
              <a16:creationId xmlns:a16="http://schemas.microsoft.com/office/drawing/2014/main" id="{75DF34FA-45BB-1405-1F74-E8D5C9430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66021374" name="3 Gráfico">
          <a:extLst>
            <a:ext uri="{FF2B5EF4-FFF2-40B4-BE49-F238E27FC236}">
              <a16:creationId xmlns:a16="http://schemas.microsoft.com/office/drawing/2014/main" id="{0F0311BA-6D23-8D1D-1192-D9524FDBF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66021375" name="4 Gráfico">
          <a:extLst>
            <a:ext uri="{FF2B5EF4-FFF2-40B4-BE49-F238E27FC236}">
              <a16:creationId xmlns:a16="http://schemas.microsoft.com/office/drawing/2014/main" id="{17860591-0ABD-FF99-7093-A28E1CAAC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65529"/>
  <sheetViews>
    <sheetView showGridLines="0" topLeftCell="A13" zoomScale="110" zoomScaleNormal="110" workbookViewId="0">
      <selection activeCell="A7" sqref="A7:I11"/>
    </sheetView>
  </sheetViews>
  <sheetFormatPr baseColWidth="10" defaultColWidth="11.44140625" defaultRowHeight="13.8" x14ac:dyDescent="0.25"/>
  <cols>
    <col min="1" max="2" width="11.44140625" style="20"/>
    <col min="3" max="3" width="15.88671875" style="20" customWidth="1"/>
    <col min="4" max="4" width="21.109375" style="20" customWidth="1"/>
    <col min="5" max="5" width="14.77734375" style="20" customWidth="1"/>
    <col min="6" max="6" width="8.5546875" style="20" customWidth="1"/>
    <col min="7" max="7" width="10.33203125" style="20" customWidth="1"/>
    <col min="8" max="8" width="16.21875" style="20" customWidth="1"/>
    <col min="9" max="9" width="18.33203125" style="20" customWidth="1"/>
    <col min="10" max="10" width="3.21875" style="20" customWidth="1"/>
    <col min="11" max="11" width="46.21875" style="20" bestFit="1" customWidth="1"/>
    <col min="12" max="12" width="85.44140625" style="20" customWidth="1"/>
    <col min="13" max="13" width="33.6640625" style="20" customWidth="1"/>
    <col min="14" max="16384" width="11.44140625" style="20"/>
  </cols>
  <sheetData>
    <row r="1" spans="1:13" ht="27" customHeight="1" x14ac:dyDescent="0.3">
      <c r="A1" s="187"/>
      <c r="B1" s="188"/>
      <c r="C1" s="195" t="s">
        <v>169</v>
      </c>
      <c r="D1" s="196"/>
      <c r="E1" s="196"/>
      <c r="F1" s="196"/>
      <c r="G1" s="196"/>
      <c r="H1" s="193" t="s">
        <v>170</v>
      </c>
      <c r="I1" s="194"/>
    </row>
    <row r="2" spans="1:13" ht="18.75" customHeight="1" x14ac:dyDescent="0.3">
      <c r="A2" s="189"/>
      <c r="B2" s="190"/>
      <c r="C2" s="195" t="s">
        <v>171</v>
      </c>
      <c r="D2" s="196"/>
      <c r="E2" s="196"/>
      <c r="F2" s="196"/>
      <c r="G2" s="196"/>
      <c r="H2" s="96">
        <v>41241</v>
      </c>
      <c r="I2" s="97" t="s">
        <v>175</v>
      </c>
    </row>
    <row r="3" spans="1:13" ht="21" customHeight="1" x14ac:dyDescent="0.3">
      <c r="A3" s="191"/>
      <c r="B3" s="192"/>
      <c r="C3" s="195" t="s">
        <v>172</v>
      </c>
      <c r="D3" s="196"/>
      <c r="E3" s="196"/>
      <c r="F3" s="196"/>
      <c r="G3" s="196"/>
      <c r="H3" s="193" t="s">
        <v>173</v>
      </c>
      <c r="I3" s="194"/>
    </row>
    <row r="4" spans="1:13" ht="5.25" customHeight="1" x14ac:dyDescent="0.25"/>
    <row r="5" spans="1:13" ht="34.5" customHeight="1" x14ac:dyDescent="0.25">
      <c r="A5" s="145" t="s">
        <v>164</v>
      </c>
      <c r="B5" s="145"/>
      <c r="C5" s="145"/>
      <c r="D5" s="145"/>
      <c r="E5" s="145"/>
      <c r="F5" s="145"/>
      <c r="G5" s="145"/>
      <c r="H5" s="145"/>
      <c r="I5" s="145"/>
      <c r="K5" s="146" t="s">
        <v>140</v>
      </c>
      <c r="L5" s="146"/>
      <c r="M5" s="146"/>
    </row>
    <row r="6" spans="1:13" ht="23.25" customHeight="1" x14ac:dyDescent="0.25">
      <c r="A6" s="147" t="s">
        <v>162</v>
      </c>
      <c r="B6" s="148"/>
      <c r="C6" s="148"/>
      <c r="D6" s="148"/>
      <c r="E6" s="148"/>
      <c r="F6" s="178" t="s">
        <v>141</v>
      </c>
      <c r="G6" s="179"/>
      <c r="H6" s="179"/>
      <c r="I6" s="179"/>
      <c r="K6" s="99" t="s">
        <v>142</v>
      </c>
      <c r="L6" s="100" t="s">
        <v>143</v>
      </c>
      <c r="M6" s="101" t="s">
        <v>144</v>
      </c>
    </row>
    <row r="7" spans="1:13" ht="20.100000000000001" customHeight="1" x14ac:dyDescent="0.25">
      <c r="A7" s="149" t="s">
        <v>226</v>
      </c>
      <c r="B7" s="150"/>
      <c r="C7" s="150"/>
      <c r="D7" s="150"/>
      <c r="E7" s="150"/>
      <c r="F7" s="180" t="s">
        <v>368</v>
      </c>
      <c r="G7" s="180"/>
      <c r="H7" s="180"/>
      <c r="I7" s="180"/>
      <c r="K7" s="151" t="s">
        <v>166</v>
      </c>
      <c r="L7" s="114" t="s">
        <v>145</v>
      </c>
      <c r="M7" s="152" t="s">
        <v>146</v>
      </c>
    </row>
    <row r="8" spans="1:13" ht="33.75" customHeight="1" x14ac:dyDescent="0.25">
      <c r="A8" s="149"/>
      <c r="B8" s="150"/>
      <c r="C8" s="150"/>
      <c r="D8" s="150"/>
      <c r="E8" s="150"/>
      <c r="F8" s="153" t="s">
        <v>160</v>
      </c>
      <c r="G8" s="154"/>
      <c r="H8" s="155">
        <v>254245000547</v>
      </c>
      <c r="I8" s="156"/>
      <c r="K8" s="152"/>
      <c r="L8" s="114" t="s">
        <v>159</v>
      </c>
      <c r="M8" s="152"/>
    </row>
    <row r="9" spans="1:13" ht="20.100000000000001" customHeight="1" x14ac:dyDescent="0.25">
      <c r="A9" s="94" t="s">
        <v>147</v>
      </c>
      <c r="B9" s="95"/>
      <c r="C9" s="183" t="s">
        <v>238</v>
      </c>
      <c r="D9" s="183"/>
      <c r="E9" s="184"/>
      <c r="F9" s="185" t="s">
        <v>163</v>
      </c>
      <c r="G9" s="186"/>
      <c r="H9" s="159" t="s">
        <v>235</v>
      </c>
      <c r="I9" s="160"/>
      <c r="K9" s="152"/>
      <c r="L9" s="114" t="s">
        <v>148</v>
      </c>
      <c r="M9" s="152" t="s">
        <v>149</v>
      </c>
    </row>
    <row r="10" spans="1:13" ht="20.100000000000001" customHeight="1" x14ac:dyDescent="0.25">
      <c r="A10" s="181" t="s">
        <v>168</v>
      </c>
      <c r="B10" s="182"/>
      <c r="C10" s="183" t="s">
        <v>236</v>
      </c>
      <c r="D10" s="183"/>
      <c r="E10" s="183"/>
      <c r="F10" s="184"/>
      <c r="G10" s="98" t="s">
        <v>150</v>
      </c>
      <c r="H10" s="157">
        <v>3209332205</v>
      </c>
      <c r="I10" s="158"/>
      <c r="K10" s="152"/>
      <c r="L10" s="114" t="s">
        <v>151</v>
      </c>
      <c r="M10" s="152"/>
    </row>
    <row r="11" spans="1:13" ht="20.100000000000001" customHeight="1" x14ac:dyDescent="0.25">
      <c r="A11" s="181" t="s">
        <v>165</v>
      </c>
      <c r="B11" s="182"/>
      <c r="C11" s="183" t="s">
        <v>237</v>
      </c>
      <c r="D11" s="183"/>
      <c r="E11" s="183"/>
      <c r="F11" s="184"/>
      <c r="G11" s="98" t="s">
        <v>174</v>
      </c>
      <c r="H11" s="161" t="s">
        <v>369</v>
      </c>
      <c r="I11" s="162"/>
      <c r="K11" s="163"/>
      <c r="L11" s="115"/>
      <c r="M11" s="115"/>
    </row>
    <row r="12" spans="1:13" ht="19.5" customHeight="1" x14ac:dyDescent="0.25">
      <c r="A12" s="165" t="s">
        <v>152</v>
      </c>
      <c r="B12" s="166"/>
      <c r="C12" s="166"/>
      <c r="D12" s="166"/>
      <c r="E12" s="166"/>
      <c r="F12" s="166"/>
      <c r="G12" s="166"/>
      <c r="H12" s="166"/>
      <c r="I12" s="167"/>
      <c r="K12" s="164"/>
      <c r="L12" s="115"/>
      <c r="M12" s="164"/>
    </row>
    <row r="13" spans="1:13" ht="20.100000000000001" customHeight="1" x14ac:dyDescent="0.25">
      <c r="A13" s="168" t="s">
        <v>153</v>
      </c>
      <c r="B13" s="168"/>
      <c r="C13" s="168"/>
      <c r="D13" s="168" t="s">
        <v>154</v>
      </c>
      <c r="E13" s="168"/>
      <c r="F13" s="168"/>
      <c r="G13" s="168" t="s">
        <v>161</v>
      </c>
      <c r="H13" s="168"/>
      <c r="I13" s="168"/>
      <c r="K13" s="164"/>
      <c r="L13" s="115"/>
      <c r="M13" s="164"/>
    </row>
    <row r="14" spans="1:13" ht="20.100000000000001" customHeight="1" x14ac:dyDescent="0.25">
      <c r="A14" s="169" t="s">
        <v>227</v>
      </c>
      <c r="B14" s="169"/>
      <c r="C14" s="169"/>
      <c r="D14" s="169" t="s">
        <v>228</v>
      </c>
      <c r="E14" s="169"/>
      <c r="F14" s="169"/>
      <c r="G14" s="169" t="s">
        <v>229</v>
      </c>
      <c r="H14" s="169"/>
      <c r="I14" s="169"/>
      <c r="K14" s="164"/>
      <c r="L14" s="115"/>
      <c r="M14" s="164"/>
    </row>
    <row r="15" spans="1:13" ht="20.100000000000001" customHeight="1" x14ac:dyDescent="0.25">
      <c r="A15" s="169" t="s">
        <v>230</v>
      </c>
      <c r="B15" s="169"/>
      <c r="C15" s="169"/>
      <c r="D15" s="169" t="s">
        <v>228</v>
      </c>
      <c r="E15" s="169"/>
      <c r="F15" s="169"/>
      <c r="G15" s="169" t="s">
        <v>231</v>
      </c>
      <c r="H15" s="169"/>
      <c r="I15" s="169"/>
      <c r="K15" s="164"/>
      <c r="L15" s="115"/>
      <c r="M15" s="115"/>
    </row>
    <row r="16" spans="1:13" ht="20.100000000000001" customHeight="1" x14ac:dyDescent="0.25">
      <c r="A16" s="169" t="s">
        <v>232</v>
      </c>
      <c r="B16" s="169"/>
      <c r="C16" s="169"/>
      <c r="D16" s="169" t="s">
        <v>228</v>
      </c>
      <c r="E16" s="169"/>
      <c r="F16" s="169"/>
      <c r="G16" s="169" t="s">
        <v>233</v>
      </c>
      <c r="H16" s="169"/>
      <c r="I16" s="169"/>
      <c r="K16" s="164"/>
      <c r="L16" s="115"/>
      <c r="M16" s="115"/>
    </row>
    <row r="17" spans="1:13" ht="20.100000000000001" customHeight="1" x14ac:dyDescent="0.25">
      <c r="A17" s="169" t="s">
        <v>234</v>
      </c>
      <c r="B17" s="169"/>
      <c r="C17" s="169"/>
      <c r="D17" s="169" t="s">
        <v>228</v>
      </c>
      <c r="E17" s="169"/>
      <c r="F17" s="169"/>
      <c r="G17" s="169" t="s">
        <v>363</v>
      </c>
      <c r="H17" s="169"/>
      <c r="I17" s="169"/>
      <c r="K17" s="164"/>
      <c r="L17" s="115"/>
      <c r="M17" s="115"/>
    </row>
    <row r="18" spans="1:13" ht="20.100000000000001" customHeight="1" x14ac:dyDescent="0.25">
      <c r="A18" s="169"/>
      <c r="B18" s="169"/>
      <c r="C18" s="169"/>
      <c r="D18" s="169"/>
      <c r="E18" s="169"/>
      <c r="F18" s="169"/>
      <c r="G18" s="169"/>
      <c r="H18" s="169"/>
      <c r="I18" s="169"/>
      <c r="K18" s="170"/>
      <c r="L18" s="115"/>
      <c r="M18" s="115"/>
    </row>
    <row r="19" spans="1:13" ht="20.100000000000001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K19" s="164"/>
      <c r="L19" s="115"/>
      <c r="M19" s="115"/>
    </row>
    <row r="20" spans="1:13" ht="20.100000000000001" customHeight="1" x14ac:dyDescent="0.25">
      <c r="A20" s="169"/>
      <c r="B20" s="169"/>
      <c r="C20" s="169"/>
      <c r="D20" s="169"/>
      <c r="E20" s="169"/>
      <c r="F20" s="169"/>
      <c r="G20" s="169"/>
      <c r="H20" s="169"/>
      <c r="I20" s="169"/>
      <c r="K20" s="164"/>
      <c r="L20" s="115"/>
      <c r="M20" s="115"/>
    </row>
    <row r="21" spans="1:13" ht="20.100000000000001" customHeight="1" x14ac:dyDescent="0.25">
      <c r="A21" s="169"/>
      <c r="B21" s="169"/>
      <c r="C21" s="169"/>
      <c r="D21" s="169"/>
      <c r="E21" s="169"/>
      <c r="F21" s="169"/>
      <c r="G21" s="169"/>
      <c r="H21" s="169"/>
      <c r="I21" s="169"/>
      <c r="K21" s="164"/>
      <c r="L21" s="115"/>
      <c r="M21" s="116"/>
    </row>
    <row r="22" spans="1:13" ht="20.100000000000001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</row>
    <row r="23" spans="1:13" s="21" customFormat="1" ht="21" x14ac:dyDescent="0.4">
      <c r="A23" s="171"/>
      <c r="B23" s="171"/>
      <c r="C23" s="171"/>
      <c r="D23" s="171"/>
      <c r="E23" s="171"/>
      <c r="F23" s="171"/>
      <c r="G23" s="171"/>
      <c r="H23" s="171"/>
      <c r="I23" s="171"/>
      <c r="K23" s="172"/>
      <c r="L23" s="172"/>
      <c r="M23" s="22"/>
    </row>
    <row r="24" spans="1:13" ht="30" customHeight="1" x14ac:dyDescent="0.25">
      <c r="A24" s="173" t="s">
        <v>155</v>
      </c>
      <c r="B24" s="173"/>
      <c r="C24" s="173"/>
      <c r="D24" s="173"/>
      <c r="E24" s="173"/>
      <c r="F24" s="173"/>
      <c r="G24" s="173"/>
      <c r="H24" s="173"/>
      <c r="I24" s="173"/>
      <c r="K24" s="23"/>
      <c r="L24" s="23"/>
    </row>
    <row r="25" spans="1:13" ht="33.75" customHeight="1" x14ac:dyDescent="0.25">
      <c r="A25" s="168" t="s">
        <v>153</v>
      </c>
      <c r="B25" s="168"/>
      <c r="C25" s="168"/>
      <c r="D25" s="168" t="s">
        <v>154</v>
      </c>
      <c r="E25" s="168"/>
      <c r="F25" s="168"/>
      <c r="G25" s="168" t="s">
        <v>23</v>
      </c>
      <c r="H25" s="168"/>
      <c r="I25" s="168"/>
      <c r="K25" s="24"/>
      <c r="L25" s="25"/>
      <c r="M25" s="20" t="s">
        <v>156</v>
      </c>
    </row>
    <row r="26" spans="1:13" ht="20.100000000000001" customHeight="1" x14ac:dyDescent="0.25">
      <c r="A26" s="169" t="s">
        <v>355</v>
      </c>
      <c r="B26" s="169"/>
      <c r="C26" s="169"/>
      <c r="D26" s="174" t="s">
        <v>228</v>
      </c>
      <c r="E26" s="174"/>
      <c r="F26" s="174"/>
      <c r="G26" s="174" t="s">
        <v>356</v>
      </c>
      <c r="H26" s="174"/>
      <c r="I26" s="174"/>
      <c r="K26" s="24"/>
      <c r="L26" s="25"/>
    </row>
    <row r="27" spans="1:13" ht="20.100000000000001" customHeight="1" x14ac:dyDescent="0.25">
      <c r="A27" s="169" t="s">
        <v>357</v>
      </c>
      <c r="B27" s="169"/>
      <c r="C27" s="169"/>
      <c r="D27" s="169" t="s">
        <v>228</v>
      </c>
      <c r="E27" s="169"/>
      <c r="F27" s="169"/>
      <c r="G27" s="169" t="s">
        <v>358</v>
      </c>
      <c r="H27" s="169"/>
      <c r="I27" s="169"/>
      <c r="K27" s="24"/>
      <c r="L27" s="26"/>
    </row>
    <row r="28" spans="1:13" ht="20.100000000000001" customHeight="1" x14ac:dyDescent="0.25">
      <c r="A28" s="169" t="s">
        <v>359</v>
      </c>
      <c r="B28" s="169"/>
      <c r="C28" s="169"/>
      <c r="D28" s="174" t="s">
        <v>228</v>
      </c>
      <c r="E28" s="174"/>
      <c r="F28" s="174"/>
      <c r="G28" s="174" t="s">
        <v>360</v>
      </c>
      <c r="H28" s="174"/>
      <c r="I28" s="174"/>
      <c r="K28" s="24"/>
      <c r="L28" s="26"/>
    </row>
    <row r="29" spans="1:13" ht="20.100000000000001" customHeight="1" x14ac:dyDescent="0.25">
      <c r="A29" s="169" t="s">
        <v>361</v>
      </c>
      <c r="B29" s="169"/>
      <c r="C29" s="169"/>
      <c r="D29" s="169" t="s">
        <v>228</v>
      </c>
      <c r="E29" s="169"/>
      <c r="F29" s="169"/>
      <c r="G29" s="169" t="s">
        <v>362</v>
      </c>
      <c r="H29" s="169"/>
      <c r="I29" s="169"/>
      <c r="K29" s="24"/>
      <c r="L29" s="25"/>
    </row>
    <row r="30" spans="1:13" ht="20.100000000000001" customHeight="1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K30" s="24"/>
      <c r="L30" s="26"/>
    </row>
    <row r="31" spans="1:13" ht="20.100000000000001" customHeight="1" x14ac:dyDescent="0.25">
      <c r="A31" s="169"/>
      <c r="B31" s="169"/>
      <c r="C31" s="169"/>
      <c r="D31" s="169"/>
      <c r="E31" s="169"/>
      <c r="F31" s="169"/>
      <c r="G31" s="169"/>
      <c r="H31" s="169"/>
      <c r="I31" s="169"/>
      <c r="K31" s="24"/>
      <c r="L31" s="27"/>
    </row>
    <row r="32" spans="1:13" ht="20.100000000000001" customHeight="1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K32" s="175"/>
      <c r="L32" s="25"/>
    </row>
    <row r="33" spans="11:12" ht="15" x14ac:dyDescent="0.25">
      <c r="K33" s="175"/>
      <c r="L33" s="28"/>
    </row>
    <row r="34" spans="11:12" ht="19.5" customHeight="1" x14ac:dyDescent="0.25"/>
    <row r="35" spans="11:12" ht="51" customHeight="1" x14ac:dyDescent="0.25"/>
    <row r="36" spans="11:12" ht="51.75" customHeight="1" x14ac:dyDescent="0.25"/>
    <row r="37" spans="11:12" ht="42.75" customHeight="1" x14ac:dyDescent="0.25"/>
    <row r="38" spans="11:12" ht="107.25" customHeight="1" x14ac:dyDescent="0.25"/>
    <row r="39" spans="11:12" ht="58.5" customHeight="1" x14ac:dyDescent="0.25"/>
    <row r="40" spans="11:12" ht="30.75" customHeight="1" x14ac:dyDescent="0.25"/>
    <row r="41" spans="11:12" ht="30.75" customHeight="1" x14ac:dyDescent="0.25"/>
    <row r="42" spans="11:12" ht="47.25" customHeight="1" x14ac:dyDescent="0.25"/>
    <row r="65526" spans="1:5" x14ac:dyDescent="0.25">
      <c r="A65526" s="176" t="s">
        <v>29</v>
      </c>
      <c r="B65526" s="176"/>
      <c r="C65526" s="176"/>
      <c r="D65526" s="176"/>
      <c r="E65526" s="176"/>
    </row>
    <row r="65527" spans="1:5" x14ac:dyDescent="0.25">
      <c r="A65527" s="177" t="s">
        <v>30</v>
      </c>
      <c r="B65527" s="177"/>
      <c r="C65527" s="177"/>
      <c r="D65527" s="177"/>
      <c r="E65527" s="177"/>
    </row>
    <row r="65528" spans="1:5" x14ac:dyDescent="0.25">
      <c r="A65528" s="177" t="s">
        <v>31</v>
      </c>
      <c r="B65528" s="177"/>
      <c r="C65528" s="177"/>
      <c r="D65528" s="177"/>
      <c r="E65528" s="177"/>
    </row>
    <row r="65529" spans="1:5" x14ac:dyDescent="0.25">
      <c r="A65529" s="20" t="s">
        <v>157</v>
      </c>
      <c r="D65529" s="20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/>
    <hyperlink ref="A65527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5532"/>
  <sheetViews>
    <sheetView showGridLines="0" topLeftCell="A123" zoomScale="106" zoomScaleNormal="106" workbookViewId="0">
      <selection activeCell="E128" sqref="E128"/>
    </sheetView>
  </sheetViews>
  <sheetFormatPr baseColWidth="10" defaultColWidth="11.44140625" defaultRowHeight="13.8" x14ac:dyDescent="0.25"/>
  <cols>
    <col min="1" max="1" width="0.44140625" style="30" customWidth="1"/>
    <col min="2" max="2" width="1.44140625" style="30" customWidth="1"/>
    <col min="3" max="3" width="44.6640625" style="30" customWidth="1"/>
    <col min="4" max="4" width="11.6640625" style="77" customWidth="1"/>
    <col min="5" max="6" width="33.77734375" style="62" customWidth="1"/>
    <col min="7" max="7" width="11.6640625" style="77" customWidth="1"/>
    <col min="8" max="9" width="33.77734375" style="62" customWidth="1"/>
    <col min="10" max="10" width="11.6640625" style="77" customWidth="1"/>
    <col min="11" max="12" width="33.77734375" style="62" customWidth="1"/>
    <col min="13" max="13" width="11.6640625" style="77" customWidth="1"/>
    <col min="14" max="15" width="33.77734375" style="62" customWidth="1"/>
    <col min="16" max="16" width="3.109375" style="30" customWidth="1"/>
    <col min="17" max="17" width="2.44140625" style="30" customWidth="1"/>
    <col min="18" max="18" width="7.44140625" style="30" hidden="1" customWidth="1"/>
    <col min="19" max="19" width="7.109375" style="30" hidden="1" customWidth="1"/>
    <col min="20" max="20" width="4" style="30" hidden="1" customWidth="1"/>
    <col min="21" max="21" width="3.33203125" style="30" hidden="1" customWidth="1"/>
    <col min="22" max="22" width="11.44140625" style="30"/>
    <col min="23" max="23" width="13" style="30" customWidth="1"/>
    <col min="24" max="24" width="15.88671875" style="30" customWidth="1"/>
    <col min="25" max="25" width="13" style="30" customWidth="1"/>
    <col min="26" max="27" width="11.44140625" style="30" customWidth="1"/>
    <col min="28" max="16384" width="11.44140625" style="30"/>
  </cols>
  <sheetData>
    <row r="1" spans="1:21" ht="33" customHeight="1" x14ac:dyDescent="0.25">
      <c r="B1" s="242" t="s">
        <v>124</v>
      </c>
      <c r="C1" s="242"/>
      <c r="D1" s="242"/>
      <c r="E1" s="242"/>
      <c r="F1" s="242"/>
      <c r="G1" s="242"/>
      <c r="H1" s="242"/>
      <c r="I1" s="242"/>
      <c r="J1" s="243"/>
      <c r="K1" s="243"/>
      <c r="L1" s="29"/>
      <c r="M1" s="29"/>
      <c r="N1" s="29"/>
      <c r="O1" s="29"/>
    </row>
    <row r="2" spans="1:21" ht="15.6" x14ac:dyDescent="0.25">
      <c r="B2" s="244" t="s">
        <v>27</v>
      </c>
      <c r="C2" s="244"/>
      <c r="D2" s="198" t="s">
        <v>370</v>
      </c>
      <c r="E2" s="198"/>
      <c r="F2" s="198"/>
      <c r="G2" s="199">
        <v>2024</v>
      </c>
      <c r="H2" s="199"/>
      <c r="I2" s="199"/>
      <c r="J2" s="200">
        <v>2025</v>
      </c>
      <c r="K2" s="200"/>
      <c r="L2" s="200"/>
      <c r="M2" s="260">
        <v>2026</v>
      </c>
      <c r="N2" s="260"/>
      <c r="O2" s="260"/>
      <c r="Q2" s="30">
        <v>1</v>
      </c>
    </row>
    <row r="3" spans="1:21" ht="15" customHeight="1" x14ac:dyDescent="0.25">
      <c r="B3" s="244"/>
      <c r="C3" s="244"/>
      <c r="D3" s="205" t="s">
        <v>34</v>
      </c>
      <c r="E3" s="203" t="s">
        <v>122</v>
      </c>
      <c r="F3" s="203" t="s">
        <v>125</v>
      </c>
      <c r="G3" s="201" t="s">
        <v>34</v>
      </c>
      <c r="H3" s="203" t="s">
        <v>122</v>
      </c>
      <c r="I3" s="203" t="s">
        <v>125</v>
      </c>
      <c r="J3" s="201" t="s">
        <v>34</v>
      </c>
      <c r="K3" s="210" t="s">
        <v>122</v>
      </c>
      <c r="L3" s="204" t="s">
        <v>125</v>
      </c>
      <c r="M3" s="201" t="s">
        <v>34</v>
      </c>
      <c r="N3" s="210" t="s">
        <v>122</v>
      </c>
      <c r="O3" s="204" t="s">
        <v>125</v>
      </c>
      <c r="Q3" s="30">
        <v>2</v>
      </c>
    </row>
    <row r="4" spans="1:21" ht="15.75" customHeight="1" x14ac:dyDescent="0.25">
      <c r="B4" s="244"/>
      <c r="C4" s="244"/>
      <c r="D4" s="206"/>
      <c r="E4" s="204"/>
      <c r="F4" s="204"/>
      <c r="G4" s="202"/>
      <c r="H4" s="204"/>
      <c r="I4" s="204"/>
      <c r="J4" s="202"/>
      <c r="K4" s="211"/>
      <c r="L4" s="221"/>
      <c r="M4" s="202"/>
      <c r="N4" s="211"/>
      <c r="O4" s="221"/>
      <c r="Q4" s="30">
        <v>3</v>
      </c>
    </row>
    <row r="5" spans="1:21" ht="15.6" x14ac:dyDescent="0.25">
      <c r="B5" s="244"/>
      <c r="C5" s="244"/>
      <c r="D5" s="31"/>
      <c r="E5" s="32"/>
      <c r="F5" s="32"/>
      <c r="G5" s="33"/>
      <c r="H5" s="34"/>
      <c r="I5" s="34"/>
      <c r="J5" s="33"/>
      <c r="K5" s="35"/>
      <c r="L5" s="34"/>
      <c r="M5" s="33"/>
      <c r="N5" s="35"/>
      <c r="O5" s="34"/>
      <c r="Q5" s="30">
        <v>4</v>
      </c>
    </row>
    <row r="6" spans="1:21" ht="17.399999999999999" x14ac:dyDescent="0.25">
      <c r="A6" s="197"/>
      <c r="B6" s="254"/>
      <c r="C6" s="36" t="s">
        <v>73</v>
      </c>
      <c r="D6" s="37"/>
      <c r="E6" s="37"/>
      <c r="F6" s="37"/>
      <c r="G6" s="37"/>
      <c r="H6" s="37"/>
      <c r="I6" s="37"/>
      <c r="J6" s="37"/>
      <c r="K6" s="37"/>
      <c r="L6" s="38"/>
      <c r="M6" s="37"/>
      <c r="N6" s="37"/>
      <c r="O6" s="38"/>
    </row>
    <row r="7" spans="1:21" ht="39.75" customHeight="1" x14ac:dyDescent="0.3">
      <c r="A7" s="197"/>
      <c r="B7" s="255"/>
      <c r="C7" s="39" t="s">
        <v>33</v>
      </c>
      <c r="D7" s="79">
        <v>3</v>
      </c>
      <c r="E7" s="119" t="s">
        <v>277</v>
      </c>
      <c r="F7" s="120" t="s">
        <v>278</v>
      </c>
      <c r="G7" s="79">
        <v>4</v>
      </c>
      <c r="H7" s="142" t="s">
        <v>394</v>
      </c>
      <c r="I7" s="118"/>
      <c r="J7" s="131"/>
      <c r="K7" s="118"/>
      <c r="L7" s="118"/>
      <c r="M7" s="133"/>
      <c r="N7" s="118"/>
      <c r="O7" s="118"/>
      <c r="Q7" s="40"/>
      <c r="R7" s="30">
        <f>COUNTIF(D7:D10,"1")</f>
        <v>0</v>
      </c>
      <c r="S7" s="30">
        <f>COUNTIF(G7:G10,"1")</f>
        <v>0</v>
      </c>
      <c r="T7" s="30">
        <f>COUNTIF(J7:J10,"1")</f>
        <v>0</v>
      </c>
      <c r="U7" s="30">
        <f>COUNTIF(M7:M10,"1")</f>
        <v>0</v>
      </c>
    </row>
    <row r="8" spans="1:21" ht="67.5" customHeight="1" x14ac:dyDescent="0.25">
      <c r="A8" s="197"/>
      <c r="B8" s="255"/>
      <c r="C8" s="41" t="s">
        <v>35</v>
      </c>
      <c r="D8" s="79">
        <v>3</v>
      </c>
      <c r="E8" s="122" t="s">
        <v>279</v>
      </c>
      <c r="F8" s="120" t="s">
        <v>278</v>
      </c>
      <c r="G8" s="128"/>
      <c r="H8" s="121"/>
      <c r="I8" s="118"/>
      <c r="J8" s="131"/>
      <c r="K8" s="121"/>
      <c r="L8" s="125"/>
      <c r="M8" s="133"/>
      <c r="N8" s="121"/>
      <c r="O8" s="125"/>
      <c r="R8" s="30">
        <f>COUNTIF(D7:D10,"2")</f>
        <v>2</v>
      </c>
      <c r="S8" s="30">
        <f>COUNTIF(G7:G10,"2")</f>
        <v>0</v>
      </c>
      <c r="T8" s="30">
        <f>COUNTIF(J7:J10,"2")</f>
        <v>0</v>
      </c>
      <c r="U8" s="30">
        <f>COUNTIF(M7:M10,"2")</f>
        <v>0</v>
      </c>
    </row>
    <row r="9" spans="1:21" ht="48" customHeight="1" x14ac:dyDescent="0.25">
      <c r="A9" s="197"/>
      <c r="B9" s="255"/>
      <c r="C9" s="42" t="s">
        <v>36</v>
      </c>
      <c r="D9" s="79">
        <v>2</v>
      </c>
      <c r="E9" s="122" t="s">
        <v>280</v>
      </c>
      <c r="F9" s="120" t="s">
        <v>281</v>
      </c>
      <c r="G9" s="128"/>
      <c r="H9" s="121"/>
      <c r="I9" s="118"/>
      <c r="J9" s="131"/>
      <c r="K9" s="121"/>
      <c r="L9" s="125"/>
      <c r="M9" s="133"/>
      <c r="N9" s="121"/>
      <c r="O9" s="125"/>
      <c r="R9" s="30">
        <f>COUNTIF(D7:D10,"3")</f>
        <v>2</v>
      </c>
      <c r="S9" s="30">
        <f>COUNTIF(G7:G10,"3")</f>
        <v>0</v>
      </c>
      <c r="T9" s="30">
        <f>COUNTIF(J7:J10,"3")</f>
        <v>0</v>
      </c>
      <c r="U9" s="30">
        <f>COUNTIF(M7:M10,"3")</f>
        <v>0</v>
      </c>
    </row>
    <row r="10" spans="1:21" ht="50.25" customHeight="1" x14ac:dyDescent="0.25">
      <c r="A10" s="197"/>
      <c r="B10" s="256"/>
      <c r="C10" s="42" t="s">
        <v>37</v>
      </c>
      <c r="D10" s="79">
        <v>2</v>
      </c>
      <c r="E10" s="122" t="s">
        <v>372</v>
      </c>
      <c r="F10" s="120" t="s">
        <v>282</v>
      </c>
      <c r="G10" s="128"/>
      <c r="H10" s="121"/>
      <c r="I10" s="118"/>
      <c r="J10" s="131"/>
      <c r="K10" s="121"/>
      <c r="L10" s="125"/>
      <c r="M10" s="133"/>
      <c r="N10" s="121"/>
      <c r="O10" s="125"/>
      <c r="R10" s="30">
        <f>COUNTIF(D7:D10,"4")</f>
        <v>0</v>
      </c>
      <c r="S10" s="30">
        <f>COUNTIF(G7:G10,"4")</f>
        <v>1</v>
      </c>
      <c r="T10" s="30">
        <f>COUNTIF(J7:J10,"4")</f>
        <v>0</v>
      </c>
      <c r="U10" s="30">
        <f>COUNTIF(M7:M10,"4")</f>
        <v>0</v>
      </c>
    </row>
    <row r="11" spans="1:21" ht="34.5" customHeight="1" x14ac:dyDescent="0.25">
      <c r="B11" s="234"/>
      <c r="C11" s="235"/>
      <c r="D11" s="235"/>
      <c r="E11" s="235"/>
      <c r="F11" s="235"/>
      <c r="G11" s="235"/>
      <c r="H11" s="235"/>
      <c r="I11" s="235"/>
      <c r="J11" s="235"/>
      <c r="K11" s="253"/>
      <c r="L11" s="125"/>
      <c r="M11" s="134"/>
      <c r="N11" s="43"/>
      <c r="O11" s="43"/>
      <c r="Q11" s="30">
        <f>COUNTIF(D7:D10,"1")</f>
        <v>0</v>
      </c>
      <c r="R11" s="30">
        <f>COUNTIF(D7:D10,"1")</f>
        <v>0</v>
      </c>
      <c r="S11" s="30">
        <f>COUNTIF(D7:D10,"3")</f>
        <v>2</v>
      </c>
    </row>
    <row r="12" spans="1:21" ht="17.399999999999999" x14ac:dyDescent="0.25">
      <c r="A12" s="197"/>
      <c r="B12" s="218"/>
      <c r="C12" s="44" t="s">
        <v>72</v>
      </c>
      <c r="D12" s="45"/>
      <c r="E12" s="45"/>
      <c r="F12" s="45"/>
      <c r="G12" s="45"/>
      <c r="H12" s="45"/>
      <c r="I12" s="45"/>
      <c r="J12" s="45"/>
      <c r="K12" s="46"/>
      <c r="L12" s="47"/>
      <c r="M12" s="45"/>
      <c r="N12" s="46"/>
      <c r="O12" s="47"/>
    </row>
    <row r="13" spans="1:21" ht="80.25" customHeight="1" x14ac:dyDescent="0.25">
      <c r="A13" s="197"/>
      <c r="B13" s="219"/>
      <c r="C13" s="48" t="s">
        <v>38</v>
      </c>
      <c r="D13" s="80">
        <v>2</v>
      </c>
      <c r="E13" s="124" t="s">
        <v>373</v>
      </c>
      <c r="F13" s="125" t="s">
        <v>374</v>
      </c>
      <c r="G13" s="129"/>
      <c r="H13" s="118"/>
      <c r="I13" s="118"/>
      <c r="J13" s="132"/>
      <c r="K13" s="118"/>
      <c r="L13" s="118"/>
      <c r="M13" s="135"/>
      <c r="N13" s="118"/>
      <c r="O13" s="118"/>
      <c r="R13" s="30">
        <f>COUNTIF(D13:D17,"1")</f>
        <v>0</v>
      </c>
      <c r="S13" s="30">
        <f>COUNTIF(G13:G17,"1")</f>
        <v>0</v>
      </c>
      <c r="T13" s="30">
        <f>COUNTIF(J13:J17,"1")</f>
        <v>0</v>
      </c>
      <c r="U13" s="30">
        <f>COUNTIF(M13:M17,"1")</f>
        <v>0</v>
      </c>
    </row>
    <row r="14" spans="1:21" ht="83.25" customHeight="1" x14ac:dyDescent="0.25">
      <c r="A14" s="197"/>
      <c r="B14" s="219"/>
      <c r="C14" s="41" t="s">
        <v>39</v>
      </c>
      <c r="D14" s="80">
        <v>2</v>
      </c>
      <c r="E14" s="125" t="s">
        <v>283</v>
      </c>
      <c r="F14" s="125" t="s">
        <v>284</v>
      </c>
      <c r="G14" s="129"/>
      <c r="H14" s="121"/>
      <c r="I14" s="118"/>
      <c r="J14" s="132"/>
      <c r="K14" s="121"/>
      <c r="L14" s="118"/>
      <c r="M14" s="135"/>
      <c r="N14" s="121"/>
      <c r="O14" s="118"/>
      <c r="R14" s="30">
        <f>COUNTIF(D13:D17,"2")</f>
        <v>2</v>
      </c>
      <c r="S14" s="30">
        <f>COUNTIF(G13:G17,"2")</f>
        <v>0</v>
      </c>
      <c r="T14" s="30">
        <f>COUNTIF(J13:J17,"2")</f>
        <v>0</v>
      </c>
      <c r="U14" s="30">
        <f>COUNTIF(M13:M17,"2")</f>
        <v>0</v>
      </c>
    </row>
    <row r="15" spans="1:21" ht="39.9" customHeight="1" x14ac:dyDescent="0.25">
      <c r="A15" s="197"/>
      <c r="B15" s="219"/>
      <c r="C15" s="41" t="s">
        <v>40</v>
      </c>
      <c r="D15" s="80">
        <v>3</v>
      </c>
      <c r="E15" s="125" t="s">
        <v>285</v>
      </c>
      <c r="F15" s="125" t="s">
        <v>286</v>
      </c>
      <c r="G15" s="129"/>
      <c r="H15" s="121"/>
      <c r="I15" s="118"/>
      <c r="J15" s="132"/>
      <c r="K15" s="121"/>
      <c r="L15" s="118"/>
      <c r="M15" s="135"/>
      <c r="N15" s="121"/>
      <c r="O15" s="118"/>
      <c r="R15" s="30">
        <f>COUNTIF(D13:D17,"3")</f>
        <v>3</v>
      </c>
      <c r="S15" s="30">
        <f>COUNTIF(G13:G17,"3")</f>
        <v>0</v>
      </c>
      <c r="T15" s="30">
        <f>COUNTIF(J13:J17,"3")</f>
        <v>0</v>
      </c>
      <c r="U15" s="30">
        <f>COUNTIF(M13:M17,"3")</f>
        <v>0</v>
      </c>
    </row>
    <row r="16" spans="1:21" ht="39.9" customHeight="1" x14ac:dyDescent="0.25">
      <c r="A16" s="197"/>
      <c r="B16" s="219"/>
      <c r="C16" s="42" t="s">
        <v>41</v>
      </c>
      <c r="D16" s="80">
        <v>3</v>
      </c>
      <c r="E16" s="125" t="s">
        <v>287</v>
      </c>
      <c r="F16" s="125" t="s">
        <v>288</v>
      </c>
      <c r="G16" s="129"/>
      <c r="H16" s="121"/>
      <c r="I16" s="118"/>
      <c r="J16" s="132"/>
      <c r="K16" s="121"/>
      <c r="L16" s="118"/>
      <c r="M16" s="135"/>
      <c r="N16" s="121"/>
      <c r="O16" s="118"/>
      <c r="R16" s="30">
        <f>COUNTIF(D13:D17,"4")</f>
        <v>0</v>
      </c>
      <c r="S16" s="30">
        <f>COUNTIF(G13:G17,"4")</f>
        <v>0</v>
      </c>
      <c r="T16" s="30">
        <f>COUNTIF(J13:J17,"4")</f>
        <v>0</v>
      </c>
      <c r="U16" s="30">
        <f>COUNTIF(M13:M17,"4")</f>
        <v>0</v>
      </c>
    </row>
    <row r="17" spans="1:21" ht="39.9" customHeight="1" x14ac:dyDescent="0.25">
      <c r="A17" s="197"/>
      <c r="B17" s="220"/>
      <c r="C17" s="41" t="s">
        <v>42</v>
      </c>
      <c r="D17" s="80">
        <v>3</v>
      </c>
      <c r="E17" s="127" t="s">
        <v>289</v>
      </c>
      <c r="F17" s="125" t="s">
        <v>290</v>
      </c>
      <c r="G17" s="129"/>
      <c r="H17" s="121"/>
      <c r="I17" s="118"/>
      <c r="J17" s="132"/>
      <c r="K17" s="121"/>
      <c r="L17" s="118"/>
      <c r="M17" s="135"/>
      <c r="N17" s="121"/>
      <c r="O17" s="118"/>
    </row>
    <row r="18" spans="1:21" ht="7.5" customHeight="1" x14ac:dyDescent="0.25">
      <c r="B18" s="207"/>
      <c r="C18" s="208"/>
      <c r="D18" s="208"/>
      <c r="E18" s="208"/>
      <c r="F18" s="208"/>
      <c r="G18" s="208"/>
      <c r="H18" s="208"/>
      <c r="I18" s="208"/>
      <c r="J18" s="208"/>
      <c r="K18" s="209"/>
      <c r="L18" s="43"/>
      <c r="M18" s="134"/>
      <c r="N18" s="43"/>
      <c r="O18" s="43"/>
    </row>
    <row r="19" spans="1:21" ht="17.399999999999999" x14ac:dyDescent="0.25">
      <c r="A19" s="197"/>
      <c r="B19" s="218"/>
      <c r="C19" s="44" t="s">
        <v>43</v>
      </c>
      <c r="D19" s="45"/>
      <c r="E19" s="45"/>
      <c r="F19" s="45"/>
      <c r="G19" s="45"/>
      <c r="H19" s="45"/>
      <c r="I19" s="45"/>
      <c r="J19" s="45"/>
      <c r="K19" s="46"/>
      <c r="L19" s="47"/>
      <c r="M19" s="45"/>
      <c r="N19" s="46"/>
      <c r="O19" s="47"/>
    </row>
    <row r="20" spans="1:21" ht="65.25" customHeight="1" x14ac:dyDescent="0.25">
      <c r="A20" s="197"/>
      <c r="B20" s="257"/>
      <c r="C20" s="49" t="s">
        <v>44</v>
      </c>
      <c r="D20" s="80">
        <v>3</v>
      </c>
      <c r="E20" s="124" t="s">
        <v>291</v>
      </c>
      <c r="F20" s="125" t="s">
        <v>292</v>
      </c>
      <c r="G20" s="129"/>
      <c r="H20" s="118"/>
      <c r="I20" s="118"/>
      <c r="J20" s="132"/>
      <c r="K20" s="118"/>
      <c r="L20" s="118"/>
      <c r="M20" s="135"/>
      <c r="N20" s="118"/>
      <c r="O20" s="118"/>
      <c r="R20" s="30">
        <f>COUNTIF(D20:D27,"1")</f>
        <v>0</v>
      </c>
      <c r="S20" s="30">
        <f>COUNTIF(G20:G27,"1")</f>
        <v>0</v>
      </c>
      <c r="T20" s="30">
        <f>COUNTIF(J20:J27,"1")</f>
        <v>0</v>
      </c>
      <c r="U20" s="30">
        <f>COUNTIF(M20:M27,"1")</f>
        <v>0</v>
      </c>
    </row>
    <row r="21" spans="1:21" ht="85.5" customHeight="1" x14ac:dyDescent="0.25">
      <c r="A21" s="197"/>
      <c r="B21" s="257"/>
      <c r="C21" s="50" t="s">
        <v>45</v>
      </c>
      <c r="D21" s="80">
        <v>2</v>
      </c>
      <c r="E21" s="125" t="s">
        <v>293</v>
      </c>
      <c r="F21" s="125" t="s">
        <v>294</v>
      </c>
      <c r="G21" s="129"/>
      <c r="H21" s="121"/>
      <c r="I21" s="118"/>
      <c r="J21" s="132"/>
      <c r="K21" s="121"/>
      <c r="L21" s="118"/>
      <c r="M21" s="135"/>
      <c r="N21" s="121"/>
      <c r="O21" s="118"/>
      <c r="R21" s="30">
        <f>COUNTIF(D20:D27,"2")</f>
        <v>4</v>
      </c>
      <c r="S21" s="30">
        <f>COUNTIF(G20:G27,"2")</f>
        <v>0</v>
      </c>
      <c r="T21" s="30">
        <f>COUNTIF(J20:J27,"2")</f>
        <v>0</v>
      </c>
      <c r="U21" s="30">
        <f>COUNTIF(M20:M27,"2")</f>
        <v>0</v>
      </c>
    </row>
    <row r="22" spans="1:21" ht="60" customHeight="1" x14ac:dyDescent="0.25">
      <c r="A22" s="197"/>
      <c r="B22" s="257"/>
      <c r="C22" s="50" t="s">
        <v>46</v>
      </c>
      <c r="D22" s="80">
        <v>2</v>
      </c>
      <c r="E22" s="125" t="s">
        <v>295</v>
      </c>
      <c r="F22" s="125" t="s">
        <v>296</v>
      </c>
      <c r="G22" s="129"/>
      <c r="H22" s="121"/>
      <c r="I22" s="118"/>
      <c r="J22" s="132"/>
      <c r="K22" s="121"/>
      <c r="L22" s="118"/>
      <c r="M22" s="135"/>
      <c r="N22" s="121"/>
      <c r="O22" s="118"/>
      <c r="R22" s="30">
        <f>COUNTIF(D20:D27,"3")</f>
        <v>4</v>
      </c>
      <c r="S22" s="30">
        <f>COUNTIF(G20:G27,"3")</f>
        <v>0</v>
      </c>
      <c r="T22" s="30">
        <f>COUNTIF(J20:J27,"3")</f>
        <v>0</v>
      </c>
      <c r="U22" s="30">
        <f>COUNTIF(M20:M27,"3")</f>
        <v>0</v>
      </c>
    </row>
    <row r="23" spans="1:21" ht="48.75" customHeight="1" x14ac:dyDescent="0.25">
      <c r="A23" s="197"/>
      <c r="B23" s="257"/>
      <c r="C23" s="50" t="s">
        <v>47</v>
      </c>
      <c r="D23" s="80">
        <v>3</v>
      </c>
      <c r="E23" s="125" t="s">
        <v>297</v>
      </c>
      <c r="F23" s="125" t="s">
        <v>298</v>
      </c>
      <c r="G23" s="129"/>
      <c r="H23" s="121"/>
      <c r="I23" s="118"/>
      <c r="J23" s="132"/>
      <c r="K23" s="121"/>
      <c r="L23" s="118"/>
      <c r="M23" s="135"/>
      <c r="N23" s="121"/>
      <c r="O23" s="118"/>
      <c r="R23" s="30">
        <f>COUNTIF(D20:D27,"4")</f>
        <v>0</v>
      </c>
      <c r="S23" s="30">
        <f>COUNTIF(G20:G27,"4")</f>
        <v>0</v>
      </c>
      <c r="T23" s="30">
        <f>COUNTIF(J20:J27,"4")</f>
        <v>0</v>
      </c>
      <c r="U23" s="30">
        <f>COUNTIF(M20:M27,"4")</f>
        <v>0</v>
      </c>
    </row>
    <row r="24" spans="1:21" ht="46.5" customHeight="1" x14ac:dyDescent="0.25">
      <c r="A24" s="197"/>
      <c r="B24" s="257"/>
      <c r="C24" s="50" t="s">
        <v>48</v>
      </c>
      <c r="D24" s="80">
        <v>2</v>
      </c>
      <c r="E24" s="125" t="s">
        <v>299</v>
      </c>
      <c r="F24" s="125" t="s">
        <v>300</v>
      </c>
      <c r="G24" s="129"/>
      <c r="H24" s="121"/>
      <c r="I24" s="118"/>
      <c r="J24" s="132"/>
      <c r="K24" s="121"/>
      <c r="L24" s="118"/>
      <c r="M24" s="135"/>
      <c r="N24" s="121"/>
      <c r="O24" s="118"/>
    </row>
    <row r="25" spans="1:21" ht="39.9" customHeight="1" x14ac:dyDescent="0.25">
      <c r="A25" s="197"/>
      <c r="B25" s="257"/>
      <c r="C25" s="50" t="s">
        <v>49</v>
      </c>
      <c r="D25" s="80">
        <v>3</v>
      </c>
      <c r="E25" s="125" t="s">
        <v>301</v>
      </c>
      <c r="F25" s="125" t="s">
        <v>302</v>
      </c>
      <c r="G25" s="129"/>
      <c r="H25" s="121"/>
      <c r="I25" s="118"/>
      <c r="J25" s="132"/>
      <c r="K25" s="121"/>
      <c r="L25" s="118"/>
      <c r="M25" s="135"/>
      <c r="N25" s="121"/>
      <c r="O25" s="118"/>
    </row>
    <row r="26" spans="1:21" ht="48.75" customHeight="1" x14ac:dyDescent="0.25">
      <c r="A26" s="197"/>
      <c r="B26" s="257"/>
      <c r="C26" s="50" t="s">
        <v>50</v>
      </c>
      <c r="D26" s="80">
        <v>3</v>
      </c>
      <c r="E26" s="125" t="s">
        <v>303</v>
      </c>
      <c r="F26" s="125" t="s">
        <v>304</v>
      </c>
      <c r="G26" s="129"/>
      <c r="H26" s="121"/>
      <c r="I26" s="118"/>
      <c r="J26" s="132"/>
      <c r="K26" s="121"/>
      <c r="L26" s="118"/>
      <c r="M26" s="135"/>
      <c r="N26" s="121"/>
      <c r="O26" s="118"/>
    </row>
    <row r="27" spans="1:21" ht="39.9" customHeight="1" x14ac:dyDescent="0.25">
      <c r="A27" s="197"/>
      <c r="B27" s="258"/>
      <c r="C27" s="50" t="s">
        <v>51</v>
      </c>
      <c r="D27" s="80">
        <v>2</v>
      </c>
      <c r="E27" s="125" t="s">
        <v>305</v>
      </c>
      <c r="F27" s="125" t="s">
        <v>306</v>
      </c>
      <c r="G27" s="129"/>
      <c r="H27" s="121"/>
      <c r="I27" s="118"/>
      <c r="J27" s="132"/>
      <c r="K27" s="121"/>
      <c r="L27" s="118"/>
      <c r="M27" s="135"/>
      <c r="N27" s="121"/>
      <c r="O27" s="118"/>
    </row>
    <row r="28" spans="1:21" ht="7.5" customHeight="1" x14ac:dyDescent="0.25">
      <c r="B28" s="234"/>
      <c r="C28" s="235"/>
      <c r="D28" s="235"/>
      <c r="E28" s="235"/>
      <c r="F28" s="235"/>
      <c r="G28" s="235"/>
      <c r="H28" s="235"/>
      <c r="I28" s="235"/>
      <c r="J28" s="235"/>
      <c r="K28" s="253"/>
      <c r="L28" s="43"/>
      <c r="M28" s="134"/>
      <c r="N28" s="43"/>
      <c r="O28" s="43"/>
    </row>
    <row r="29" spans="1:21" ht="17.399999999999999" x14ac:dyDescent="0.25">
      <c r="A29" s="197"/>
      <c r="B29" s="218"/>
      <c r="C29" s="44" t="s">
        <v>52</v>
      </c>
      <c r="D29" s="45"/>
      <c r="E29" s="45"/>
      <c r="F29" s="45"/>
      <c r="G29" s="45"/>
      <c r="H29" s="45"/>
      <c r="I29" s="45"/>
      <c r="J29" s="45"/>
      <c r="K29" s="46"/>
      <c r="L29" s="47"/>
      <c r="M29" s="45"/>
      <c r="N29" s="46"/>
      <c r="O29" s="47"/>
    </row>
    <row r="30" spans="1:21" ht="63" customHeight="1" x14ac:dyDescent="0.25">
      <c r="A30" s="197"/>
      <c r="B30" s="219"/>
      <c r="C30" s="48" t="s">
        <v>53</v>
      </c>
      <c r="D30" s="80">
        <v>3</v>
      </c>
      <c r="E30" s="124" t="s">
        <v>307</v>
      </c>
      <c r="F30" s="125" t="s">
        <v>308</v>
      </c>
      <c r="G30" s="129"/>
      <c r="H30" s="118"/>
      <c r="I30" s="118"/>
      <c r="J30" s="132"/>
      <c r="K30" s="118"/>
      <c r="L30" s="118"/>
      <c r="M30" s="135"/>
      <c r="N30" s="118"/>
      <c r="O30" s="118"/>
      <c r="R30" s="30">
        <f>COUNTIF(D30:D33,"1")</f>
        <v>0</v>
      </c>
      <c r="S30" s="30">
        <f>COUNTIF(G30:G33,"1")</f>
        <v>0</v>
      </c>
      <c r="T30" s="30">
        <f>COUNTIF(J30:J33,"1")</f>
        <v>0</v>
      </c>
      <c r="U30" s="30">
        <f>COUNTIF(M30:M33,"1")</f>
        <v>0</v>
      </c>
    </row>
    <row r="31" spans="1:21" ht="50.25" customHeight="1" x14ac:dyDescent="0.25">
      <c r="A31" s="197"/>
      <c r="B31" s="219"/>
      <c r="C31" s="41" t="s">
        <v>54</v>
      </c>
      <c r="D31" s="80">
        <v>2</v>
      </c>
      <c r="E31" s="125" t="s">
        <v>309</v>
      </c>
      <c r="F31" s="125" t="s">
        <v>310</v>
      </c>
      <c r="G31" s="129"/>
      <c r="H31" s="121"/>
      <c r="I31" s="118"/>
      <c r="J31" s="132"/>
      <c r="K31" s="121"/>
      <c r="L31" s="118"/>
      <c r="M31" s="135"/>
      <c r="N31" s="121"/>
      <c r="O31" s="118"/>
      <c r="R31" s="30">
        <f>COUNTIF(D30:D33,"2")</f>
        <v>3</v>
      </c>
      <c r="S31" s="30">
        <f>COUNTIF(G30:G33,"2")</f>
        <v>0</v>
      </c>
      <c r="T31" s="30">
        <f>COUNTIF(J30:J33,"2")</f>
        <v>0</v>
      </c>
      <c r="U31" s="30">
        <f>COUNTIF(M30:M33,"2")</f>
        <v>0</v>
      </c>
    </row>
    <row r="32" spans="1:21" ht="57" customHeight="1" x14ac:dyDescent="0.25">
      <c r="A32" s="197"/>
      <c r="B32" s="219"/>
      <c r="C32" s="41" t="s">
        <v>55</v>
      </c>
      <c r="D32" s="80">
        <v>2</v>
      </c>
      <c r="E32" s="125" t="s">
        <v>311</v>
      </c>
      <c r="F32" s="125" t="s">
        <v>310</v>
      </c>
      <c r="G32" s="129"/>
      <c r="H32" s="121"/>
      <c r="I32" s="118"/>
      <c r="J32" s="132"/>
      <c r="K32" s="121"/>
      <c r="L32" s="118"/>
      <c r="M32" s="135"/>
      <c r="N32" s="121"/>
      <c r="O32" s="118"/>
      <c r="R32" s="30">
        <f>COUNTIF(D30:D33,"3")</f>
        <v>1</v>
      </c>
      <c r="S32" s="30">
        <f>COUNTIF(G30:G33,"3")</f>
        <v>0</v>
      </c>
      <c r="T32" s="30">
        <f>COUNTIF(J30:J33,"31")</f>
        <v>0</v>
      </c>
      <c r="U32" s="30">
        <f>COUNTIF(M30:M33,"3")</f>
        <v>0</v>
      </c>
    </row>
    <row r="33" spans="1:21" ht="39.9" customHeight="1" x14ac:dyDescent="0.25">
      <c r="A33" s="197"/>
      <c r="B33" s="220"/>
      <c r="C33" s="41" t="s">
        <v>56</v>
      </c>
      <c r="D33" s="80">
        <v>2</v>
      </c>
      <c r="E33" s="125" t="s">
        <v>312</v>
      </c>
      <c r="F33" s="125" t="s">
        <v>313</v>
      </c>
      <c r="G33" s="129"/>
      <c r="H33" s="121"/>
      <c r="I33" s="118"/>
      <c r="J33" s="132"/>
      <c r="K33" s="121"/>
      <c r="L33" s="118"/>
      <c r="M33" s="135"/>
      <c r="N33" s="121"/>
      <c r="O33" s="118"/>
      <c r="R33" s="30">
        <f>COUNTIF(D30:D33,"4")</f>
        <v>0</v>
      </c>
      <c r="S33" s="30">
        <f>COUNTIF(G30:G33,"4")</f>
        <v>0</v>
      </c>
      <c r="T33" s="30">
        <f>COUNTIF(J30:J33,"4")</f>
        <v>0</v>
      </c>
      <c r="U33" s="30">
        <f>COUNTIF(M30:M33,"4")</f>
        <v>0</v>
      </c>
    </row>
    <row r="34" spans="1:21" ht="9" customHeight="1" x14ac:dyDescent="0.25">
      <c r="B34" s="207"/>
      <c r="C34" s="208"/>
      <c r="D34" s="208"/>
      <c r="E34" s="208"/>
      <c r="F34" s="208"/>
      <c r="G34" s="208"/>
      <c r="H34" s="208"/>
      <c r="I34" s="208"/>
      <c r="J34" s="208"/>
      <c r="K34" s="209"/>
      <c r="L34" s="43"/>
      <c r="M34" s="134"/>
      <c r="N34" s="43"/>
      <c r="O34" s="43"/>
    </row>
    <row r="35" spans="1:21" ht="17.399999999999999" x14ac:dyDescent="0.25">
      <c r="A35" s="197"/>
      <c r="B35" s="218"/>
      <c r="C35" s="51" t="s">
        <v>57</v>
      </c>
      <c r="D35" s="259"/>
      <c r="E35" s="259"/>
      <c r="F35" s="259"/>
      <c r="G35" s="259"/>
      <c r="H35" s="259"/>
      <c r="I35" s="259"/>
      <c r="J35" s="259"/>
      <c r="K35" s="259"/>
      <c r="L35" s="52"/>
      <c r="M35" s="103"/>
      <c r="N35" s="103"/>
      <c r="O35" s="102"/>
    </row>
    <row r="36" spans="1:21" ht="59.25" customHeight="1" x14ac:dyDescent="0.25">
      <c r="A36" s="197"/>
      <c r="B36" s="219"/>
      <c r="C36" s="48" t="s">
        <v>58</v>
      </c>
      <c r="D36" s="80">
        <v>2</v>
      </c>
      <c r="E36" s="124" t="s">
        <v>314</v>
      </c>
      <c r="F36" s="125" t="s">
        <v>315</v>
      </c>
      <c r="G36" s="129"/>
      <c r="H36" s="118"/>
      <c r="I36" s="118"/>
      <c r="J36" s="132"/>
      <c r="K36" s="118"/>
      <c r="L36" s="118"/>
      <c r="M36" s="135"/>
      <c r="N36" s="118"/>
      <c r="O36" s="118"/>
      <c r="R36" s="30">
        <f>COUNTIF(D36:D44,"1")</f>
        <v>0</v>
      </c>
      <c r="S36" s="30">
        <f>COUNTIF(G36:G44,"1")</f>
        <v>0</v>
      </c>
      <c r="T36" s="30">
        <f>COUNTIF(J36:J44,"1")</f>
        <v>0</v>
      </c>
      <c r="U36" s="30">
        <f>COUNTIF(M36:M44,"1")</f>
        <v>0</v>
      </c>
    </row>
    <row r="37" spans="1:21" ht="51" customHeight="1" x14ac:dyDescent="0.25">
      <c r="A37" s="197"/>
      <c r="B37" s="219"/>
      <c r="C37" s="41" t="s">
        <v>59</v>
      </c>
      <c r="D37" s="80">
        <v>2</v>
      </c>
      <c r="E37" s="125" t="s">
        <v>316</v>
      </c>
      <c r="F37" s="125" t="s">
        <v>317</v>
      </c>
      <c r="G37" s="129"/>
      <c r="H37" s="121"/>
      <c r="I37" s="118"/>
      <c r="J37" s="132"/>
      <c r="K37" s="121"/>
      <c r="L37" s="118"/>
      <c r="M37" s="135"/>
      <c r="N37" s="121"/>
      <c r="O37" s="118"/>
      <c r="R37" s="30">
        <f>COUNTIF(D36:D44,"2")</f>
        <v>8</v>
      </c>
      <c r="S37" s="30">
        <f>COUNTIF(G36:G44,"2")</f>
        <v>0</v>
      </c>
      <c r="T37" s="30">
        <f>COUNTIF(J36:J44,"2")</f>
        <v>0</v>
      </c>
      <c r="U37" s="30">
        <f>COUNTIF(M36:M44,"2")</f>
        <v>0</v>
      </c>
    </row>
    <row r="38" spans="1:21" ht="36" customHeight="1" x14ac:dyDescent="0.25">
      <c r="A38" s="197"/>
      <c r="B38" s="219"/>
      <c r="C38" s="41" t="s">
        <v>60</v>
      </c>
      <c r="D38" s="80">
        <v>2</v>
      </c>
      <c r="E38" s="125" t="s">
        <v>318</v>
      </c>
      <c r="F38" s="125" t="s">
        <v>319</v>
      </c>
      <c r="G38" s="129"/>
      <c r="H38" s="121"/>
      <c r="I38" s="118"/>
      <c r="J38" s="132"/>
      <c r="K38" s="121"/>
      <c r="L38" s="118"/>
      <c r="M38" s="135"/>
      <c r="N38" s="121"/>
      <c r="O38" s="118"/>
      <c r="R38" s="30">
        <f>COUNTIF(D36:D44,"3")</f>
        <v>1</v>
      </c>
      <c r="S38" s="30">
        <f>COUNTIF(G36:G44,"3")</f>
        <v>0</v>
      </c>
      <c r="T38" s="30">
        <f>COUNTIF(J36:J44,"3")</f>
        <v>0</v>
      </c>
      <c r="U38" s="30">
        <f>COUNTIF(M36:M44,"3")</f>
        <v>0</v>
      </c>
    </row>
    <row r="39" spans="1:21" ht="39.9" customHeight="1" x14ac:dyDescent="0.25">
      <c r="A39" s="197"/>
      <c r="B39" s="219"/>
      <c r="C39" s="41" t="s">
        <v>61</v>
      </c>
      <c r="D39" s="80">
        <v>2</v>
      </c>
      <c r="E39" s="125" t="s">
        <v>320</v>
      </c>
      <c r="F39" s="125" t="s">
        <v>364</v>
      </c>
      <c r="G39" s="129"/>
      <c r="H39" s="121"/>
      <c r="I39" s="125"/>
      <c r="J39" s="132"/>
      <c r="K39" s="121"/>
      <c r="L39" s="125"/>
      <c r="M39" s="135"/>
      <c r="N39" s="121"/>
      <c r="O39" s="125"/>
      <c r="R39" s="30">
        <f>COUNTIF(D36:D44,"4")</f>
        <v>0</v>
      </c>
      <c r="S39" s="30">
        <f>COUNTIF(G36:G44,"4")</f>
        <v>0</v>
      </c>
      <c r="T39" s="30">
        <f>COUNTIF(J36:J44,"4")</f>
        <v>0</v>
      </c>
      <c r="U39" s="30">
        <f>COUNTIF(M36:M44,"4")</f>
        <v>0</v>
      </c>
    </row>
    <row r="40" spans="1:21" ht="59.25" customHeight="1" x14ac:dyDescent="0.25">
      <c r="A40" s="197"/>
      <c r="B40" s="219"/>
      <c r="C40" s="41" t="s">
        <v>62</v>
      </c>
      <c r="D40" s="80">
        <v>3</v>
      </c>
      <c r="E40" s="125" t="s">
        <v>321</v>
      </c>
      <c r="F40" s="125" t="s">
        <v>322</v>
      </c>
      <c r="G40" s="129"/>
      <c r="H40" s="121"/>
      <c r="I40" s="118"/>
      <c r="J40" s="132"/>
      <c r="K40" s="121"/>
      <c r="L40" s="118"/>
      <c r="M40" s="135"/>
      <c r="N40" s="121"/>
      <c r="O40" s="118"/>
    </row>
    <row r="41" spans="1:21" ht="39.9" customHeight="1" x14ac:dyDescent="0.25">
      <c r="A41" s="197"/>
      <c r="B41" s="219"/>
      <c r="C41" s="41" t="s">
        <v>63</v>
      </c>
      <c r="D41" s="80">
        <v>2</v>
      </c>
      <c r="E41" s="137" t="s">
        <v>323</v>
      </c>
      <c r="F41" s="138" t="s">
        <v>324</v>
      </c>
      <c r="G41" s="129"/>
      <c r="H41" s="121"/>
      <c r="I41" s="118"/>
      <c r="J41" s="132"/>
      <c r="K41" s="121"/>
      <c r="L41" s="118"/>
      <c r="M41" s="135"/>
      <c r="N41" s="121"/>
      <c r="O41" s="118"/>
    </row>
    <row r="42" spans="1:21" ht="39.9" customHeight="1" x14ac:dyDescent="0.25">
      <c r="A42" s="197"/>
      <c r="B42" s="219"/>
      <c r="C42" s="41" t="s">
        <v>64</v>
      </c>
      <c r="D42" s="80">
        <v>2</v>
      </c>
      <c r="E42" s="138" t="s">
        <v>325</v>
      </c>
      <c r="F42" s="125" t="s">
        <v>326</v>
      </c>
      <c r="G42" s="129"/>
      <c r="H42" s="121"/>
      <c r="I42" s="118"/>
      <c r="J42" s="132"/>
      <c r="K42" s="121"/>
      <c r="L42" s="118"/>
      <c r="M42" s="135"/>
      <c r="N42" s="121"/>
      <c r="O42" s="118"/>
    </row>
    <row r="43" spans="1:21" ht="47.25" customHeight="1" x14ac:dyDescent="0.25">
      <c r="A43" s="197"/>
      <c r="B43" s="219"/>
      <c r="C43" s="41" t="s">
        <v>65</v>
      </c>
      <c r="D43" s="80">
        <v>2</v>
      </c>
      <c r="E43" s="125" t="s">
        <v>327</v>
      </c>
      <c r="F43" s="125" t="s">
        <v>328</v>
      </c>
      <c r="G43" s="129"/>
      <c r="H43" s="121"/>
      <c r="I43" s="118"/>
      <c r="J43" s="132"/>
      <c r="K43" s="121"/>
      <c r="L43" s="118"/>
      <c r="M43" s="135"/>
      <c r="N43" s="121"/>
      <c r="O43" s="118"/>
    </row>
    <row r="44" spans="1:21" ht="49.5" customHeight="1" x14ac:dyDescent="0.25">
      <c r="A44" s="197"/>
      <c r="B44" s="220"/>
      <c r="C44" s="41" t="s">
        <v>66</v>
      </c>
      <c r="D44" s="80">
        <v>2</v>
      </c>
      <c r="E44" s="139" t="s">
        <v>375</v>
      </c>
      <c r="F44" s="125" t="s">
        <v>329</v>
      </c>
      <c r="G44" s="129"/>
      <c r="H44" s="121"/>
      <c r="I44" s="118"/>
      <c r="J44" s="132"/>
      <c r="K44" s="121"/>
      <c r="L44" s="118"/>
      <c r="M44" s="135"/>
      <c r="N44" s="121"/>
      <c r="O44" s="118"/>
    </row>
    <row r="45" spans="1:21" ht="6.75" customHeight="1" x14ac:dyDescent="0.25">
      <c r="B45" s="207"/>
      <c r="C45" s="208"/>
      <c r="D45" s="208"/>
      <c r="E45" s="208"/>
      <c r="F45" s="208"/>
      <c r="G45" s="208"/>
      <c r="H45" s="208"/>
      <c r="I45" s="208"/>
      <c r="J45" s="208"/>
      <c r="K45" s="209"/>
      <c r="L45" s="43"/>
      <c r="M45" s="134"/>
      <c r="N45" s="43"/>
      <c r="O45" s="43"/>
    </row>
    <row r="46" spans="1:21" ht="17.399999999999999" x14ac:dyDescent="0.25">
      <c r="A46" s="197"/>
      <c r="B46" s="218"/>
      <c r="C46" s="44" t="s">
        <v>67</v>
      </c>
      <c r="D46" s="45"/>
      <c r="E46" s="45"/>
      <c r="F46" s="45"/>
      <c r="G46" s="45"/>
      <c r="H46" s="45"/>
      <c r="I46" s="45"/>
      <c r="J46" s="45"/>
      <c r="K46" s="46"/>
      <c r="L46" s="47"/>
      <c r="M46" s="45"/>
      <c r="N46" s="46"/>
      <c r="O46" s="47"/>
    </row>
    <row r="47" spans="1:21" ht="58.2" customHeight="1" x14ac:dyDescent="0.25">
      <c r="A47" s="197"/>
      <c r="B47" s="219"/>
      <c r="C47" s="48" t="s">
        <v>68</v>
      </c>
      <c r="D47" s="80">
        <v>2</v>
      </c>
      <c r="E47" s="139" t="s">
        <v>330</v>
      </c>
      <c r="F47" s="86" t="s">
        <v>331</v>
      </c>
      <c r="G47" s="81"/>
      <c r="H47" s="84"/>
      <c r="I47" s="84"/>
      <c r="J47" s="82"/>
      <c r="K47" s="84"/>
      <c r="L47" s="84"/>
      <c r="M47" s="107"/>
      <c r="N47" s="84"/>
      <c r="O47" s="84"/>
      <c r="R47" s="30">
        <f>COUNTIF(D47:D50,"1")</f>
        <v>0</v>
      </c>
      <c r="S47" s="30">
        <f>COUNTIF(G47:G50,"1")</f>
        <v>0</v>
      </c>
      <c r="T47" s="30">
        <f>COUNTIF(J47:J50,"1")</f>
        <v>0</v>
      </c>
      <c r="U47" s="30">
        <f>COUNTIF(M47:M50,"1")</f>
        <v>0</v>
      </c>
    </row>
    <row r="48" spans="1:21" ht="70.2" customHeight="1" x14ac:dyDescent="0.25">
      <c r="A48" s="197"/>
      <c r="B48" s="219"/>
      <c r="C48" s="41" t="s">
        <v>69</v>
      </c>
      <c r="D48" s="80">
        <v>2</v>
      </c>
      <c r="E48" s="86" t="s">
        <v>332</v>
      </c>
      <c r="F48" s="86" t="s">
        <v>333</v>
      </c>
      <c r="G48" s="81"/>
      <c r="H48" s="85"/>
      <c r="I48" s="84"/>
      <c r="J48" s="82"/>
      <c r="K48" s="85"/>
      <c r="L48" s="84"/>
      <c r="M48" s="107"/>
      <c r="N48" s="85"/>
      <c r="O48" s="84"/>
      <c r="R48" s="30">
        <f>COUNTIF(D47:D50,"2")</f>
        <v>4</v>
      </c>
      <c r="S48" s="30">
        <f>COUNTIF(G47:G50,"2")</f>
        <v>0</v>
      </c>
      <c r="T48" s="30">
        <f>COUNTIF(J47:J50,"2")</f>
        <v>0</v>
      </c>
      <c r="U48" s="30">
        <f>COUNTIF(M47:M50,"2")</f>
        <v>0</v>
      </c>
    </row>
    <row r="49" spans="1:21" ht="39.9" customHeight="1" x14ac:dyDescent="0.25">
      <c r="A49" s="197"/>
      <c r="B49" s="219"/>
      <c r="C49" s="41" t="s">
        <v>70</v>
      </c>
      <c r="D49" s="80">
        <v>2</v>
      </c>
      <c r="E49" s="83" t="s">
        <v>376</v>
      </c>
      <c r="F49" s="86" t="s">
        <v>377</v>
      </c>
      <c r="G49" s="81"/>
      <c r="H49" s="85"/>
      <c r="I49" s="84"/>
      <c r="J49" s="82"/>
      <c r="K49" s="85"/>
      <c r="L49" s="84"/>
      <c r="M49" s="107"/>
      <c r="N49" s="85"/>
      <c r="O49" s="84"/>
      <c r="R49" s="30">
        <f>COUNTIF(D47:D50,"3")</f>
        <v>0</v>
      </c>
      <c r="S49" s="30">
        <f>COUNTIF(G47:G50,"3")</f>
        <v>0</v>
      </c>
      <c r="T49" s="30">
        <f>COUNTIF(J47:J50,"3")</f>
        <v>0</v>
      </c>
      <c r="U49" s="30">
        <f>COUNTIF(M47:M50,"3")</f>
        <v>0</v>
      </c>
    </row>
    <row r="50" spans="1:21" ht="39.9" customHeight="1" x14ac:dyDescent="0.25">
      <c r="A50" s="197"/>
      <c r="B50" s="220"/>
      <c r="C50" s="41" t="s">
        <v>71</v>
      </c>
      <c r="D50" s="80">
        <v>2</v>
      </c>
      <c r="E50" s="83" t="s">
        <v>378</v>
      </c>
      <c r="F50" s="86" t="s">
        <v>379</v>
      </c>
      <c r="G50" s="81"/>
      <c r="H50" s="85"/>
      <c r="I50" s="84"/>
      <c r="J50" s="82"/>
      <c r="K50" s="85"/>
      <c r="L50" s="84"/>
      <c r="M50" s="107"/>
      <c r="N50" s="85"/>
      <c r="O50" s="84"/>
      <c r="R50" s="30">
        <f>COUNTIF(D47:D50,"4")</f>
        <v>0</v>
      </c>
      <c r="S50" s="30">
        <f>COUNTIF(G47:G50,"4")</f>
        <v>0</v>
      </c>
      <c r="T50" s="30">
        <f>COUNTIF(J47:J50,"4")</f>
        <v>0</v>
      </c>
      <c r="U50" s="30">
        <f>COUNTIF(M47:M50,"4")</f>
        <v>0</v>
      </c>
    </row>
    <row r="51" spans="1:21" ht="8.25" customHeight="1" x14ac:dyDescent="0.25">
      <c r="B51" s="207"/>
      <c r="C51" s="208"/>
      <c r="D51" s="208"/>
      <c r="E51" s="208"/>
      <c r="F51" s="208"/>
      <c r="G51" s="208"/>
      <c r="H51" s="208"/>
      <c r="I51" s="208"/>
      <c r="J51" s="208"/>
      <c r="K51" s="209"/>
      <c r="L51" s="43"/>
      <c r="M51" s="134"/>
      <c r="N51" s="43"/>
      <c r="O51" s="43"/>
    </row>
    <row r="52" spans="1:21" ht="24" customHeight="1" x14ac:dyDescent="0.25">
      <c r="B52" s="245" t="s">
        <v>26</v>
      </c>
      <c r="C52" s="246"/>
      <c r="D52" s="229">
        <v>2023</v>
      </c>
      <c r="E52" s="230"/>
      <c r="F52" s="231"/>
      <c r="G52" s="212">
        <v>2024</v>
      </c>
      <c r="H52" s="213"/>
      <c r="I52" s="214"/>
      <c r="J52" s="215">
        <v>2025</v>
      </c>
      <c r="K52" s="216"/>
      <c r="L52" s="217"/>
      <c r="M52" s="261">
        <v>2026</v>
      </c>
      <c r="N52" s="262"/>
      <c r="O52" s="263"/>
    </row>
    <row r="53" spans="1:21" ht="33" customHeight="1" x14ac:dyDescent="0.25">
      <c r="B53" s="247"/>
      <c r="C53" s="248"/>
      <c r="D53" s="53" t="s">
        <v>34</v>
      </c>
      <c r="E53" s="54" t="s">
        <v>122</v>
      </c>
      <c r="F53" s="54" t="s">
        <v>125</v>
      </c>
      <c r="G53" s="53" t="s">
        <v>34</v>
      </c>
      <c r="H53" s="54" t="s">
        <v>122</v>
      </c>
      <c r="I53" s="54" t="s">
        <v>125</v>
      </c>
      <c r="J53" s="53" t="s">
        <v>34</v>
      </c>
      <c r="K53" s="54" t="s">
        <v>122</v>
      </c>
      <c r="L53" s="55" t="s">
        <v>125</v>
      </c>
      <c r="M53" s="53"/>
      <c r="N53" s="54"/>
      <c r="O53" s="55"/>
    </row>
    <row r="54" spans="1:21" ht="17.399999999999999" x14ac:dyDescent="0.25">
      <c r="A54" s="197"/>
      <c r="B54" s="56"/>
      <c r="C54" s="241" t="s">
        <v>74</v>
      </c>
      <c r="D54" s="224"/>
      <c r="E54" s="224"/>
      <c r="F54" s="224"/>
      <c r="G54" s="224"/>
      <c r="H54" s="224"/>
      <c r="I54" s="224"/>
      <c r="J54" s="224"/>
      <c r="K54" s="224"/>
      <c r="L54" s="57"/>
      <c r="M54" s="63"/>
      <c r="N54" s="63"/>
      <c r="O54" s="57"/>
    </row>
    <row r="55" spans="1:21" ht="37.5" customHeight="1" x14ac:dyDescent="0.25">
      <c r="A55" s="197"/>
      <c r="B55" s="58"/>
      <c r="C55" s="48" t="s">
        <v>75</v>
      </c>
      <c r="D55" s="132">
        <v>3</v>
      </c>
      <c r="E55" s="126" t="s">
        <v>239</v>
      </c>
      <c r="F55" s="125" t="s">
        <v>240</v>
      </c>
      <c r="G55" s="129"/>
      <c r="H55" s="118"/>
      <c r="I55" s="118"/>
      <c r="J55" s="132"/>
      <c r="K55" s="118"/>
      <c r="L55" s="118"/>
      <c r="M55" s="135"/>
      <c r="N55" s="118"/>
      <c r="O55" s="118"/>
      <c r="R55" s="30">
        <f>COUNTIF(D55:D59,"1")</f>
        <v>0</v>
      </c>
      <c r="S55" s="30">
        <f>COUNTIF(G55:G59,"1")</f>
        <v>0</v>
      </c>
      <c r="T55" s="30">
        <f>COUNTIF(J55:J59,"1")</f>
        <v>0</v>
      </c>
      <c r="U55" s="30">
        <f>COUNTIF(M55:M59,"1")</f>
        <v>0</v>
      </c>
    </row>
    <row r="56" spans="1:21" ht="34.5" customHeight="1" x14ac:dyDescent="0.25">
      <c r="A56" s="197"/>
      <c r="B56" s="58"/>
      <c r="C56" s="41" t="s">
        <v>76</v>
      </c>
      <c r="D56" s="132">
        <v>3</v>
      </c>
      <c r="E56" s="125" t="s">
        <v>241</v>
      </c>
      <c r="F56" s="125" t="s">
        <v>242</v>
      </c>
      <c r="G56" s="129"/>
      <c r="H56" s="121"/>
      <c r="I56" s="118"/>
      <c r="J56" s="132"/>
      <c r="K56" s="121"/>
      <c r="L56" s="118"/>
      <c r="M56" s="135"/>
      <c r="N56" s="121"/>
      <c r="O56" s="118"/>
      <c r="R56" s="30">
        <f>COUNTIF(D55:D59,"2")</f>
        <v>1</v>
      </c>
      <c r="S56" s="30">
        <f>COUNTIF(G55:G59,"2")</f>
        <v>0</v>
      </c>
      <c r="T56" s="30">
        <f>COUNTIF(J55:J59,"2")</f>
        <v>0</v>
      </c>
      <c r="U56" s="30">
        <f>COUNTIF(M55:M59,"2")</f>
        <v>0</v>
      </c>
    </row>
    <row r="57" spans="1:21" ht="46.5" customHeight="1" x14ac:dyDescent="0.25">
      <c r="A57" s="197"/>
      <c r="B57" s="58"/>
      <c r="C57" s="41" t="s">
        <v>77</v>
      </c>
      <c r="D57" s="132">
        <v>3</v>
      </c>
      <c r="E57" s="125" t="s">
        <v>243</v>
      </c>
      <c r="F57" s="125" t="s">
        <v>240</v>
      </c>
      <c r="G57" s="129"/>
      <c r="H57" s="121"/>
      <c r="I57" s="118"/>
      <c r="J57" s="132"/>
      <c r="K57" s="121"/>
      <c r="L57" s="118"/>
      <c r="M57" s="135"/>
      <c r="N57" s="121"/>
      <c r="O57" s="118"/>
      <c r="R57" s="30">
        <f>COUNTIF(D55:D59,"3")</f>
        <v>4</v>
      </c>
      <c r="S57" s="30">
        <f>COUNTIF(G55:G59,"3")</f>
        <v>0</v>
      </c>
      <c r="T57" s="30">
        <f>COUNTIF(J55:J59,"3")</f>
        <v>0</v>
      </c>
      <c r="U57" s="30">
        <f>COUNTIF(M55:M59,"3")</f>
        <v>0</v>
      </c>
    </row>
    <row r="58" spans="1:21" ht="38.25" customHeight="1" x14ac:dyDescent="0.25">
      <c r="A58" s="197"/>
      <c r="B58" s="58"/>
      <c r="C58" s="41" t="s">
        <v>78</v>
      </c>
      <c r="D58" s="132">
        <v>2</v>
      </c>
      <c r="E58" s="123" t="s">
        <v>244</v>
      </c>
      <c r="F58" s="117" t="s">
        <v>245</v>
      </c>
      <c r="G58" s="129"/>
      <c r="H58" s="121"/>
      <c r="I58" s="118"/>
      <c r="J58" s="132"/>
      <c r="K58" s="121"/>
      <c r="L58" s="118"/>
      <c r="M58" s="135"/>
      <c r="N58" s="121"/>
      <c r="O58" s="118"/>
      <c r="R58" s="30">
        <f>COUNTIF(D55:D59,"4")</f>
        <v>0</v>
      </c>
      <c r="S58" s="30">
        <f>COUNTIF(G55:G59,"4")</f>
        <v>0</v>
      </c>
      <c r="T58" s="30">
        <f>COUNTIF(J55:J59,"4")</f>
        <v>0</v>
      </c>
      <c r="U58" s="30">
        <f>COUNTIF(M55:M59,"4")</f>
        <v>0</v>
      </c>
    </row>
    <row r="59" spans="1:21" ht="36.75" customHeight="1" x14ac:dyDescent="0.25">
      <c r="A59" s="197"/>
      <c r="B59" s="59"/>
      <c r="C59" s="41" t="s">
        <v>79</v>
      </c>
      <c r="D59" s="132">
        <v>3</v>
      </c>
      <c r="E59" s="125" t="s">
        <v>246</v>
      </c>
      <c r="F59" s="125" t="s">
        <v>247</v>
      </c>
      <c r="G59" s="129"/>
      <c r="H59" s="121"/>
      <c r="I59" s="118"/>
      <c r="J59" s="132"/>
      <c r="K59" s="121"/>
      <c r="L59" s="118"/>
      <c r="M59" s="135"/>
      <c r="N59" s="121"/>
      <c r="O59" s="118"/>
    </row>
    <row r="60" spans="1:21" ht="6.75" customHeight="1" x14ac:dyDescent="0.25">
      <c r="B60" s="222"/>
      <c r="C60" s="223"/>
      <c r="D60" s="60"/>
      <c r="E60" s="61"/>
      <c r="F60" s="61"/>
      <c r="G60" s="60"/>
      <c r="H60" s="61"/>
      <c r="I60" s="61"/>
      <c r="J60" s="60"/>
      <c r="K60" s="61"/>
      <c r="M60" s="60"/>
      <c r="N60" s="61"/>
    </row>
    <row r="61" spans="1:21" ht="17.399999999999999" x14ac:dyDescent="0.25">
      <c r="A61" s="197"/>
      <c r="B61" s="56"/>
      <c r="C61" s="241" t="s">
        <v>80</v>
      </c>
      <c r="D61" s="224"/>
      <c r="E61" s="224"/>
      <c r="F61" s="224"/>
      <c r="G61" s="224"/>
      <c r="H61" s="224"/>
      <c r="I61" s="224"/>
      <c r="J61" s="224"/>
      <c r="K61" s="225"/>
      <c r="L61" s="63"/>
      <c r="M61" s="63"/>
      <c r="N61" s="63"/>
      <c r="O61" s="63"/>
    </row>
    <row r="62" spans="1:21" ht="46.5" customHeight="1" x14ac:dyDescent="0.25">
      <c r="A62" s="197"/>
      <c r="B62" s="64"/>
      <c r="C62" s="39" t="s">
        <v>81</v>
      </c>
      <c r="D62" s="132">
        <v>3</v>
      </c>
      <c r="E62" s="125" t="s">
        <v>248</v>
      </c>
      <c r="F62" s="125" t="s">
        <v>249</v>
      </c>
      <c r="G62" s="129"/>
      <c r="H62" s="118"/>
      <c r="I62" s="118"/>
      <c r="J62" s="132"/>
      <c r="K62" s="118"/>
      <c r="L62" s="118"/>
      <c r="M62" s="135"/>
      <c r="N62" s="118"/>
      <c r="O62" s="118"/>
      <c r="R62" s="30">
        <f>COUNTIF(D62:D65,"1")</f>
        <v>0</v>
      </c>
      <c r="S62" s="30">
        <f>COUNTIF(G62:G65,"1")</f>
        <v>0</v>
      </c>
      <c r="T62" s="30">
        <f>COUNTIF(J62:J65,"1")</f>
        <v>0</v>
      </c>
      <c r="U62" s="30">
        <f>COUNTIF(M62:M65,"1")</f>
        <v>0</v>
      </c>
    </row>
    <row r="63" spans="1:21" ht="38.25" customHeight="1" x14ac:dyDescent="0.25">
      <c r="A63" s="197"/>
      <c r="B63" s="58"/>
      <c r="C63" s="41" t="s">
        <v>82</v>
      </c>
      <c r="D63" s="132">
        <v>3</v>
      </c>
      <c r="E63" s="125" t="s">
        <v>250</v>
      </c>
      <c r="F63" s="125" t="s">
        <v>251</v>
      </c>
      <c r="G63" s="129"/>
      <c r="H63" s="121"/>
      <c r="I63" s="118"/>
      <c r="J63" s="132"/>
      <c r="K63" s="121"/>
      <c r="L63" s="118"/>
      <c r="M63" s="135"/>
      <c r="N63" s="121"/>
      <c r="O63" s="118"/>
      <c r="R63" s="30">
        <f>COUNTIF(D62:D65,"2")</f>
        <v>1</v>
      </c>
      <c r="S63" s="30">
        <f>COUNTIF(G62:G65,"2")</f>
        <v>0</v>
      </c>
      <c r="T63" s="30">
        <f>COUNTIF(J62:J65,"2")</f>
        <v>0</v>
      </c>
      <c r="U63" s="30">
        <f>COUNTIF(M62:M65,"2")</f>
        <v>0</v>
      </c>
    </row>
    <row r="64" spans="1:21" ht="42" customHeight="1" x14ac:dyDescent="0.25">
      <c r="A64" s="197"/>
      <c r="B64" s="58"/>
      <c r="C64" s="41" t="s">
        <v>83</v>
      </c>
      <c r="D64" s="132">
        <v>2</v>
      </c>
      <c r="E64" s="85" t="s">
        <v>252</v>
      </c>
      <c r="F64" s="136" t="s">
        <v>253</v>
      </c>
      <c r="G64" s="129"/>
      <c r="H64" s="121"/>
      <c r="I64" s="118"/>
      <c r="J64" s="132"/>
      <c r="K64" s="121"/>
      <c r="L64" s="118"/>
      <c r="M64" s="135"/>
      <c r="N64" s="121"/>
      <c r="O64" s="118"/>
      <c r="R64" s="30">
        <f>COUNTIF(D62:D65,"3")</f>
        <v>3</v>
      </c>
      <c r="S64" s="30">
        <f>COUNTIF(G62:G65,"3")</f>
        <v>0</v>
      </c>
      <c r="T64" s="30">
        <f>COUNTIF(J62:J65,"3")</f>
        <v>0</v>
      </c>
      <c r="U64" s="30">
        <f>COUNTIF(M62:M65,"3")</f>
        <v>0</v>
      </c>
    </row>
    <row r="65" spans="1:21" ht="30" customHeight="1" x14ac:dyDescent="0.25">
      <c r="A65" s="197"/>
      <c r="B65" s="59"/>
      <c r="C65" s="41" t="s">
        <v>84</v>
      </c>
      <c r="D65" s="132">
        <v>3</v>
      </c>
      <c r="E65" s="123" t="s">
        <v>254</v>
      </c>
      <c r="F65" s="125" t="s">
        <v>255</v>
      </c>
      <c r="G65" s="129"/>
      <c r="H65" s="121"/>
      <c r="I65" s="118"/>
      <c r="J65" s="132"/>
      <c r="K65" s="121"/>
      <c r="L65" s="118"/>
      <c r="M65" s="135"/>
      <c r="N65" s="121"/>
      <c r="O65" s="118"/>
      <c r="R65" s="30">
        <f>COUNTIF(D62:D65,"4")</f>
        <v>0</v>
      </c>
      <c r="S65" s="30">
        <f>COUNTIF(G62:G65,"4")</f>
        <v>0</v>
      </c>
      <c r="T65" s="30">
        <f>COUNTIF(J62:J65,"4")</f>
        <v>0</v>
      </c>
      <c r="U65" s="30">
        <f>COUNTIF(M62:M65,"4")</f>
        <v>0</v>
      </c>
    </row>
    <row r="66" spans="1:21" ht="9" customHeight="1" x14ac:dyDescent="0.25">
      <c r="B66" s="234"/>
      <c r="C66" s="235"/>
      <c r="D66" s="235"/>
      <c r="E66" s="235"/>
      <c r="F66" s="235"/>
      <c r="G66" s="235"/>
      <c r="H66" s="235"/>
      <c r="I66" s="235"/>
      <c r="J66" s="235"/>
      <c r="K66" s="236"/>
      <c r="L66" s="43"/>
      <c r="M66" s="134"/>
      <c r="N66" s="43"/>
      <c r="O66" s="43"/>
    </row>
    <row r="67" spans="1:21" ht="17.399999999999999" x14ac:dyDescent="0.25">
      <c r="A67" s="197"/>
      <c r="B67" s="56"/>
      <c r="C67" s="241" t="s">
        <v>167</v>
      </c>
      <c r="D67" s="224"/>
      <c r="E67" s="224"/>
      <c r="F67" s="224"/>
      <c r="G67" s="224"/>
      <c r="H67" s="224"/>
      <c r="I67" s="224"/>
      <c r="J67" s="224"/>
      <c r="K67" s="225"/>
      <c r="L67" s="65"/>
      <c r="M67" s="65"/>
      <c r="N67" s="65"/>
      <c r="O67" s="65"/>
    </row>
    <row r="68" spans="1:21" ht="36" customHeight="1" x14ac:dyDescent="0.25">
      <c r="A68" s="197"/>
      <c r="B68" s="58"/>
      <c r="C68" s="48" t="s">
        <v>85</v>
      </c>
      <c r="D68" s="132">
        <v>2</v>
      </c>
      <c r="E68" s="117" t="s">
        <v>256</v>
      </c>
      <c r="F68" s="117" t="s">
        <v>257</v>
      </c>
      <c r="G68" s="129"/>
      <c r="H68" s="118"/>
      <c r="I68" s="118"/>
      <c r="J68" s="132"/>
      <c r="K68" s="118"/>
      <c r="L68" s="118"/>
      <c r="M68" s="135"/>
      <c r="N68" s="118"/>
      <c r="O68" s="118"/>
      <c r="R68" s="30">
        <f>COUNTIF(D68:D71,"1")</f>
        <v>0</v>
      </c>
      <c r="S68" s="30">
        <f>COUNTIF(G68:G71,"1")</f>
        <v>0</v>
      </c>
      <c r="T68" s="30">
        <f>COUNTIF(J68:J71,"1")</f>
        <v>0</v>
      </c>
      <c r="U68" s="30">
        <f>COUNTIF(M68:M71,"1")</f>
        <v>0</v>
      </c>
    </row>
    <row r="69" spans="1:21" ht="36.75" customHeight="1" x14ac:dyDescent="0.25">
      <c r="A69" s="197"/>
      <c r="B69" s="58"/>
      <c r="C69" s="41" t="s">
        <v>86</v>
      </c>
      <c r="D69" s="132">
        <v>2</v>
      </c>
      <c r="E69" s="123" t="s">
        <v>258</v>
      </c>
      <c r="F69" s="117" t="s">
        <v>259</v>
      </c>
      <c r="G69" s="129"/>
      <c r="H69" s="121"/>
      <c r="I69" s="118"/>
      <c r="J69" s="132"/>
      <c r="K69" s="121"/>
      <c r="L69" s="118"/>
      <c r="M69" s="135"/>
      <c r="N69" s="121"/>
      <c r="O69" s="118"/>
      <c r="R69" s="30">
        <f>COUNTIF(D68:D71,"2")</f>
        <v>4</v>
      </c>
      <c r="S69" s="30">
        <f>COUNTIF(G68:G71,"2")</f>
        <v>0</v>
      </c>
      <c r="T69" s="30">
        <f>COUNTIF(J68:J71,"2")</f>
        <v>0</v>
      </c>
      <c r="U69" s="30">
        <f>COUNTIF(M68:M71,"2")</f>
        <v>0</v>
      </c>
    </row>
    <row r="70" spans="1:21" ht="36.75" customHeight="1" x14ac:dyDescent="0.25">
      <c r="A70" s="197"/>
      <c r="B70" s="58"/>
      <c r="C70" s="41" t="s">
        <v>87</v>
      </c>
      <c r="D70" s="132">
        <v>2</v>
      </c>
      <c r="E70" s="123" t="s">
        <v>260</v>
      </c>
      <c r="F70" s="117" t="s">
        <v>261</v>
      </c>
      <c r="G70" s="129"/>
      <c r="H70" s="121"/>
      <c r="I70" s="118"/>
      <c r="J70" s="132"/>
      <c r="K70" s="121"/>
      <c r="L70" s="118"/>
      <c r="M70" s="135"/>
      <c r="N70" s="121"/>
      <c r="O70" s="118"/>
      <c r="R70" s="30">
        <f>COUNTIF(D68:D71,"3")</f>
        <v>0</v>
      </c>
      <c r="S70" s="30">
        <f>COUNTIF(G68:G71,"3")</f>
        <v>0</v>
      </c>
      <c r="T70" s="30">
        <f>COUNTIF(J68:J71,"3")</f>
        <v>0</v>
      </c>
      <c r="U70" s="30">
        <f>COUNTIF(M68:M71,"3")</f>
        <v>0</v>
      </c>
    </row>
    <row r="71" spans="1:21" ht="46.5" customHeight="1" x14ac:dyDescent="0.25">
      <c r="A71" s="197"/>
      <c r="B71" s="59"/>
      <c r="C71" s="41" t="s">
        <v>88</v>
      </c>
      <c r="D71" s="132">
        <v>2</v>
      </c>
      <c r="E71" s="123" t="s">
        <v>262</v>
      </c>
      <c r="F71" s="117" t="s">
        <v>263</v>
      </c>
      <c r="G71" s="129"/>
      <c r="H71" s="121"/>
      <c r="I71" s="118"/>
      <c r="J71" s="132"/>
      <c r="K71" s="121"/>
      <c r="L71" s="118"/>
      <c r="M71" s="135"/>
      <c r="N71" s="121"/>
      <c r="O71" s="118"/>
      <c r="R71" s="30">
        <f>COUNTIF(D68:D71,"4")</f>
        <v>0</v>
      </c>
      <c r="S71" s="30">
        <f>COUNTIF(G68:G71,"4")</f>
        <v>0</v>
      </c>
      <c r="T71" s="30">
        <f>COUNTIF(J68:J71,"4")</f>
        <v>0</v>
      </c>
      <c r="U71" s="30">
        <f>COUNTIF(M68:M71,"4")</f>
        <v>0</v>
      </c>
    </row>
    <row r="72" spans="1:21" ht="8.25" customHeight="1" x14ac:dyDescent="0.25">
      <c r="B72" s="234"/>
      <c r="C72" s="235"/>
      <c r="D72" s="235"/>
      <c r="E72" s="235"/>
      <c r="F72" s="235"/>
      <c r="G72" s="235"/>
      <c r="H72" s="235"/>
      <c r="I72" s="235"/>
      <c r="J72" s="235"/>
      <c r="K72" s="236"/>
      <c r="L72" s="43"/>
      <c r="M72" s="134"/>
      <c r="N72" s="43"/>
      <c r="O72" s="43"/>
    </row>
    <row r="73" spans="1:21" ht="17.399999999999999" x14ac:dyDescent="0.25">
      <c r="A73" s="197"/>
      <c r="B73" s="56"/>
      <c r="C73" s="241" t="s">
        <v>89</v>
      </c>
      <c r="D73" s="224"/>
      <c r="E73" s="224"/>
      <c r="F73" s="224"/>
      <c r="G73" s="224"/>
      <c r="H73" s="224"/>
      <c r="I73" s="224"/>
      <c r="J73" s="224"/>
      <c r="K73" s="225"/>
      <c r="L73" s="63"/>
      <c r="M73" s="63"/>
      <c r="N73" s="63"/>
      <c r="O73" s="63"/>
    </row>
    <row r="74" spans="1:21" ht="42.75" customHeight="1" x14ac:dyDescent="0.25">
      <c r="A74" s="197"/>
      <c r="B74" s="58"/>
      <c r="C74" s="48" t="s">
        <v>90</v>
      </c>
      <c r="D74" s="132">
        <v>3</v>
      </c>
      <c r="E74" s="125" t="s">
        <v>264</v>
      </c>
      <c r="F74" s="125" t="s">
        <v>265</v>
      </c>
      <c r="G74" s="129"/>
      <c r="H74" s="118"/>
      <c r="I74" s="118"/>
      <c r="J74" s="132"/>
      <c r="K74" s="118"/>
      <c r="L74" s="118"/>
      <c r="M74" s="135"/>
      <c r="N74" s="118"/>
      <c r="O74" s="118"/>
      <c r="R74" s="30">
        <f>COUNTIF(D74:D79,"1")</f>
        <v>0</v>
      </c>
      <c r="S74" s="30">
        <f>COUNTIF(G74:G79,"1")</f>
        <v>0</v>
      </c>
      <c r="T74" s="30">
        <f>COUNTIF(J74:J79,"1")</f>
        <v>0</v>
      </c>
      <c r="U74" s="30">
        <f>COUNTIF(M74:M79,"1")</f>
        <v>0</v>
      </c>
    </row>
    <row r="75" spans="1:21" ht="45.75" customHeight="1" x14ac:dyDescent="0.25">
      <c r="A75" s="197"/>
      <c r="B75" s="58"/>
      <c r="C75" s="41" t="s">
        <v>91</v>
      </c>
      <c r="D75" s="132">
        <v>2</v>
      </c>
      <c r="E75" s="125" t="s">
        <v>266</v>
      </c>
      <c r="F75" s="125" t="s">
        <v>267</v>
      </c>
      <c r="G75" s="129"/>
      <c r="H75" s="121"/>
      <c r="I75" s="118"/>
      <c r="J75" s="132"/>
      <c r="K75" s="121"/>
      <c r="L75" s="118"/>
      <c r="M75" s="135"/>
      <c r="N75" s="121"/>
      <c r="O75" s="118"/>
      <c r="R75" s="30">
        <f>COUNTIF(D74:D79,"2")</f>
        <v>3</v>
      </c>
      <c r="S75" s="30">
        <f>COUNTIF(G74:G79,"2")</f>
        <v>0</v>
      </c>
      <c r="T75" s="30">
        <f>COUNTIF(J74:J79,"2")</f>
        <v>0</v>
      </c>
      <c r="U75" s="30">
        <f>COUNTIF(M74:M79,"2")</f>
        <v>0</v>
      </c>
    </row>
    <row r="76" spans="1:21" ht="36.75" customHeight="1" x14ac:dyDescent="0.25">
      <c r="A76" s="197"/>
      <c r="B76" s="58"/>
      <c r="C76" s="41" t="s">
        <v>92</v>
      </c>
      <c r="D76" s="132">
        <v>2</v>
      </c>
      <c r="E76" s="125" t="s">
        <v>268</v>
      </c>
      <c r="F76" s="125" t="s">
        <v>269</v>
      </c>
      <c r="G76" s="129"/>
      <c r="H76" s="121"/>
      <c r="I76" s="118"/>
      <c r="J76" s="132"/>
      <c r="K76" s="121"/>
      <c r="L76" s="118"/>
      <c r="M76" s="135"/>
      <c r="N76" s="121"/>
      <c r="O76" s="118"/>
      <c r="R76" s="30">
        <f>COUNTIF(D74:D79,"2")</f>
        <v>3</v>
      </c>
      <c r="S76" s="30">
        <f>COUNTIF(G74:G79,"3")</f>
        <v>0</v>
      </c>
      <c r="T76" s="30">
        <f>COUNTIF(J74:J79,"3")</f>
        <v>0</v>
      </c>
      <c r="U76" s="30">
        <f>COUNTIF(M74:M79,"3")</f>
        <v>0</v>
      </c>
    </row>
    <row r="77" spans="1:21" ht="45.75" customHeight="1" x14ac:dyDescent="0.25">
      <c r="A77" s="197"/>
      <c r="B77" s="58"/>
      <c r="C77" s="41" t="s">
        <v>93</v>
      </c>
      <c r="D77" s="132">
        <v>3</v>
      </c>
      <c r="E77" s="125" t="s">
        <v>270</v>
      </c>
      <c r="F77" s="125" t="s">
        <v>265</v>
      </c>
      <c r="G77" s="129"/>
      <c r="H77" s="121"/>
      <c r="I77" s="118"/>
      <c r="J77" s="132"/>
      <c r="K77" s="121"/>
      <c r="L77" s="118"/>
      <c r="M77" s="135"/>
      <c r="N77" s="121"/>
      <c r="O77" s="118"/>
      <c r="R77" s="30">
        <f>COUNTIF(D74:D79,"4")</f>
        <v>0</v>
      </c>
      <c r="S77" s="30">
        <f>COUNTIF(G74:G79,"4")</f>
        <v>0</v>
      </c>
      <c r="T77" s="30">
        <f>COUNTIF(J74:J79,"4")</f>
        <v>0</v>
      </c>
      <c r="U77" s="30">
        <f>COUNTIF(M74:M79,"4")</f>
        <v>0</v>
      </c>
    </row>
    <row r="78" spans="1:21" ht="34.5" customHeight="1" x14ac:dyDescent="0.25">
      <c r="A78" s="197"/>
      <c r="B78" s="64"/>
      <c r="C78" s="42" t="s">
        <v>94</v>
      </c>
      <c r="D78" s="132">
        <v>3</v>
      </c>
      <c r="E78" s="125" t="s">
        <v>271</v>
      </c>
      <c r="F78" s="125" t="s">
        <v>272</v>
      </c>
      <c r="G78" s="129"/>
      <c r="H78" s="121"/>
      <c r="I78" s="118"/>
      <c r="J78" s="132"/>
      <c r="K78" s="121"/>
      <c r="L78" s="118"/>
      <c r="M78" s="135"/>
      <c r="N78" s="121"/>
      <c r="O78" s="118"/>
    </row>
    <row r="79" spans="1:21" ht="37.5" customHeight="1" x14ac:dyDescent="0.25">
      <c r="A79" s="197"/>
      <c r="B79" s="59"/>
      <c r="C79" s="41" t="s">
        <v>95</v>
      </c>
      <c r="D79" s="132">
        <v>2</v>
      </c>
      <c r="E79" s="123" t="s">
        <v>380</v>
      </c>
      <c r="F79" s="117" t="s">
        <v>381</v>
      </c>
      <c r="G79" s="129"/>
      <c r="H79" s="121"/>
      <c r="I79" s="118"/>
      <c r="J79" s="132"/>
      <c r="K79" s="121"/>
      <c r="L79" s="118"/>
      <c r="M79" s="135"/>
      <c r="N79" s="121"/>
      <c r="O79" s="118"/>
    </row>
    <row r="80" spans="1:21" ht="9" customHeight="1" x14ac:dyDescent="0.25">
      <c r="B80" s="222"/>
      <c r="C80" s="223"/>
      <c r="D80" s="60"/>
      <c r="E80" s="61"/>
      <c r="F80" s="61"/>
      <c r="G80" s="60"/>
      <c r="H80" s="61"/>
      <c r="I80" s="61"/>
      <c r="J80" s="60"/>
      <c r="K80" s="66"/>
      <c r="M80" s="60"/>
      <c r="N80" s="66"/>
    </row>
    <row r="81" spans="1:21" ht="18.75" customHeight="1" x14ac:dyDescent="0.25">
      <c r="B81" s="249" t="s">
        <v>96</v>
      </c>
      <c r="C81" s="250"/>
      <c r="D81" s="229">
        <v>2023</v>
      </c>
      <c r="E81" s="230"/>
      <c r="F81" s="231"/>
      <c r="G81" s="212">
        <v>2024</v>
      </c>
      <c r="H81" s="213"/>
      <c r="I81" s="214"/>
      <c r="J81" s="215">
        <v>2025</v>
      </c>
      <c r="K81" s="216"/>
      <c r="L81" s="217"/>
      <c r="M81" s="261">
        <v>2026</v>
      </c>
      <c r="N81" s="262"/>
      <c r="O81" s="263"/>
    </row>
    <row r="82" spans="1:21" ht="34.5" customHeight="1" x14ac:dyDescent="0.25">
      <c r="B82" s="251"/>
      <c r="C82" s="252"/>
      <c r="D82" s="53" t="s">
        <v>34</v>
      </c>
      <c r="E82" s="54" t="s">
        <v>122</v>
      </c>
      <c r="F82" s="54"/>
      <c r="G82" s="53" t="s">
        <v>34</v>
      </c>
      <c r="H82" s="54" t="s">
        <v>122</v>
      </c>
      <c r="I82" s="54" t="s">
        <v>125</v>
      </c>
      <c r="J82" s="53" t="s">
        <v>34</v>
      </c>
      <c r="K82" s="54" t="s">
        <v>122</v>
      </c>
      <c r="L82" s="55" t="s">
        <v>125</v>
      </c>
      <c r="M82" s="53" t="s">
        <v>34</v>
      </c>
      <c r="N82" s="54" t="s">
        <v>122</v>
      </c>
      <c r="O82" s="55" t="s">
        <v>125</v>
      </c>
    </row>
    <row r="83" spans="1:21" ht="17.399999999999999" x14ac:dyDescent="0.25">
      <c r="A83" s="197"/>
      <c r="B83" s="67"/>
      <c r="C83" s="224" t="s">
        <v>97</v>
      </c>
      <c r="D83" s="224"/>
      <c r="E83" s="224"/>
      <c r="F83" s="224"/>
      <c r="G83" s="224"/>
      <c r="H83" s="224"/>
      <c r="I83" s="224"/>
      <c r="J83" s="224"/>
      <c r="K83" s="224"/>
      <c r="L83" s="68"/>
      <c r="M83" s="104"/>
      <c r="N83" s="104"/>
      <c r="O83" s="68"/>
    </row>
    <row r="84" spans="1:21" ht="38.25" customHeight="1" x14ac:dyDescent="0.25">
      <c r="A84" s="197"/>
      <c r="B84" s="59"/>
      <c r="C84" s="48" t="s">
        <v>98</v>
      </c>
      <c r="D84" s="80">
        <v>4</v>
      </c>
      <c r="E84" s="127" t="s">
        <v>180</v>
      </c>
      <c r="F84" s="127" t="s">
        <v>181</v>
      </c>
      <c r="G84" s="129"/>
      <c r="H84" s="121"/>
      <c r="I84" s="118"/>
      <c r="J84" s="132"/>
      <c r="K84" s="121"/>
      <c r="L84" s="118"/>
      <c r="M84" s="135"/>
      <c r="N84" s="121"/>
      <c r="O84" s="118"/>
      <c r="R84" s="30">
        <f>COUNTIF(D84:D86,"1")</f>
        <v>0</v>
      </c>
      <c r="S84" s="30">
        <f>COUNTIF(G84:G86,"1")</f>
        <v>0</v>
      </c>
      <c r="T84" s="30">
        <f>COUNTIF(J84:J86,"1")</f>
        <v>0</v>
      </c>
      <c r="U84" s="30">
        <f>COUNTIF(M84:M86,"1")</f>
        <v>0</v>
      </c>
    </row>
    <row r="85" spans="1:21" ht="30" customHeight="1" x14ac:dyDescent="0.25">
      <c r="A85" s="197"/>
      <c r="B85" s="67"/>
      <c r="C85" s="41" t="s">
        <v>99</v>
      </c>
      <c r="D85" s="80">
        <v>3</v>
      </c>
      <c r="E85" s="127" t="s">
        <v>182</v>
      </c>
      <c r="F85" s="127" t="s">
        <v>183</v>
      </c>
      <c r="G85" s="129"/>
      <c r="H85" s="121"/>
      <c r="I85" s="118"/>
      <c r="J85" s="132"/>
      <c r="K85" s="121"/>
      <c r="L85" s="118"/>
      <c r="M85" s="135"/>
      <c r="N85" s="121"/>
      <c r="O85" s="118"/>
      <c r="R85" s="30">
        <f>COUNTIF(D84:D86,"2")</f>
        <v>0</v>
      </c>
      <c r="S85" s="30">
        <f>COUNTIF(G84:G86,"2")</f>
        <v>0</v>
      </c>
      <c r="T85" s="30">
        <f>COUNTIF(J84:J86,"2")</f>
        <v>0</v>
      </c>
      <c r="U85" s="30">
        <f>COUNTIF(M84:M86,"2")</f>
        <v>0</v>
      </c>
    </row>
    <row r="86" spans="1:21" ht="40.5" customHeight="1" x14ac:dyDescent="0.25">
      <c r="A86" s="197"/>
      <c r="B86" s="67"/>
      <c r="C86" s="41" t="s">
        <v>100</v>
      </c>
      <c r="D86" s="80">
        <v>4</v>
      </c>
      <c r="E86" s="125" t="s">
        <v>184</v>
      </c>
      <c r="F86" s="125" t="s">
        <v>185</v>
      </c>
      <c r="G86" s="129"/>
      <c r="H86" s="121"/>
      <c r="I86" s="118"/>
      <c r="J86" s="132"/>
      <c r="K86" s="121"/>
      <c r="L86" s="118"/>
      <c r="M86" s="135"/>
      <c r="N86" s="121"/>
      <c r="O86" s="118"/>
      <c r="R86" s="30">
        <f>COUNTIF(D84:D86,"3")</f>
        <v>1</v>
      </c>
      <c r="S86" s="30">
        <f>COUNTIF(G84:G86,"3")</f>
        <v>0</v>
      </c>
      <c r="T86" s="30">
        <f>COUNTIF(J84:J86,"3")</f>
        <v>0</v>
      </c>
      <c r="U86" s="30">
        <f>COUNTIF(M84:M86,"3")</f>
        <v>0</v>
      </c>
    </row>
    <row r="87" spans="1:21" ht="21" customHeight="1" x14ac:dyDescent="0.25">
      <c r="B87" s="222"/>
      <c r="C87" s="223"/>
      <c r="D87" s="60"/>
      <c r="E87" s="61"/>
      <c r="F87" s="61"/>
      <c r="G87" s="60"/>
      <c r="H87" s="61"/>
      <c r="I87" s="61"/>
      <c r="J87" s="60"/>
      <c r="K87" s="61"/>
      <c r="M87" s="60"/>
      <c r="N87" s="61"/>
      <c r="R87" s="30">
        <f>COUNTIF(D84:D86,"4")</f>
        <v>2</v>
      </c>
      <c r="S87" s="30">
        <f>COUNTIF(G84:G86,"4")</f>
        <v>0</v>
      </c>
      <c r="T87" s="30">
        <f>COUNTIF(J84:J86,"4")</f>
        <v>0</v>
      </c>
      <c r="U87" s="30">
        <f>COUNTIF(M84:M86,"4")</f>
        <v>0</v>
      </c>
    </row>
    <row r="88" spans="1:21" ht="17.399999999999999" x14ac:dyDescent="0.3">
      <c r="A88" s="197"/>
      <c r="B88" s="69"/>
      <c r="C88" s="264" t="s">
        <v>101</v>
      </c>
      <c r="D88" s="265"/>
      <c r="E88" s="265"/>
      <c r="F88" s="265"/>
      <c r="G88" s="265"/>
      <c r="H88" s="265"/>
      <c r="I88" s="265"/>
      <c r="J88" s="265"/>
      <c r="K88" s="266"/>
      <c r="L88" s="63"/>
      <c r="M88" s="63"/>
      <c r="N88" s="63"/>
      <c r="O88" s="63"/>
    </row>
    <row r="89" spans="1:21" ht="38.25" customHeight="1" x14ac:dyDescent="0.25">
      <c r="A89" s="197"/>
      <c r="B89" s="59"/>
      <c r="C89" s="39" t="s">
        <v>102</v>
      </c>
      <c r="D89" s="80">
        <v>4</v>
      </c>
      <c r="E89" s="125" t="s">
        <v>186</v>
      </c>
      <c r="F89" s="125" t="s">
        <v>187</v>
      </c>
      <c r="G89" s="129"/>
      <c r="H89" s="118"/>
      <c r="I89" s="118"/>
      <c r="J89" s="132"/>
      <c r="K89" s="118"/>
      <c r="L89" s="118"/>
      <c r="M89" s="135"/>
      <c r="N89" s="118"/>
      <c r="O89" s="118"/>
      <c r="R89" s="30">
        <f>COUNTIF(D89:D95,"1")</f>
        <v>0</v>
      </c>
      <c r="S89" s="30">
        <f>COUNTIF(G89:G95,"1")</f>
        <v>0</v>
      </c>
      <c r="T89" s="30">
        <f>COUNTIF(J89:J95,"1")</f>
        <v>0</v>
      </c>
      <c r="U89" s="30">
        <f>COUNTIF(M89:M95,"1")</f>
        <v>0</v>
      </c>
    </row>
    <row r="90" spans="1:21" ht="39" customHeight="1" x14ac:dyDescent="0.25">
      <c r="A90" s="197"/>
      <c r="B90" s="70"/>
      <c r="C90" s="42" t="s">
        <v>103</v>
      </c>
      <c r="D90" s="80">
        <v>4</v>
      </c>
      <c r="E90" s="125" t="s">
        <v>186</v>
      </c>
      <c r="F90" s="125" t="s">
        <v>187</v>
      </c>
      <c r="G90" s="129"/>
      <c r="H90" s="121"/>
      <c r="I90" s="118"/>
      <c r="J90" s="132"/>
      <c r="K90" s="121"/>
      <c r="L90" s="118"/>
      <c r="M90" s="135"/>
      <c r="N90" s="121"/>
      <c r="O90" s="118"/>
      <c r="R90" s="30">
        <f>COUNTIF(D89:D95,"2")</f>
        <v>4</v>
      </c>
      <c r="S90" s="30">
        <f>COUNTIF(G89:G95,"2")</f>
        <v>0</v>
      </c>
      <c r="T90" s="30">
        <f>COUNTIF(J89:J95,"2")</f>
        <v>0</v>
      </c>
      <c r="U90" s="30">
        <f>COUNTIF(M89:M95,"2")</f>
        <v>0</v>
      </c>
    </row>
    <row r="91" spans="1:21" ht="30" customHeight="1" x14ac:dyDescent="0.25">
      <c r="A91" s="197"/>
      <c r="B91" s="67"/>
      <c r="C91" s="41" t="s">
        <v>104</v>
      </c>
      <c r="D91" s="80">
        <v>2</v>
      </c>
      <c r="E91" s="127" t="s">
        <v>188</v>
      </c>
      <c r="F91" s="127" t="s">
        <v>189</v>
      </c>
      <c r="G91" s="129"/>
      <c r="H91" s="121"/>
      <c r="I91" s="118"/>
      <c r="J91" s="132"/>
      <c r="K91" s="121"/>
      <c r="L91" s="118"/>
      <c r="M91" s="135"/>
      <c r="N91" s="121"/>
      <c r="O91" s="118"/>
      <c r="R91" s="30">
        <f>COUNTIF(D89:D95,"3")</f>
        <v>1</v>
      </c>
      <c r="S91" s="30">
        <f>COUNTIF(G89:G95,"3")</f>
        <v>0</v>
      </c>
      <c r="T91" s="30">
        <f>COUNTIF(J89:J95,"3")</f>
        <v>0</v>
      </c>
      <c r="U91" s="30">
        <f>COUNTIF(M89:M95,"3")</f>
        <v>0</v>
      </c>
    </row>
    <row r="92" spans="1:21" ht="30" customHeight="1" x14ac:dyDescent="0.25">
      <c r="A92" s="197"/>
      <c r="B92" s="67"/>
      <c r="C92" s="42" t="s">
        <v>105</v>
      </c>
      <c r="D92" s="80">
        <v>2</v>
      </c>
      <c r="E92" s="127" t="s">
        <v>190</v>
      </c>
      <c r="F92" s="127" t="s">
        <v>191</v>
      </c>
      <c r="G92" s="129"/>
      <c r="H92" s="121"/>
      <c r="I92" s="118"/>
      <c r="J92" s="132"/>
      <c r="K92" s="121"/>
      <c r="L92" s="118"/>
      <c r="M92" s="135"/>
      <c r="N92" s="121"/>
      <c r="O92" s="118"/>
      <c r="R92" s="30">
        <f>COUNTIF(D89:D95,"4")</f>
        <v>2</v>
      </c>
      <c r="S92" s="30">
        <f>COUNTIF(G89:G95,"4")</f>
        <v>0</v>
      </c>
      <c r="T92" s="30">
        <f>COUNTIF(J89:J95,"4")</f>
        <v>0</v>
      </c>
      <c r="U92" s="30">
        <f>COUNTIF(M89:M95,"4")</f>
        <v>0</v>
      </c>
    </row>
    <row r="93" spans="1:21" ht="65.25" customHeight="1" x14ac:dyDescent="0.25">
      <c r="A93" s="197"/>
      <c r="B93" s="67"/>
      <c r="C93" s="41" t="s">
        <v>106</v>
      </c>
      <c r="D93" s="80">
        <v>3</v>
      </c>
      <c r="E93" s="86" t="s">
        <v>192</v>
      </c>
      <c r="F93" s="127" t="s">
        <v>193</v>
      </c>
      <c r="G93" s="129"/>
      <c r="H93" s="121"/>
      <c r="I93" s="118"/>
      <c r="J93" s="132"/>
      <c r="K93" s="121"/>
      <c r="L93" s="118"/>
      <c r="M93" s="135"/>
      <c r="N93" s="121"/>
      <c r="O93" s="118"/>
    </row>
    <row r="94" spans="1:21" ht="40.5" customHeight="1" x14ac:dyDescent="0.25">
      <c r="A94" s="197"/>
      <c r="B94" s="70"/>
      <c r="C94" s="42" t="s">
        <v>107</v>
      </c>
      <c r="D94" s="80">
        <v>2</v>
      </c>
      <c r="E94" s="143" t="s">
        <v>382</v>
      </c>
      <c r="F94" s="127" t="s">
        <v>383</v>
      </c>
      <c r="G94" s="129"/>
      <c r="H94" s="121"/>
      <c r="I94" s="118"/>
      <c r="J94" s="132"/>
      <c r="K94" s="121"/>
      <c r="L94" s="118"/>
      <c r="M94" s="135"/>
      <c r="N94" s="121"/>
      <c r="O94" s="118"/>
    </row>
    <row r="95" spans="1:21" ht="30" customHeight="1" x14ac:dyDescent="0.25">
      <c r="A95" s="197"/>
      <c r="B95" s="67"/>
      <c r="C95" s="41" t="s">
        <v>108</v>
      </c>
      <c r="D95" s="80">
        <v>2</v>
      </c>
      <c r="E95" s="144" t="s">
        <v>194</v>
      </c>
      <c r="F95" s="125" t="s">
        <v>195</v>
      </c>
      <c r="G95" s="129"/>
      <c r="H95" s="121"/>
      <c r="I95" s="118"/>
      <c r="J95" s="132"/>
      <c r="K95" s="121"/>
      <c r="L95" s="118"/>
      <c r="M95" s="135"/>
      <c r="N95" s="121"/>
      <c r="O95" s="118"/>
    </row>
    <row r="96" spans="1:21" ht="5.25" customHeight="1" x14ac:dyDescent="0.25">
      <c r="B96" s="222"/>
      <c r="C96" s="223"/>
      <c r="D96" s="60"/>
      <c r="E96" s="61"/>
      <c r="F96" s="61"/>
      <c r="G96" s="60"/>
      <c r="H96" s="61"/>
      <c r="I96" s="61"/>
      <c r="J96" s="60"/>
      <c r="K96" s="66"/>
      <c r="M96" s="60"/>
      <c r="N96" s="66"/>
    </row>
    <row r="97" spans="1:21" ht="17.399999999999999" x14ac:dyDescent="0.25">
      <c r="A97" s="197"/>
      <c r="B97" s="56"/>
      <c r="C97" s="241" t="s">
        <v>25</v>
      </c>
      <c r="D97" s="224"/>
      <c r="E97" s="224"/>
      <c r="F97" s="224"/>
      <c r="G97" s="224"/>
      <c r="H97" s="224"/>
      <c r="I97" s="224"/>
      <c r="J97" s="224"/>
      <c r="K97" s="224"/>
      <c r="L97" s="224"/>
      <c r="M97" s="105"/>
      <c r="N97" s="105"/>
      <c r="O97" s="111"/>
    </row>
    <row r="98" spans="1:21" ht="57" x14ac:dyDescent="0.25">
      <c r="A98" s="197"/>
      <c r="B98" s="64"/>
      <c r="C98" s="39" t="s">
        <v>109</v>
      </c>
      <c r="D98" s="80">
        <v>4</v>
      </c>
      <c r="E98" s="86" t="s">
        <v>196</v>
      </c>
      <c r="F98" s="106" t="s">
        <v>197</v>
      </c>
      <c r="G98" s="81"/>
      <c r="H98" s="84"/>
      <c r="I98" s="84"/>
      <c r="J98" s="82"/>
      <c r="K98" s="84"/>
      <c r="L98" s="84"/>
      <c r="M98" s="107"/>
      <c r="N98" s="84"/>
      <c r="O98" s="84"/>
      <c r="R98" s="30">
        <f>COUNTIF(D98:D99,"1")</f>
        <v>0</v>
      </c>
      <c r="S98" s="30">
        <f>COUNTIF(G98:G99,"1")</f>
        <v>0</v>
      </c>
      <c r="T98" s="30">
        <f>COUNTIF(J98:J99,"1")</f>
        <v>0</v>
      </c>
      <c r="U98" s="30">
        <f>COUNTIF(M98:M99,"1")</f>
        <v>0</v>
      </c>
    </row>
    <row r="99" spans="1:21" ht="57" x14ac:dyDescent="0.25">
      <c r="A99" s="197"/>
      <c r="B99" s="71"/>
      <c r="C99" s="42" t="s">
        <v>110</v>
      </c>
      <c r="D99" s="80">
        <v>4</v>
      </c>
      <c r="E99" s="86" t="s">
        <v>198</v>
      </c>
      <c r="F99" s="106" t="s">
        <v>199</v>
      </c>
      <c r="G99" s="81"/>
      <c r="H99" s="85"/>
      <c r="I99" s="84"/>
      <c r="J99" s="82"/>
      <c r="K99" s="85"/>
      <c r="L99" s="84"/>
      <c r="M99" s="107"/>
      <c r="N99" s="85"/>
      <c r="O99" s="84"/>
      <c r="R99" s="30">
        <f>COUNTIF(D98:D99,"2")</f>
        <v>0</v>
      </c>
      <c r="S99" s="30">
        <f>COUNTIF(G98:G99,"2")</f>
        <v>0</v>
      </c>
      <c r="T99" s="30">
        <f>COUNTIF(J98:J99,"2")</f>
        <v>0</v>
      </c>
      <c r="U99" s="30">
        <f>COUNTIF(M98:M99,"2")</f>
        <v>0</v>
      </c>
    </row>
    <row r="100" spans="1:21" ht="8.25" customHeight="1" x14ac:dyDescent="0.25">
      <c r="B100" s="222"/>
      <c r="C100" s="223"/>
      <c r="D100" s="60"/>
      <c r="E100" s="61"/>
      <c r="F100" s="61"/>
      <c r="G100" s="60"/>
      <c r="H100" s="61"/>
      <c r="I100" s="61"/>
      <c r="J100" s="60"/>
      <c r="K100" s="66"/>
      <c r="M100" s="60"/>
      <c r="N100" s="66"/>
      <c r="R100" s="30">
        <f>COUNTIF(D98:D99,"3")</f>
        <v>0</v>
      </c>
      <c r="S100" s="30">
        <f>COUNTIF(G98:G99,"3")</f>
        <v>0</v>
      </c>
      <c r="T100" s="30">
        <f>COUNTIF(J98:J99,"3")</f>
        <v>0</v>
      </c>
      <c r="U100" s="30">
        <f>COUNTIF(M98:M99,"3")</f>
        <v>0</v>
      </c>
    </row>
    <row r="101" spans="1:21" ht="17.399999999999999" x14ac:dyDescent="0.25">
      <c r="A101" s="197"/>
      <c r="B101" s="67"/>
      <c r="C101" s="224" t="s">
        <v>111</v>
      </c>
      <c r="D101" s="224"/>
      <c r="E101" s="224"/>
      <c r="F101" s="224"/>
      <c r="G101" s="224"/>
      <c r="H101" s="224"/>
      <c r="I101" s="224"/>
      <c r="J101" s="224"/>
      <c r="K101" s="225"/>
      <c r="L101" s="63"/>
      <c r="M101" s="63"/>
      <c r="N101" s="63"/>
      <c r="O101" s="63"/>
      <c r="R101" s="30">
        <f>COUNTIF(D98:D99,"4")</f>
        <v>2</v>
      </c>
      <c r="S101" s="30">
        <f>COUNTIF(G98:G99,"4")</f>
        <v>0</v>
      </c>
      <c r="T101" s="30">
        <f>COUNTIF(J98:J99,"4")</f>
        <v>0</v>
      </c>
      <c r="U101" s="30">
        <f>COUNTIF(M98:M99,"4")</f>
        <v>0</v>
      </c>
    </row>
    <row r="102" spans="1:21" ht="30" customHeight="1" x14ac:dyDescent="0.25">
      <c r="A102" s="197"/>
      <c r="B102" s="59"/>
      <c r="C102" s="48" t="s">
        <v>112</v>
      </c>
      <c r="D102" s="80">
        <v>2</v>
      </c>
      <c r="E102" s="127" t="s">
        <v>200</v>
      </c>
      <c r="F102" s="127" t="s">
        <v>201</v>
      </c>
      <c r="G102" s="129"/>
      <c r="H102" s="118"/>
      <c r="I102" s="118"/>
      <c r="J102" s="132"/>
      <c r="K102" s="118"/>
      <c r="L102" s="118"/>
      <c r="M102" s="135"/>
      <c r="N102" s="118"/>
      <c r="O102" s="118"/>
      <c r="R102" s="30">
        <f>COUNTIF(D102:D111,"1")</f>
        <v>1</v>
      </c>
      <c r="S102" s="30">
        <f>COUNTIF(G102:G111,"1")</f>
        <v>0</v>
      </c>
      <c r="T102" s="30">
        <f>COUNTIF(J102:J111,"1")</f>
        <v>0</v>
      </c>
      <c r="U102" s="30">
        <f>COUNTIF(M102:M111,"1")</f>
        <v>0</v>
      </c>
    </row>
    <row r="103" spans="1:21" ht="30" customHeight="1" x14ac:dyDescent="0.25">
      <c r="A103" s="197"/>
      <c r="B103" s="67"/>
      <c r="C103" s="41" t="s">
        <v>113</v>
      </c>
      <c r="D103" s="80">
        <v>2</v>
      </c>
      <c r="E103" s="127" t="s">
        <v>202</v>
      </c>
      <c r="F103" s="127" t="s">
        <v>203</v>
      </c>
      <c r="G103" s="129"/>
      <c r="H103" s="121"/>
      <c r="I103" s="118"/>
      <c r="J103" s="132"/>
      <c r="K103" s="121"/>
      <c r="L103" s="118"/>
      <c r="M103" s="135"/>
      <c r="N103" s="121"/>
      <c r="O103" s="118"/>
      <c r="R103" s="30">
        <f>COUNTIF(D102:D111,"2")</f>
        <v>5</v>
      </c>
      <c r="S103" s="30">
        <f>COUNTIF(G102:G111,"2")</f>
        <v>0</v>
      </c>
      <c r="T103" s="30">
        <f>COUNTIF(J102:J111,"2")</f>
        <v>0</v>
      </c>
      <c r="U103" s="30">
        <f>COUNTIF(M102:M111,"2")</f>
        <v>0</v>
      </c>
    </row>
    <row r="104" spans="1:21" ht="30" customHeight="1" x14ac:dyDescent="0.25">
      <c r="A104" s="197"/>
      <c r="B104" s="67"/>
      <c r="C104" s="41" t="s">
        <v>114</v>
      </c>
      <c r="D104" s="80">
        <v>3</v>
      </c>
      <c r="E104" s="127" t="s">
        <v>204</v>
      </c>
      <c r="F104" s="127" t="s">
        <v>205</v>
      </c>
      <c r="G104" s="129"/>
      <c r="H104" s="121"/>
      <c r="I104" s="118"/>
      <c r="J104" s="132"/>
      <c r="K104" s="121"/>
      <c r="L104" s="118"/>
      <c r="M104" s="135"/>
      <c r="N104" s="121"/>
      <c r="O104" s="118"/>
      <c r="R104" s="30">
        <f>COUNTIF(D102:D111,"3")</f>
        <v>2</v>
      </c>
      <c r="S104" s="30">
        <f>COUNTIF(G102:G111,"3")</f>
        <v>0</v>
      </c>
      <c r="T104" s="30">
        <f>COUNTIF(J102:J111,"3")</f>
        <v>0</v>
      </c>
      <c r="U104" s="30">
        <f>COUNTIF(M102:M111,"3")</f>
        <v>0</v>
      </c>
    </row>
    <row r="105" spans="1:21" ht="30" customHeight="1" x14ac:dyDescent="0.25">
      <c r="A105" s="197"/>
      <c r="B105" s="67"/>
      <c r="C105" s="41" t="s">
        <v>115</v>
      </c>
      <c r="D105" s="80">
        <v>4</v>
      </c>
      <c r="E105" s="127" t="s">
        <v>206</v>
      </c>
      <c r="F105" s="127" t="s">
        <v>207</v>
      </c>
      <c r="G105" s="129"/>
      <c r="H105" s="121"/>
      <c r="I105" s="118"/>
      <c r="J105" s="132"/>
      <c r="K105" s="121"/>
      <c r="L105" s="118"/>
      <c r="M105" s="135"/>
      <c r="N105" s="121"/>
      <c r="O105" s="118"/>
      <c r="R105" s="30">
        <f>COUNTIF(D102:D111,"4")</f>
        <v>2</v>
      </c>
      <c r="S105" s="30">
        <f>COUNTIF(G102:G111,"4")</f>
        <v>0</v>
      </c>
      <c r="T105" s="30">
        <f>COUNTIF(J102:J111,"4")</f>
        <v>0</v>
      </c>
      <c r="U105" s="30">
        <f>COUNTIF(M102:M111,"4")</f>
        <v>0</v>
      </c>
    </row>
    <row r="106" spans="1:21" ht="30" customHeight="1" x14ac:dyDescent="0.25">
      <c r="A106" s="197"/>
      <c r="B106" s="67"/>
      <c r="C106" s="41" t="s">
        <v>116</v>
      </c>
      <c r="D106" s="80">
        <v>4</v>
      </c>
      <c r="E106" s="127" t="s">
        <v>208</v>
      </c>
      <c r="F106" s="127" t="s">
        <v>209</v>
      </c>
      <c r="G106" s="129"/>
      <c r="H106" s="121"/>
      <c r="I106" s="118"/>
      <c r="J106" s="132"/>
      <c r="K106" s="121"/>
      <c r="L106" s="118"/>
      <c r="M106" s="135"/>
      <c r="N106" s="121"/>
      <c r="O106" s="118"/>
    </row>
    <row r="107" spans="1:21" ht="30" customHeight="1" x14ac:dyDescent="0.25">
      <c r="A107" s="197"/>
      <c r="B107" s="67"/>
      <c r="C107" s="41" t="s">
        <v>117</v>
      </c>
      <c r="D107" s="80">
        <v>2</v>
      </c>
      <c r="E107" s="127" t="s">
        <v>210</v>
      </c>
      <c r="F107" s="127" t="s">
        <v>210</v>
      </c>
      <c r="G107" s="129"/>
      <c r="H107" s="121"/>
      <c r="I107" s="118"/>
      <c r="J107" s="132"/>
      <c r="K107" s="121"/>
      <c r="L107" s="118"/>
      <c r="M107" s="135"/>
      <c r="N107" s="121"/>
      <c r="O107" s="118"/>
    </row>
    <row r="108" spans="1:21" ht="30" customHeight="1" x14ac:dyDescent="0.25">
      <c r="A108" s="197"/>
      <c r="B108" s="67"/>
      <c r="C108" s="41" t="s">
        <v>118</v>
      </c>
      <c r="D108" s="80">
        <v>2</v>
      </c>
      <c r="E108" s="127" t="s">
        <v>211</v>
      </c>
      <c r="F108" s="127" t="s">
        <v>212</v>
      </c>
      <c r="G108" s="129"/>
      <c r="H108" s="121"/>
      <c r="I108" s="118"/>
      <c r="J108" s="132"/>
      <c r="K108" s="121"/>
      <c r="L108" s="118"/>
      <c r="M108" s="135"/>
      <c r="N108" s="121"/>
      <c r="O108" s="118"/>
    </row>
    <row r="109" spans="1:21" ht="41.25" customHeight="1" x14ac:dyDescent="0.25">
      <c r="A109" s="197"/>
      <c r="B109" s="67"/>
      <c r="C109" s="41" t="s">
        <v>119</v>
      </c>
      <c r="D109" s="80">
        <v>1</v>
      </c>
      <c r="E109" s="127" t="s">
        <v>213</v>
      </c>
      <c r="F109" s="127" t="s">
        <v>214</v>
      </c>
      <c r="G109" s="129"/>
      <c r="H109" s="121"/>
      <c r="I109" s="118"/>
      <c r="J109" s="132"/>
      <c r="K109" s="121"/>
      <c r="L109" s="118"/>
      <c r="M109" s="135"/>
      <c r="N109" s="121"/>
      <c r="O109" s="118"/>
    </row>
    <row r="110" spans="1:21" ht="30" customHeight="1" x14ac:dyDescent="0.25">
      <c r="A110" s="197"/>
      <c r="B110" s="67"/>
      <c r="C110" s="41" t="s">
        <v>120</v>
      </c>
      <c r="D110" s="80">
        <v>3</v>
      </c>
      <c r="E110" s="127" t="s">
        <v>215</v>
      </c>
      <c r="F110" s="127" t="s">
        <v>216</v>
      </c>
      <c r="G110" s="129"/>
      <c r="H110" s="121"/>
      <c r="I110" s="118"/>
      <c r="J110" s="132"/>
      <c r="K110" s="121"/>
      <c r="L110" s="118"/>
      <c r="M110" s="135"/>
      <c r="N110" s="121"/>
      <c r="O110" s="118"/>
    </row>
    <row r="111" spans="1:21" ht="30" customHeight="1" x14ac:dyDescent="0.25">
      <c r="A111" s="197"/>
      <c r="B111" s="67"/>
      <c r="C111" s="41" t="s">
        <v>121</v>
      </c>
      <c r="D111" s="80">
        <v>2</v>
      </c>
      <c r="E111" s="127" t="s">
        <v>367</v>
      </c>
      <c r="F111" s="127" t="s">
        <v>217</v>
      </c>
      <c r="G111" s="129"/>
      <c r="H111" s="127"/>
      <c r="I111" s="118"/>
      <c r="J111" s="132"/>
      <c r="K111" s="121"/>
      <c r="L111" s="118"/>
      <c r="M111" s="135"/>
      <c r="N111" s="121"/>
      <c r="O111" s="118"/>
    </row>
    <row r="112" spans="1:21" ht="5.25" customHeight="1" x14ac:dyDescent="0.25">
      <c r="B112" s="226"/>
      <c r="C112" s="227"/>
      <c r="D112" s="72"/>
      <c r="E112" s="73"/>
      <c r="F112" s="73"/>
      <c r="G112" s="72"/>
      <c r="H112" s="73"/>
      <c r="I112" s="73"/>
      <c r="J112" s="72"/>
      <c r="K112" s="74"/>
      <c r="M112" s="72"/>
      <c r="N112" s="74"/>
    </row>
    <row r="113" spans="1:21" ht="17.399999999999999" x14ac:dyDescent="0.25">
      <c r="A113" s="197"/>
      <c r="B113" s="67"/>
      <c r="C113" s="224" t="s">
        <v>0</v>
      </c>
      <c r="D113" s="224"/>
      <c r="E113" s="224"/>
      <c r="F113" s="224"/>
      <c r="G113" s="224"/>
      <c r="H113" s="224"/>
      <c r="I113" s="224"/>
      <c r="J113" s="224"/>
      <c r="K113" s="225"/>
      <c r="L113" s="63"/>
      <c r="M113" s="63"/>
      <c r="N113" s="63"/>
      <c r="O113" s="63"/>
    </row>
    <row r="114" spans="1:21" ht="30" customHeight="1" x14ac:dyDescent="0.25">
      <c r="A114" s="197"/>
      <c r="B114" s="70"/>
      <c r="C114" s="42" t="s">
        <v>1</v>
      </c>
      <c r="D114" s="80">
        <v>4</v>
      </c>
      <c r="E114" s="127" t="s">
        <v>218</v>
      </c>
      <c r="F114" s="127" t="s">
        <v>219</v>
      </c>
      <c r="G114" s="129"/>
      <c r="H114" s="121"/>
      <c r="I114" s="118"/>
      <c r="J114" s="132"/>
      <c r="K114" s="121"/>
      <c r="L114" s="118"/>
      <c r="M114" s="135"/>
      <c r="N114" s="121"/>
      <c r="O114" s="118"/>
      <c r="R114" s="30">
        <f>COUNTIF(D114:D117,"1")</f>
        <v>0</v>
      </c>
      <c r="S114" s="30">
        <f>COUNTIF(G114:G117,"1")</f>
        <v>0</v>
      </c>
      <c r="T114" s="30">
        <f>COUNTIF(J114:J117,"1")</f>
        <v>0</v>
      </c>
      <c r="U114" s="30">
        <f>COUNTIF(M114:M117,"1")</f>
        <v>0</v>
      </c>
    </row>
    <row r="115" spans="1:21" ht="30" customHeight="1" x14ac:dyDescent="0.25">
      <c r="A115" s="197"/>
      <c r="B115" s="67"/>
      <c r="C115" s="41" t="s">
        <v>2</v>
      </c>
      <c r="D115" s="80">
        <v>3</v>
      </c>
      <c r="E115" s="127" t="s">
        <v>220</v>
      </c>
      <c r="F115" s="127" t="s">
        <v>221</v>
      </c>
      <c r="G115" s="141"/>
      <c r="H115" s="121"/>
      <c r="I115" s="118"/>
      <c r="J115" s="132"/>
      <c r="K115" s="121"/>
      <c r="L115" s="118"/>
      <c r="M115" s="135"/>
      <c r="N115" s="121"/>
      <c r="O115" s="118"/>
      <c r="R115" s="30">
        <f>COUNTIF(D114:D117,"2")</f>
        <v>0</v>
      </c>
      <c r="S115" s="30">
        <f>COUNTIF(G114:G117,"2")</f>
        <v>0</v>
      </c>
      <c r="T115" s="30">
        <f>COUNTIF(J114:J117,"2")</f>
        <v>0</v>
      </c>
      <c r="U115" s="30">
        <f>COUNTIF(M114:M117,"2")</f>
        <v>0</v>
      </c>
    </row>
    <row r="116" spans="1:21" ht="30" customHeight="1" x14ac:dyDescent="0.25">
      <c r="A116" s="197"/>
      <c r="B116" s="67"/>
      <c r="C116" s="41" t="s">
        <v>3</v>
      </c>
      <c r="D116" s="80">
        <v>3</v>
      </c>
      <c r="E116" s="127" t="s">
        <v>222</v>
      </c>
      <c r="F116" s="127" t="s">
        <v>223</v>
      </c>
      <c r="G116" s="129"/>
      <c r="H116" s="121"/>
      <c r="I116" s="118"/>
      <c r="J116" s="132"/>
      <c r="K116" s="121"/>
      <c r="L116" s="118"/>
      <c r="M116" s="135"/>
      <c r="N116" s="121"/>
      <c r="O116" s="118"/>
      <c r="R116" s="30">
        <f>COUNTIF(D114:D117,"3")</f>
        <v>2</v>
      </c>
      <c r="S116" s="30">
        <f>COUNTIF(G114:G117,"3")</f>
        <v>0</v>
      </c>
      <c r="T116" s="30">
        <f>COUNTIF(J114:J117,"3")</f>
        <v>0</v>
      </c>
      <c r="U116" s="30">
        <f>COUNTIF(M114:M117,"3")</f>
        <v>0</v>
      </c>
    </row>
    <row r="117" spans="1:21" ht="30" customHeight="1" x14ac:dyDescent="0.25">
      <c r="A117" s="197"/>
      <c r="B117" s="67"/>
      <c r="C117" s="41" t="s">
        <v>4</v>
      </c>
      <c r="D117" s="80">
        <v>4</v>
      </c>
      <c r="E117" s="127" t="s">
        <v>224</v>
      </c>
      <c r="F117" s="127" t="s">
        <v>225</v>
      </c>
      <c r="G117" s="129"/>
      <c r="H117" s="121"/>
      <c r="I117" s="118"/>
      <c r="J117" s="132"/>
      <c r="K117" s="121"/>
      <c r="L117" s="118"/>
      <c r="M117" s="135"/>
      <c r="N117" s="121"/>
      <c r="O117" s="118"/>
      <c r="R117" s="30">
        <f>COUNTIF(D114:D117,"4")</f>
        <v>2</v>
      </c>
      <c r="S117" s="30">
        <f>COUNTIF(G114:G117,"4")</f>
        <v>0</v>
      </c>
      <c r="T117" s="30">
        <f>COUNTIF(J114:J117,"4")</f>
        <v>0</v>
      </c>
      <c r="U117" s="30">
        <f>COUNTIF(M114:M117,"4")</f>
        <v>0</v>
      </c>
    </row>
    <row r="118" spans="1:21" ht="7.5" customHeight="1" x14ac:dyDescent="0.25">
      <c r="B118" s="222"/>
      <c r="C118" s="223"/>
      <c r="D118" s="72"/>
      <c r="E118" s="73"/>
      <c r="F118" s="73"/>
      <c r="G118" s="72"/>
      <c r="H118" s="73"/>
      <c r="I118" s="73"/>
      <c r="J118" s="60"/>
      <c r="K118" s="66"/>
      <c r="M118" s="60"/>
      <c r="N118" s="66"/>
    </row>
    <row r="119" spans="1:21" ht="15.75" customHeight="1" x14ac:dyDescent="0.25">
      <c r="B119" s="237" t="s">
        <v>24</v>
      </c>
      <c r="C119" s="238"/>
      <c r="D119" s="229">
        <v>2023</v>
      </c>
      <c r="E119" s="230"/>
      <c r="F119" s="231"/>
      <c r="G119" s="212">
        <v>2024</v>
      </c>
      <c r="H119" s="213"/>
      <c r="I119" s="214"/>
      <c r="J119" s="228">
        <v>2025</v>
      </c>
      <c r="K119" s="228"/>
      <c r="L119" s="228"/>
      <c r="M119" s="260">
        <v>2026</v>
      </c>
      <c r="N119" s="260"/>
      <c r="O119" s="260"/>
    </row>
    <row r="120" spans="1:21" ht="15.75" customHeight="1" x14ac:dyDescent="0.25">
      <c r="B120" s="239"/>
      <c r="C120" s="240"/>
      <c r="D120" s="53" t="s">
        <v>34</v>
      </c>
      <c r="E120" s="54" t="s">
        <v>122</v>
      </c>
      <c r="F120" s="54"/>
      <c r="G120" s="53" t="s">
        <v>34</v>
      </c>
      <c r="H120" s="54" t="s">
        <v>122</v>
      </c>
      <c r="I120" s="54"/>
      <c r="J120" s="53" t="s">
        <v>34</v>
      </c>
      <c r="K120" s="54" t="s">
        <v>122</v>
      </c>
      <c r="L120" s="75" t="s">
        <v>125</v>
      </c>
      <c r="M120" s="53" t="s">
        <v>34</v>
      </c>
      <c r="N120" s="54" t="s">
        <v>122</v>
      </c>
      <c r="O120" s="75" t="s">
        <v>125</v>
      </c>
    </row>
    <row r="121" spans="1:21" ht="17.399999999999999" x14ac:dyDescent="0.3">
      <c r="A121" s="197"/>
      <c r="B121" s="69"/>
      <c r="C121" s="224" t="s">
        <v>5</v>
      </c>
      <c r="D121" s="224"/>
      <c r="E121" s="224"/>
      <c r="F121" s="224"/>
      <c r="G121" s="224"/>
      <c r="H121" s="224"/>
      <c r="I121" s="224"/>
      <c r="J121" s="224"/>
      <c r="K121" s="225"/>
      <c r="L121" s="63"/>
      <c r="M121" s="63"/>
      <c r="N121" s="63"/>
      <c r="O121" s="63"/>
    </row>
    <row r="122" spans="1:21" ht="39" customHeight="1" x14ac:dyDescent="0.3">
      <c r="A122" s="197"/>
      <c r="B122" s="71"/>
      <c r="C122" s="76" t="s">
        <v>6</v>
      </c>
      <c r="D122" s="132">
        <v>2</v>
      </c>
      <c r="E122" s="127" t="s">
        <v>334</v>
      </c>
      <c r="F122" s="127" t="s">
        <v>335</v>
      </c>
      <c r="G122" s="129">
        <v>2</v>
      </c>
      <c r="H122" s="142"/>
      <c r="I122" s="118"/>
      <c r="J122" s="132"/>
      <c r="K122" s="118"/>
      <c r="L122" s="125"/>
      <c r="M122" s="135"/>
      <c r="N122" s="118"/>
      <c r="O122" s="125"/>
      <c r="R122" s="30">
        <f>COUNTIF(D122:D125,"1")</f>
        <v>1</v>
      </c>
      <c r="S122" s="30">
        <f>COUNTIF(G122:G125,"1")</f>
        <v>0</v>
      </c>
      <c r="T122" s="30">
        <f>COUNTIF(J122:J125,"1")</f>
        <v>0</v>
      </c>
      <c r="U122" s="30">
        <f>COUNTIF(M122:M125,"1")</f>
        <v>0</v>
      </c>
    </row>
    <row r="123" spans="1:21" ht="30" customHeight="1" x14ac:dyDescent="0.25">
      <c r="A123" s="197"/>
      <c r="B123" s="70"/>
      <c r="C123" s="42" t="s">
        <v>7</v>
      </c>
      <c r="D123" s="132">
        <v>1</v>
      </c>
      <c r="E123" s="127" t="s">
        <v>393</v>
      </c>
      <c r="F123" s="127" t="s">
        <v>377</v>
      </c>
      <c r="G123" s="129"/>
      <c r="H123" s="121"/>
      <c r="I123" s="118"/>
      <c r="J123" s="132"/>
      <c r="K123" s="125"/>
      <c r="L123" s="125"/>
      <c r="M123" s="135"/>
      <c r="N123" s="127"/>
      <c r="O123" s="127"/>
      <c r="R123" s="30">
        <f>COUNTIF(D122:D125,"2")</f>
        <v>2</v>
      </c>
      <c r="S123" s="30">
        <f>COUNTIF(G122:G125,"2")</f>
        <v>1</v>
      </c>
      <c r="T123" s="30">
        <f>COUNTIF(J122:J125,"2")</f>
        <v>0</v>
      </c>
      <c r="U123" s="30">
        <f>COUNTIF(M122:M125,"2")</f>
        <v>0</v>
      </c>
    </row>
    <row r="124" spans="1:21" ht="35.25" customHeight="1" x14ac:dyDescent="0.25">
      <c r="A124" s="197"/>
      <c r="B124" s="67"/>
      <c r="C124" s="42" t="s">
        <v>8</v>
      </c>
      <c r="D124" s="132">
        <v>3</v>
      </c>
      <c r="E124" s="127" t="s">
        <v>336</v>
      </c>
      <c r="F124" s="127" t="s">
        <v>337</v>
      </c>
      <c r="G124" s="129"/>
      <c r="H124" s="121"/>
      <c r="I124" s="118"/>
      <c r="J124" s="132"/>
      <c r="K124" s="121"/>
      <c r="L124" s="127"/>
      <c r="M124" s="135"/>
      <c r="N124" s="127"/>
      <c r="O124" s="127"/>
      <c r="R124" s="30">
        <f>COUNTIF(D122:D125,"3")</f>
        <v>1</v>
      </c>
      <c r="S124" s="30">
        <f>COUNTIF(G122:G125,"3")</f>
        <v>0</v>
      </c>
      <c r="T124" s="30">
        <f>COUNTIF(J122:J125,"3")</f>
        <v>0</v>
      </c>
      <c r="U124" s="30">
        <f>COUNTIF(M122:M125,"3")</f>
        <v>0</v>
      </c>
    </row>
    <row r="125" spans="1:21" ht="59.4" customHeight="1" x14ac:dyDescent="0.25">
      <c r="A125" s="197"/>
      <c r="B125" s="67"/>
      <c r="C125" s="41" t="s">
        <v>9</v>
      </c>
      <c r="D125" s="132">
        <v>2</v>
      </c>
      <c r="E125" s="127" t="s">
        <v>338</v>
      </c>
      <c r="F125" s="127" t="s">
        <v>339</v>
      </c>
      <c r="G125" s="129"/>
      <c r="H125" s="121"/>
      <c r="I125" s="118"/>
      <c r="J125" s="132"/>
      <c r="K125" s="121"/>
      <c r="L125" s="125"/>
      <c r="M125" s="135"/>
      <c r="N125" s="121"/>
      <c r="O125" s="125"/>
      <c r="R125" s="30">
        <f>COUNTIF(D122:D125,"4")</f>
        <v>0</v>
      </c>
      <c r="S125" s="30">
        <f>COUNTIF(G122:G125,"4")</f>
        <v>0</v>
      </c>
      <c r="T125" s="30">
        <f>COUNTIF(J122:J125,"4")</f>
        <v>0</v>
      </c>
      <c r="U125" s="30">
        <f>COUNTIF(M122:M125,"4")</f>
        <v>0</v>
      </c>
    </row>
    <row r="126" spans="1:21" ht="8.25" customHeight="1" x14ac:dyDescent="0.25">
      <c r="B126" s="222"/>
      <c r="C126" s="223"/>
      <c r="D126" s="60"/>
      <c r="E126" s="61"/>
      <c r="F126" s="61"/>
      <c r="G126" s="60"/>
      <c r="H126" s="61"/>
      <c r="I126" s="61"/>
      <c r="J126" s="60"/>
      <c r="K126" s="66"/>
      <c r="M126" s="60"/>
      <c r="N126" s="66"/>
    </row>
    <row r="127" spans="1:21" ht="17.399999999999999" x14ac:dyDescent="0.25">
      <c r="A127" s="197"/>
      <c r="B127" s="67"/>
      <c r="C127" s="224" t="s">
        <v>10</v>
      </c>
      <c r="D127" s="224"/>
      <c r="E127" s="224"/>
      <c r="F127" s="224"/>
      <c r="G127" s="224"/>
      <c r="H127" s="224"/>
      <c r="I127" s="224"/>
      <c r="J127" s="224"/>
      <c r="K127" s="225"/>
      <c r="L127" s="63"/>
      <c r="M127" s="63"/>
      <c r="N127" s="63"/>
      <c r="O127" s="63"/>
    </row>
    <row r="128" spans="1:21" ht="60" customHeight="1" x14ac:dyDescent="0.25">
      <c r="A128" s="197"/>
      <c r="B128" s="59"/>
      <c r="C128" s="48" t="s">
        <v>11</v>
      </c>
      <c r="D128" s="132">
        <v>2</v>
      </c>
      <c r="E128" s="143" t="s">
        <v>340</v>
      </c>
      <c r="F128" s="127" t="s">
        <v>341</v>
      </c>
      <c r="G128" s="129"/>
      <c r="H128" s="118"/>
      <c r="I128" s="118"/>
      <c r="J128" s="132"/>
      <c r="K128" s="118"/>
      <c r="L128" s="118"/>
      <c r="M128" s="135"/>
      <c r="N128" s="118"/>
      <c r="O128" s="118"/>
      <c r="R128" s="30">
        <f>COUNTIF(D128:D131,"1")</f>
        <v>1</v>
      </c>
      <c r="S128" s="30">
        <f>COUNTIF(G128:G131,"1")</f>
        <v>0</v>
      </c>
      <c r="T128" s="30">
        <f>COUNTIF(J128:J131,"1")</f>
        <v>0</v>
      </c>
      <c r="U128" s="30">
        <f>COUNTIF(M128:M131,"1")</f>
        <v>0</v>
      </c>
    </row>
    <row r="129" spans="1:21" ht="66.599999999999994" customHeight="1" x14ac:dyDescent="0.25">
      <c r="A129" s="197"/>
      <c r="B129" s="67"/>
      <c r="C129" s="41" t="s">
        <v>12</v>
      </c>
      <c r="D129" s="132">
        <v>2</v>
      </c>
      <c r="E129" s="127" t="s">
        <v>342</v>
      </c>
      <c r="F129" s="127" t="s">
        <v>343</v>
      </c>
      <c r="G129" s="129"/>
      <c r="H129" s="121"/>
      <c r="I129" s="118"/>
      <c r="J129" s="132"/>
      <c r="K129" s="121"/>
      <c r="L129" s="125"/>
      <c r="M129" s="135"/>
      <c r="N129" s="121"/>
      <c r="O129" s="125"/>
      <c r="R129" s="30">
        <f>COUNTIF(D128:D131,"2")</f>
        <v>3</v>
      </c>
      <c r="S129" s="30">
        <f>COUNTIF(G128:G131,"2")</f>
        <v>0</v>
      </c>
      <c r="T129" s="30">
        <f>COUNTIF(J128:J131,"2")</f>
        <v>0</v>
      </c>
      <c r="U129" s="30">
        <f>COUNTIF(M128:M131,"2")</f>
        <v>0</v>
      </c>
    </row>
    <row r="130" spans="1:21" ht="38.25" customHeight="1" x14ac:dyDescent="0.25">
      <c r="A130" s="197"/>
      <c r="B130" s="67"/>
      <c r="C130" s="41" t="s">
        <v>13</v>
      </c>
      <c r="D130" s="132">
        <v>1</v>
      </c>
      <c r="E130" s="83" t="s">
        <v>344</v>
      </c>
      <c r="F130" s="140" t="s">
        <v>345</v>
      </c>
      <c r="G130" s="129"/>
      <c r="H130" s="121"/>
      <c r="I130" s="118"/>
      <c r="J130" s="132"/>
      <c r="K130" s="121"/>
      <c r="L130" s="118"/>
      <c r="M130" s="135"/>
      <c r="N130" s="121"/>
      <c r="O130" s="118"/>
      <c r="R130" s="30">
        <f>COUNTIF(D128:D131,"3")</f>
        <v>0</v>
      </c>
      <c r="S130" s="30">
        <f>COUNTIF(G128:G131,"3")</f>
        <v>0</v>
      </c>
      <c r="T130" s="30">
        <f>COUNTIF(J128:J131,"3")</f>
        <v>0</v>
      </c>
      <c r="U130" s="30">
        <f>COUNTIF(M128:M131,"3")</f>
        <v>0</v>
      </c>
    </row>
    <row r="131" spans="1:21" ht="36.75" customHeight="1" x14ac:dyDescent="0.25">
      <c r="A131" s="197"/>
      <c r="B131" s="67"/>
      <c r="C131" s="41" t="s">
        <v>14</v>
      </c>
      <c r="D131" s="132">
        <v>2</v>
      </c>
      <c r="E131" s="140" t="s">
        <v>384</v>
      </c>
      <c r="F131" s="140" t="s">
        <v>385</v>
      </c>
      <c r="G131" s="129"/>
      <c r="H131" s="121"/>
      <c r="I131" s="118"/>
      <c r="J131" s="132"/>
      <c r="K131" s="121"/>
      <c r="L131" s="118"/>
      <c r="M131" s="135"/>
      <c r="N131" s="121"/>
      <c r="O131" s="118"/>
      <c r="R131" s="30">
        <f>COUNTIF(D128:D131,"4")</f>
        <v>0</v>
      </c>
      <c r="S131" s="30">
        <f>COUNTIF(G128:G131,"4")</f>
        <v>0</v>
      </c>
      <c r="T131" s="30">
        <f>COUNTIF(J128:J131,"4")</f>
        <v>0</v>
      </c>
      <c r="U131" s="30">
        <f>COUNTIF(M128:M131,"4")</f>
        <v>0</v>
      </c>
    </row>
    <row r="132" spans="1:21" ht="9" customHeight="1" x14ac:dyDescent="0.25">
      <c r="B132" s="222"/>
      <c r="C132" s="223"/>
      <c r="D132" s="60"/>
      <c r="E132" s="61"/>
      <c r="F132" s="61"/>
      <c r="G132" s="60"/>
      <c r="H132" s="61"/>
      <c r="I132" s="61"/>
      <c r="J132" s="60"/>
      <c r="K132" s="66"/>
      <c r="M132" s="60"/>
      <c r="N132" s="66"/>
    </row>
    <row r="133" spans="1:21" ht="17.399999999999999" x14ac:dyDescent="0.25">
      <c r="A133" s="197"/>
      <c r="B133" s="67"/>
      <c r="C133" s="224" t="s">
        <v>15</v>
      </c>
      <c r="D133" s="224"/>
      <c r="E133" s="224"/>
      <c r="F133" s="224"/>
      <c r="G133" s="224"/>
      <c r="H133" s="224"/>
      <c r="I133" s="224"/>
      <c r="J133" s="224"/>
      <c r="K133" s="225"/>
      <c r="L133" s="63"/>
      <c r="M133" s="63"/>
      <c r="N133" s="63"/>
      <c r="O133" s="63"/>
    </row>
    <row r="134" spans="1:21" ht="48.75" customHeight="1" x14ac:dyDescent="0.25">
      <c r="A134" s="197"/>
      <c r="B134" s="59"/>
      <c r="C134" s="48" t="s">
        <v>16</v>
      </c>
      <c r="D134" s="132">
        <v>2</v>
      </c>
      <c r="E134" s="143" t="s">
        <v>346</v>
      </c>
      <c r="F134" s="127" t="s">
        <v>347</v>
      </c>
      <c r="G134" s="129"/>
      <c r="H134" s="118"/>
      <c r="I134" s="118"/>
      <c r="J134" s="132"/>
      <c r="K134" s="118"/>
      <c r="L134" s="118"/>
      <c r="M134" s="135"/>
      <c r="N134" s="118"/>
      <c r="O134" s="118"/>
      <c r="R134" s="30">
        <f>COUNTIF(D134:D136,"1")</f>
        <v>0</v>
      </c>
      <c r="S134" s="30">
        <f>COUNTIF(G134:G136,"1")</f>
        <v>0</v>
      </c>
      <c r="T134" s="30">
        <f>COUNTIF(J134:J136,"1")</f>
        <v>0</v>
      </c>
      <c r="U134" s="30">
        <f>COUNTIF(M134:M136,"1")</f>
        <v>0</v>
      </c>
    </row>
    <row r="135" spans="1:21" ht="70.8" customHeight="1" x14ac:dyDescent="0.25">
      <c r="A135" s="197"/>
      <c r="B135" s="67"/>
      <c r="C135" s="41" t="s">
        <v>17</v>
      </c>
      <c r="D135" s="132">
        <v>2</v>
      </c>
      <c r="E135" s="127" t="s">
        <v>386</v>
      </c>
      <c r="F135" s="127" t="s">
        <v>348</v>
      </c>
      <c r="G135" s="129"/>
      <c r="H135" s="121"/>
      <c r="I135" s="118"/>
      <c r="J135" s="132"/>
      <c r="K135" s="121"/>
      <c r="L135" s="118"/>
      <c r="M135" s="135"/>
      <c r="N135" s="121"/>
      <c r="O135" s="118"/>
      <c r="R135" s="30">
        <f>COUNTIF(D134:D136,"2")</f>
        <v>3</v>
      </c>
      <c r="S135" s="30">
        <f>COUNTIF(G134:G136,"2")</f>
        <v>0</v>
      </c>
      <c r="T135" s="30">
        <f>COUNTIF(J134:J136,"2")</f>
        <v>0</v>
      </c>
      <c r="U135" s="30">
        <f>COUNTIF(M134:M136,"2")</f>
        <v>0</v>
      </c>
    </row>
    <row r="136" spans="1:21" ht="63" customHeight="1" x14ac:dyDescent="0.25">
      <c r="A136" s="197"/>
      <c r="B136" s="67"/>
      <c r="C136" s="41" t="s">
        <v>18</v>
      </c>
      <c r="D136" s="132">
        <v>2</v>
      </c>
      <c r="E136" s="127" t="s">
        <v>346</v>
      </c>
      <c r="F136" s="127" t="s">
        <v>349</v>
      </c>
      <c r="G136" s="129"/>
      <c r="H136" s="121"/>
      <c r="I136" s="118"/>
      <c r="J136" s="132"/>
      <c r="K136" s="121"/>
      <c r="L136" s="118"/>
      <c r="M136" s="135"/>
      <c r="N136" s="121"/>
      <c r="O136" s="118"/>
      <c r="R136" s="30">
        <f>COUNTIF(D134:D136,"3")</f>
        <v>0</v>
      </c>
      <c r="S136" s="30">
        <f>COUNTIF(G134:G136,"3")</f>
        <v>0</v>
      </c>
      <c r="T136" s="30">
        <f>COUNTIF(J134:J136,"3")</f>
        <v>0</v>
      </c>
      <c r="U136" s="30">
        <f>COUNTIF(M134:M136,"3")</f>
        <v>0</v>
      </c>
    </row>
    <row r="137" spans="1:21" ht="9" customHeight="1" x14ac:dyDescent="0.25">
      <c r="B137" s="222"/>
      <c r="C137" s="223"/>
      <c r="D137" s="60"/>
      <c r="E137" s="61"/>
      <c r="F137" s="61"/>
      <c r="G137" s="60"/>
      <c r="H137" s="61"/>
      <c r="I137" s="61"/>
      <c r="J137" s="60"/>
      <c r="K137" s="66"/>
      <c r="M137" s="60"/>
      <c r="N137" s="66"/>
      <c r="R137" s="30">
        <f>COUNTIF(D134:D136,"4")</f>
        <v>0</v>
      </c>
      <c r="S137" s="30">
        <f>COUNTIF(G134:G136,"4")</f>
        <v>0</v>
      </c>
      <c r="T137" s="30">
        <f>COUNTIF(J134:J136,"4")</f>
        <v>0</v>
      </c>
    </row>
    <row r="138" spans="1:21" ht="17.399999999999999" x14ac:dyDescent="0.25">
      <c r="A138" s="197"/>
      <c r="B138" s="67"/>
      <c r="C138" s="224" t="s">
        <v>19</v>
      </c>
      <c r="D138" s="224"/>
      <c r="E138" s="224"/>
      <c r="F138" s="224"/>
      <c r="G138" s="224"/>
      <c r="H138" s="224"/>
      <c r="I138" s="224"/>
      <c r="J138" s="224"/>
      <c r="K138" s="225"/>
      <c r="L138" s="63"/>
      <c r="M138" s="63"/>
      <c r="N138" s="63"/>
      <c r="O138" s="63"/>
    </row>
    <row r="139" spans="1:21" ht="39.75" customHeight="1" x14ac:dyDescent="0.25">
      <c r="A139" s="197"/>
      <c r="B139" s="59"/>
      <c r="C139" s="48" t="s">
        <v>20</v>
      </c>
      <c r="D139" s="132">
        <v>2</v>
      </c>
      <c r="E139" s="140" t="s">
        <v>387</v>
      </c>
      <c r="F139" s="140" t="s">
        <v>388</v>
      </c>
      <c r="G139" s="129"/>
      <c r="H139" s="118"/>
      <c r="I139" s="118"/>
      <c r="J139" s="132"/>
      <c r="K139" s="118"/>
      <c r="L139" s="118"/>
      <c r="M139" s="135"/>
      <c r="N139" s="118"/>
      <c r="O139" s="118"/>
      <c r="P139" s="130"/>
      <c r="Q139" s="130"/>
      <c r="R139" s="30">
        <f>COUNTIF(D139:D141,"1")</f>
        <v>0</v>
      </c>
      <c r="S139" s="30">
        <f>COUNTIF(G139:G141,"1")</f>
        <v>0</v>
      </c>
      <c r="T139" s="30">
        <f>COUNTIF(J139:J141,"1")</f>
        <v>0</v>
      </c>
      <c r="U139" s="30">
        <f>COUNTIF(M139:M141,"1")</f>
        <v>0</v>
      </c>
    </row>
    <row r="140" spans="1:21" ht="48.75" customHeight="1" x14ac:dyDescent="0.25">
      <c r="A140" s="197"/>
      <c r="B140" s="67"/>
      <c r="C140" s="41" t="s">
        <v>21</v>
      </c>
      <c r="D140" s="132">
        <v>2</v>
      </c>
      <c r="E140" s="83" t="s">
        <v>389</v>
      </c>
      <c r="F140" s="140" t="s">
        <v>390</v>
      </c>
      <c r="G140" s="129"/>
      <c r="H140" s="121"/>
      <c r="I140" s="118"/>
      <c r="J140" s="132"/>
      <c r="K140" s="121"/>
      <c r="L140" s="118"/>
      <c r="M140" s="135"/>
      <c r="N140" s="121"/>
      <c r="O140" s="118"/>
      <c r="P140" s="130"/>
      <c r="Q140" s="130"/>
      <c r="R140" s="30">
        <f>COUNTIF(D139:D141,"2")</f>
        <v>3</v>
      </c>
      <c r="S140" s="30">
        <f>COUNTIF(G139:G141,"2")</f>
        <v>0</v>
      </c>
      <c r="T140" s="30">
        <f>COUNTIF(J139:J141,"2")</f>
        <v>0</v>
      </c>
      <c r="U140" s="30">
        <f>COUNTIF(M139:M141,"2")</f>
        <v>0</v>
      </c>
    </row>
    <row r="141" spans="1:21" ht="30" customHeight="1" x14ac:dyDescent="0.25">
      <c r="A141" s="197"/>
      <c r="B141" s="67"/>
      <c r="C141" s="41" t="s">
        <v>22</v>
      </c>
      <c r="D141" s="80">
        <v>2</v>
      </c>
      <c r="E141" s="123" t="s">
        <v>391</v>
      </c>
      <c r="F141" s="117" t="s">
        <v>392</v>
      </c>
      <c r="G141" s="129"/>
      <c r="H141" s="121"/>
      <c r="I141" s="118"/>
      <c r="J141" s="132"/>
      <c r="K141" s="125"/>
      <c r="L141" s="125"/>
      <c r="M141" s="135"/>
      <c r="N141" s="127"/>
      <c r="O141" s="127"/>
      <c r="P141" s="130"/>
      <c r="Q141" s="130"/>
      <c r="R141" s="30">
        <f>COUNTIF(D139:D141,"3")</f>
        <v>0</v>
      </c>
      <c r="S141" s="30">
        <f>COUNTIF(G139:G141,"3")</f>
        <v>0</v>
      </c>
      <c r="T141" s="30">
        <f>COUNTIF(J139:J141,"3")</f>
        <v>0</v>
      </c>
      <c r="U141" s="30">
        <f>COUNTIF(M139:M141,"3")</f>
        <v>0</v>
      </c>
    </row>
    <row r="142" spans="1:21" x14ac:dyDescent="0.25">
      <c r="R142" s="30">
        <f>COUNTIF(D139:D141,"4")</f>
        <v>0</v>
      </c>
      <c r="S142" s="30">
        <f>COUNTIF(G139:G141,"4")</f>
        <v>0</v>
      </c>
      <c r="T142" s="30">
        <f>COUNTIF(J139:J141,"4")</f>
        <v>0</v>
      </c>
    </row>
    <row r="65530" spans="2:6" x14ac:dyDescent="0.25">
      <c r="B65530" s="233" t="s">
        <v>29</v>
      </c>
      <c r="C65530" s="233"/>
      <c r="D65530" s="233"/>
      <c r="E65530" s="233"/>
      <c r="F65530" s="43"/>
    </row>
    <row r="65531" spans="2:6" x14ac:dyDescent="0.25">
      <c r="B65531" s="232" t="s">
        <v>30</v>
      </c>
      <c r="C65531" s="232"/>
      <c r="D65531" s="232"/>
      <c r="E65531" s="232"/>
      <c r="F65531" s="78"/>
    </row>
    <row r="65532" spans="2:6" x14ac:dyDescent="0.25">
      <c r="B65532" s="232" t="s">
        <v>31</v>
      </c>
      <c r="C65532" s="232"/>
      <c r="D65532" s="232"/>
      <c r="E65532" s="232"/>
      <c r="F65532" s="78"/>
    </row>
  </sheetData>
  <mergeCells count="93"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  <mergeCell ref="M2:O2"/>
    <mergeCell ref="M3:M4"/>
    <mergeCell ref="N3:N4"/>
    <mergeCell ref="O3:O4"/>
    <mergeCell ref="M52:O52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51:K51"/>
    <mergeCell ref="K3:K4"/>
    <mergeCell ref="H3:H4"/>
    <mergeCell ref="G52:I52"/>
    <mergeCell ref="J52:L5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G8:G10">
    <cfRule type="iconSet" priority="1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Q7">
    <cfRule type="cellIs" dxfId="1" priority="147" stopIfTrue="1" operator="lessThan">
      <formula>$Q$7</formula>
    </cfRule>
  </conditionalFormatting>
  <conditionalFormatting sqref="P7:P9">
    <cfRule type="iconSet" priority="146">
      <iconSet iconSet="3Flags">
        <cfvo type="percent" val="0"/>
        <cfvo type="num" val="0"/>
        <cfvo type="num" val="1" gte="0"/>
      </iconSet>
    </cfRule>
  </conditionalFormatting>
  <conditionalFormatting sqref="G20:G27">
    <cfRule type="iconSet" priority="1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9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9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6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6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5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 G116:G117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41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8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9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:D10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0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4:D136 J102:J111 J98:J99 J89:J95 J84:J86 D84:D86 D55:D59 D128:D131 G84:G86 D98:D99 G89:G95 D89:D95 G98:G99 D114:D117 G102:G111 G74:G79 G47:G50 G36:G44 G30:G33 G20:G27 G13:G17 D139:D141 J7:J10 D7:D10 D74:D79 J20:J27 J30:J33 D13:D17 J36:J44 D20:D27 J47:J50 D30:D33 D36:D44 G68:G71 J13:J17 D68:D71 J62:J65 D62:D65 G116:G117 G62:G65 G55:G59 J55:J59 J68:J71 J74:J79 M128:M131 G134:G136 G128:G131 D102:D111 G122:G125 D122:D125 J114:J117 D47:D50 J139:J141 G139:G141 J122:J125 J128:J131 M134:M136 M102:M111 M98:M99 M89:M95 M84:M86 M7:M10 M20:M27 M30:M33 M36:M44 M47:M50 M13:M17 M62:M65 M55:M59 M68:M71 M74:M79 M114:M117 M139:M141 M122:M125 G114 G7:G10">
      <formula1>$Q$2:$Q$5</formula1>
    </dataValidation>
  </dataValidations>
  <hyperlinks>
    <hyperlink ref="B65532" r:id="rId1"/>
    <hyperlink ref="B65531" r:id="rId2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S65497"/>
  <sheetViews>
    <sheetView showGridLines="0" topLeftCell="A9" zoomScale="80" zoomScaleNormal="80" workbookViewId="0">
      <selection activeCell="B12" sqref="B12:U12"/>
    </sheetView>
  </sheetViews>
  <sheetFormatPr baseColWidth="10" defaultColWidth="11.44140625" defaultRowHeight="16.2" x14ac:dyDescent="0.3"/>
  <cols>
    <col min="1" max="1" width="1.44140625" style="1" customWidth="1"/>
    <col min="2" max="2" width="34.6640625" style="1" customWidth="1"/>
    <col min="3" max="6" width="7.6640625" style="1" customWidth="1"/>
    <col min="7" max="7" width="1.77734375" style="1" customWidth="1"/>
    <col min="8" max="11" width="7.6640625" style="1" customWidth="1"/>
    <col min="12" max="12" width="1.77734375" style="1" customWidth="1"/>
    <col min="13" max="16" width="7.6640625" style="1" customWidth="1"/>
    <col min="17" max="17" width="2.109375" style="1" customWidth="1"/>
    <col min="18" max="21" width="7.6640625" style="1" customWidth="1"/>
    <col min="22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45" ht="6" customHeight="1" x14ac:dyDescent="0.3"/>
    <row r="2" spans="2:45" ht="22.5" customHeight="1" x14ac:dyDescent="0.3">
      <c r="B2" s="271" t="s">
        <v>27</v>
      </c>
      <c r="C2" s="270" t="s">
        <v>176</v>
      </c>
      <c r="D2" s="270"/>
      <c r="E2" s="270"/>
      <c r="F2" s="270"/>
      <c r="G2" s="2"/>
      <c r="H2" s="268" t="s">
        <v>177</v>
      </c>
      <c r="I2" s="268"/>
      <c r="J2" s="268"/>
      <c r="K2" s="268"/>
      <c r="L2" s="3"/>
      <c r="M2" s="269" t="s">
        <v>177</v>
      </c>
      <c r="N2" s="269"/>
      <c r="O2" s="269"/>
      <c r="P2" s="269"/>
      <c r="Q2" s="110"/>
      <c r="R2" s="277" t="s">
        <v>177</v>
      </c>
      <c r="S2" s="277"/>
      <c r="T2" s="277"/>
      <c r="U2" s="277"/>
      <c r="V2" s="26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4.75" customHeight="1" thickBot="1" x14ac:dyDescent="0.35">
      <c r="B3" s="272"/>
      <c r="C3" s="4">
        <v>1</v>
      </c>
      <c r="D3" s="4">
        <v>2</v>
      </c>
      <c r="E3" s="5">
        <v>3</v>
      </c>
      <c r="F3" s="6">
        <v>4</v>
      </c>
      <c r="G3" s="275"/>
      <c r="H3" s="4">
        <v>1</v>
      </c>
      <c r="I3" s="4">
        <v>2</v>
      </c>
      <c r="J3" s="5">
        <v>3</v>
      </c>
      <c r="K3" s="6">
        <v>4</v>
      </c>
      <c r="L3" s="273"/>
      <c r="M3" s="4">
        <v>1</v>
      </c>
      <c r="N3" s="4">
        <v>2</v>
      </c>
      <c r="O3" s="5">
        <v>3</v>
      </c>
      <c r="P3" s="6">
        <v>4</v>
      </c>
      <c r="Q3" s="110"/>
      <c r="R3" s="4">
        <v>1</v>
      </c>
      <c r="S3" s="4">
        <v>2</v>
      </c>
      <c r="T3" s="5">
        <v>3</v>
      </c>
      <c r="U3" s="6">
        <v>4</v>
      </c>
      <c r="V3" s="26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38.1" customHeight="1" thickTop="1" thickBot="1" x14ac:dyDescent="0.35">
      <c r="B4" s="89" t="s">
        <v>73</v>
      </c>
      <c r="C4" s="87">
        <f>Autoevaluación!R7/SUM(Autoevaluación!R7:R10)</f>
        <v>0</v>
      </c>
      <c r="D4" s="8">
        <f>Autoevaluación!R8/SUM(Autoevaluación!R7:R10)</f>
        <v>0.5</v>
      </c>
      <c r="E4" s="8">
        <f>Autoevaluación!R9/SUM(Autoevaluación!R7:R10)</f>
        <v>0.5</v>
      </c>
      <c r="F4" s="8">
        <f>Autoevaluación!R10/SUM(Autoevaluación!R7:R10)</f>
        <v>0</v>
      </c>
      <c r="G4" s="276"/>
      <c r="H4" s="8">
        <f>Autoevaluación!S7/SUM(Autoevaluación!S7:S10)</f>
        <v>0</v>
      </c>
      <c r="I4" s="8">
        <f>Autoevaluación!S8/SUM(Autoevaluación!S7:S10)</f>
        <v>0</v>
      </c>
      <c r="J4" s="8">
        <f>Autoevaluación!S9/SUM(Autoevaluación!S7:S10)</f>
        <v>0</v>
      </c>
      <c r="K4" s="8">
        <f>Autoevaluación!S10/SUM(Autoevaluación!S7:S10)</f>
        <v>1</v>
      </c>
      <c r="L4" s="274"/>
      <c r="M4" s="8" t="e">
        <f>Autoevaluación!T7/SUM(Autoevaluación!T7:T10)</f>
        <v>#DIV/0!</v>
      </c>
      <c r="N4" s="8" t="e">
        <f>Autoevaluación!T8/SUM(Autoevaluación!T7:T10)</f>
        <v>#DIV/0!</v>
      </c>
      <c r="O4" s="8" t="e">
        <f>Autoevaluación!T9/SUM(Autoevaluación!T7:T10)</f>
        <v>#DIV/0!</v>
      </c>
      <c r="P4" s="8" t="e">
        <f>Autoevaluación!T10/SUM(Autoevaluación!T7:T10)</f>
        <v>#DIV/0!</v>
      </c>
      <c r="Q4" s="108"/>
      <c r="R4" s="8" t="e">
        <f>Autoevaluación!U7/SUM(Autoevaluación!U7:U10)</f>
        <v>#DIV/0!</v>
      </c>
      <c r="S4" s="8" t="e">
        <f>Autoevaluación!U8/SUM(Autoevaluación!U7:U10)</f>
        <v>#DIV/0!</v>
      </c>
      <c r="T4" s="8" t="e">
        <f>Autoevaluación!U9/SUM(Autoevaluación!U7:U10)</f>
        <v>#DIV/0!</v>
      </c>
      <c r="U4" s="8" t="e">
        <f>Autoevaluación!U10/SUM(Autoevaluación!U7:U10)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38.1" customHeight="1" thickTop="1" thickBot="1" x14ac:dyDescent="0.35">
      <c r="B5" s="89" t="s">
        <v>72</v>
      </c>
      <c r="C5" s="87">
        <f>Autoevaluación!R13/SUM(Autoevaluación!R13:R16)</f>
        <v>0</v>
      </c>
      <c r="D5" s="8">
        <f>Autoevaluación!R14/SUM(Autoevaluación!R13:R16)</f>
        <v>0.4</v>
      </c>
      <c r="E5" s="8">
        <f>Autoevaluación!R15/SUM(Autoevaluación!R13:R16)</f>
        <v>0.6</v>
      </c>
      <c r="F5" s="8">
        <f>Autoevaluación!R16/SUM(Autoevaluación!R13:R16)</f>
        <v>0</v>
      </c>
      <c r="G5" s="276"/>
      <c r="H5" s="8" t="e">
        <f>Autoevaluación!S13/SUM(Autoevaluación!S13:S16)</f>
        <v>#DIV/0!</v>
      </c>
      <c r="I5" s="8" t="e">
        <f>Autoevaluación!S14/SUM(Autoevaluación!S13:S16)</f>
        <v>#DIV/0!</v>
      </c>
      <c r="J5" s="8" t="e">
        <f>Autoevaluación!S15/SUM(Autoevaluación!S13:S16)</f>
        <v>#DIV/0!</v>
      </c>
      <c r="K5" s="8" t="e">
        <f>Autoevaluación!S16/SUM(Autoevaluación!S13:S16)</f>
        <v>#DIV/0!</v>
      </c>
      <c r="L5" s="274"/>
      <c r="M5" s="8" t="e">
        <f>Autoevaluación!T13/SUM(Autoevaluación!T13:T16)</f>
        <v>#DIV/0!</v>
      </c>
      <c r="N5" s="8" t="e">
        <f>Autoevaluación!T14/SUM(Autoevaluación!T13:T16)</f>
        <v>#DIV/0!</v>
      </c>
      <c r="O5" s="8" t="e">
        <f>Autoevaluación!T15/SUM(Autoevaluación!T13:T16)</f>
        <v>#DIV/0!</v>
      </c>
      <c r="P5" s="8" t="e">
        <f>Autoevaluación!T16/SUM(Autoevaluación!T13:T16)</f>
        <v>#DIV/0!</v>
      </c>
      <c r="Q5" s="108"/>
      <c r="R5" s="8" t="e">
        <f>Autoevaluación!U13/SUM(Autoevaluación!U13:U16)</f>
        <v>#DIV/0!</v>
      </c>
      <c r="S5" s="8" t="e">
        <f>Autoevaluación!U14/SUM(Autoevaluación!U13:U16)</f>
        <v>#DIV/0!</v>
      </c>
      <c r="T5" s="8" t="e">
        <f>Autoevaluación!U15/SUM(Autoevaluación!U13:U16)</f>
        <v>#DIV/0!</v>
      </c>
      <c r="U5" s="8" t="e">
        <f>Autoevaluación!U16/SUM(Autoevaluación!U13:U16)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ht="38.1" customHeight="1" thickTop="1" thickBot="1" x14ac:dyDescent="0.35">
      <c r="B6" s="89" t="s">
        <v>43</v>
      </c>
      <c r="C6" s="87">
        <f>Autoevaluación!R20/SUM(Autoevaluación!R20:R23)</f>
        <v>0</v>
      </c>
      <c r="D6" s="8">
        <f>Autoevaluación!R21/SUM(Autoevaluación!R20:R23)</f>
        <v>0.5</v>
      </c>
      <c r="E6" s="8">
        <f>Autoevaluación!R22/SUM(Autoevaluación!R20:R23)</f>
        <v>0.5</v>
      </c>
      <c r="F6" s="8">
        <f>Autoevaluación!R23/SUM(Autoevaluación!R20:R23)</f>
        <v>0</v>
      </c>
      <c r="G6" s="276"/>
      <c r="H6" s="8" t="e">
        <f>Autoevaluación!S20/SUM(Autoevaluación!S20:S23)</f>
        <v>#DIV/0!</v>
      </c>
      <c r="I6" s="8" t="e">
        <f>Autoevaluación!S21/SUM(Autoevaluación!S20:S23)</f>
        <v>#DIV/0!</v>
      </c>
      <c r="J6" s="8" t="e">
        <f>Autoevaluación!S20/SUM(Autoevaluación!S20:S23)</f>
        <v>#DIV/0!</v>
      </c>
      <c r="K6" s="8" t="e">
        <f>Autoevaluación!S23/SUM(Autoevaluación!S20:S23)</f>
        <v>#DIV/0!</v>
      </c>
      <c r="L6" s="274"/>
      <c r="M6" s="8" t="e">
        <f>Autoevaluación!T20/SUM(Autoevaluación!T20:T23)</f>
        <v>#DIV/0!</v>
      </c>
      <c r="N6" s="8" t="e">
        <f>Autoevaluación!T21/SUM(Autoevaluación!T20:T23)</f>
        <v>#DIV/0!</v>
      </c>
      <c r="O6" s="8" t="e">
        <f>Autoevaluación!T22/SUM(Autoevaluación!T20:T23)</f>
        <v>#DIV/0!</v>
      </c>
      <c r="P6" s="8" t="e">
        <f>Autoevaluación!T23/SUM(Autoevaluación!T20:T23)</f>
        <v>#DIV/0!</v>
      </c>
      <c r="Q6" s="108"/>
      <c r="R6" s="8" t="e">
        <f>Autoevaluación!U20/SUM(Autoevaluación!U20:U23)</f>
        <v>#DIV/0!</v>
      </c>
      <c r="S6" s="8" t="e">
        <f>Autoevaluación!U21/SUM(Autoevaluación!U20:U23)</f>
        <v>#DIV/0!</v>
      </c>
      <c r="T6" s="8" t="e">
        <f>Autoevaluación!U22/SUM(Autoevaluación!U20:U23)</f>
        <v>#DIV/0!</v>
      </c>
      <c r="U6" s="8" t="e">
        <f>Autoevaluación!U23/SUM(Autoevaluación!U20:U23)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ht="38.1" customHeight="1" thickTop="1" thickBot="1" x14ac:dyDescent="0.35">
      <c r="B7" s="89" t="s">
        <v>52</v>
      </c>
      <c r="C7" s="87">
        <f>Autoevaluación!R30/SUM(Autoevaluación!R30:R33)</f>
        <v>0</v>
      </c>
      <c r="D7" s="8">
        <f>Autoevaluación!R31/SUM(Autoevaluación!R30:R33)</f>
        <v>0.75</v>
      </c>
      <c r="E7" s="8">
        <f>Autoevaluación!R32/SUM(Autoevaluación!R30:R33)</f>
        <v>0.25</v>
      </c>
      <c r="F7" s="8">
        <f>Autoevaluación!R33/SUM(Autoevaluación!R30:R33)</f>
        <v>0</v>
      </c>
      <c r="G7" s="276"/>
      <c r="H7" s="8" t="e">
        <f>Autoevaluación!S30/SUM(Autoevaluación!S30:S33)</f>
        <v>#DIV/0!</v>
      </c>
      <c r="I7" s="8" t="e">
        <f>Autoevaluación!S31/SUM(Autoevaluación!S30:S33)</f>
        <v>#DIV/0!</v>
      </c>
      <c r="J7" s="8" t="e">
        <f>Autoevaluación!S32/SUM(Autoevaluación!S30:S33)</f>
        <v>#DIV/0!</v>
      </c>
      <c r="K7" s="8" t="e">
        <f>Autoevaluación!S33/SUM(Autoevaluación!S30:S33)</f>
        <v>#DIV/0!</v>
      </c>
      <c r="L7" s="274"/>
      <c r="M7" s="8" t="e">
        <f>Autoevaluación!T30/SUM(Autoevaluación!T30:T33)</f>
        <v>#DIV/0!</v>
      </c>
      <c r="N7" s="8" t="e">
        <f>Autoevaluación!T31/SUM(Autoevaluación!T30:T33)</f>
        <v>#DIV/0!</v>
      </c>
      <c r="O7" s="8" t="e">
        <f>Autoevaluación!T32/SUM(Autoevaluación!T30:T33)</f>
        <v>#DIV/0!</v>
      </c>
      <c r="P7" s="8" t="e">
        <f>Autoevaluación!T33/SUM(Autoevaluación!T30:T33)</f>
        <v>#DIV/0!</v>
      </c>
      <c r="Q7" s="108"/>
      <c r="R7" s="8" t="e">
        <f>Autoevaluación!U30/SUM(Autoevaluación!U30:U33)</f>
        <v>#DIV/0!</v>
      </c>
      <c r="S7" s="8" t="e">
        <f>Autoevaluación!U31/SUM(Autoevaluación!U30:U33)</f>
        <v>#DIV/0!</v>
      </c>
      <c r="T7" s="8" t="e">
        <f>Autoevaluación!U32/SUM(Autoevaluación!U30:U33)</f>
        <v>#DIV/0!</v>
      </c>
      <c r="U7" s="8" t="e">
        <f>Autoevaluación!U33/SUM(Autoevaluación!U30:U33)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ht="38.1" customHeight="1" thickTop="1" thickBot="1" x14ac:dyDescent="0.35">
      <c r="B8" s="89" t="s">
        <v>57</v>
      </c>
      <c r="C8" s="87">
        <f>Autoevaluación!R36/SUM(Autoevaluación!R36:R39)</f>
        <v>0</v>
      </c>
      <c r="D8" s="8">
        <f>Autoevaluación!R37/SUM(Autoevaluación!R36:R39)</f>
        <v>0.88888888888888884</v>
      </c>
      <c r="E8" s="8">
        <f>Autoevaluación!R38/SUM(Autoevaluación!R36:R39)</f>
        <v>0.1111111111111111</v>
      </c>
      <c r="F8" s="8">
        <f>Autoevaluación!R39/SUM(Autoevaluación!R36:R39)</f>
        <v>0</v>
      </c>
      <c r="G8" s="276"/>
      <c r="H8" s="8" t="e">
        <f>Autoevaluación!S36/SUM(Autoevaluación!S36:S39)</f>
        <v>#DIV/0!</v>
      </c>
      <c r="I8" s="8" t="e">
        <f>Autoevaluación!S37/SUM(Autoevaluación!S36:S39)</f>
        <v>#DIV/0!</v>
      </c>
      <c r="J8" s="8" t="e">
        <f>Autoevaluación!S38/SUM(Autoevaluación!S36:S39)</f>
        <v>#DIV/0!</v>
      </c>
      <c r="K8" s="8" t="e">
        <f>Autoevaluación!S39/SUM(Autoevaluación!S36:S39)</f>
        <v>#DIV/0!</v>
      </c>
      <c r="L8" s="274"/>
      <c r="M8" s="8" t="e">
        <f>Autoevaluación!T36/SUM(Autoevaluación!T36:T39)</f>
        <v>#DIV/0!</v>
      </c>
      <c r="N8" s="8" t="e">
        <f>Autoevaluación!T37/SUM(Autoevaluación!T36:T39)</f>
        <v>#DIV/0!</v>
      </c>
      <c r="O8" s="8" t="e">
        <f>Autoevaluación!T38/SUM(Autoevaluación!T36:T39)</f>
        <v>#DIV/0!</v>
      </c>
      <c r="P8" s="8" t="e">
        <f>Autoevaluación!T39/SUM(Autoevaluación!T36:T39)</f>
        <v>#DIV/0!</v>
      </c>
      <c r="Q8" s="108"/>
      <c r="R8" s="8" t="e">
        <f>Autoevaluación!U36/SUM(Autoevaluación!U36:U39)</f>
        <v>#DIV/0!</v>
      </c>
      <c r="S8" s="8" t="e">
        <f>Autoevaluación!U37/SUM(Autoevaluación!U36:U39)</f>
        <v>#DIV/0!</v>
      </c>
      <c r="T8" s="8" t="e">
        <f>Autoevaluación!U38/SUM(Autoevaluación!U36:U39)</f>
        <v>#DIV/0!</v>
      </c>
      <c r="U8" s="8" t="e">
        <f>Autoevaluación!U39/SUM(Autoevaluación!U36:U39)</f>
        <v>#DIV/0!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38.1" customHeight="1" thickTop="1" thickBot="1" x14ac:dyDescent="0.35">
      <c r="B9" s="89" t="s">
        <v>67</v>
      </c>
      <c r="C9" s="87">
        <f>Autoevaluación!R47/SUM(Autoevaluación!R47:R50)</f>
        <v>0</v>
      </c>
      <c r="D9" s="8">
        <f>Autoevaluación!R48/SUM(Autoevaluación!R47:R50)</f>
        <v>1</v>
      </c>
      <c r="E9" s="8">
        <f>Autoevaluación!R49/SUM(Autoevaluación!R47:R50)</f>
        <v>0</v>
      </c>
      <c r="F9" s="8">
        <f>Autoevaluación!R50/SUM(Autoevaluación!R47:R50)</f>
        <v>0</v>
      </c>
      <c r="G9" s="276"/>
      <c r="H9" s="8" t="e">
        <f>Autoevaluación!S47/SUM(Autoevaluación!S47:S50)</f>
        <v>#DIV/0!</v>
      </c>
      <c r="I9" s="8" t="e">
        <f>Autoevaluación!S48/SUM(Autoevaluación!S47:S50)</f>
        <v>#DIV/0!</v>
      </c>
      <c r="J9" s="8" t="e">
        <f>Autoevaluación!S49/SUM(Autoevaluación!S47:S50)</f>
        <v>#DIV/0!</v>
      </c>
      <c r="K9" s="8" t="e">
        <f>Autoevaluación!S50/SUM(Autoevaluación!S47:S50)</f>
        <v>#DIV/0!</v>
      </c>
      <c r="L9" s="274"/>
      <c r="M9" s="8" t="e">
        <f>Autoevaluación!T47/SUM(Autoevaluación!T47:T50)</f>
        <v>#DIV/0!</v>
      </c>
      <c r="N9" s="8" t="e">
        <f>Autoevaluación!T48/SUM(Autoevaluación!T47:T50)</f>
        <v>#DIV/0!</v>
      </c>
      <c r="O9" s="8" t="e">
        <f>Autoevaluación!T49/SUM(Autoevaluación!T47:T50)</f>
        <v>#DIV/0!</v>
      </c>
      <c r="P9" s="8" t="e">
        <f>Autoevaluación!T50/SUM(Autoevaluación!T47:T50)</f>
        <v>#DIV/0!</v>
      </c>
      <c r="Q9" s="108"/>
      <c r="R9" s="8" t="e">
        <f>Autoevaluación!U47/SUM(Autoevaluación!U47:U50)</f>
        <v>#DIV/0!</v>
      </c>
      <c r="S9" s="8" t="e">
        <f>Autoevaluación!U48/SUM(Autoevaluación!U47:U50)</f>
        <v>#DIV/0!</v>
      </c>
      <c r="T9" s="8" t="e">
        <f>Autoevaluación!U49/SUM(Autoevaluación!U47:U50)</f>
        <v>#DIV/0!</v>
      </c>
      <c r="U9" s="8" t="e">
        <f>Autoevaluación!U50/SUM(Autoevaluación!U47:U50)</f>
        <v>#DIV/0!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38.1" customHeight="1" thickTop="1" x14ac:dyDescent="0.3">
      <c r="B10" s="88" t="s">
        <v>126</v>
      </c>
      <c r="C10" s="13">
        <f>AVERAGE(C4:C9)</f>
        <v>0</v>
      </c>
      <c r="D10" s="13">
        <f>AVERAGE(D4:D9)</f>
        <v>0.67314814814814816</v>
      </c>
      <c r="E10" s="13">
        <f>AVERAGE(E4:E9)</f>
        <v>0.32685185185185189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109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x14ac:dyDescent="0.3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21.9" customHeight="1" x14ac:dyDescent="0.3">
      <c r="B12" s="278">
        <v>2023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80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24.9" customHeight="1" x14ac:dyDescent="0.3">
      <c r="B13" s="281" t="s">
        <v>28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60" customHeight="1" x14ac:dyDescent="0.3">
      <c r="B14" s="283" t="s">
        <v>311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60" customHeight="1" x14ac:dyDescent="0.3">
      <c r="B15" s="283" t="s">
        <v>350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s="15" customFormat="1" ht="24.9" customHeight="1" x14ac:dyDescent="0.3">
      <c r="B16" s="284" t="s">
        <v>123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</row>
    <row r="17" spans="2:21" ht="60" customHeight="1" x14ac:dyDescent="0.3">
      <c r="B17" s="283" t="s">
        <v>351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</row>
    <row r="18" spans="2:21" ht="60" customHeight="1" x14ac:dyDescent="0.3">
      <c r="B18" s="283" t="s">
        <v>352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</row>
    <row r="19" spans="2:21" ht="60" customHeight="1" x14ac:dyDescent="0.3"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</row>
    <row r="20" spans="2:21" ht="16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" customHeight="1" x14ac:dyDescent="0.3">
      <c r="B21" s="286">
        <v>2024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2:21" ht="24.9" customHeight="1" x14ac:dyDescent="0.3">
      <c r="B22" s="287" t="s">
        <v>28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2:21" ht="60" customHeight="1" x14ac:dyDescent="0.3"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</row>
    <row r="24" spans="2:21" ht="60" customHeight="1" x14ac:dyDescent="0.3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</row>
    <row r="25" spans="2:21" s="15" customFormat="1" ht="24.9" customHeight="1" x14ac:dyDescent="0.3">
      <c r="B25" s="284" t="s">
        <v>123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</row>
    <row r="26" spans="2:21" ht="60" customHeight="1" x14ac:dyDescent="0.3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</row>
    <row r="27" spans="2:21" ht="60" customHeight="1" x14ac:dyDescent="0.3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</row>
    <row r="28" spans="2:21" ht="60" customHeight="1" x14ac:dyDescent="0.3"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</row>
    <row r="29" spans="2:21" ht="16.5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" customHeight="1" x14ac:dyDescent="0.3">
      <c r="B30" s="288">
        <v>2025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</row>
    <row r="31" spans="2:21" ht="24.9" customHeight="1" x14ac:dyDescent="0.3">
      <c r="B31" s="290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2:21" ht="60" customHeight="1" x14ac:dyDescent="0.3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</row>
    <row r="33" spans="2:21" ht="60" customHeight="1" x14ac:dyDescent="0.3"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</row>
    <row r="34" spans="2:21" s="15" customFormat="1" ht="24.9" customHeight="1" x14ac:dyDescent="0.3">
      <c r="B34" s="284" t="s">
        <v>123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</row>
    <row r="35" spans="2:21" ht="60" customHeight="1" x14ac:dyDescent="0.3"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</row>
    <row r="36" spans="2:21" ht="60" customHeight="1" x14ac:dyDescent="0.3"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</row>
    <row r="37" spans="2:21" ht="60" customHeight="1" x14ac:dyDescent="0.3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</row>
    <row r="39" spans="2:21" x14ac:dyDescent="0.3">
      <c r="B39" s="292">
        <v>2026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</row>
    <row r="40" spans="2:21" ht="19.8" x14ac:dyDescent="0.3">
      <c r="B40" s="290" t="s">
        <v>28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</row>
    <row r="41" spans="2:21" ht="60.75" customHeight="1" x14ac:dyDescent="0.3"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</row>
    <row r="42" spans="2:21" ht="60" customHeight="1" x14ac:dyDescent="0.3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</row>
    <row r="43" spans="2:21" ht="19.8" x14ac:dyDescent="0.3">
      <c r="B43" s="284" t="s">
        <v>123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</row>
    <row r="44" spans="2:21" ht="45.75" customHeight="1" x14ac:dyDescent="0.3"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</row>
    <row r="45" spans="2:21" ht="48" customHeight="1" x14ac:dyDescent="0.3"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</row>
    <row r="46" spans="2:21" ht="56.25" customHeight="1" x14ac:dyDescent="0.3"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</row>
    <row r="65495" spans="2:22" x14ac:dyDescent="0.3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3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3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/>
    <hyperlink ref="B65496" r:id="rId2"/>
    <hyperlink ref="B4" location="Autoevaluación!A6" tooltip="Ir a autoevaluación" display="Direccionamiento Estratégico"/>
    <hyperlink ref="B5" location="Autoevaluación!A12" tooltip="|Ir a autoevaluacion" display="Gestión Estratégica"/>
    <hyperlink ref="B6" location="Autoevaluación!A19" tooltip="Ir a autoevaluacion" display="Gobierno Escolar"/>
    <hyperlink ref="B7" location="Autoevaluación!A29" tooltip="Ir a autoevaluacion" display="Cultura Institucional"/>
    <hyperlink ref="B8" location="Autoevaluación!A35" tooltip="Ir a autoevaluacion" display="Clima Escolar"/>
    <hyperlink ref="B9" location="Autoevaluación!A46" tooltip="Ir a autoevaluacion" display="Relaciones Con El Entorno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AS65497"/>
  <sheetViews>
    <sheetView showGridLines="0" topLeftCell="B7" zoomScale="80" zoomScaleNormal="80" workbookViewId="0">
      <selection activeCell="B18" sqref="B18:U18"/>
    </sheetView>
  </sheetViews>
  <sheetFormatPr baseColWidth="10" defaultColWidth="11.44140625" defaultRowHeight="16.2" x14ac:dyDescent="0.3"/>
  <cols>
    <col min="1" max="1" width="1.44140625" style="1" customWidth="1"/>
    <col min="2" max="2" width="34.6640625" style="1" customWidth="1"/>
    <col min="3" max="6" width="7.6640625" style="1" customWidth="1"/>
    <col min="7" max="7" width="1.77734375" style="1" customWidth="1"/>
    <col min="8" max="11" width="7.6640625" style="1" customWidth="1"/>
    <col min="12" max="12" width="1.77734375" style="1" customWidth="1"/>
    <col min="13" max="16" width="7.6640625" style="1" customWidth="1"/>
    <col min="17" max="17" width="2.77734375" style="1" customWidth="1"/>
    <col min="18" max="21" width="7.6640625" style="1" customWidth="1"/>
    <col min="22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45" ht="6" customHeight="1" x14ac:dyDescent="0.3"/>
    <row r="2" spans="2:45" ht="22.5" customHeight="1" x14ac:dyDescent="0.3">
      <c r="B2" s="271" t="s">
        <v>127</v>
      </c>
      <c r="C2" s="270" t="s">
        <v>178</v>
      </c>
      <c r="D2" s="270"/>
      <c r="E2" s="270"/>
      <c r="F2" s="270"/>
      <c r="G2" s="2"/>
      <c r="H2" s="268" t="s">
        <v>179</v>
      </c>
      <c r="I2" s="268"/>
      <c r="J2" s="268"/>
      <c r="K2" s="268"/>
      <c r="L2" s="3"/>
      <c r="M2" s="269" t="s">
        <v>365</v>
      </c>
      <c r="N2" s="269"/>
      <c r="O2" s="269"/>
      <c r="P2" s="269"/>
      <c r="Q2" s="112"/>
      <c r="R2" s="277" t="s">
        <v>177</v>
      </c>
      <c r="S2" s="277"/>
      <c r="T2" s="277"/>
      <c r="U2" s="277"/>
      <c r="V2" s="26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4.75" customHeight="1" thickBot="1" x14ac:dyDescent="0.35">
      <c r="B3" s="272"/>
      <c r="C3" s="4">
        <v>1</v>
      </c>
      <c r="D3" s="4">
        <v>2</v>
      </c>
      <c r="E3" s="5">
        <v>3</v>
      </c>
      <c r="F3" s="6">
        <v>4</v>
      </c>
      <c r="G3" s="275"/>
      <c r="H3" s="4">
        <v>1</v>
      </c>
      <c r="I3" s="4">
        <v>2</v>
      </c>
      <c r="J3" s="5">
        <v>3</v>
      </c>
      <c r="K3" s="6">
        <v>4</v>
      </c>
      <c r="L3" s="273"/>
      <c r="M3" s="4">
        <v>1</v>
      </c>
      <c r="N3" s="4">
        <v>2</v>
      </c>
      <c r="O3" s="5">
        <v>3</v>
      </c>
      <c r="P3" s="6">
        <v>4</v>
      </c>
      <c r="Q3" s="113"/>
      <c r="R3" s="4">
        <v>1</v>
      </c>
      <c r="S3" s="4">
        <v>2</v>
      </c>
      <c r="T3" s="5">
        <v>3</v>
      </c>
      <c r="U3" s="6">
        <v>4</v>
      </c>
      <c r="V3" s="26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38.1" customHeight="1" thickTop="1" thickBot="1" x14ac:dyDescent="0.35">
      <c r="B4" s="89" t="s">
        <v>128</v>
      </c>
      <c r="C4" s="87">
        <f>Autoevaluación!R55/SUM(Autoevaluación!R55:R58)</f>
        <v>0</v>
      </c>
      <c r="D4" s="8">
        <f>Autoevaluación!R56/SUM(Autoevaluación!R55:R58)</f>
        <v>0.2</v>
      </c>
      <c r="E4" s="8">
        <f>Autoevaluación!R57/SUM(Autoevaluación!R55:R58)</f>
        <v>0.8</v>
      </c>
      <c r="F4" s="8">
        <f>Autoevaluación!R58/SUM(Autoevaluación!R55:R58)</f>
        <v>0</v>
      </c>
      <c r="G4" s="276"/>
      <c r="H4" s="8" t="e">
        <f>Autoevaluación!S55/SUM(Autoevaluación!S55:S59)</f>
        <v>#DIV/0!</v>
      </c>
      <c r="I4" s="8" t="e">
        <f>Autoevaluación!S56/SUM(Autoevaluación!S55:S58)</f>
        <v>#DIV/0!</v>
      </c>
      <c r="J4" s="8" t="e">
        <f>Autoevaluación!S57/SUM(Autoevaluación!S55:S58)</f>
        <v>#DIV/0!</v>
      </c>
      <c r="K4" s="8" t="e">
        <f>Autoevaluación!S58/SUM(Autoevaluación!S55:S58)</f>
        <v>#DIV/0!</v>
      </c>
      <c r="L4" s="274"/>
      <c r="M4" s="8" t="e">
        <f>Autoevaluación!T55/SUM(Autoevaluación!T55:T58)</f>
        <v>#DIV/0!</v>
      </c>
      <c r="N4" s="8" t="e">
        <f>Autoevaluación!T56/SUM(Autoevaluación!T55:T58)</f>
        <v>#DIV/0!</v>
      </c>
      <c r="O4" s="8" t="e">
        <f>Autoevaluación!T57/SUM(Autoevaluación!T55:T58)</f>
        <v>#DIV/0!</v>
      </c>
      <c r="P4" s="8" t="e">
        <f>Autoevaluación!T58/SUM(Autoevaluación!T55:T58)</f>
        <v>#DIV/0!</v>
      </c>
      <c r="Q4" s="108"/>
      <c r="R4" s="8" t="e">
        <f>Autoevaluación!U55/SUM(Autoevaluación!U55:U58)</f>
        <v>#DIV/0!</v>
      </c>
      <c r="S4" s="8" t="e">
        <f>Autoevaluación!U56/SUM(Autoevaluación!U55:U58)</f>
        <v>#DIV/0!</v>
      </c>
      <c r="T4" s="8" t="e">
        <f>Autoevaluación!U57/SUM(Autoevaluación!U55:U58)</f>
        <v>#DIV/0!</v>
      </c>
      <c r="U4" s="8" t="e">
        <f>Autoevaluación!U58/SUM(Autoevaluación!U55:U58)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38.1" customHeight="1" thickTop="1" thickBot="1" x14ac:dyDescent="0.35">
      <c r="B5" s="89" t="s">
        <v>129</v>
      </c>
      <c r="C5" s="87">
        <f>Autoevaluación!R62/SUM(Autoevaluación!R62:R65)</f>
        <v>0</v>
      </c>
      <c r="D5" s="8">
        <f>Autoevaluación!R63/SUM(Autoevaluación!R62:R65)</f>
        <v>0.25</v>
      </c>
      <c r="E5" s="8">
        <f>Autoevaluación!R64/SUM(Autoevaluación!R62:R65)</f>
        <v>0.75</v>
      </c>
      <c r="F5" s="8">
        <f>Autoevaluación!R65/SUM(Autoevaluación!R62:R65)</f>
        <v>0</v>
      </c>
      <c r="G5" s="276"/>
      <c r="H5" s="8" t="e">
        <f>Autoevaluación!S62/SUM(Autoevaluación!S62:S65)</f>
        <v>#DIV/0!</v>
      </c>
      <c r="I5" s="8" t="e">
        <f>Autoevaluación!S63/SUM(Autoevaluación!S62:S65)</f>
        <v>#DIV/0!</v>
      </c>
      <c r="J5" s="8" t="e">
        <f>Autoevaluación!S64/SUM(Autoevaluación!S62:S65)</f>
        <v>#DIV/0!</v>
      </c>
      <c r="K5" s="8" t="e">
        <f>Autoevaluación!S65/SUM(Autoevaluación!S62:S65)</f>
        <v>#DIV/0!</v>
      </c>
      <c r="L5" s="274"/>
      <c r="M5" s="8" t="e">
        <f>Autoevaluación!T62/SUM(Autoevaluación!T62:T65)</f>
        <v>#DIV/0!</v>
      </c>
      <c r="N5" s="8" t="e">
        <f>Autoevaluación!T63/SUM(Autoevaluación!T62:T65)</f>
        <v>#DIV/0!</v>
      </c>
      <c r="O5" s="8" t="e">
        <f>Autoevaluación!T64/SUM(Autoevaluación!T62:T65)</f>
        <v>#DIV/0!</v>
      </c>
      <c r="P5" s="8" t="e">
        <f>Autoevaluación!T65/SUM(Autoevaluación!T62:T65)</f>
        <v>#DIV/0!</v>
      </c>
      <c r="Q5" s="108"/>
      <c r="R5" s="8" t="e">
        <f>Autoevaluación!U62/SUM(Autoevaluación!U62:U65)</f>
        <v>#DIV/0!</v>
      </c>
      <c r="S5" s="8" t="e">
        <f>Autoevaluación!U63/SUM(Autoevaluación!U62:U65)</f>
        <v>#DIV/0!</v>
      </c>
      <c r="T5" s="8" t="e">
        <f>Autoevaluación!U64/SUM(Autoevaluación!U62:U65)</f>
        <v>#DIV/0!</v>
      </c>
      <c r="U5" s="8" t="e">
        <f>Autoevaluación!U65/SUM(Autoevaluación!U62:U65)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ht="38.1" customHeight="1" thickTop="1" thickBot="1" x14ac:dyDescent="0.35">
      <c r="B6" s="89" t="s">
        <v>130</v>
      </c>
      <c r="C6" s="87">
        <f>Autoevaluación!R68/SUM(Autoevaluación!R68:R71)</f>
        <v>0</v>
      </c>
      <c r="D6" s="8">
        <f>Autoevaluación!R69/SUM(Autoevaluación!R68:R71)</f>
        <v>1</v>
      </c>
      <c r="E6" s="8">
        <f>Autoevaluación!R70/SUM(Autoevaluación!R68:R71)</f>
        <v>0</v>
      </c>
      <c r="F6" s="8">
        <f>Autoevaluación!R71/SUM(Autoevaluación!R68:R71)</f>
        <v>0</v>
      </c>
      <c r="G6" s="276"/>
      <c r="H6" s="8" t="e">
        <f>Autoevaluación!S68/SUM(Autoevaluación!S68:S71)</f>
        <v>#DIV/0!</v>
      </c>
      <c r="I6" s="8" t="e">
        <f>Autoevaluación!S69/SUM(Autoevaluación!S68:S71)</f>
        <v>#DIV/0!</v>
      </c>
      <c r="J6" s="8" t="e">
        <f>Autoevaluación!S70/SUM(Autoevaluación!S68:S71)</f>
        <v>#DIV/0!</v>
      </c>
      <c r="K6" s="8" t="e">
        <f>Autoevaluación!S71/SUM(Autoevaluación!S68:S71)</f>
        <v>#DIV/0!</v>
      </c>
      <c r="L6" s="274"/>
      <c r="M6" s="8" t="e">
        <f>Autoevaluación!T68/SUM(Autoevaluación!T68:T71)</f>
        <v>#DIV/0!</v>
      </c>
      <c r="N6" s="8" t="e">
        <f>Autoevaluación!T69/SUM(Autoevaluación!T68:T71)</f>
        <v>#DIV/0!</v>
      </c>
      <c r="O6" s="8" t="e">
        <f>Autoevaluación!T70/SUM(Autoevaluación!T68:T71)</f>
        <v>#DIV/0!</v>
      </c>
      <c r="P6" s="8" t="e">
        <f>Autoevaluación!T71/SUM(Autoevaluación!T68:T71)</f>
        <v>#DIV/0!</v>
      </c>
      <c r="Q6" s="108"/>
      <c r="R6" s="8" t="e">
        <f>Autoevaluación!U68/SUM(Autoevaluación!U68:U71)</f>
        <v>#DIV/0!</v>
      </c>
      <c r="S6" s="8" t="e">
        <f>Autoevaluación!U69/SUM(Autoevaluación!U68:U71)</f>
        <v>#DIV/0!</v>
      </c>
      <c r="T6" s="8" t="e">
        <f>Autoevaluación!U70/SUM(Autoevaluación!U68:U71)</f>
        <v>#DIV/0!</v>
      </c>
      <c r="U6" s="8" t="e">
        <f>Autoevaluación!U71/SUM(Autoevaluación!U68:U71)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ht="38.1" customHeight="1" thickTop="1" thickBot="1" x14ac:dyDescent="0.35">
      <c r="B7" s="89" t="s">
        <v>131</v>
      </c>
      <c r="C7" s="87">
        <f>Autoevaluación!R74/SUM(Autoevaluación!R74:R77)</f>
        <v>0</v>
      </c>
      <c r="D7" s="8">
        <f>Autoevaluación!R75/SUM(Autoevaluación!R74:R77)</f>
        <v>0.5</v>
      </c>
      <c r="E7" s="8">
        <f>Autoevaluación!R76/SUM(Autoevaluación!R74:R77)</f>
        <v>0.5</v>
      </c>
      <c r="F7" s="8">
        <f>Autoevaluación!R77/SUM(Autoevaluación!R74:R77)</f>
        <v>0</v>
      </c>
      <c r="G7" s="276"/>
      <c r="H7" s="8" t="e">
        <f>Autoevaluación!S74/SUM(Autoevaluación!S74:S77)</f>
        <v>#DIV/0!</v>
      </c>
      <c r="I7" s="8" t="e">
        <f>Autoevaluación!S75/SUM(Autoevaluación!S74:S77)</f>
        <v>#DIV/0!</v>
      </c>
      <c r="J7" s="8" t="e">
        <f>Autoevaluación!S76/SUM(Autoevaluación!S74:S77)</f>
        <v>#DIV/0!</v>
      </c>
      <c r="K7" s="8" t="e">
        <f>Autoevaluación!S77/SUM(Autoevaluación!S74:S77)</f>
        <v>#DIV/0!</v>
      </c>
      <c r="L7" s="274"/>
      <c r="M7" s="8" t="e">
        <f>Autoevaluación!T74/SUM(Autoevaluación!T74:T77)</f>
        <v>#DIV/0!</v>
      </c>
      <c r="N7" s="8" t="e">
        <f>Autoevaluación!T75/SUM(Autoevaluación!T74:T77)</f>
        <v>#DIV/0!</v>
      </c>
      <c r="O7" s="8" t="e">
        <f>Autoevaluación!T76/SUM(Autoevaluación!T74:T77)</f>
        <v>#DIV/0!</v>
      </c>
      <c r="P7" s="8" t="e">
        <f>Autoevaluación!T77/SUM(Autoevaluación!T74:T77)</f>
        <v>#DIV/0!</v>
      </c>
      <c r="Q7" s="108"/>
      <c r="R7" s="8" t="e">
        <f>Autoevaluación!U74/SUM(Autoevaluación!U74:U77)</f>
        <v>#DIV/0!</v>
      </c>
      <c r="S7" s="8" t="e">
        <f>Autoevaluación!U75/SUM(Autoevaluación!U74:U77)</f>
        <v>#DIV/0!</v>
      </c>
      <c r="T7" s="8" t="e">
        <f>Autoevaluación!U76/SUM(Autoevaluación!U74:U77)</f>
        <v>#DIV/0!</v>
      </c>
      <c r="U7" s="8" t="e">
        <f>Autoevaluación!U77/SUM(Autoevaluación!U74:U77)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ht="38.1" customHeight="1" thickTop="1" x14ac:dyDescent="0.3">
      <c r="B8" s="90"/>
      <c r="C8" s="8"/>
      <c r="D8" s="8"/>
      <c r="E8" s="8"/>
      <c r="F8" s="8"/>
      <c r="G8" s="276"/>
      <c r="H8" s="8"/>
      <c r="I8" s="8"/>
      <c r="J8" s="8"/>
      <c r="K8" s="8"/>
      <c r="L8" s="274"/>
      <c r="M8" s="8"/>
      <c r="N8" s="8"/>
      <c r="O8" s="8"/>
      <c r="P8" s="8"/>
      <c r="Q8" s="108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38.1" customHeight="1" x14ac:dyDescent="0.3">
      <c r="B9" s="7"/>
      <c r="C9" s="8"/>
      <c r="D9" s="8"/>
      <c r="E9" s="8"/>
      <c r="F9" s="8"/>
      <c r="G9" s="276"/>
      <c r="H9" s="8"/>
      <c r="I9" s="8"/>
      <c r="J9" s="8"/>
      <c r="K9" s="8"/>
      <c r="L9" s="274"/>
      <c r="M9" s="8"/>
      <c r="N9" s="8"/>
      <c r="O9" s="8"/>
      <c r="P9" s="8"/>
      <c r="Q9" s="108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38.1" customHeight="1" x14ac:dyDescent="0.3">
      <c r="B10" s="16" t="s">
        <v>132</v>
      </c>
      <c r="C10" s="13">
        <f>AVERAGE(C4:C9)</f>
        <v>0</v>
      </c>
      <c r="D10" s="13">
        <f>AVERAGE(D4:D9)</f>
        <v>0.48749999999999999</v>
      </c>
      <c r="E10" s="13">
        <f>AVERAGE(E4:E9)</f>
        <v>0.51249999999999996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109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x14ac:dyDescent="0.3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21.9" customHeight="1" x14ac:dyDescent="0.3">
      <c r="B12" s="270" t="s">
        <v>370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24.9" customHeight="1" x14ac:dyDescent="0.3">
      <c r="B13" s="296" t="s">
        <v>28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60" customHeight="1" x14ac:dyDescent="0.3">
      <c r="B14" s="283" t="s">
        <v>273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60" customHeight="1" x14ac:dyDescent="0.3">
      <c r="B15" s="283" t="s">
        <v>274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s="15" customFormat="1" ht="24.9" customHeight="1" x14ac:dyDescent="0.3">
      <c r="B16" s="295" t="s">
        <v>123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</row>
    <row r="17" spans="2:21" ht="60" customHeight="1" x14ac:dyDescent="0.3">
      <c r="B17" s="294" t="s">
        <v>275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294" t="s">
        <v>276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" customHeight="1" x14ac:dyDescent="0.3">
      <c r="B21" s="286">
        <v>2024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2:21" ht="24.9" customHeight="1" x14ac:dyDescent="0.3">
      <c r="B22" s="287" t="s">
        <v>28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2:21" ht="60" customHeight="1" x14ac:dyDescent="0.3"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2:21" ht="60" customHeight="1" x14ac:dyDescent="0.3"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2:21" s="15" customFormat="1" ht="24.9" customHeight="1" x14ac:dyDescent="0.3">
      <c r="B25" s="295" t="s">
        <v>123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</row>
    <row r="26" spans="2:21" ht="60" customHeight="1" x14ac:dyDescent="0.3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3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2:21" ht="16.5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" customHeight="1" x14ac:dyDescent="0.3">
      <c r="B30" s="297">
        <v>2025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</row>
    <row r="31" spans="2:21" ht="24.9" customHeight="1" x14ac:dyDescent="0.3">
      <c r="B31" s="298" t="s">
        <v>28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</row>
    <row r="32" spans="2:21" ht="60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60" customHeight="1" x14ac:dyDescent="0.3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s="15" customFormat="1" ht="24.9" customHeight="1" x14ac:dyDescent="0.3">
      <c r="B34" s="295" t="s">
        <v>123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</row>
    <row r="35" spans="2:21" ht="60" customHeight="1" x14ac:dyDescent="0.3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spans="2:21" ht="60" customHeight="1" x14ac:dyDescent="0.3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spans="2:21" ht="60" customHeight="1" x14ac:dyDescent="0.3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9" spans="2:21" x14ac:dyDescent="0.3">
      <c r="B39" s="277" t="s">
        <v>371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</row>
    <row r="40" spans="2:21" ht="19.8" x14ac:dyDescent="0.3">
      <c r="B40" s="298" t="s">
        <v>28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</row>
    <row r="41" spans="2:21" ht="51.75" customHeight="1" x14ac:dyDescent="0.3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spans="2:21" ht="50.25" customHeight="1" x14ac:dyDescent="0.3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pans="2:21" ht="19.8" x14ac:dyDescent="0.3">
      <c r="B43" s="295" t="s">
        <v>123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</row>
    <row r="44" spans="2:21" ht="69.75" customHeight="1" x14ac:dyDescent="0.3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</row>
    <row r="45" spans="2:21" ht="60" customHeight="1" x14ac:dyDescent="0.3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2:21" ht="59.25" customHeight="1" x14ac:dyDescent="0.3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65495" spans="2:22" x14ac:dyDescent="0.3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3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3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6:U26"/>
    <mergeCell ref="G3:G9"/>
    <mergeCell ref="B2:B3"/>
    <mergeCell ref="M2:P2"/>
    <mergeCell ref="B16:U16"/>
    <mergeCell ref="B23:U23"/>
  </mergeCells>
  <phoneticPr fontId="2" type="noConversion"/>
  <hyperlinks>
    <hyperlink ref="B65497" r:id="rId1"/>
    <hyperlink ref="B65496" r:id="rId2"/>
    <hyperlink ref="B4" location="Autoevaluación!A54" tooltip="Ir a autoevaluacion" display="Diseño pedagogico"/>
    <hyperlink ref="B5" location="Autoevaluación!A61" tooltip="Ir a autoevaluacion" display="Practicas pedagogicas"/>
    <hyperlink ref="B6" location="Autoevaluación!A67" tooltip="Ir a autoevaluación" display="Gestion de aula"/>
    <hyperlink ref="B7" location="Autoevaluación!A73" tooltip="Ir a autoevaluación" display="Seguimiento academico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AN65497"/>
  <sheetViews>
    <sheetView showGridLines="0" topLeftCell="A7" zoomScale="70" zoomScaleNormal="70" workbookViewId="0">
      <selection activeCell="B18" sqref="B18:U18"/>
    </sheetView>
  </sheetViews>
  <sheetFormatPr baseColWidth="10" defaultColWidth="11.44140625" defaultRowHeight="16.2" x14ac:dyDescent="0.3"/>
  <cols>
    <col min="1" max="1" width="1.44140625" style="1" customWidth="1"/>
    <col min="2" max="2" width="38.33203125" style="1" customWidth="1"/>
    <col min="3" max="6" width="7.6640625" style="1" customWidth="1"/>
    <col min="7" max="7" width="1.77734375" style="1" customWidth="1"/>
    <col min="8" max="11" width="7.6640625" style="1" customWidth="1"/>
    <col min="12" max="12" width="1.77734375" style="1" customWidth="1"/>
    <col min="13" max="16" width="7.6640625" style="1" customWidth="1"/>
    <col min="17" max="17" width="2.109375" style="1" customWidth="1"/>
    <col min="18" max="21" width="7.6640625" style="1" customWidth="1"/>
    <col min="22" max="22" width="14.109375" style="1" bestFit="1" customWidth="1"/>
    <col min="23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40" ht="6" customHeight="1" x14ac:dyDescent="0.3"/>
    <row r="2" spans="2:40" ht="22.5" customHeight="1" x14ac:dyDescent="0.3">
      <c r="B2" s="271" t="s">
        <v>137</v>
      </c>
      <c r="C2" s="270" t="s">
        <v>178</v>
      </c>
      <c r="D2" s="270"/>
      <c r="E2" s="270"/>
      <c r="F2" s="270"/>
      <c r="G2" s="2"/>
      <c r="H2" s="268" t="s">
        <v>179</v>
      </c>
      <c r="I2" s="268"/>
      <c r="J2" s="268"/>
      <c r="K2" s="268"/>
      <c r="L2" s="3"/>
      <c r="M2" s="269" t="s">
        <v>365</v>
      </c>
      <c r="N2" s="269"/>
      <c r="O2" s="269"/>
      <c r="P2" s="269"/>
      <c r="Q2" s="112"/>
      <c r="R2" s="277" t="s">
        <v>366</v>
      </c>
      <c r="S2" s="277"/>
      <c r="T2" s="277"/>
      <c r="U2" s="277"/>
      <c r="V2" s="26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35">
      <c r="B3" s="272"/>
      <c r="C3" s="4">
        <v>1</v>
      </c>
      <c r="D3" s="4">
        <v>2</v>
      </c>
      <c r="E3" s="5">
        <v>3</v>
      </c>
      <c r="F3" s="6">
        <v>4</v>
      </c>
      <c r="G3" s="275"/>
      <c r="H3" s="4">
        <v>1</v>
      </c>
      <c r="I3" s="4">
        <v>2</v>
      </c>
      <c r="J3" s="5">
        <v>3</v>
      </c>
      <c r="K3" s="6">
        <v>4</v>
      </c>
      <c r="L3" s="273"/>
      <c r="M3" s="4">
        <v>1</v>
      </c>
      <c r="N3" s="4">
        <v>2</v>
      </c>
      <c r="O3" s="5">
        <v>3</v>
      </c>
      <c r="P3" s="6">
        <v>4</v>
      </c>
      <c r="Q3" s="113"/>
      <c r="R3" s="4">
        <v>1</v>
      </c>
      <c r="S3" s="4">
        <v>2</v>
      </c>
      <c r="T3" s="5">
        <v>3</v>
      </c>
      <c r="U3" s="6">
        <v>4</v>
      </c>
      <c r="V3" s="26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35">
      <c r="B4" s="89" t="s">
        <v>133</v>
      </c>
      <c r="C4" s="87">
        <f>Autoevaluación!R84/SUM(Autoevaluación!R84:R87)</f>
        <v>0</v>
      </c>
      <c r="D4" s="8">
        <f>Autoevaluación!R85/SUM(Autoevaluación!R84:R87)</f>
        <v>0</v>
      </c>
      <c r="E4" s="8">
        <f>Autoevaluación!R86/SUM(Autoevaluación!R84:R87)</f>
        <v>0.33333333333333331</v>
      </c>
      <c r="F4" s="8">
        <f>Autoevaluación!R87/SUM(Autoevaluación!R84:R87)</f>
        <v>0.66666666666666663</v>
      </c>
      <c r="G4" s="276"/>
      <c r="H4" s="19" t="e">
        <f>Autoevaluación!S84/SUM(Autoevaluación!S84:S87)</f>
        <v>#DIV/0!</v>
      </c>
      <c r="I4" s="8" t="e">
        <f>Autoevaluación!S85/SUM(Autoevaluación!S84:S87)</f>
        <v>#DIV/0!</v>
      </c>
      <c r="J4" s="8" t="e">
        <f>Autoevaluación!S86/SUM(Autoevaluación!S84:S87)</f>
        <v>#DIV/0!</v>
      </c>
      <c r="K4" s="8" t="e">
        <f>Autoevaluación!S87/SUM(Autoevaluación!S84:S87)</f>
        <v>#DIV/0!</v>
      </c>
      <c r="L4" s="274"/>
      <c r="M4" s="8" t="e">
        <f>Autoevaluación!T84/SUM(Autoevaluación!T84:T87)</f>
        <v>#DIV/0!</v>
      </c>
      <c r="N4" s="8" t="e">
        <f>Autoevaluación!T85/SUM(Autoevaluación!T84:T87)</f>
        <v>#DIV/0!</v>
      </c>
      <c r="O4" s="8" t="e">
        <f>Autoevaluación!T86/SUM(Autoevaluación!T84:T87)</f>
        <v>#DIV/0!</v>
      </c>
      <c r="P4" s="8" t="e">
        <f>Autoevaluación!T87/SUM(Autoevaluación!T84:T87)</f>
        <v>#DIV/0!</v>
      </c>
      <c r="Q4" s="108"/>
      <c r="R4" s="8" t="e">
        <f>Autoevaluación!U84/SUM(Autoevaluación!U84:U87)</f>
        <v>#DIV/0!</v>
      </c>
      <c r="S4" s="8" t="e">
        <f>Autoevaluación!U85/SUM(Autoevaluación!U84:U87)</f>
        <v>#DIV/0!</v>
      </c>
      <c r="T4" s="8" t="e">
        <f>Autoevaluación!U86/SUM(Autoevaluación!U84:U87)</f>
        <v>#DIV/0!</v>
      </c>
      <c r="U4" s="8" t="e">
        <f>Autoevaluación!U87/SUM(Autoevaluación!U84:U87)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35">
      <c r="B5" s="91" t="s">
        <v>134</v>
      </c>
      <c r="C5" s="87">
        <f>Autoevaluación!R89/SUM(Autoevaluación!R89:R92)</f>
        <v>0</v>
      </c>
      <c r="D5" s="8">
        <f>Autoevaluación!R90/SUM(Autoevaluación!R89:R92)</f>
        <v>0.5714285714285714</v>
      </c>
      <c r="E5" s="8">
        <f>Autoevaluación!R91/SUM(Autoevaluación!R89:R92)</f>
        <v>0.14285714285714285</v>
      </c>
      <c r="F5" s="8">
        <f>Autoevaluación!R92/SUM(Autoevaluación!R89:R92)</f>
        <v>0.2857142857142857</v>
      </c>
      <c r="G5" s="276"/>
      <c r="H5" s="19" t="e">
        <f>Autoevaluación!S89/SUM(Autoevaluación!S89:S92)</f>
        <v>#DIV/0!</v>
      </c>
      <c r="I5" s="8" t="e">
        <f>Autoevaluación!S90/SUM(Autoevaluación!S89:S92)</f>
        <v>#DIV/0!</v>
      </c>
      <c r="J5" s="8" t="e">
        <f>Autoevaluación!S91/SUM(Autoevaluación!S89:Q92Q13:V16)</f>
        <v>#NAME?</v>
      </c>
      <c r="K5" s="8" t="e">
        <f>Autoevaluación!S92/SUM(Autoevaluación!S89:S92)</f>
        <v>#DIV/0!</v>
      </c>
      <c r="L5" s="274"/>
      <c r="M5" s="8" t="e">
        <f>Autoevaluación!T89/SUM(Autoevaluación!T89:T92)</f>
        <v>#DIV/0!</v>
      </c>
      <c r="N5" s="8" t="e">
        <f>Autoevaluación!T90/SUM(Autoevaluación!T89:T92)</f>
        <v>#DIV/0!</v>
      </c>
      <c r="O5" s="8" t="e">
        <f>Autoevaluación!T91/SUM(Autoevaluación!T89:T92)</f>
        <v>#DIV/0!</v>
      </c>
      <c r="P5" s="8" t="e">
        <f>Autoevaluación!T92/SUM(Autoevaluación!T89:T92)</f>
        <v>#DIV/0!</v>
      </c>
      <c r="Q5" s="108"/>
      <c r="R5" s="8" t="e">
        <f>Autoevaluación!U89/SUM(Autoevaluación!U89:U92)</f>
        <v>#DIV/0!</v>
      </c>
      <c r="S5" s="8" t="e">
        <f>Autoevaluación!U90/SUM(Autoevaluación!U89:U92)</f>
        <v>#DIV/0!</v>
      </c>
      <c r="T5" s="8" t="e">
        <f>Autoevaluación!U91/SUM(Autoevaluación!U89:U92)</f>
        <v>#DIV/0!</v>
      </c>
      <c r="U5" s="8" t="e">
        <f>Autoevaluación!U92/SUM(Autoevaluación!U89:U92)</f>
        <v>#DIV/0!</v>
      </c>
      <c r="V5" s="15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35">
      <c r="B6" s="91" t="s">
        <v>32</v>
      </c>
      <c r="C6" s="87">
        <f>Autoevaluación!R98/SUM(Autoevaluación!R98:R101)</f>
        <v>0</v>
      </c>
      <c r="D6" s="8">
        <f>Autoevaluación!R99/SUM(Autoevaluación!R98:R101)</f>
        <v>0</v>
      </c>
      <c r="E6" s="8">
        <f>Autoevaluación!R100/SUM(Autoevaluación!R98:R101)</f>
        <v>0</v>
      </c>
      <c r="F6" s="8">
        <f>Autoevaluación!R101/SUM(Autoevaluación!R98:R101)</f>
        <v>1</v>
      </c>
      <c r="G6" s="276"/>
      <c r="H6" s="19" t="e">
        <f>Autoevaluación!S98/SUM(Autoevaluación!S98:S101)</f>
        <v>#DIV/0!</v>
      </c>
      <c r="I6" s="8" t="e">
        <f>Autoevaluación!S99/SUM(Autoevaluación!S98:S101)</f>
        <v>#DIV/0!</v>
      </c>
      <c r="J6" s="8" t="e">
        <f>Autoevaluación!S100/SUM(Autoevaluación!S98:S101)</f>
        <v>#DIV/0!</v>
      </c>
      <c r="K6" s="8" t="e">
        <f>Autoevaluación!S10/SUM(Autoevaluación!S98:S101)</f>
        <v>#DIV/0!</v>
      </c>
      <c r="L6" s="274"/>
      <c r="M6" s="8" t="e">
        <f>Autoevaluación!T98/SUM(Autoevaluación!T98:T101)</f>
        <v>#DIV/0!</v>
      </c>
      <c r="N6" s="8" t="e">
        <f>Autoevaluación!T99/SUM(Autoevaluación!T98:T101)</f>
        <v>#DIV/0!</v>
      </c>
      <c r="O6" s="8" t="e">
        <f>Autoevaluación!T100/SUM(Autoevaluación!T98:T101)</f>
        <v>#DIV/0!</v>
      </c>
      <c r="P6" s="8" t="e">
        <f>Autoevaluación!T101/SUM(Autoevaluación!T98:T101)</f>
        <v>#DIV/0!</v>
      </c>
      <c r="Q6" s="108"/>
      <c r="R6" s="8" t="e">
        <f>Autoevaluación!U98/SUM(Autoevaluación!U98:U101)</f>
        <v>#DIV/0!</v>
      </c>
      <c r="S6" s="8" t="e">
        <f>Autoevaluación!U99/SUM(Autoevaluación!U98:U101)</f>
        <v>#DIV/0!</v>
      </c>
      <c r="T6" s="8" t="e">
        <f>Autoevaluación!U100/SUM(Autoevaluación!U98:U101)</f>
        <v>#DIV/0!</v>
      </c>
      <c r="U6" s="8" t="e">
        <f>Autoevaluación!U101/SUM(Autoevaluación!U98:U101)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35">
      <c r="B7" s="89" t="s">
        <v>135</v>
      </c>
      <c r="C7" s="87">
        <f>Autoevaluación!R102/SUM(Autoevaluación!R102:R105)</f>
        <v>0.1</v>
      </c>
      <c r="D7" s="8">
        <f>Autoevaluación!R103/SUM(Autoevaluación!R102:R105)</f>
        <v>0.5</v>
      </c>
      <c r="E7" s="8">
        <f>Autoevaluación!R104/SUM(Autoevaluación!R102:R105)</f>
        <v>0.2</v>
      </c>
      <c r="F7" s="8">
        <f>Autoevaluación!R105/SUM(Autoevaluación!R102:R105)</f>
        <v>0.2</v>
      </c>
      <c r="G7" s="276"/>
      <c r="H7" s="19" t="e">
        <f>Autoevaluación!S102/SUM(Autoevaluación!S102:S105)</f>
        <v>#DIV/0!</v>
      </c>
      <c r="I7" s="8" t="e">
        <f>Autoevaluación!S103/SUM(Autoevaluación!S102:S105)</f>
        <v>#DIV/0!</v>
      </c>
      <c r="J7" s="8" t="e">
        <f>Autoevaluación!S104/SUM(Autoevaluación!S102:S105)</f>
        <v>#DIV/0!</v>
      </c>
      <c r="K7" s="8" t="e">
        <f>Autoevaluación!S105/SUM(Autoevaluación!S102:S105)</f>
        <v>#DIV/0!</v>
      </c>
      <c r="L7" s="274"/>
      <c r="M7" s="8" t="e">
        <f>Autoevaluación!T102/SUM(Autoevaluación!T102:T105)</f>
        <v>#DIV/0!</v>
      </c>
      <c r="N7" s="8" t="e">
        <f>Autoevaluación!T103/SUM(Autoevaluación!T102:T105)</f>
        <v>#DIV/0!</v>
      </c>
      <c r="O7" s="8" t="e">
        <f>Autoevaluación!T104/SUM(Autoevaluación!T102:T105)</f>
        <v>#DIV/0!</v>
      </c>
      <c r="P7" s="8" t="e">
        <f>Autoevaluación!T105/SUM(Autoevaluación!T102:T105)</f>
        <v>#DIV/0!</v>
      </c>
      <c r="Q7" s="108"/>
      <c r="R7" s="8" t="e">
        <f>Autoevaluación!U102/SUM(Autoevaluación!U102:U105)</f>
        <v>#DIV/0!</v>
      </c>
      <c r="S7" s="8" t="e">
        <f>Autoevaluación!U103/SUM(Autoevaluación!U102:U105)</f>
        <v>#DIV/0!</v>
      </c>
      <c r="T7" s="8" t="e">
        <f>Autoevaluación!U104/SUM(Autoevaluación!U102:U105)</f>
        <v>#DIV/0!</v>
      </c>
      <c r="U7" s="8" t="e">
        <f>Autoevaluación!U105/SUM(Autoevaluación!U102:U105)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thickBot="1" x14ac:dyDescent="0.35">
      <c r="B8" s="89" t="s">
        <v>136</v>
      </c>
      <c r="C8" s="87">
        <f>Autoevaluación!R114/SUM(Autoevaluación!R114:R117)</f>
        <v>0</v>
      </c>
      <c r="D8" s="8">
        <f>Autoevaluación!R115/SUM(Autoevaluación!R114:R117)</f>
        <v>0</v>
      </c>
      <c r="E8" s="8">
        <f>Autoevaluación!R116/SUM(Autoevaluación!R114:R117)</f>
        <v>0.5</v>
      </c>
      <c r="F8" s="8">
        <f>Autoevaluación!R117/SUM(Autoevaluación!R114:R117)</f>
        <v>0.5</v>
      </c>
      <c r="G8" s="276"/>
      <c r="H8" s="19" t="e">
        <f>Autoevaluación!S114/SUM(Autoevaluación!S114:S117)</f>
        <v>#DIV/0!</v>
      </c>
      <c r="I8" s="8" t="e">
        <f>Autoevaluación!S115/SUM(Autoevaluación!S114:S117)</f>
        <v>#DIV/0!</v>
      </c>
      <c r="J8" s="8" t="e">
        <f>Autoevaluación!S116/SUM(Autoevaluación!S114:S117)</f>
        <v>#DIV/0!</v>
      </c>
      <c r="K8" s="8" t="e">
        <f>Autoevaluación!S117/SUM(Autoevaluación!S114:S117)</f>
        <v>#DIV/0!</v>
      </c>
      <c r="L8" s="274"/>
      <c r="M8" s="8" t="e">
        <f>Autoevaluación!T114/SUM(Autoevaluación!T114:T117)</f>
        <v>#DIV/0!</v>
      </c>
      <c r="N8" s="8" t="e">
        <f>Autoevaluación!T115/SUM(Autoevaluación!T114:T117)</f>
        <v>#DIV/0!</v>
      </c>
      <c r="O8" s="8" t="e">
        <f>Autoevaluación!T116/SUM(Autoevaluación!T114:T117)</f>
        <v>#DIV/0!</v>
      </c>
      <c r="P8" s="8" t="e">
        <f>Autoevaluación!T117/SUM(Autoevaluación!T114:T117)</f>
        <v>#DIV/0!</v>
      </c>
      <c r="Q8" s="108"/>
      <c r="R8" s="8" t="e">
        <f>Autoevaluación!U114/SUM(Autoevaluación!U114:U117)</f>
        <v>#DIV/0!</v>
      </c>
      <c r="S8" s="8" t="e">
        <f>Autoevaluación!U115/SUM(Autoevaluación!U114:U117)</f>
        <v>#DIV/0!</v>
      </c>
      <c r="T8" s="8" t="e">
        <f>Autoevaluación!U116/SUM(Autoevaluación!U114:U117)</f>
        <v>#DIV/0!</v>
      </c>
      <c r="U8" s="8" t="e">
        <f>Autoevaluación!U117/SUM(Autoevaluación!U114:U117)</f>
        <v>#DIV/0!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thickTop="1" x14ac:dyDescent="0.3">
      <c r="B9" s="90"/>
      <c r="C9" s="8"/>
      <c r="D9" s="8"/>
      <c r="E9" s="8"/>
      <c r="F9" s="8"/>
      <c r="G9" s="276"/>
      <c r="H9" s="8"/>
      <c r="I9" s="8"/>
      <c r="J9" s="8"/>
      <c r="K9" s="8"/>
      <c r="L9" s="274"/>
      <c r="M9" s="8"/>
      <c r="N9" s="8"/>
      <c r="O9" s="8"/>
      <c r="P9" s="8"/>
      <c r="Q9" s="108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3">
      <c r="B10" s="16" t="s">
        <v>138</v>
      </c>
      <c r="C10" s="13">
        <f>AVERAGE(C4:C9)</f>
        <v>0.02</v>
      </c>
      <c r="D10" s="13">
        <f>AVERAGE(D4:D9)</f>
        <v>0.21428571428571427</v>
      </c>
      <c r="E10" s="13">
        <f>AVERAGE(E4:E9)</f>
        <v>0.23523809523809525</v>
      </c>
      <c r="F10" s="13">
        <f>AVERAGE(F4:F9)</f>
        <v>0.53047619047619043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109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3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" customHeight="1" x14ac:dyDescent="0.3">
      <c r="B12" s="270" t="s">
        <v>370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" customHeight="1" x14ac:dyDescent="0.3">
      <c r="B13" s="296" t="s">
        <v>28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3">
      <c r="B14" s="283" t="s">
        <v>311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3">
      <c r="B15" s="283" t="s">
        <v>350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" customHeight="1" x14ac:dyDescent="0.3">
      <c r="B16" s="284" t="s">
        <v>123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</row>
    <row r="17" spans="2:21" ht="60" customHeight="1" x14ac:dyDescent="0.3">
      <c r="B17" s="283" t="s">
        <v>382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</row>
    <row r="18" spans="2:21" ht="60" customHeight="1" x14ac:dyDescent="0.3">
      <c r="B18" s="283" t="s">
        <v>194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</row>
    <row r="19" spans="2:21" ht="60" customHeight="1" x14ac:dyDescent="0.3"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</row>
    <row r="20" spans="2:21" ht="16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" customHeight="1" x14ac:dyDescent="0.3">
      <c r="B21" s="286">
        <v>2024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2:21" ht="24.9" customHeight="1" x14ac:dyDescent="0.3">
      <c r="B22" s="298" t="s">
        <v>28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</row>
    <row r="23" spans="2:21" ht="60" customHeight="1" x14ac:dyDescent="0.3"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</row>
    <row r="24" spans="2:21" ht="60" customHeight="1" x14ac:dyDescent="0.3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</row>
    <row r="25" spans="2:21" s="15" customFormat="1" ht="24.9" customHeight="1" x14ac:dyDescent="0.3">
      <c r="B25" s="295" t="s">
        <v>123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</row>
    <row r="26" spans="2:21" ht="60" customHeight="1" x14ac:dyDescent="0.3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</row>
    <row r="27" spans="2:21" ht="60" customHeight="1" x14ac:dyDescent="0.3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</row>
    <row r="28" spans="2:21" ht="60" customHeight="1" x14ac:dyDescent="0.3"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</row>
    <row r="29" spans="2:21" ht="16.5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" customHeight="1" x14ac:dyDescent="0.3">
      <c r="B30" s="297">
        <v>2025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</row>
    <row r="31" spans="2:21" ht="24.9" customHeight="1" x14ac:dyDescent="0.3">
      <c r="B31" s="287" t="s">
        <v>28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</row>
    <row r="32" spans="2:21" ht="60" customHeight="1" x14ac:dyDescent="0.3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</row>
    <row r="33" spans="2:21" ht="60" customHeight="1" x14ac:dyDescent="0.3"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</row>
    <row r="34" spans="2:21" s="15" customFormat="1" ht="24.9" customHeight="1" x14ac:dyDescent="0.3">
      <c r="B34" s="295" t="s">
        <v>123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</row>
    <row r="35" spans="2:21" ht="60" customHeight="1" x14ac:dyDescent="0.3"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</row>
    <row r="36" spans="2:21" ht="60" customHeight="1" x14ac:dyDescent="0.3"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</row>
    <row r="37" spans="2:21" ht="60" customHeight="1" x14ac:dyDescent="0.3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</row>
    <row r="39" spans="2:21" x14ac:dyDescent="0.3">
      <c r="B39" s="277">
        <v>2026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</row>
    <row r="40" spans="2:21" ht="19.8" x14ac:dyDescent="0.3">
      <c r="B40" s="287" t="s">
        <v>28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</row>
    <row r="41" spans="2:21" ht="50.25" customHeight="1" x14ac:dyDescent="0.3"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</row>
    <row r="42" spans="2:21" ht="51.75" customHeight="1" x14ac:dyDescent="0.3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</row>
    <row r="43" spans="2:21" ht="19.8" x14ac:dyDescent="0.3">
      <c r="B43" s="295" t="s">
        <v>123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</row>
    <row r="44" spans="2:21" ht="45" customHeight="1" x14ac:dyDescent="0.3"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</row>
    <row r="45" spans="2:21" ht="52.5" customHeight="1" x14ac:dyDescent="0.3"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</row>
    <row r="46" spans="2:21" ht="55.5" customHeight="1" x14ac:dyDescent="0.3"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</row>
    <row r="65495" spans="2:22" x14ac:dyDescent="0.3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3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3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/>
    <hyperlink ref="B65496" r:id="rId2"/>
    <hyperlink ref="B8" location="Autoevaluación!A113" tooltip="Ir a autoevaluación" display="Apoyo Financiero y Contable"/>
    <hyperlink ref="B7" location="Autoevaluación!A101" tooltip="Ir a autoevaluación" display="Talento Humano"/>
    <hyperlink ref="B6" location="Autoevaluación!A97" tooltip="Ir a autoevaluación" display="Administración de servicios complementarios"/>
    <hyperlink ref="B5" location="Autoevaluación!A88" tooltip="Ir a autoevaluación" display="Administración de la planta fisica y de los recursos"/>
    <hyperlink ref="B4" location="Autoevaluación!A83" tooltip="Ir a autoevaluación" display="Apoyo a la gestion académica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AN65497"/>
  <sheetViews>
    <sheetView showGridLines="0" tabSelected="1" topLeftCell="A8" zoomScale="70" zoomScaleNormal="70" workbookViewId="0">
      <selection activeCell="B18" sqref="B18:U18"/>
    </sheetView>
  </sheetViews>
  <sheetFormatPr baseColWidth="10" defaultColWidth="11.44140625" defaultRowHeight="16.2" x14ac:dyDescent="0.3"/>
  <cols>
    <col min="1" max="1" width="1.44140625" style="1" customWidth="1"/>
    <col min="2" max="2" width="38.33203125" style="1" customWidth="1"/>
    <col min="3" max="6" width="7.6640625" style="1" customWidth="1"/>
    <col min="7" max="7" width="1.77734375" style="1" customWidth="1"/>
    <col min="8" max="11" width="7.6640625" style="1" customWidth="1"/>
    <col min="12" max="12" width="1.77734375" style="1" customWidth="1"/>
    <col min="13" max="16" width="7.6640625" style="1" customWidth="1"/>
    <col min="17" max="17" width="3.21875" style="1" customWidth="1"/>
    <col min="18" max="21" width="7.6640625" style="1" customWidth="1"/>
    <col min="22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40" ht="6" customHeight="1" x14ac:dyDescent="0.3"/>
    <row r="2" spans="2:40" ht="22.5" customHeight="1" x14ac:dyDescent="0.3">
      <c r="B2" s="271" t="s">
        <v>24</v>
      </c>
      <c r="C2" s="270" t="s">
        <v>176</v>
      </c>
      <c r="D2" s="270"/>
      <c r="E2" s="270"/>
      <c r="F2" s="270"/>
      <c r="G2" s="2"/>
      <c r="H2" s="268" t="s">
        <v>177</v>
      </c>
      <c r="I2" s="268"/>
      <c r="J2" s="268"/>
      <c r="K2" s="268"/>
      <c r="L2" s="3"/>
      <c r="M2" s="269" t="s">
        <v>177</v>
      </c>
      <c r="N2" s="269"/>
      <c r="O2" s="269"/>
      <c r="P2" s="269"/>
      <c r="Q2" s="112"/>
      <c r="R2" s="277" t="s">
        <v>177</v>
      </c>
      <c r="S2" s="277"/>
      <c r="T2" s="277"/>
      <c r="U2" s="277"/>
      <c r="V2" s="26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35">
      <c r="B3" s="272"/>
      <c r="C3" s="4">
        <v>1</v>
      </c>
      <c r="D3" s="4">
        <v>2</v>
      </c>
      <c r="E3" s="5">
        <v>3</v>
      </c>
      <c r="F3" s="6">
        <v>4</v>
      </c>
      <c r="G3" s="275"/>
      <c r="H3" s="4">
        <v>1</v>
      </c>
      <c r="I3" s="4">
        <v>2</v>
      </c>
      <c r="J3" s="5">
        <v>3</v>
      </c>
      <c r="K3" s="6">
        <v>4</v>
      </c>
      <c r="L3" s="273"/>
      <c r="M3" s="4">
        <v>1</v>
      </c>
      <c r="N3" s="4">
        <v>2</v>
      </c>
      <c r="O3" s="5">
        <v>3</v>
      </c>
      <c r="P3" s="6">
        <v>4</v>
      </c>
      <c r="Q3" s="113"/>
      <c r="R3" s="4">
        <v>1</v>
      </c>
      <c r="S3" s="4">
        <v>2</v>
      </c>
      <c r="T3" s="5">
        <v>3</v>
      </c>
      <c r="U3" s="6">
        <v>4</v>
      </c>
      <c r="V3" s="26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35">
      <c r="B4" s="92" t="s">
        <v>5</v>
      </c>
      <c r="C4" s="87">
        <f>Autoevaluación!R122/SUM(Autoevaluación!R122:R125)</f>
        <v>0.25</v>
      </c>
      <c r="D4" s="8">
        <f>Autoevaluación!R123/SUM(Autoevaluación!R122:R125)</f>
        <v>0.5</v>
      </c>
      <c r="E4" s="8">
        <f>Autoevaluación!R124/SUM(Autoevaluación!R122:R125)</f>
        <v>0.25</v>
      </c>
      <c r="F4" s="8">
        <f>Autoevaluación!R125/SUM(Autoevaluación!R122:R125)</f>
        <v>0</v>
      </c>
      <c r="G4" s="276"/>
      <c r="H4" s="8">
        <f>Autoevaluación!S122/SUM(Autoevaluación!S122:S125)</f>
        <v>0</v>
      </c>
      <c r="I4" s="8">
        <f>Autoevaluación!S123/SUM(Autoevaluación!S122:S125)</f>
        <v>1</v>
      </c>
      <c r="J4" s="8">
        <f>Autoevaluación!S124/SUM(Autoevaluación!S122:S125)</f>
        <v>0</v>
      </c>
      <c r="K4" s="8">
        <f>Autoevaluación!S125/SUM(Autoevaluación!S122:S125)</f>
        <v>0</v>
      </c>
      <c r="L4" s="274"/>
      <c r="M4" s="8" t="e">
        <f>Autoevaluación!T122/SUM(Autoevaluación!T122:T125)</f>
        <v>#DIV/0!</v>
      </c>
      <c r="N4" s="8" t="e">
        <f>Autoevaluación!T123/SUM(Autoevaluación!T122:T125)</f>
        <v>#DIV/0!</v>
      </c>
      <c r="O4" s="8" t="e">
        <f>Autoevaluación!T124/SUM(Autoevaluación!T122:T125)</f>
        <v>#DIV/0!</v>
      </c>
      <c r="P4" s="8" t="e">
        <f>Autoevaluación!T125/SUM(Autoevaluación!T122:T125)</f>
        <v>#DIV/0!</v>
      </c>
      <c r="Q4" s="108"/>
      <c r="R4" s="8" t="e">
        <f>Autoevaluación!U122/SUM(Autoevaluación!U122:U125)</f>
        <v>#DIV/0!</v>
      </c>
      <c r="S4" s="8" t="e">
        <f>Autoevaluación!U123/SUM(Autoevaluación!U122:U125)</f>
        <v>#DIV/0!</v>
      </c>
      <c r="T4" s="8" t="e">
        <f>Autoevaluación!U124/SUM(Autoevaluación!U122:U125)</f>
        <v>#DIV/0!</v>
      </c>
      <c r="U4" s="8" t="e">
        <f>Autoevaluación!U125/SUM(Autoevaluación!U122:U125)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35">
      <c r="B5" s="93" t="s">
        <v>10</v>
      </c>
      <c r="C5" s="87">
        <f>Autoevaluación!R128/SUM(Autoevaluación!R128:R131)</f>
        <v>0.25</v>
      </c>
      <c r="D5" s="8">
        <f>Autoevaluación!R129/SUM(Autoevaluación!R128:R131)</f>
        <v>0.75</v>
      </c>
      <c r="E5" s="8">
        <f>Autoevaluación!R130/SUM(Autoevaluación!R128:R131)</f>
        <v>0</v>
      </c>
      <c r="F5" s="8">
        <f>Autoevaluación!R131/SUM(Autoevaluación!R128:R131)</f>
        <v>0</v>
      </c>
      <c r="G5" s="276"/>
      <c r="H5" s="8" t="e">
        <f>Autoevaluación!S128/SUM(Autoevaluación!S128:S131)</f>
        <v>#DIV/0!</v>
      </c>
      <c r="I5" s="8" t="e">
        <f>Autoevaluación!S129/SUM(Autoevaluación!S128:S131)</f>
        <v>#DIV/0!</v>
      </c>
      <c r="J5" s="8" t="e">
        <f>Autoevaluación!S130/SUM(Autoevaluación!S128:S131)</f>
        <v>#DIV/0!</v>
      </c>
      <c r="K5" s="8" t="e">
        <f>Autoevaluación!S131/SUM(Autoevaluación!S128:S131)</f>
        <v>#DIV/0!</v>
      </c>
      <c r="L5" s="274"/>
      <c r="M5" s="8" t="e">
        <f>Autoevaluación!T128/SUM(Autoevaluación!T128:T131)</f>
        <v>#DIV/0!</v>
      </c>
      <c r="N5" s="8" t="e">
        <f>Autoevaluación!T129/SUM(Autoevaluación!T128:T131)</f>
        <v>#DIV/0!</v>
      </c>
      <c r="O5" s="8" t="e">
        <f>Autoevaluación!T130/SUM(Autoevaluación!T128:T131)</f>
        <v>#DIV/0!</v>
      </c>
      <c r="P5" s="8" t="e">
        <f>Autoevaluación!T131/SUM(Autoevaluación!T128:T131)</f>
        <v>#DIV/0!</v>
      </c>
      <c r="Q5" s="108"/>
      <c r="R5" s="8" t="e">
        <f>Autoevaluación!U128/SUM(Autoevaluación!U128:U131)</f>
        <v>#DIV/0!</v>
      </c>
      <c r="S5" s="8" t="e">
        <f>Autoevaluación!U129/SUM(Autoevaluación!U128:U131)</f>
        <v>#DIV/0!</v>
      </c>
      <c r="T5" s="8" t="e">
        <f>Autoevaluación!U129/SUM(Autoevaluación!U128:U131)</f>
        <v>#DIV/0!</v>
      </c>
      <c r="U5" s="8" t="e">
        <f>Autoevaluación!U131/SUM(Autoevaluación!U128:U131)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35">
      <c r="B6" s="93" t="s">
        <v>15</v>
      </c>
      <c r="C6" s="87">
        <f>Autoevaluación!R134/SUM(Autoevaluación!R134:R137)</f>
        <v>0</v>
      </c>
      <c r="D6" s="8">
        <f>Autoevaluación!R135/SUM(Autoevaluación!R134:R137)</f>
        <v>1</v>
      </c>
      <c r="E6" s="8">
        <f>Autoevaluación!R136/SUM(Autoevaluación!R134:R137)</f>
        <v>0</v>
      </c>
      <c r="F6" s="8">
        <f>Autoevaluación!R137/SUM(Autoevaluación!R134:R137)</f>
        <v>0</v>
      </c>
      <c r="G6" s="276"/>
      <c r="H6" s="8" t="e">
        <f>Autoevaluación!S134/SUM(Autoevaluación!S134:S137)</f>
        <v>#DIV/0!</v>
      </c>
      <c r="I6" s="8" t="e">
        <f>Autoevaluación!S135/SUM(Autoevaluación!S134:S137)</f>
        <v>#DIV/0!</v>
      </c>
      <c r="J6" s="8" t="e">
        <f>Autoevaluación!S136/SUM(Autoevaluación!S134:S137)</f>
        <v>#DIV/0!</v>
      </c>
      <c r="K6" s="8" t="e">
        <f>Autoevaluación!S137/SUM(Autoevaluación!S134:S137)</f>
        <v>#DIV/0!</v>
      </c>
      <c r="L6" s="274"/>
      <c r="M6" s="8" t="e">
        <f>Autoevaluación!T134/SUM(Autoevaluación!T134:T137)</f>
        <v>#DIV/0!</v>
      </c>
      <c r="N6" s="8" t="e">
        <f>Autoevaluación!T135/SUM(Autoevaluación!T134:T137)</f>
        <v>#DIV/0!</v>
      </c>
      <c r="O6" s="8" t="e">
        <f>Autoevaluación!T136/SUM(Autoevaluación!T134:T137)</f>
        <v>#DIV/0!</v>
      </c>
      <c r="P6" s="8" t="e">
        <f>Autoevaluación!T137/SUM(Autoevaluación!T134:T137)</f>
        <v>#DIV/0!</v>
      </c>
      <c r="Q6" s="108"/>
      <c r="R6" s="8" t="e">
        <f>Autoevaluación!U134/SUM(Autoevaluación!U134:U137)</f>
        <v>#DIV/0!</v>
      </c>
      <c r="S6" s="8" t="e">
        <f>Autoevaluación!U135/SUM(Autoevaluación!U134:U137)</f>
        <v>#DIV/0!</v>
      </c>
      <c r="T6" s="8" t="e">
        <f>Autoevaluación!U136/SUM(Autoevaluación!U134:U137)</f>
        <v>#DIV/0!</v>
      </c>
      <c r="U6" s="8" t="e">
        <f>Autoevaluación!U137/SUM(Autoevaluación!U134:U137)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35">
      <c r="B7" s="92" t="s">
        <v>19</v>
      </c>
      <c r="C7" s="87">
        <f>Autoevaluación!R139/SUM(Autoevaluación!R139:R142)</f>
        <v>0</v>
      </c>
      <c r="D7" s="8">
        <f>Autoevaluación!R140/SUM(Autoevaluación!R139:R142)</f>
        <v>1</v>
      </c>
      <c r="E7" s="8">
        <f>Autoevaluación!R141/SUM(Autoevaluación!R139:R142)</f>
        <v>0</v>
      </c>
      <c r="F7" s="8">
        <f>Autoevaluación!R142/SUM(Autoevaluación!R139:R142)</f>
        <v>0</v>
      </c>
      <c r="G7" s="276"/>
      <c r="H7" s="8" t="e">
        <f>Autoevaluación!S139/SUM(Autoevaluación!S139:S142)</f>
        <v>#DIV/0!</v>
      </c>
      <c r="I7" s="8" t="e">
        <f>Autoevaluación!S140/SUM(Autoevaluación!S139:S142)</f>
        <v>#DIV/0!</v>
      </c>
      <c r="J7" s="8" t="e">
        <f>Autoevaluación!S141/SUM(Autoevaluación!S139:S142)</f>
        <v>#DIV/0!</v>
      </c>
      <c r="K7" s="8" t="e">
        <f>Autoevaluación!S142/SUM(Autoevaluación!S139:S142)</f>
        <v>#DIV/0!</v>
      </c>
      <c r="L7" s="274"/>
      <c r="M7" s="8" t="e">
        <f>Autoevaluación!T139/SUM(Autoevaluación!T139:T142)</f>
        <v>#DIV/0!</v>
      </c>
      <c r="N7" s="8" t="e">
        <f>Autoevaluación!T140/SUM(Autoevaluación!T139:T142)</f>
        <v>#DIV/0!</v>
      </c>
      <c r="O7" s="8" t="e">
        <f>Autoevaluación!T141/SUM(Autoevaluación!T139:T142)</f>
        <v>#DIV/0!</v>
      </c>
      <c r="P7" s="8" t="e">
        <f>Autoevaluación!T142/SUM(Autoevaluación!T139:T142)</f>
        <v>#DIV/0!</v>
      </c>
      <c r="Q7" s="108"/>
      <c r="R7" s="8" t="e">
        <f>Autoevaluación!U139/SUM(Autoevaluación!U139:U142)</f>
        <v>#DIV/0!</v>
      </c>
      <c r="S7" s="8" t="e">
        <f>Autoevaluación!U140/SUM(Autoevaluación!U139:U142)</f>
        <v>#DIV/0!</v>
      </c>
      <c r="T7" s="8" t="e">
        <f>Autoevaluación!U141/SUM(Autoevaluación!U139:U142)</f>
        <v>#DIV/0!</v>
      </c>
      <c r="U7" s="8" t="e">
        <f>Autoevaluación!U142/SUM(Autoevaluación!U139:U142)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x14ac:dyDescent="0.3">
      <c r="B8" s="90"/>
      <c r="C8" s="8"/>
      <c r="D8" s="8"/>
      <c r="E8" s="8"/>
      <c r="F8" s="8"/>
      <c r="G8" s="276"/>
      <c r="H8" s="8"/>
      <c r="I8" s="8"/>
      <c r="J8" s="8"/>
      <c r="K8" s="8"/>
      <c r="L8" s="274"/>
      <c r="M8" s="8"/>
      <c r="N8" s="8"/>
      <c r="O8" s="8"/>
      <c r="P8" s="8"/>
      <c r="Q8" s="108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x14ac:dyDescent="0.3">
      <c r="B9" s="7"/>
      <c r="C9" s="8"/>
      <c r="D9" s="8"/>
      <c r="E9" s="8"/>
      <c r="F9" s="8"/>
      <c r="G9" s="276"/>
      <c r="H9" s="8"/>
      <c r="I9" s="8"/>
      <c r="J9" s="8"/>
      <c r="K9" s="8"/>
      <c r="L9" s="274"/>
      <c r="M9" s="8"/>
      <c r="N9" s="8"/>
      <c r="O9" s="8"/>
      <c r="P9" s="8"/>
      <c r="Q9" s="108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3">
      <c r="B10" s="16" t="s">
        <v>139</v>
      </c>
      <c r="C10" s="13">
        <f>AVERAGE(C4:C9)</f>
        <v>0.125</v>
      </c>
      <c r="D10" s="13">
        <f>AVERAGE(D4:D9)</f>
        <v>0.8125</v>
      </c>
      <c r="E10" s="13">
        <f>AVERAGE(E4:E9)</f>
        <v>6.25E-2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109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3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" customHeight="1" x14ac:dyDescent="0.3">
      <c r="B12" s="270" t="s">
        <v>370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" customHeight="1" x14ac:dyDescent="0.3">
      <c r="B13" s="296" t="s">
        <v>28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3">
      <c r="B14" s="300" t="s">
        <v>353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2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3">
      <c r="B15" s="300" t="s">
        <v>354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2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" customHeight="1" x14ac:dyDescent="0.3">
      <c r="B16" s="303" t="s">
        <v>123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5"/>
    </row>
    <row r="17" spans="2:21" ht="60" customHeight="1" x14ac:dyDescent="0.3">
      <c r="B17" s="300" t="s">
        <v>340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2"/>
    </row>
    <row r="18" spans="2:21" ht="60" customHeight="1" x14ac:dyDescent="0.3">
      <c r="B18" s="300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2"/>
    </row>
    <row r="19" spans="2:21" ht="60" customHeight="1" x14ac:dyDescent="0.3"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</row>
    <row r="20" spans="2:21" ht="16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" customHeight="1" x14ac:dyDescent="0.3">
      <c r="B21" s="286">
        <v>2024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2:21" ht="24.9" customHeight="1" x14ac:dyDescent="0.3">
      <c r="B22" s="287" t="s">
        <v>28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2:21" ht="60" customHeight="1" x14ac:dyDescent="0.3"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</row>
    <row r="24" spans="2:21" ht="60" customHeight="1" x14ac:dyDescent="0.3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</row>
    <row r="25" spans="2:21" s="15" customFormat="1" ht="24.9" customHeight="1" x14ac:dyDescent="0.3">
      <c r="B25" s="295" t="s">
        <v>123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</row>
    <row r="26" spans="2:21" ht="60" customHeight="1" x14ac:dyDescent="0.3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</row>
    <row r="27" spans="2:21" ht="60" customHeight="1" x14ac:dyDescent="0.3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</row>
    <row r="28" spans="2:21" ht="60" customHeight="1" x14ac:dyDescent="0.3"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</row>
    <row r="29" spans="2:21" ht="16.5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" customHeight="1" x14ac:dyDescent="0.3">
      <c r="B30" s="297">
        <v>2025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</row>
    <row r="31" spans="2:21" ht="24.9" customHeight="1" x14ac:dyDescent="0.3">
      <c r="B31" s="298" t="s">
        <v>28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</row>
    <row r="32" spans="2:21" ht="60" customHeight="1" x14ac:dyDescent="0.3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</row>
    <row r="33" spans="2:21" ht="60" customHeight="1" x14ac:dyDescent="0.3"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</row>
    <row r="34" spans="2:21" s="15" customFormat="1" ht="24.9" customHeight="1" x14ac:dyDescent="0.3">
      <c r="B34" s="295" t="s">
        <v>123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</row>
    <row r="35" spans="2:21" ht="60" customHeight="1" x14ac:dyDescent="0.3"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</row>
    <row r="36" spans="2:21" ht="60" customHeight="1" x14ac:dyDescent="0.3"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</row>
    <row r="37" spans="2:21" ht="60" customHeight="1" x14ac:dyDescent="0.3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</row>
    <row r="40" spans="2:21" x14ac:dyDescent="0.3">
      <c r="B40" s="277">
        <v>2026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</row>
    <row r="41" spans="2:21" ht="19.8" x14ac:dyDescent="0.3">
      <c r="B41" s="298" t="s">
        <v>28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</row>
    <row r="42" spans="2:21" ht="62.25" customHeight="1" x14ac:dyDescent="0.3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</row>
    <row r="43" spans="2:21" ht="64.5" customHeight="1" x14ac:dyDescent="0.3"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</row>
    <row r="44" spans="2:21" ht="19.8" x14ac:dyDescent="0.3">
      <c r="B44" s="295" t="s">
        <v>123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</row>
    <row r="45" spans="2:21" ht="54.75" customHeight="1" x14ac:dyDescent="0.3"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</row>
    <row r="46" spans="2:21" ht="61.5" customHeight="1" x14ac:dyDescent="0.3"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</row>
    <row r="47" spans="2:21" ht="64.5" customHeight="1" x14ac:dyDescent="0.3"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</row>
    <row r="65495" spans="2:22" x14ac:dyDescent="0.3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3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3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24:U24"/>
    <mergeCell ref="B25:U25"/>
    <mergeCell ref="B26:U26"/>
    <mergeCell ref="B27:U27"/>
    <mergeCell ref="B42:U42"/>
    <mergeCell ref="B28:U28"/>
    <mergeCell ref="L3:L9"/>
    <mergeCell ref="B2:B3"/>
    <mergeCell ref="R2:U2"/>
    <mergeCell ref="B12:U12"/>
    <mergeCell ref="B13:U13"/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</mergeCells>
  <phoneticPr fontId="2" type="noConversion"/>
  <hyperlinks>
    <hyperlink ref="B65497" r:id="rId1"/>
    <hyperlink ref="B65496" r:id="rId2"/>
    <hyperlink ref="B7" location="Autoevaluación!A138" tooltip="Ir a autoevaluación" display="Prevención de riesgos"/>
    <hyperlink ref="B6" location="Autoevaluación!A133" tooltip="Ir a autoevaluación" display="Participación y convivencia"/>
    <hyperlink ref="B5" location="Autoevaluación!A127" tooltip="Ir a autoevaluación" display="Proyección a la comunidad"/>
    <hyperlink ref="B4" location="Autoevaluación!A121" tooltip="Ir a autoevaluación" display="Accesibilidad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admin</cp:lastModifiedBy>
  <cp:lastPrinted>2011-10-07T14:16:27Z</cp:lastPrinted>
  <dcterms:created xsi:type="dcterms:W3CDTF">2010-02-23T19:10:51Z</dcterms:created>
  <dcterms:modified xsi:type="dcterms:W3CDTF">2025-04-21T14:13:53Z</dcterms:modified>
</cp:coreProperties>
</file>