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LEIRY 2025\ENJAMBRE 2025\CARPETA 1. GESTION DE LA EVALUACIÓN\"/>
    </mc:Choice>
  </mc:AlternateContent>
  <xr:revisionPtr revIDLastSave="0" documentId="13_ncr:1_{78EB2F5A-5D14-47C8-9C8C-763BEEFBDEFB}" xr6:coauthVersionLast="47" xr6:coauthVersionMax="47" xr10:uidLastSave="{00000000-0000-0000-0000-000000000000}"/>
  <workbookProtection workbookPassword="CC6F" lockStructure="1"/>
  <bookViews>
    <workbookView xWindow="-120" yWindow="-120" windowWidth="29040" windowHeight="15840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40" i="1" l="1"/>
  <c r="U138" i="1"/>
  <c r="U139" i="1"/>
  <c r="U100" i="1"/>
  <c r="U98" i="1"/>
  <c r="U99" i="1"/>
  <c r="U101" i="1"/>
  <c r="U87" i="1"/>
  <c r="U84" i="1"/>
  <c r="U85" i="1"/>
  <c r="U86" i="1"/>
  <c r="U92" i="1"/>
  <c r="U91" i="1"/>
  <c r="U90" i="1"/>
  <c r="U89" i="1"/>
  <c r="T114" i="1"/>
  <c r="T115" i="1"/>
  <c r="T116" i="1"/>
  <c r="T117" i="1"/>
  <c r="R122" i="1"/>
  <c r="R123" i="1"/>
  <c r="R124" i="1"/>
  <c r="R125" i="1"/>
  <c r="S122" i="1"/>
  <c r="S123" i="1"/>
  <c r="S124" i="1"/>
  <c r="S125" i="1"/>
  <c r="T122" i="1"/>
  <c r="T123" i="1"/>
  <c r="T124" i="1"/>
  <c r="T125" i="1"/>
  <c r="R128" i="1"/>
  <c r="R129" i="1"/>
  <c r="R130" i="1"/>
  <c r="T128" i="1"/>
  <c r="T129" i="1"/>
  <c r="T130" i="1"/>
  <c r="R133" i="1"/>
  <c r="R134" i="1"/>
  <c r="R135" i="1"/>
  <c r="R136" i="1"/>
  <c r="R138" i="1"/>
  <c r="R139" i="1"/>
  <c r="R140" i="1"/>
  <c r="R141" i="1"/>
  <c r="S138" i="1"/>
  <c r="S139" i="1"/>
  <c r="S140" i="1"/>
  <c r="S141" i="1"/>
  <c r="T138" i="1"/>
  <c r="T139" i="1"/>
  <c r="T140" i="1"/>
  <c r="T141" i="1"/>
  <c r="R84" i="1"/>
  <c r="R85" i="1"/>
  <c r="R86" i="1"/>
  <c r="R87" i="1"/>
  <c r="S84" i="1"/>
  <c r="S85" i="1"/>
  <c r="S86" i="1"/>
  <c r="S87" i="1"/>
  <c r="R89" i="1"/>
  <c r="R90" i="1"/>
  <c r="R91" i="1"/>
  <c r="R92" i="1"/>
  <c r="S89" i="1"/>
  <c r="S90" i="1"/>
  <c r="S91" i="1"/>
  <c r="J5" i="6" s="1"/>
  <c r="S92" i="1"/>
  <c r="R98" i="1"/>
  <c r="R99" i="1"/>
  <c r="R100" i="1"/>
  <c r="R101" i="1"/>
  <c r="S98" i="1"/>
  <c r="S99" i="1"/>
  <c r="S100" i="1"/>
  <c r="S101" i="1"/>
  <c r="S10" i="1"/>
  <c r="R102" i="1"/>
  <c r="R103" i="1"/>
  <c r="R104" i="1"/>
  <c r="R105" i="1"/>
  <c r="S102" i="1"/>
  <c r="S103" i="1"/>
  <c r="S104" i="1"/>
  <c r="S105" i="1"/>
  <c r="R114" i="1"/>
  <c r="R115" i="1"/>
  <c r="R116" i="1"/>
  <c r="R117" i="1"/>
  <c r="S114" i="1"/>
  <c r="S115" i="1"/>
  <c r="S116" i="1"/>
  <c r="S117" i="1"/>
  <c r="R55" i="1"/>
  <c r="R56" i="1"/>
  <c r="R57" i="1"/>
  <c r="R58" i="1"/>
  <c r="S55" i="1"/>
  <c r="S56" i="1"/>
  <c r="S57" i="1"/>
  <c r="S58" i="1"/>
  <c r="R62" i="1"/>
  <c r="R63" i="1"/>
  <c r="R64" i="1"/>
  <c r="E5" i="4" s="1"/>
  <c r="R65" i="1"/>
  <c r="S62" i="1"/>
  <c r="S63" i="1"/>
  <c r="S64" i="1"/>
  <c r="S65" i="1"/>
  <c r="T62" i="1"/>
  <c r="T63" i="1"/>
  <c r="T64" i="1"/>
  <c r="T65" i="1"/>
  <c r="R68" i="1"/>
  <c r="R69" i="1"/>
  <c r="R70" i="1"/>
  <c r="R71" i="1"/>
  <c r="S68" i="1"/>
  <c r="S69" i="1"/>
  <c r="S70" i="1"/>
  <c r="S71" i="1"/>
  <c r="T68" i="1"/>
  <c r="T69" i="1"/>
  <c r="T70" i="1"/>
  <c r="T71" i="1"/>
  <c r="R74" i="1"/>
  <c r="R75" i="1"/>
  <c r="R76" i="1"/>
  <c r="R77" i="1"/>
  <c r="S74" i="1"/>
  <c r="S75" i="1"/>
  <c r="S76" i="1"/>
  <c r="S77" i="1"/>
  <c r="S7" i="1"/>
  <c r="S8" i="1"/>
  <c r="S9" i="1"/>
  <c r="R13" i="1"/>
  <c r="R14" i="1"/>
  <c r="R15" i="1"/>
  <c r="R16" i="1"/>
  <c r="S13" i="1"/>
  <c r="S14" i="1"/>
  <c r="S15" i="1"/>
  <c r="S16" i="1"/>
  <c r="R20" i="1"/>
  <c r="R21" i="1"/>
  <c r="R22" i="1"/>
  <c r="R23" i="1"/>
  <c r="S20" i="1"/>
  <c r="S21" i="1"/>
  <c r="S22" i="1"/>
  <c r="S23" i="1"/>
  <c r="T20" i="1"/>
  <c r="T21" i="1"/>
  <c r="T22" i="1"/>
  <c r="T23" i="1"/>
  <c r="R30" i="1"/>
  <c r="R31" i="1"/>
  <c r="R32" i="1"/>
  <c r="R33" i="1"/>
  <c r="S30" i="1"/>
  <c r="S31" i="1"/>
  <c r="S32" i="1"/>
  <c r="S33" i="1"/>
  <c r="T30" i="1"/>
  <c r="T31" i="1"/>
  <c r="T32" i="1"/>
  <c r="T33" i="1"/>
  <c r="R36" i="1"/>
  <c r="R37" i="1"/>
  <c r="R38" i="1"/>
  <c r="R39" i="1"/>
  <c r="S39" i="1"/>
  <c r="S36" i="1"/>
  <c r="S37" i="1"/>
  <c r="S38" i="1"/>
  <c r="T36" i="1"/>
  <c r="T37" i="1"/>
  <c r="T38" i="1"/>
  <c r="T39" i="1"/>
  <c r="R47" i="1"/>
  <c r="R48" i="1"/>
  <c r="R49" i="1"/>
  <c r="R50" i="1"/>
  <c r="S47" i="1"/>
  <c r="S48" i="1"/>
  <c r="S49" i="1"/>
  <c r="S50" i="1"/>
  <c r="T47" i="1"/>
  <c r="T48" i="1"/>
  <c r="T49" i="1"/>
  <c r="T50" i="1"/>
  <c r="R7" i="1"/>
  <c r="T7" i="1"/>
  <c r="T8" i="1"/>
  <c r="T9" i="1"/>
  <c r="T10" i="1"/>
  <c r="U7" i="1"/>
  <c r="R8" i="1"/>
  <c r="U8" i="1"/>
  <c r="U9" i="1"/>
  <c r="U10" i="1"/>
  <c r="R9" i="1"/>
  <c r="R10" i="1"/>
  <c r="Q11" i="1"/>
  <c r="R11" i="1"/>
  <c r="S11" i="1"/>
  <c r="T13" i="1"/>
  <c r="T15" i="1"/>
  <c r="T14" i="1"/>
  <c r="T16" i="1"/>
  <c r="U13" i="1"/>
  <c r="U14" i="1"/>
  <c r="U15" i="1"/>
  <c r="U16" i="1"/>
  <c r="U20" i="1"/>
  <c r="U21" i="1"/>
  <c r="U22" i="1"/>
  <c r="U23" i="1"/>
  <c r="U30" i="1"/>
  <c r="U31" i="1"/>
  <c r="U32" i="1"/>
  <c r="U33" i="1"/>
  <c r="U36" i="1"/>
  <c r="U37" i="1"/>
  <c r="U38" i="1"/>
  <c r="U39" i="1"/>
  <c r="U47" i="1"/>
  <c r="U48" i="1"/>
  <c r="U49" i="1"/>
  <c r="U50" i="1"/>
  <c r="T55" i="1"/>
  <c r="U55" i="1"/>
  <c r="T56" i="1"/>
  <c r="O4" i="4" s="1"/>
  <c r="O10" i="4" s="1"/>
  <c r="U56" i="1"/>
  <c r="T57" i="1"/>
  <c r="U57" i="1"/>
  <c r="T58" i="1"/>
  <c r="U58" i="1"/>
  <c r="U62" i="1"/>
  <c r="U63" i="1"/>
  <c r="U64" i="1"/>
  <c r="U65" i="1"/>
  <c r="U68" i="1"/>
  <c r="U69" i="1"/>
  <c r="U70" i="1"/>
  <c r="U71" i="1"/>
  <c r="T74" i="1"/>
  <c r="U74" i="1"/>
  <c r="T75" i="1"/>
  <c r="T76" i="1"/>
  <c r="T77" i="1"/>
  <c r="U75" i="1"/>
  <c r="U76" i="1"/>
  <c r="U77" i="1"/>
  <c r="T84" i="1"/>
  <c r="T85" i="1"/>
  <c r="T86" i="1"/>
  <c r="T87" i="1"/>
  <c r="T89" i="1"/>
  <c r="T90" i="1"/>
  <c r="T91" i="1"/>
  <c r="T92" i="1"/>
  <c r="T98" i="1"/>
  <c r="T99" i="1"/>
  <c r="T100" i="1"/>
  <c r="T101" i="1"/>
  <c r="T102" i="1"/>
  <c r="T103" i="1"/>
  <c r="T104" i="1"/>
  <c r="T105" i="1"/>
  <c r="U102" i="1"/>
  <c r="U103" i="1"/>
  <c r="U104" i="1"/>
  <c r="U105" i="1"/>
  <c r="U114" i="1"/>
  <c r="U115" i="1"/>
  <c r="U116" i="1"/>
  <c r="U117" i="1"/>
  <c r="U122" i="1"/>
  <c r="U123" i="1"/>
  <c r="U124" i="1"/>
  <c r="U125" i="1"/>
  <c r="S128" i="1"/>
  <c r="U128" i="1"/>
  <c r="U129" i="1"/>
  <c r="U130" i="1"/>
  <c r="S129" i="1"/>
  <c r="S130" i="1"/>
  <c r="S133" i="1"/>
  <c r="T133" i="1"/>
  <c r="U133" i="1"/>
  <c r="S134" i="1"/>
  <c r="T134" i="1"/>
  <c r="T135" i="1"/>
  <c r="T136" i="1"/>
  <c r="U134" i="1"/>
  <c r="S6" i="5" s="1"/>
  <c r="S135" i="1"/>
  <c r="S136" i="1"/>
  <c r="U135" i="1"/>
  <c r="F5" i="4"/>
  <c r="T5" i="6"/>
  <c r="I4" i="5" l="1"/>
  <c r="O8" i="6"/>
  <c r="U5" i="6"/>
  <c r="U4" i="6"/>
  <c r="U10" i="6" s="1"/>
  <c r="T6" i="6"/>
  <c r="N5" i="6"/>
  <c r="O4" i="6"/>
  <c r="O10" i="6" s="1"/>
  <c r="M7" i="4"/>
  <c r="R6" i="2"/>
  <c r="R5" i="2"/>
  <c r="O5" i="2"/>
  <c r="S4" i="2"/>
  <c r="S10" i="2" s="1"/>
  <c r="P9" i="2"/>
  <c r="P8" i="2"/>
  <c r="P7" i="2"/>
  <c r="P6" i="2"/>
  <c r="E6" i="4"/>
  <c r="O5" i="4"/>
  <c r="K7" i="6"/>
  <c r="H6" i="6"/>
  <c r="H5" i="6"/>
  <c r="P7" i="5"/>
  <c r="H7" i="5"/>
  <c r="C5" i="4"/>
  <c r="F8" i="6"/>
  <c r="U7" i="2"/>
  <c r="S7" i="5"/>
  <c r="P5" i="6"/>
  <c r="P5" i="2"/>
  <c r="R5" i="4"/>
  <c r="P6" i="6"/>
  <c r="U6" i="2"/>
  <c r="O8" i="2"/>
  <c r="T6" i="5"/>
  <c r="P7" i="4"/>
  <c r="P4" i="4"/>
  <c r="P10" i="4" s="1"/>
  <c r="J4" i="6"/>
  <c r="S5" i="6"/>
  <c r="M4" i="6"/>
  <c r="M10" i="6" s="1"/>
  <c r="P4" i="5"/>
  <c r="P10" i="5" s="1"/>
  <c r="J7" i="4"/>
  <c r="M7" i="2"/>
  <c r="M7" i="5"/>
  <c r="J7" i="5"/>
  <c r="N5" i="2"/>
  <c r="R6" i="5"/>
  <c r="T5" i="5"/>
  <c r="S6" i="4"/>
  <c r="T5" i="4"/>
  <c r="O9" i="2"/>
  <c r="T4" i="6"/>
  <c r="T10" i="6" s="1"/>
  <c r="O7" i="2"/>
  <c r="O7" i="5"/>
  <c r="N4" i="6"/>
  <c r="N10" i="6" s="1"/>
  <c r="T4" i="5"/>
  <c r="T10" i="5" s="1"/>
  <c r="S8" i="6"/>
  <c r="S7" i="6"/>
  <c r="N7" i="6"/>
  <c r="O6" i="6"/>
  <c r="U7" i="4"/>
  <c r="S5" i="2"/>
  <c r="U4" i="2"/>
  <c r="U10" i="2" s="1"/>
  <c r="O6" i="2"/>
  <c r="I7" i="4"/>
  <c r="P5" i="4"/>
  <c r="D5" i="4"/>
  <c r="I8" i="6"/>
  <c r="U7" i="5"/>
  <c r="M6" i="6"/>
  <c r="R7" i="5"/>
  <c r="U6" i="5"/>
  <c r="N6" i="5"/>
  <c r="H5" i="5"/>
  <c r="T7" i="4"/>
  <c r="O7" i="4"/>
  <c r="U5" i="4"/>
  <c r="S5" i="4"/>
  <c r="M4" i="4"/>
  <c r="M10" i="4" s="1"/>
  <c r="S6" i="2"/>
  <c r="M5" i="5"/>
  <c r="M4" i="5"/>
  <c r="M10" i="5" s="1"/>
  <c r="N8" i="6"/>
  <c r="R5" i="6"/>
  <c r="T7" i="5"/>
  <c r="F6" i="6"/>
  <c r="D6" i="6"/>
  <c r="R7" i="4"/>
  <c r="R4" i="2"/>
  <c r="R10" i="2" s="1"/>
  <c r="N7" i="4"/>
  <c r="N6" i="2"/>
  <c r="N4" i="4"/>
  <c r="N10" i="4" s="1"/>
  <c r="N4" i="5"/>
  <c r="N10" i="5" s="1"/>
  <c r="K7" i="5"/>
  <c r="S4" i="6"/>
  <c r="S10" i="6" s="1"/>
  <c r="R6" i="6"/>
  <c r="U5" i="5"/>
  <c r="S4" i="5"/>
  <c r="S10" i="5" s="1"/>
  <c r="U4" i="5"/>
  <c r="U10" i="5" s="1"/>
  <c r="R8" i="6"/>
  <c r="U7" i="6"/>
  <c r="O7" i="6"/>
  <c r="R6" i="4"/>
  <c r="R9" i="2"/>
  <c r="T6" i="2"/>
  <c r="U5" i="2"/>
  <c r="N8" i="2"/>
  <c r="N7" i="2"/>
  <c r="O6" i="4"/>
  <c r="I6" i="4"/>
  <c r="K8" i="6"/>
  <c r="F5" i="6"/>
  <c r="F7" i="5"/>
  <c r="P5" i="5"/>
  <c r="D5" i="5"/>
  <c r="H4" i="5"/>
  <c r="M8" i="6"/>
  <c r="U6" i="6"/>
  <c r="E4" i="6"/>
  <c r="C6" i="5"/>
  <c r="K4" i="5"/>
  <c r="P8" i="6"/>
  <c r="R4" i="5"/>
  <c r="R10" i="5" s="1"/>
  <c r="P6" i="5"/>
  <c r="J5" i="5"/>
  <c r="S5" i="5"/>
  <c r="U8" i="6"/>
  <c r="O5" i="6"/>
  <c r="U6" i="4"/>
  <c r="S8" i="2"/>
  <c r="T5" i="2"/>
  <c r="M5" i="2"/>
  <c r="O4" i="2"/>
  <c r="O10" i="2" s="1"/>
  <c r="N9" i="2"/>
  <c r="H7" i="4"/>
  <c r="M6" i="4"/>
  <c r="D6" i="4"/>
  <c r="E6" i="6"/>
  <c r="O5" i="5"/>
  <c r="R4" i="6"/>
  <c r="R10" i="6" s="1"/>
  <c r="S6" i="6"/>
  <c r="O6" i="5"/>
  <c r="M6" i="5"/>
  <c r="T8" i="6"/>
  <c r="N6" i="6"/>
  <c r="P4" i="6"/>
  <c r="P10" i="6" s="1"/>
  <c r="S7" i="4"/>
  <c r="U4" i="4"/>
  <c r="U10" i="4" s="1"/>
  <c r="U9" i="2"/>
  <c r="R7" i="2"/>
  <c r="N4" i="2"/>
  <c r="N10" i="2" s="1"/>
  <c r="M9" i="2"/>
  <c r="M8" i="2"/>
  <c r="M6" i="2"/>
  <c r="K7" i="4"/>
  <c r="P6" i="4"/>
  <c r="N5" i="4"/>
  <c r="J7" i="6"/>
  <c r="I6" i="6"/>
  <c r="I4" i="6"/>
  <c r="N7" i="5"/>
  <c r="I7" i="5"/>
  <c r="N5" i="5"/>
  <c r="O4" i="5"/>
  <c r="O10" i="5" s="1"/>
  <c r="J4" i="5"/>
  <c r="D8" i="6"/>
  <c r="E8" i="6"/>
  <c r="C8" i="6"/>
  <c r="C7" i="6"/>
  <c r="D7" i="6"/>
  <c r="C6" i="6"/>
  <c r="D5" i="6"/>
  <c r="C5" i="6"/>
  <c r="E5" i="6"/>
  <c r="F4" i="6"/>
  <c r="D4" i="6"/>
  <c r="C4" i="6"/>
  <c r="D7" i="5"/>
  <c r="E7" i="5"/>
  <c r="C7" i="5"/>
  <c r="F6" i="5"/>
  <c r="E6" i="5"/>
  <c r="D6" i="5"/>
  <c r="F5" i="5"/>
  <c r="C5" i="5"/>
  <c r="E5" i="5"/>
  <c r="D4" i="5"/>
  <c r="D10" i="5" s="1"/>
  <c r="E4" i="5"/>
  <c r="F4" i="5"/>
  <c r="C4" i="5"/>
  <c r="E7" i="4"/>
  <c r="C7" i="4"/>
  <c r="F6" i="4"/>
  <c r="C6" i="4"/>
  <c r="H8" i="6"/>
  <c r="J8" i="6"/>
  <c r="I5" i="5"/>
  <c r="I6" i="5"/>
  <c r="K6" i="5"/>
  <c r="J6" i="5"/>
  <c r="H7" i="6"/>
  <c r="I7" i="6"/>
  <c r="H4" i="6"/>
  <c r="K4" i="6"/>
  <c r="K5" i="6"/>
  <c r="I5" i="6"/>
  <c r="H6" i="4"/>
  <c r="D4" i="4"/>
  <c r="C4" i="4"/>
  <c r="J10" i="6"/>
  <c r="I5" i="4"/>
  <c r="K4" i="4"/>
  <c r="H4" i="4"/>
  <c r="I4" i="4"/>
  <c r="J4" i="4"/>
  <c r="E9" i="2"/>
  <c r="D9" i="2"/>
  <c r="I9" i="2"/>
  <c r="J9" i="2"/>
  <c r="H9" i="2"/>
  <c r="I8" i="2"/>
  <c r="E8" i="2"/>
  <c r="D8" i="2"/>
  <c r="C8" i="2"/>
  <c r="F8" i="2"/>
  <c r="E7" i="2"/>
  <c r="F7" i="2"/>
  <c r="I7" i="2"/>
  <c r="K7" i="2"/>
  <c r="J7" i="2"/>
  <c r="H7" i="2"/>
  <c r="H5" i="2"/>
  <c r="I5" i="2"/>
  <c r="K5" i="2"/>
  <c r="J5" i="2"/>
  <c r="J6" i="2"/>
  <c r="I6" i="2"/>
  <c r="H6" i="2"/>
  <c r="E6" i="2"/>
  <c r="D6" i="2"/>
  <c r="C6" i="2"/>
  <c r="D5" i="2"/>
  <c r="E5" i="2"/>
  <c r="F5" i="2"/>
  <c r="C5" i="2"/>
  <c r="H4" i="2"/>
  <c r="J4" i="2"/>
  <c r="K6" i="6"/>
  <c r="F4" i="2"/>
  <c r="F7" i="6"/>
  <c r="H8" i="2"/>
  <c r="N6" i="4"/>
  <c r="J6" i="6"/>
  <c r="T8" i="2"/>
  <c r="F4" i="4"/>
  <c r="R5" i="5"/>
  <c r="R7" i="6"/>
  <c r="D4" i="2"/>
  <c r="F6" i="2"/>
  <c r="K6" i="4"/>
  <c r="S9" i="2"/>
  <c r="R8" i="2"/>
  <c r="M5" i="6"/>
  <c r="T9" i="2"/>
  <c r="M4" i="2"/>
  <c r="M10" i="2" s="1"/>
  <c r="K9" i="2"/>
  <c r="J8" i="2"/>
  <c r="D7" i="2"/>
  <c r="F9" i="2"/>
  <c r="C7" i="2"/>
  <c r="H6" i="5"/>
  <c r="K5" i="5"/>
  <c r="P7" i="6"/>
  <c r="T6" i="4"/>
  <c r="T4" i="4"/>
  <c r="T10" i="4" s="1"/>
  <c r="R4" i="4"/>
  <c r="R10" i="4" s="1"/>
  <c r="D7" i="4"/>
  <c r="M5" i="4"/>
  <c r="M7" i="6"/>
  <c r="K5" i="4"/>
  <c r="K8" i="2"/>
  <c r="F7" i="4"/>
  <c r="S4" i="4"/>
  <c r="S10" i="4" s="1"/>
  <c r="U8" i="2"/>
  <c r="T7" i="2"/>
  <c r="T4" i="2"/>
  <c r="T10" i="2" s="1"/>
  <c r="P4" i="2"/>
  <c r="P10" i="2" s="1"/>
  <c r="T7" i="6"/>
  <c r="E7" i="6"/>
  <c r="J5" i="4"/>
  <c r="C9" i="2"/>
  <c r="C4" i="2"/>
  <c r="I4" i="2"/>
  <c r="J6" i="4"/>
  <c r="S7" i="2"/>
  <c r="H5" i="4"/>
  <c r="K6" i="2"/>
  <c r="K4" i="2"/>
  <c r="E4" i="4"/>
  <c r="E4" i="2"/>
  <c r="I10" i="5" l="1"/>
  <c r="H10" i="5"/>
  <c r="H10" i="6"/>
  <c r="I10" i="6"/>
  <c r="I10" i="4"/>
  <c r="K10" i="5"/>
  <c r="J10" i="5"/>
  <c r="C10" i="6"/>
  <c r="D10" i="6"/>
  <c r="E10" i="6"/>
  <c r="F10" i="6"/>
  <c r="C10" i="5"/>
  <c r="F10" i="5"/>
  <c r="E10" i="5"/>
  <c r="E10" i="4"/>
  <c r="F10" i="4"/>
  <c r="C10" i="4"/>
  <c r="K10" i="6"/>
  <c r="D10" i="4"/>
  <c r="H10" i="4"/>
  <c r="K10" i="4"/>
  <c r="J10" i="4"/>
  <c r="H10" i="2"/>
  <c r="I10" i="2"/>
  <c r="K10" i="2"/>
  <c r="E10" i="2"/>
  <c r="C10" i="2"/>
  <c r="J10" i="2"/>
  <c r="F10" i="2"/>
  <c r="D10" i="2"/>
</calcChain>
</file>

<file path=xl/sharedStrings.xml><?xml version="1.0" encoding="utf-8"?>
<sst xmlns="http://schemas.openxmlformats.org/spreadsheetml/2006/main" count="574" uniqueCount="391">
  <si>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</si>
  <si>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</si>
  <si>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</si>
  <si>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</si>
  <si>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</si>
  <si>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</si>
  <si>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</si>
  <si>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</si>
  <si>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</si>
  <si>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</si>
  <si>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</si>
  <si>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</si>
  <si>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>Municipio</t>
  </si>
  <si>
    <t>3. Elaboración del perfil Institucional</t>
  </si>
  <si>
    <t>2-Directiva, 3-Académica, 4-Admon, 5-Comunidad, 6-Perfil</t>
  </si>
  <si>
    <t>Correo electronico</t>
  </si>
  <si>
    <t>Tel</t>
  </si>
  <si>
    <t>4. Establecimiento de las fortalezas y oportunidades de mejoramiento</t>
  </si>
  <si>
    <t>Rector o Director</t>
  </si>
  <si>
    <t>DATOS DEL EQUIPO AUTO - EVALUADOR</t>
  </si>
  <si>
    <t>NOMBRE</t>
  </si>
  <si>
    <t>CARGO</t>
  </si>
  <si>
    <t>E-MAIL</t>
  </si>
  <si>
    <t>RESPONSABLES DEL PLAN DE MEJORAMIENTO - SEGUIMIENTO Y EVALUACIÓN</t>
  </si>
  <si>
    <t>GESTIÓN</t>
  </si>
  <si>
    <t xml:space="preserve"> 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</si>
  <si>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</si>
  <si>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</si>
  <si>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</si>
  <si>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</si>
  <si>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</si>
  <si>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GESTIÓN DIRECTIVA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</si>
  <si>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</si>
  <si>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</si>
  <si>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</si>
  <si>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</si>
  <si>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</si>
  <si>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Metas institucionales</t>
  </si>
  <si>
    <t>Conocimiento y apropiación del direccionamiento</t>
  </si>
  <si>
    <t>Política de inclusión de personas de diferentes grupos poblacionales o diversidad cultural</t>
  </si>
  <si>
    <t>Gestión Estratégica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</si>
  <si>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</si>
  <si>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</si>
  <si>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</si>
  <si>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</si>
  <si>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</si>
  <si>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</si>
  <si>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</si>
  <si>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</si>
  <si>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</si>
  <si>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</si>
  <si>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</si>
  <si>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</si>
  <si>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</si>
  <si>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</si>
  <si>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</si>
  <si>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</si>
  <si>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</si>
  <si>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</si>
  <si>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</si>
  <si>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</si>
  <si>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</si>
  <si>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</si>
  <si>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</si>
  <si>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</si>
  <si>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</si>
  <si>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</si>
  <si>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</si>
  <si>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</si>
  <si>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</si>
  <si>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</si>
  <si>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</si>
  <si>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</si>
  <si>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</si>
  <si>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</si>
  <si>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ACADÉMICA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</si>
  <si>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</si>
  <si>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</si>
  <si>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</si>
  <si>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</si>
  <si>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</si>
  <si>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</si>
  <si>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</si>
  <si>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</si>
  <si>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</si>
  <si>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</si>
  <si>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</si>
  <si>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Gestión de Aula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</si>
  <si>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</si>
  <si>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</si>
  <si>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</si>
  <si>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</si>
  <si>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</si>
  <si>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</si>
  <si>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</si>
  <si>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</si>
  <si>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</si>
  <si>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</si>
  <si>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</si>
  <si>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</si>
  <si>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</si>
  <si>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</si>
  <si>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</si>
  <si>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</si>
  <si>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</si>
  <si>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</si>
  <si>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</si>
  <si>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</si>
  <si>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</si>
  <si>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</si>
  <si>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</si>
  <si>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</si>
  <si>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Administración de los Servicios Complementarios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</si>
  <si>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</si>
  <si>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</si>
  <si>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</si>
  <si>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</si>
  <si>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</si>
  <si>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</si>
  <si>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</si>
  <si>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</si>
  <si>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</si>
  <si>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</si>
  <si>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</si>
  <si>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</si>
  <si>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</si>
  <si>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Apoyo financiero y contable</t>
  </si>
  <si>
    <t>Presupuesto anual del Fondo de Servicios Educativos (FSE)</t>
  </si>
  <si>
    <t>Contabilidad</t>
  </si>
  <si>
    <t>Ingresos y gastos</t>
  </si>
  <si>
    <t>Control fiscal</t>
  </si>
  <si>
    <t>GESTIÓN DE LA COMUNIDAD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</si>
  <si>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</si>
  <si>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</si>
  <si>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</si>
  <si>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</si>
  <si>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</si>
  <si>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</si>
  <si>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</si>
  <si>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</si>
  <si>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</si>
  <si>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</si>
  <si>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</si>
  <si>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</si>
  <si>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</si>
  <si>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</si>
  <si>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</si>
  <si>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</si>
  <si>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</si>
  <si>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VALORACION                       GESTION DIRECTIVA</t>
  </si>
  <si>
    <t>FORTALEZAS</t>
  </si>
  <si>
    <t>OPOTUNIDADES DE MEJORAMIENTO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</si>
  <si>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</si>
  <si>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</si>
  <si>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</si>
  <si>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</si>
  <si>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</si>
  <si>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</si>
  <si>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</si>
  <si>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</si>
  <si>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</si>
  <si>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</si>
  <si>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</si>
  <si>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</si>
  <si>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</si>
  <si>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VALORACION                       GESTION DE LA COMUNIDAD</t>
  </si>
  <si>
    <t>Versión: 1.0</t>
  </si>
  <si>
    <t>ORIENTAR LA RUTA DE MEJORAMIENTO INSTITUCIONAL</t>
  </si>
  <si>
    <t>MACROPROCESO</t>
  </si>
  <si>
    <t xml:space="preserve">PROCESO                                                                                                      </t>
  </si>
  <si>
    <t xml:space="preserve">SUBPROCESO                                                    </t>
  </si>
  <si>
    <t>AÑO 2024</t>
  </si>
  <si>
    <t>AÑO 2025</t>
  </si>
  <si>
    <t>AÑO 2026</t>
  </si>
  <si>
    <t>Doc. Diseño Curricular , Plan de Estudios y Actas de Consejo Académico.</t>
  </si>
  <si>
    <t>Cronograma institucional, Actas de reuniones de Consejo Directivo.</t>
  </si>
  <si>
    <t>Cronograma institucional, Actas de reuniones de Consejo Académico.</t>
  </si>
  <si>
    <t>Actas de comisión de evaluación y promoción.</t>
  </si>
  <si>
    <t>Acta de comité de convivencia.</t>
  </si>
  <si>
    <t>Acta de reunión anual ordinaria de la Asamblea.</t>
  </si>
  <si>
    <t>Actas de reunión del Consejo de padres</t>
  </si>
  <si>
    <t>Actas de reuniones de Gestiones.</t>
  </si>
  <si>
    <t>Manual de convivencia, actas de comité de convivencia escolar y formatos de convivencia.</t>
  </si>
  <si>
    <t>El colegio aprovecha las relaciones interinstitucionales para formatalecer mecanismos de prevención.</t>
  </si>
  <si>
    <t>PEI, planes de estudio, actas de reuniones de consejo Directivo y  Académico.</t>
  </si>
  <si>
    <t>PEI,  calendario académico , cronograma de actividades ,Momentos y horarios de clase, circulares.</t>
  </si>
  <si>
    <t>Proyectos trasversales, PEI, plan de estudios, planes de aula.</t>
  </si>
  <si>
    <t>PEI, política de inclusión , PIAR , DUA .</t>
  </si>
  <si>
    <t>Encuestas, Plataforma Webcolegios.</t>
  </si>
  <si>
    <t>PEI, Proyecto afrocolombianidad, Proyecos Edu derechos DHH</t>
  </si>
  <si>
    <t>Actas, Controles de asistencia, Formato de citación.</t>
  </si>
  <si>
    <t>PEI, Proyecto de gobierno escolar, Actas de asistencia, Actas de eventos, cronogramas de actividades , registros fotográficos.</t>
  </si>
  <si>
    <t>Convenios, registros fotográficos.</t>
  </si>
  <si>
    <t>PEI, Proyecto a Salvo , formatos de control y seguimiento. Dotación,comités.</t>
  </si>
  <si>
    <t>PEI, Proyecto a Salvo , formatos de control y seguimiento. Dotación, comités.</t>
  </si>
  <si>
    <t>Plan de mantenimiento, actas de consejo directivo.</t>
  </si>
  <si>
    <t>Circulares, Plan de adecuación y embellecimiento.Actas de jornada , evidencias fotográficas.</t>
  </si>
  <si>
    <t>Planillas de registro de espacios y usos.</t>
  </si>
  <si>
    <t>El colegio cuenta con el Proyecto de Prevención de riesgos  estructurado para la organización educativa que garantiza la seguridad  y protección de sus comunidad.</t>
  </si>
  <si>
    <t>PIAR, DUA, formatos de atención de psicorientación , Actas de gestión directiva.</t>
  </si>
  <si>
    <t>Manual de funciones, PEI, proceso de selección.</t>
  </si>
  <si>
    <t>Acta de  jornadas institucionales ,formato de inducción.</t>
  </si>
  <si>
    <t xml:space="preserve">Programa de bienestar </t>
  </si>
  <si>
    <t>Software TNS, Registros contables , Libros reglamentarios.</t>
  </si>
  <si>
    <t>El colegio presenta informes fiinancieros que son analizados y aprobados.</t>
  </si>
  <si>
    <t>GESTION DIRECTIVA</t>
  </si>
  <si>
    <t>Pagina Web</t>
  </si>
  <si>
    <t xml:space="preserve">AUTOEVALUACION INSTITUCIONAL </t>
  </si>
  <si>
    <t>AÑO 2027</t>
  </si>
  <si>
    <r>
      <t xml:space="preserve">SISTEMA DE GESTION DE LA CALIDAD Y SISTEMA DE CONTROL INTERNO                                                                                                                                                   </t>
    </r>
    <r>
      <rPr>
        <b/>
        <sz val="12"/>
        <rFont val="Verdana"/>
        <family val="2"/>
      </rPr>
      <t xml:space="preserve">                                                              CONTROL DE DOCUMENTOS</t>
    </r>
  </si>
  <si>
    <r>
      <rPr>
        <sz val="12"/>
        <color indexed="8"/>
        <rFont val="Verdana"/>
        <family val="2"/>
      </rPr>
      <t>Primera etapa 
"Autoevaluación Institucional"</t>
    </r>
  </si>
  <si>
    <t>Fecha: Noviembre 2024</t>
  </si>
  <si>
    <t>EL establecimiento educativo cuenta con un horizonte institucional formulado y estructurado el cual se da a conocer a la comunidad educativa para su aporpiación.</t>
  </si>
  <si>
    <t>Doc. PEI,  manual de convencia,  acta de reuniones de consejo Directivo y Asamblea de padres.</t>
  </si>
  <si>
    <t xml:space="preserve">Elestablecimiento educativo cuenta con un diagrama de gantt, formulado por cada una de las gestiones estableciendose metas e inidocares.  </t>
  </si>
  <si>
    <t>Diagrama de Gantt: control de calidad Con-sentidos Country School.</t>
  </si>
  <si>
    <t>El establecimiento educativo, cuenta con un direccionamiento que comunica a traves de diversos medios, murales, comunicados ycirculares.</t>
  </si>
  <si>
    <t>Oficina administrativas, Actas de Asamblea de Padres de familia, plataforma Web Colegios.</t>
  </si>
  <si>
    <t>Con sentidos country school  cuenta con una poltícia de inclusión actualizada e  implementada atendiendo a la población de necesidad educativa actual (intelectual cognitiva , trastorno espectro autista , lingüística  , Down, Mosaisismo)</t>
  </si>
  <si>
    <t>Política de inclusión institucional ,  y formatos de gestión comunitaria y carpetas fisicas.</t>
  </si>
  <si>
    <t>El establecimeinto ha establecido estarategias de alineación y participación de su personal para lograr resultados excelentes con permanencia en el tiempo.</t>
  </si>
  <si>
    <t>Actas de reunión de Consejo Directivo, Consejo Académico y consejo de padres.</t>
  </si>
  <si>
    <t>El establecieminto cuenta con  proyectos planificados y estructurados de manera que son implementados y controlados para mejora contínua.</t>
  </si>
  <si>
    <t>Doc. PEI, actas de reuniones de Consejo Directivo , Cosejo Académico, planeaciones.</t>
  </si>
  <si>
    <t xml:space="preserve">El establecimiento cuenta con una estrategia pedagógica articulada con  la misión, visión y principios institucionales  que se aplica de manera articulada en los diferentes grados que se ofrecen. </t>
  </si>
  <si>
    <t>El establecimiento almacena de manera sistematizada los resultados  de autoevaluaciones, y tiene presente toda la normativa legal.</t>
  </si>
  <si>
    <t>Autoevaluacion, y carpeta digital SED.</t>
  </si>
  <si>
    <t>El establecimiento tiene  establecido un proceso para realizar seguimiento y autoevaluación involucrando al equipo de dirección.</t>
  </si>
  <si>
    <t>PEI, Actas de reunión de Consejo Directivo, autoevaluación,</t>
  </si>
  <si>
    <t>El establecimiento cuenta con un consejo académico que se reunione periodicamente para analizar la ejecución del proyecto  pedagogico que atiende las necesidades y expectativas de la comunidad Educativa.</t>
  </si>
  <si>
    <t>En establecimiento el espacio para la ejecución de La comisión de evaluación y promoción  permite  revisar y evalúr los resultados de sus acciones y en base a ellos tomar las  y decisiones pertinente para mejorar  y  fortalecer el trabajo institucional.</t>
  </si>
  <si>
    <t>El establecimiento cuenta con un comité conformado que se reune periodicamente de forma extraordinaria para atender situaciones convenvivenciales en pro de mantener una convivencia</t>
  </si>
  <si>
    <t xml:space="preserve">El establecimiento esta conformado mediante eleccion decomocratica pero no se evalua periodicamente </t>
  </si>
  <si>
    <t xml:space="preserve">Registro de elección de los
miembros del Consejo Estudiantil, cronograma y tarjeton y acta de escrutinio. </t>
  </si>
  <si>
    <t>El establecimiento cuenta con un personero electo que desarrolla sus propuestas,</t>
  </si>
  <si>
    <t>Registro de elección del personero estudiantil, registro fotos.</t>
  </si>
  <si>
    <t>El establecimiento cuenta con una asamblea de padres conformada pero esta no se reune para tomar decisiones sobre temas de su competencia.</t>
  </si>
  <si>
    <t>El establecimiento cuenta con un consejo conformado que apoya al trabajo de la directora en la toma de decisiones del marco de la mejora institucional</t>
  </si>
  <si>
    <t>El establecimiento cuenta con mecanismos de comunicación institucionalizados con el que mantiene una comunicación asertiva tanto interna como externa</t>
  </si>
  <si>
    <t>Circulares , comunicados ,  email institucional ,Whatsapp Institucional.</t>
  </si>
  <si>
    <t xml:space="preserve">El establecimiento cuenta con su filosofía de trabajo , orienta hacia la cooperación y la unidad , motivando a su equipo a realizar sus funciones con calidad </t>
  </si>
  <si>
    <t>Acta de reunión de Gestión Directiva, Actas de consejo Académico, Comunicados, cronograma, capacitaciones.</t>
  </si>
  <si>
    <t>El establecimiento cuenta con un sistema de reconocimientos estructurado y socializado.</t>
  </si>
  <si>
    <t>Acta de comisión de evaluación , Acta de consejo académico,Actas de gestión  directiva , Izadas de bandera y fotos, eventos institucionales.</t>
  </si>
  <si>
    <t>El establecimiento mediante reuniones institucionales indaga y promueve la cultura de las buenas prácticas , permitiendo una mejora contínua en su procesos pedagógicos, administrativos y culturales.</t>
  </si>
  <si>
    <t>Los estudiantes y comunidad educativa manifiestan un alto grado de pertenencia, al mostrar interés y apoyo en las diferentes actividades institucionales.</t>
  </si>
  <si>
    <t>Asistencia a eventos, fotos.</t>
  </si>
  <si>
    <t>El establecimeinto cuenta con espacios físicos dotados para el desarrollo misional.</t>
  </si>
  <si>
    <t>Plan de mantenimiento, Plan de gestion de riesgos, fotos.</t>
  </si>
  <si>
    <t>Fotos, planeacion de seman de inmersión, diapositivas, circular No. 01,colegio abierto.</t>
  </si>
  <si>
    <t>El establecimiento cuenta con un proceso de inducción a los estudiantes y familias nuevas para alinear a la fisolofía institucional.</t>
  </si>
  <si>
    <t>El establecimiento implementa estrategias para motivación  y cooperación en la mejora de los resultados académicos.</t>
  </si>
  <si>
    <t>Menciones de hornor y diplomas.</t>
  </si>
  <si>
    <t>El establecimiento cuenta con un Manual de convivencia que revisa y ajusta de acuerdo a las necesidades en pro del buen clima foemntando el respeto y valoracion d ela diversidad.</t>
  </si>
  <si>
    <t>Manual de convivencia, actas de consejo directivo,</t>
  </si>
  <si>
    <t>El establecimiento cuenta con un cronograma institucional que detalla las actividades que fomenta la participación activa de la comunidad educativa.</t>
  </si>
  <si>
    <t>Cronograma institucional, horarios, fotos.</t>
  </si>
  <si>
    <t>El establecimiento cuenta con un plan de bienestar cuyo objetivo es buscar la mejora para los estudiantes articulado con los proyectos de aula, y los servicios que encuentra en un solo lugar que ofrece a organización con-sentidos, (IPS-CLUB)</t>
  </si>
  <si>
    <t>Cronograma de actividades, proyectos de aula, portafolio de servicios y fotos.</t>
  </si>
  <si>
    <t>El establecimeinto cuenta con un manual de convivencia que regula las actuaciones  y en reuniones de comité las  desiciones frente a las conflictos que alteran la convivencia interna, apoyado adicionalmente con el servicio de orientación escolar.</t>
  </si>
  <si>
    <t>Actas de reuniones, actas de comité de convivencia,Manual de convivencia.</t>
  </si>
  <si>
    <t>El establecimiento establece una comunicación fluida y agil para atender las necesidades y expectativas de los familias y acudientes logrando solución a las mismas.</t>
  </si>
  <si>
    <t>circulares, comunicados, whatsapp y correos institucional.</t>
  </si>
  <si>
    <t>El establecimiento establece intercambio fluido de infomación para atender a los linemientos y ordenanzas ministeriales.</t>
  </si>
  <si>
    <t xml:space="preserve"> Actas de reuniones , Decretos, Circulares, Resoluciones,  acta de inspección del SED.</t>
  </si>
  <si>
    <t>El establecimiento establece alianzas insterinstitucionales que favorecen la ejecución del proyecto Misional.</t>
  </si>
  <si>
    <t>Convenios,Actas de reuniones, fotos</t>
  </si>
  <si>
    <t>El establecimiento cuenta con la representación del sector productivo y a traves de la feria de emprendiemiento se promueve el desarrollo de competencias en los estudiantes aplicandose la teoria del remolino.</t>
  </si>
  <si>
    <t>Acta de consejo Directivo, fotos.</t>
  </si>
  <si>
    <t>El establecimiento educativo, cuenta con un direccionamiento que comunica a traves de diversos medios, murales, comunicados y circulares.</t>
  </si>
  <si>
    <t>El establecimiento  tiene un consejo Directivo que desarrolla su trabajo con base a un cronograma insitucional.</t>
  </si>
  <si>
    <t>El establecimiento cuenta con un plan de estudios articulado a los requermientos normativos, inclusivo  y fundamentado en los planes de aula en todos los grados.</t>
  </si>
  <si>
    <t>PEI, planes de estudio, actas de reuniones de consejo Académico, actas de formación y capacitación Docente, y proyectos.</t>
  </si>
  <si>
    <t>El establecimeinto cuenta con un efoque que se evidencia en la desarrollo pedagógico en el aula, respondiendo a los objetivos planteados en el PEI.</t>
  </si>
  <si>
    <t>El establecimiento cuenta con la dotacion y mantenimiento de recursos pedagogicos para poder desarrollar el trabajo academico con los estudinates.</t>
  </si>
  <si>
    <t>PEI, planes de estudio,  inventario.</t>
  </si>
  <si>
    <t>El establecimeinto tiene establecido la organización de las jornadas escolar  para los diferentes niveles de atención ofertado.</t>
  </si>
  <si>
    <t>El establecimeinto cuenta con un proceso de seguimiento y evaluación a los estudiantes estructurado que responde a las metas trazadas en el plan de mejora que garantiza la consecución de resultados.</t>
  </si>
  <si>
    <t>PEI, plan de estudios, Actas de comisión y evaluación ,  Actas de compromiso, SIEE.</t>
  </si>
  <si>
    <t>El establecimiento cuenta con didácticas de aula acordes al modelo y enfoque pedagógico institutcional .</t>
  </si>
  <si>
    <t>El establecimiento tieneun conducto regular para tratamiento de tareas escolares las cuales responden al desarrollo de competencias y habilidades en los estudiantes.</t>
  </si>
  <si>
    <t xml:space="preserve"> Web colegios ,acuerdos de tareas, horario de tareas, evaluaciones, agenda escolar.</t>
  </si>
  <si>
    <t>El establecimeinto cuenta con los recursos  que garantizan una funcionalidad en coconcordancia a la propuesta pedagógica establecida.</t>
  </si>
  <si>
    <t>Inventario, fotos, material concreto y figurativo, granja magic city.</t>
  </si>
  <si>
    <t>El establecimiento tiene estructurado los espacios que garantizan  los tiempos propicios para el desarrollo del proceso de enseñanza aprendizaje</t>
  </si>
  <si>
    <t>Horarios, planeaciones.</t>
  </si>
  <si>
    <t>El establecimeinto cuenta con una relación reciproca y  estrategias metodologicas que son llevadas al aula y se evidencian en el buen ambiente escolar.</t>
  </si>
  <si>
    <t>Actas de reuniones docentes, formatos de acompañamiento en el aula, planeaciones.</t>
  </si>
  <si>
    <t>El establecimiento cuenta con la estructura de planeación de las clases  donde se evidencian  los objetivos, contenidos y recursos que atiende los diferentes ritmos de aprendizaje.</t>
  </si>
  <si>
    <t>Planeamineto curricular, planeaciones.</t>
  </si>
  <si>
    <t>El establecimiento cuenta con un estilo pedagogico articulado al modelo diferenciador y el diseño curricular existentes formando  estudiantes integrales.</t>
  </si>
  <si>
    <t>El establecimeinto cuenta con un sistema  de evaluación  que es conocido por la comunidad en general , que es aplicado y ajustado periodicamente.</t>
  </si>
  <si>
    <t>PEI, planeamineto curriucular,talleres , guias , evalación.</t>
  </si>
  <si>
    <t xml:space="preserve">  PEI, SIEE,planeaciónes,</t>
  </si>
  <si>
    <t>El establecimiento cuenta con un sistema de evaluacion institucional en el cual estan claros el sistema de retroalimentacion de estudiantes y padres de familia.</t>
  </si>
  <si>
    <t>N/A</t>
  </si>
  <si>
    <t>El establecimiento controla estrictamente la asistencia de los estudiantes  y los padres de familia estan comprometidos con la incidencia de este factor en el logro del los resultados académicos</t>
  </si>
  <si>
    <t>Planillas de asistencia fisico,  analisis de ausentismo, absentismo.</t>
  </si>
  <si>
    <t>El establecimiento cuenta con un programa de refuerzo y nivelación para mejorar los resutados academicos de los estudiantes,</t>
  </si>
  <si>
    <t>El establecimiento cuenta con un programa de apoyo  que se ajusta periodicamente   para implementar nuevas estrategias que permitan la  dismininución de % de estudiantes con bajo rendimiento académico.</t>
  </si>
  <si>
    <t>PEI , SIEE , talleres de apoyo, actas de compromiso académico,</t>
  </si>
  <si>
    <t>PEI , SIEE , talleres de apoyo, actas de compromiso académico.</t>
  </si>
  <si>
    <t>talleres de apoyo,   acta de compromiso,  acuerdos académicos.</t>
  </si>
  <si>
    <t>El cestablecimiento cuenta con un proceso implementado y socializado para la matrícula de estudiantes nuevos y antiguos</t>
  </si>
  <si>
    <t>Plataforma Web colegios, plataforma simat , proceso de inscripción, matricula, formatos de matricula, whatsapp y archivo fisico az hojas de matricula,</t>
  </si>
  <si>
    <t xml:space="preserve">El establecimiento cuenta con un archivo fiísico y digital </t>
  </si>
  <si>
    <t>Plataforma web colegios, carpeta física.</t>
  </si>
  <si>
    <t>formato institucional de boletines, planillas de calificaciones.</t>
  </si>
  <si>
    <t>El establecimiento cuenta con un sistema de calificaciones, que se monitorea y se ajusta de acuerdo a los requerimientos legales e institucionales.</t>
  </si>
  <si>
    <t>El establecimiento tiene encuenta a la comunidad para involucrar en la ejecución del programa de embellecmiento y adecuación de la planta física</t>
  </si>
  <si>
    <t>El establecimiento cuenta con un plan de mantenimiento que garantiza el optimo funcionamiento de la planta física.</t>
  </si>
  <si>
    <t>El establecimiento cuenta con un instrumento de registro y uso de espacios.</t>
  </si>
  <si>
    <t>El establecimiento cuenta con unsistema de adquision o requerimiento de recursos para garantizar el cumplimiento de la formación integral de los estudiantes.</t>
  </si>
  <si>
    <t>whatssap.</t>
  </si>
  <si>
    <t>El establecimiento se tiene establecido un proceso para la adquisición de suministros que se encuentra en una mejora.</t>
  </si>
  <si>
    <t>Control de inventarios.</t>
  </si>
  <si>
    <t>El establecimeinto cuenta con un plan de mantenimiento que garantiza el optimo funcionamiento de los equipos y recursos para el aprendizaje.</t>
  </si>
  <si>
    <t>plan de gestiom de riesgos, afiliaciones a sistema de seguridad poliza accidentes escolares, listado.</t>
  </si>
  <si>
    <t>El establecimiento hace seguimiento al desempeño académico y activa sus protocolos de atención desde la gestión comunitaria.</t>
  </si>
  <si>
    <t>el establecimiento cuenta con un servicio de cafeteria y restaurante que  presta con calidad a todos estudiantes .directivos y docentes.</t>
  </si>
  <si>
    <t>Espacio de cafeteria y restaurante, proyecto de estilo de vida saludable, happy lunch,  snack morning.</t>
  </si>
  <si>
    <t>En el establecimeinto los perfiles del personal estan acordes a la estructura organizanizada y son utilizados para el proceso de selección.</t>
  </si>
  <si>
    <t>Asistencia de capacitacion y formación, jornadas de desarrollo.</t>
  </si>
  <si>
    <t>Horarios de clases con asignación academica.</t>
  </si>
  <si>
    <t>Plan de mejora.</t>
  </si>
  <si>
    <t>Manual de funciones, formato de evaluación de desempeño,</t>
  </si>
  <si>
    <t>cronograma de actividades, fotos.</t>
  </si>
  <si>
    <t>El establecimiento reconoce la necesidad de estructurar un plan de investigación a sus docentes.</t>
  </si>
  <si>
    <t>PEI</t>
  </si>
  <si>
    <t>Reglamento Interno de trabajo., Actas de comité de convivencia laboral.</t>
  </si>
  <si>
    <t>El establecimiento elabora anualmente un presusupuesto para atender las necesidades y proyecciones articulados al PEI y la planeación Estratégica.</t>
  </si>
  <si>
    <t>presupuesto y estados financieros.</t>
  </si>
  <si>
    <t>Software TNS, Registros contables , Libros reglamentarios, informes financieros, presupuesto, circular 001,</t>
  </si>
  <si>
    <t>Informes financieros, informe anual para asamblea.</t>
  </si>
  <si>
    <t>El establecimiento cuenta con un proceso de inducción al personal  que incluye los disttinos Documentos  de  ley,</t>
  </si>
  <si>
    <t>El establecimiento cuenta con la estructura de un cronograma para formar a capacitar a su peronal,</t>
  </si>
  <si>
    <t>El establecimiento cuento con procesos explicitos para la asignación  académica y la organización de los horarios.</t>
  </si>
  <si>
    <t>El establecimiento cuenta con una planta de personal altamente comprometido con la filosofia institucional .</t>
  </si>
  <si>
    <t>El establecimiento cuenta con un proceso para evaluar el desempeño de su personal que pemrite la mejora contínua y el apoyo al desarrollo profesional.</t>
  </si>
  <si>
    <t>El establecimiento tiene establecido las activiades institucionale y apartir de ellas promover el bienestar, con el fin de mejorar la calidad del desempeño de sus funciones.</t>
  </si>
  <si>
    <t>El establecimiento cuenta con estrategías para mantener el buen clima organizacional y un nivel muy bajo de conflictos internos.</t>
  </si>
  <si>
    <t xml:space="preserve">El establecimiento cuenta con un programa de bienestar.. </t>
  </si>
  <si>
    <t>El establecimiento cuenta con una depencia financiera y contable , software licenciado que contiene datos fiables y oportunos para la correcta toma de decisiones.</t>
  </si>
  <si>
    <t>El establecimiento cuenta con procesos para el recuado y realización de gastos que es conocida por la comunidad en general.</t>
  </si>
  <si>
    <t>El establecimiento presenta informes fiinancieros que son analizados y aprobados.</t>
  </si>
  <si>
    <t>El establecimiento cuenta con una política de inclusión que ha sido socializada a la comunidad antarina  que atiende a los necesidades especiales de los estudiantes .</t>
  </si>
  <si>
    <t>El establecimiento desarrolla el proyecto de afrocolombianidad , edu derechos  DHH</t>
  </si>
  <si>
    <t>El establecimiento aplica instrumentos para conocer las perpectivas de los clientes  y así saber atendender  las necesidades y expectativas de sus estudiantes estableciendo mejoras.</t>
  </si>
  <si>
    <t>El establecimiento  cuenta con la implementación y seguimiento del proyecto de vida establecido con el cual se da orientación vocacional.</t>
  </si>
  <si>
    <t xml:space="preserve">El establecimiento cuenta con el proyecto de Escuela de Padres proporcionandoles información,orientación y asesoramiento logrando así un mayor desarrollo de la personalidad de los estudiantes.
</t>
  </si>
  <si>
    <t>PEI, Actas de encuentros de reunion de padres,  Actas.</t>
  </si>
  <si>
    <t>PEI, Proyecto de vida, PECS, Estilo de  vida saludable, convenios.</t>
  </si>
  <si>
    <t>PEI, Actas, Controles de asistencia, Proyecto de gobierno escolar.</t>
  </si>
  <si>
    <t>El establecimiento apoya a instituciones en convenio para el desarrollo de sus actividades pedagógicas con el préstamo de audiorio, equipos audiovisuales, sonido , biblioteca,aulas de clase.</t>
  </si>
  <si>
    <t xml:space="preserve">El establecimiento ejecuta el Proyecto de gobierno escolar en concordancia con el PEI establecido.
</t>
  </si>
  <si>
    <t>El establecimiento cuenta con reuniones ejecutadas en pro de la socializacion con padres de familia en los diferentes estamentos que se estipulan dentro de los periodos y cortes academicos.</t>
  </si>
  <si>
    <t xml:space="preserve">El establecimiento ha creado espacios para la participación activa de las familias en el desarrollo  misional , así mismo mediante el  proceso de seguimiento de participacion se  evidencia  el aporte en las mejoras institucionales.
</t>
  </si>
  <si>
    <t xml:space="preserve">El establecimiento cuenta con el Proyecto de Prevención de riesgos  estructurado para la organización educativa, </t>
  </si>
  <si>
    <t xml:space="preserve">E lestablecimiento cuenta con el Proyecto de Prevención de riesgos  estructurado para la organización educativa, </t>
  </si>
  <si>
    <t>ERIKA ORTIZ</t>
  </si>
  <si>
    <t xml:space="preserve">GERENTE </t>
  </si>
  <si>
    <t>COUNTRYSCHOOLCONSENTIDOS@GMAIL.COM</t>
  </si>
  <si>
    <t xml:space="preserve">LEIRY OSPINA </t>
  </si>
  <si>
    <t xml:space="preserve">DIRECTORA </t>
  </si>
  <si>
    <t>direccionconsentidos@gmail.com</t>
  </si>
  <si>
    <t xml:space="preserve">ZULAY CACERES </t>
  </si>
  <si>
    <t>TALENTO HUMANO</t>
  </si>
  <si>
    <t>talentohumanoconsentidos@gmail.com</t>
  </si>
  <si>
    <t xml:space="preserve">DAYANA ARAQUE </t>
  </si>
  <si>
    <t xml:space="preserve">ORIENTADORA </t>
  </si>
  <si>
    <t>orientacionconsentidos@gmail.com</t>
  </si>
  <si>
    <t xml:space="preserve">JOSE ARAQUE </t>
  </si>
  <si>
    <t xml:space="preserve">COORDINADOR </t>
  </si>
  <si>
    <t>ACADEMIACONSENTIDOSCOUNTRY@GMAIL.COM</t>
  </si>
  <si>
    <t xml:space="preserve">DANIA CLARO AMAYA </t>
  </si>
  <si>
    <t xml:space="preserve">COORDINADORA </t>
  </si>
  <si>
    <t>COORDINACIONCONSENTIDOSCOUNTRY@GMAIL.COM</t>
  </si>
  <si>
    <t>ZEIDY BLANCO</t>
  </si>
  <si>
    <t>CONTADOR</t>
  </si>
  <si>
    <t>AREACONTABLECONSENTIDOS@GMAIL.COM</t>
  </si>
  <si>
    <t xml:space="preserve">DIRECTIVA </t>
  </si>
  <si>
    <t xml:space="preserve">ADMINISTRATIVA </t>
  </si>
  <si>
    <t xml:space="preserve">ORIENTADORA ESCOLAR </t>
  </si>
  <si>
    <t>COMUNITARIA</t>
  </si>
  <si>
    <t xml:space="preserve">DANIA CLARO </t>
  </si>
  <si>
    <t xml:space="preserve">ACADÉMICA </t>
  </si>
  <si>
    <t xml:space="preserve">COODINADOR </t>
  </si>
  <si>
    <t>PEI, , evidencias fotograficas del acompañamiento de la familia y las actividades de materia religiosa.</t>
  </si>
  <si>
    <t>El establecimiento cuenta con una  participación activa en  la comunidad educativa , quien siempre participa  y se preocupa por el bienestar colectivo . pero  es necesario realizar convenio con una parroquia  y organizar donaciones para ayudar a la comunidad vulnerable . Así mismo es necesario fortalecer la divulgación del servicio de alimentación saludable que se oferta.</t>
  </si>
  <si>
    <t>El establecimiento cuenta con el Proyecto de Prevención de riesgos  estructurado para la organización educativa,</t>
  </si>
  <si>
    <t>El establecimiento ejecuta el Proyecto de gobierno escolar en concordancia con el PEI establecido.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</si>
</sst>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2"/>
      <color theme="10"/>
      <name val="Verdana"/>
      <family val="2"/>
    </font>
    <font>
      <sz val="12"/>
      <color indexed="8"/>
      <name val="Verdana"/>
      <family val="2"/>
    </font>
    <font>
      <b/>
      <u/>
      <sz val="12"/>
      <color indexed="12"/>
      <name val="Verdana"/>
      <family val="2"/>
    </font>
    <font>
      <b/>
      <sz val="12"/>
      <color theme="1"/>
      <name val="Verdana"/>
      <family val="2"/>
    </font>
    <font>
      <b/>
      <sz val="12"/>
      <color theme="0"/>
      <name val="Verdana"/>
      <family val="2"/>
    </font>
    <font>
      <b/>
      <i/>
      <sz val="12"/>
      <color theme="0"/>
      <name val="Verdana"/>
      <family val="2"/>
    </font>
    <font>
      <sz val="12"/>
      <color theme="2" tint="-0.89999084444715716"/>
      <name val="Verdana"/>
      <family val="2"/>
    </font>
    <font>
      <i/>
      <sz val="12"/>
      <color theme="0"/>
      <name val="Verdana"/>
      <family val="2"/>
    </font>
    <font>
      <sz val="12"/>
      <color rgb="FF000000"/>
      <name val="Verdana"/>
      <family val="2"/>
    </font>
    <font>
      <u/>
      <sz val="11"/>
      <color theme="1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8"/>
      </patternFill>
    </fill>
  </fills>
  <borders count="2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9" fillId="2" borderId="1">
      <alignment horizontal="center"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2" fillId="0" borderId="0"/>
    <xf numFmtId="0" fontId="1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294">
    <xf numFmtId="0" fontId="0" fillId="0" borderId="0" xfId="0"/>
    <xf numFmtId="0" fontId="14" fillId="0" borderId="0" xfId="0" applyFont="1"/>
    <xf numFmtId="0" fontId="5" fillId="0" borderId="0" xfId="0" applyFont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9" fontId="14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2" fontId="14" fillId="0" borderId="0" xfId="0" applyNumberFormat="1" applyFont="1"/>
    <xf numFmtId="0" fontId="7" fillId="0" borderId="0" xfId="0" applyFont="1"/>
    <xf numFmtId="0" fontId="15" fillId="0" borderId="0" xfId="2" applyFont="1" applyAlignment="1" applyProtection="1"/>
    <xf numFmtId="9" fontId="7" fillId="0" borderId="2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top"/>
    </xf>
    <xf numFmtId="0" fontId="16" fillId="0" borderId="0" xfId="0" applyFont="1"/>
    <xf numFmtId="9" fontId="14" fillId="0" borderId="0" xfId="0" applyNumberFormat="1" applyFont="1"/>
    <xf numFmtId="9" fontId="6" fillId="0" borderId="2" xfId="0" applyNumberFormat="1" applyFont="1" applyBorder="1" applyAlignment="1">
      <alignment horizontal="center" vertical="center"/>
    </xf>
    <xf numFmtId="9" fontId="14" fillId="0" borderId="3" xfId="0" applyNumberFormat="1" applyFont="1" applyBorder="1" applyAlignment="1">
      <alignment horizontal="center" vertical="center"/>
    </xf>
    <xf numFmtId="9" fontId="14" fillId="0" borderId="0" xfId="0" applyNumberFormat="1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4" fillId="14" borderId="14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7" fillId="19" borderId="6" xfId="0" applyFont="1" applyFill="1" applyBorder="1" applyAlignment="1">
      <alignment horizontal="center" vertical="center" wrapText="1"/>
    </xf>
    <xf numFmtId="0" fontId="10" fillId="20" borderId="11" xfId="2" applyFont="1" applyFill="1" applyBorder="1" applyAlignment="1" applyProtection="1">
      <alignment horizontal="center" vertical="center"/>
    </xf>
    <xf numFmtId="0" fontId="7" fillId="19" borderId="2" xfId="0" applyFont="1" applyFill="1" applyBorder="1" applyAlignment="1">
      <alignment horizontal="center" vertical="center" wrapText="1"/>
    </xf>
    <xf numFmtId="0" fontId="6" fillId="20" borderId="6" xfId="2" applyFont="1" applyFill="1" applyBorder="1" applyAlignment="1" applyProtection="1">
      <alignment horizontal="left" vertical="center"/>
    </xf>
    <xf numFmtId="0" fontId="6" fillId="20" borderId="2" xfId="2" applyFont="1" applyFill="1" applyBorder="1" applyAlignment="1" applyProtection="1">
      <alignment horizontal="left" vertical="center"/>
    </xf>
    <xf numFmtId="0" fontId="10" fillId="20" borderId="11" xfId="2" applyFont="1" applyFill="1" applyBorder="1" applyAlignment="1" applyProtection="1">
      <alignment horizontal="center" vertical="center" wrapText="1"/>
    </xf>
    <xf numFmtId="0" fontId="11" fillId="20" borderId="11" xfId="2" applyFont="1" applyFill="1" applyBorder="1" applyAlignment="1" applyProtection="1">
      <alignment horizontal="center" vertical="center"/>
    </xf>
    <xf numFmtId="0" fontId="11" fillId="20" borderId="11" xfId="2" applyFont="1" applyFill="1" applyBorder="1" applyAlignment="1" applyProtection="1">
      <alignment horizontal="center" vertical="center" wrapText="1"/>
    </xf>
    <xf numFmtId="0" fontId="4" fillId="20" borderId="11" xfId="2" applyFont="1" applyFill="1" applyBorder="1" applyAlignment="1" applyProtection="1">
      <alignment horizontal="center" vertical="center"/>
    </xf>
    <xf numFmtId="0" fontId="17" fillId="0" borderId="0" xfId="2" applyFont="1" applyAlignment="1" applyProtection="1"/>
    <xf numFmtId="0" fontId="4" fillId="20" borderId="13" xfId="0" applyFont="1" applyFill="1" applyBorder="1" applyAlignment="1">
      <alignment horizontal="center" vertical="center" wrapText="1"/>
    </xf>
    <xf numFmtId="0" fontId="18" fillId="14" borderId="0" xfId="0" applyFont="1" applyFill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wrapText="1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/>
    </xf>
    <xf numFmtId="0" fontId="14" fillId="14" borderId="0" xfId="0" applyFont="1" applyFill="1" applyAlignment="1">
      <alignment vertical="center"/>
    </xf>
    <xf numFmtId="0" fontId="15" fillId="0" borderId="0" xfId="2" applyFont="1" applyFill="1" applyAlignment="1" applyProtection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20" fillId="0" borderId="0" xfId="0" applyFont="1"/>
    <xf numFmtId="0" fontId="4" fillId="20" borderId="9" xfId="0" applyFont="1" applyFill="1" applyBorder="1" applyAlignment="1">
      <alignment horizontal="center" vertical="center"/>
    </xf>
    <xf numFmtId="0" fontId="4" fillId="20" borderId="12" xfId="0" applyFont="1" applyFill="1" applyBorder="1" applyAlignment="1">
      <alignment horizontal="center" vertical="center"/>
    </xf>
    <xf numFmtId="0" fontId="4" fillId="20" borderId="4" xfId="0" applyFont="1" applyFill="1" applyBorder="1" applyAlignment="1">
      <alignment vertical="center"/>
    </xf>
    <xf numFmtId="0" fontId="21" fillId="19" borderId="6" xfId="0" applyFont="1" applyFill="1" applyBorder="1" applyAlignment="1">
      <alignment horizontal="center" vertical="center" wrapText="1"/>
    </xf>
    <xf numFmtId="0" fontId="21" fillId="19" borderId="2" xfId="0" applyFont="1" applyFill="1" applyBorder="1" applyAlignment="1">
      <alignment horizontal="center" vertical="center" wrapText="1"/>
    </xf>
    <xf numFmtId="0" fontId="14" fillId="13" borderId="6" xfId="0" applyFont="1" applyFill="1" applyBorder="1" applyAlignment="1" applyProtection="1">
      <alignment horizontal="center" vertical="center" wrapText="1"/>
      <protection locked="0"/>
    </xf>
    <xf numFmtId="0" fontId="21" fillId="19" borderId="0" xfId="0" applyFont="1" applyFill="1" applyAlignment="1">
      <alignment horizontal="center" vertical="center" wrapText="1"/>
    </xf>
    <xf numFmtId="0" fontId="21" fillId="21" borderId="6" xfId="0" applyFont="1" applyFill="1" applyBorder="1" applyAlignment="1">
      <alignment horizontal="center" vertical="center" wrapText="1"/>
    </xf>
    <xf numFmtId="0" fontId="21" fillId="21" borderId="0" xfId="0" applyFont="1" applyFill="1" applyAlignment="1">
      <alignment horizontal="center" vertical="center" wrapText="1"/>
    </xf>
    <xf numFmtId="0" fontId="21" fillId="19" borderId="6" xfId="0" applyFont="1" applyFill="1" applyBorder="1" applyAlignment="1">
      <alignment horizontal="center" vertical="center"/>
    </xf>
    <xf numFmtId="0" fontId="21" fillId="19" borderId="3" xfId="0" applyFont="1" applyFill="1" applyBorder="1" applyAlignment="1">
      <alignment horizontal="center" vertical="center"/>
    </xf>
    <xf numFmtId="0" fontId="21" fillId="19" borderId="2" xfId="0" applyFont="1" applyFill="1" applyBorder="1" applyAlignment="1">
      <alignment horizontal="justify" vertical="center" wrapText="1"/>
    </xf>
    <xf numFmtId="0" fontId="21" fillId="19" borderId="2" xfId="0" applyFont="1" applyFill="1" applyBorder="1" applyAlignment="1">
      <alignment horizontal="center" vertical="center"/>
    </xf>
    <xf numFmtId="0" fontId="21" fillId="19" borderId="2" xfId="0" applyFont="1" applyFill="1" applyBorder="1" applyAlignment="1">
      <alignment horizontal="left" vertical="center" wrapText="1"/>
    </xf>
    <xf numFmtId="0" fontId="21" fillId="19" borderId="4" xfId="0" applyFont="1" applyFill="1" applyBorder="1" applyAlignment="1">
      <alignment horizontal="left" vertical="center" wrapText="1"/>
    </xf>
    <xf numFmtId="0" fontId="22" fillId="21" borderId="5" xfId="0" applyFont="1" applyFill="1" applyBorder="1" applyAlignment="1">
      <alignment vertical="center"/>
    </xf>
    <xf numFmtId="0" fontId="4" fillId="21" borderId="5" xfId="0" applyFont="1" applyFill="1" applyBorder="1" applyAlignment="1">
      <alignment vertical="center"/>
    </xf>
    <xf numFmtId="0" fontId="4" fillId="21" borderId="5" xfId="0" applyFont="1" applyFill="1" applyBorder="1" applyAlignment="1">
      <alignment horizontal="justify" vertical="center" wrapText="1"/>
    </xf>
    <xf numFmtId="0" fontId="4" fillId="21" borderId="5" xfId="0" applyFont="1" applyFill="1" applyBorder="1" applyAlignment="1">
      <alignment horizontal="justify" vertical="center"/>
    </xf>
    <xf numFmtId="0" fontId="4" fillId="21" borderId="2" xfId="0" applyFont="1" applyFill="1" applyBorder="1" applyAlignment="1">
      <alignment vertical="center"/>
    </xf>
    <xf numFmtId="0" fontId="14" fillId="0" borderId="6" xfId="0" applyFont="1" applyBorder="1" applyAlignment="1">
      <alignment horizontal="center" vertical="center" wrapText="1"/>
    </xf>
    <xf numFmtId="0" fontId="14" fillId="13" borderId="6" xfId="0" applyFont="1" applyFill="1" applyBorder="1" applyAlignment="1" applyProtection="1">
      <alignment horizontal="center" vertical="center"/>
      <protection locked="0"/>
    </xf>
    <xf numFmtId="0" fontId="14" fillId="12" borderId="15" xfId="0" applyFont="1" applyFill="1" applyBorder="1" applyAlignment="1" applyProtection="1">
      <alignment horizontal="justify" vertical="center" wrapText="1"/>
      <protection locked="0"/>
    </xf>
    <xf numFmtId="0" fontId="14" fillId="12" borderId="2" xfId="0" applyFont="1" applyFill="1" applyBorder="1" applyAlignment="1" applyProtection="1">
      <alignment horizontal="justify" vertical="center" wrapText="1"/>
      <protection locked="0"/>
    </xf>
    <xf numFmtId="0" fontId="14" fillId="8" borderId="6" xfId="0" applyFont="1" applyFill="1" applyBorder="1" applyAlignment="1" applyProtection="1">
      <alignment horizontal="center" vertical="center" wrapText="1"/>
      <protection locked="0"/>
    </xf>
    <xf numFmtId="0" fontId="14" fillId="11" borderId="15" xfId="0" applyFont="1" applyFill="1" applyBorder="1" applyAlignment="1" applyProtection="1">
      <alignment horizontal="left" vertical="center" wrapText="1"/>
      <protection locked="0"/>
    </xf>
    <xf numFmtId="0" fontId="14" fillId="11" borderId="2" xfId="0" applyFont="1" applyFill="1" applyBorder="1" applyAlignment="1" applyProtection="1">
      <alignment horizontal="left" vertical="center" wrapText="1"/>
      <protection locked="0"/>
    </xf>
    <xf numFmtId="0" fontId="14" fillId="12" borderId="15" xfId="0" applyFont="1" applyFill="1" applyBorder="1" applyAlignment="1" applyProtection="1">
      <alignment horizontal="left" vertical="center" wrapText="1"/>
      <protection locked="0"/>
    </xf>
    <xf numFmtId="0" fontId="14" fillId="12" borderId="2" xfId="0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>
      <alignment horizontal="center" vertical="center"/>
    </xf>
    <xf numFmtId="0" fontId="14" fillId="12" borderId="4" xfId="0" applyFont="1" applyFill="1" applyBorder="1" applyAlignment="1" applyProtection="1">
      <alignment horizontal="justify" vertical="center" wrapText="1"/>
      <protection locked="0"/>
    </xf>
    <xf numFmtId="0" fontId="14" fillId="11" borderId="4" xfId="0" applyFont="1" applyFill="1" applyBorder="1" applyAlignment="1" applyProtection="1">
      <alignment horizontal="left" vertical="center" wrapText="1"/>
      <protection locked="0"/>
    </xf>
    <xf numFmtId="0" fontId="14" fillId="12" borderId="4" xfId="0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2" fillId="21" borderId="5" xfId="0" applyFont="1" applyFill="1" applyBorder="1" applyAlignment="1">
      <alignment vertical="center" wrapText="1"/>
    </xf>
    <xf numFmtId="0" fontId="7" fillId="21" borderId="5" xfId="0" applyFont="1" applyFill="1" applyBorder="1" applyAlignment="1">
      <alignment vertical="center" wrapText="1"/>
    </xf>
    <xf numFmtId="0" fontId="7" fillId="21" borderId="5" xfId="0" applyFont="1" applyFill="1" applyBorder="1" applyAlignment="1">
      <alignment horizontal="justify" vertical="center" wrapText="1"/>
    </xf>
    <xf numFmtId="0" fontId="7" fillId="21" borderId="3" xfId="0" applyFont="1" applyFill="1" applyBorder="1" applyAlignment="1">
      <alignment vertical="center" wrapText="1"/>
    </xf>
    <xf numFmtId="0" fontId="7" fillId="21" borderId="2" xfId="0" applyFont="1" applyFill="1" applyBorder="1" applyAlignment="1">
      <alignment vertical="center" wrapText="1"/>
    </xf>
    <xf numFmtId="0" fontId="14" fillId="0" borderId="6" xfId="0" applyFont="1" applyBorder="1" applyAlignment="1">
      <alignment vertical="center"/>
    </xf>
    <xf numFmtId="0" fontId="14" fillId="12" borderId="6" xfId="0" applyFont="1" applyFill="1" applyBorder="1" applyAlignment="1" applyProtection="1">
      <alignment horizontal="justify" vertical="center" wrapText="1"/>
      <protection locked="0"/>
    </xf>
    <xf numFmtId="0" fontId="14" fillId="11" borderId="6" xfId="0" applyFont="1" applyFill="1" applyBorder="1" applyAlignment="1" applyProtection="1">
      <alignment horizontal="left" vertical="center" wrapText="1"/>
      <protection locked="0"/>
    </xf>
    <xf numFmtId="0" fontId="14" fillId="12" borderId="6" xfId="0" applyFont="1" applyFill="1" applyBorder="1" applyAlignment="1" applyProtection="1">
      <alignment horizontal="left" vertical="center" wrapText="1"/>
      <protection locked="0"/>
    </xf>
    <xf numFmtId="0" fontId="14" fillId="0" borderId="7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12" borderId="2" xfId="0" applyFont="1" applyFill="1" applyBorder="1" applyAlignment="1" applyProtection="1">
      <alignment horizontal="justify" vertical="center"/>
      <protection locked="0"/>
    </xf>
    <xf numFmtId="0" fontId="14" fillId="12" borderId="0" xfId="0" applyFont="1" applyFill="1" applyAlignment="1">
      <alignment horizontal="justify" vertical="center"/>
    </xf>
    <xf numFmtId="0" fontId="14" fillId="12" borderId="0" xfId="0" applyFont="1" applyFill="1" applyAlignment="1">
      <alignment horizontal="justify" vertical="center" wrapText="1"/>
    </xf>
    <xf numFmtId="0" fontId="22" fillId="21" borderId="3" xfId="0" applyFont="1" applyFill="1" applyBorder="1" applyAlignment="1">
      <alignment vertical="center" wrapText="1"/>
    </xf>
    <xf numFmtId="0" fontId="7" fillId="21" borderId="2" xfId="0" applyFont="1" applyFill="1" applyBorder="1" applyAlignment="1">
      <alignment horizontal="center" vertical="center" wrapText="1"/>
    </xf>
    <xf numFmtId="0" fontId="7" fillId="21" borderId="0" xfId="0" applyFont="1" applyFill="1" applyAlignment="1">
      <alignment horizontal="center" vertical="center" wrapText="1"/>
    </xf>
    <xf numFmtId="0" fontId="14" fillId="8" borderId="6" xfId="0" applyFont="1" applyFill="1" applyBorder="1" applyAlignment="1" applyProtection="1">
      <alignment horizontal="center" vertical="center"/>
      <protection locked="0"/>
    </xf>
    <xf numFmtId="0" fontId="14" fillId="21" borderId="8" xfId="0" applyFont="1" applyFill="1" applyBorder="1" applyAlignment="1">
      <alignment vertical="center"/>
    </xf>
    <xf numFmtId="0" fontId="22" fillId="21" borderId="2" xfId="0" applyFont="1" applyFill="1" applyBorder="1" applyAlignment="1">
      <alignment horizontal="left" vertical="center"/>
    </xf>
    <xf numFmtId="0" fontId="22" fillId="21" borderId="0" xfId="0" applyFont="1" applyFill="1" applyAlignment="1">
      <alignment horizontal="left" vertical="center"/>
    </xf>
    <xf numFmtId="0" fontId="14" fillId="21" borderId="9" xfId="0" applyFont="1" applyFill="1" applyBorder="1" applyAlignment="1">
      <alignment vertical="center"/>
    </xf>
    <xf numFmtId="0" fontId="14" fillId="6" borderId="6" xfId="0" applyFont="1" applyFill="1" applyBorder="1" applyAlignment="1" applyProtection="1">
      <alignment horizontal="center" vertical="center"/>
      <protection locked="0"/>
    </xf>
    <xf numFmtId="0" fontId="23" fillId="12" borderId="6" xfId="0" applyFont="1" applyFill="1" applyBorder="1" applyAlignment="1" applyProtection="1">
      <alignment horizontal="justify" vertical="center" wrapText="1"/>
      <protection locked="0"/>
    </xf>
    <xf numFmtId="0" fontId="23" fillId="12" borderId="2" xfId="0" applyFont="1" applyFill="1" applyBorder="1" applyAlignment="1" applyProtection="1">
      <alignment horizontal="justify" vertical="center" wrapText="1"/>
      <protection locked="0"/>
    </xf>
    <xf numFmtId="0" fontId="14" fillId="21" borderId="6" xfId="0" applyFont="1" applyFill="1" applyBorder="1" applyAlignment="1">
      <alignment vertical="center"/>
    </xf>
    <xf numFmtId="2" fontId="14" fillId="0" borderId="10" xfId="0" applyNumberFormat="1" applyFont="1" applyBorder="1" applyAlignment="1">
      <alignment vertical="center"/>
    </xf>
    <xf numFmtId="0" fontId="14" fillId="0" borderId="10" xfId="0" applyFont="1" applyBorder="1" applyAlignment="1">
      <alignment horizontal="justify" vertical="center" wrapText="1"/>
    </xf>
    <xf numFmtId="0" fontId="14" fillId="0" borderId="10" xfId="0" applyFont="1" applyBorder="1" applyAlignment="1">
      <alignment horizontal="justify" vertical="center"/>
    </xf>
    <xf numFmtId="0" fontId="14" fillId="0" borderId="10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6" xfId="0" applyFont="1" applyBorder="1" applyAlignment="1">
      <alignment vertical="center" wrapText="1"/>
    </xf>
    <xf numFmtId="0" fontId="24" fillId="21" borderId="0" xfId="0" applyFont="1" applyFill="1" applyAlignment="1">
      <alignment horizontal="left" vertical="center"/>
    </xf>
    <xf numFmtId="0" fontId="14" fillId="6" borderId="6" xfId="0" applyFont="1" applyFill="1" applyBorder="1" applyAlignment="1" applyProtection="1">
      <alignment horizontal="center" vertical="center" wrapText="1"/>
      <protection locked="0"/>
    </xf>
    <xf numFmtId="0" fontId="14" fillId="7" borderId="6" xfId="0" applyFont="1" applyFill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>
      <alignment horizontal="left" vertical="center"/>
    </xf>
    <xf numFmtId="0" fontId="21" fillId="19" borderId="6" xfId="0" applyFont="1" applyFill="1" applyBorder="1" applyAlignment="1">
      <alignment horizontal="justify" vertical="center" wrapText="1"/>
    </xf>
    <xf numFmtId="0" fontId="14" fillId="21" borderId="2" xfId="0" applyFont="1" applyFill="1" applyBorder="1" applyAlignment="1">
      <alignment vertical="center"/>
    </xf>
    <xf numFmtId="0" fontId="21" fillId="21" borderId="2" xfId="0" applyFont="1" applyFill="1" applyBorder="1" applyAlignment="1">
      <alignment horizontal="left" vertical="center"/>
    </xf>
    <xf numFmtId="0" fontId="21" fillId="21" borderId="0" xfId="0" applyFont="1" applyFill="1" applyAlignment="1">
      <alignment horizontal="left" vertical="center"/>
    </xf>
    <xf numFmtId="0" fontId="14" fillId="10" borderId="2" xfId="0" applyFont="1" applyFill="1" applyBorder="1" applyAlignment="1" applyProtection="1">
      <alignment horizontal="left" vertical="center" wrapText="1"/>
      <protection locked="0"/>
    </xf>
    <xf numFmtId="0" fontId="24" fillId="21" borderId="2" xfId="0" applyFont="1" applyFill="1" applyBorder="1" applyAlignment="1">
      <alignment vertical="center"/>
    </xf>
    <xf numFmtId="0" fontId="14" fillId="7" borderId="6" xfId="0" applyFont="1" applyFill="1" applyBorder="1" applyAlignment="1" applyProtection="1">
      <alignment horizontal="center" vertical="center"/>
      <protection locked="0"/>
    </xf>
    <xf numFmtId="0" fontId="14" fillId="21" borderId="0" xfId="0" applyFont="1" applyFill="1" applyAlignment="1">
      <alignment vertical="center"/>
    </xf>
    <xf numFmtId="0" fontId="14" fillId="10" borderId="6" xfId="0" applyFont="1" applyFill="1" applyBorder="1" applyAlignment="1" applyProtection="1">
      <alignment horizontal="justify" vertical="center" wrapText="1"/>
      <protection locked="0"/>
    </xf>
    <xf numFmtId="0" fontId="14" fillId="10" borderId="2" xfId="0" applyFont="1" applyFill="1" applyBorder="1" applyAlignment="1" applyProtection="1">
      <alignment horizontal="justify" vertical="center" wrapText="1"/>
      <protection locked="0"/>
    </xf>
    <xf numFmtId="0" fontId="14" fillId="12" borderId="6" xfId="0" applyFont="1" applyFill="1" applyBorder="1" applyAlignment="1" applyProtection="1">
      <alignment horizontal="justify" vertical="center"/>
      <protection locked="0"/>
    </xf>
    <xf numFmtId="2" fontId="14" fillId="0" borderId="2" xfId="0" applyNumberFormat="1" applyFont="1" applyBorder="1" applyAlignment="1">
      <alignment vertical="center"/>
    </xf>
    <xf numFmtId="0" fontId="14" fillId="0" borderId="2" xfId="0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/>
    </xf>
    <xf numFmtId="0" fontId="14" fillId="0" borderId="2" xfId="0" applyFont="1" applyBorder="1" applyAlignment="1">
      <alignment horizontal="left" vertical="center"/>
    </xf>
    <xf numFmtId="0" fontId="14" fillId="0" borderId="6" xfId="0" applyFont="1" applyBorder="1" applyAlignment="1">
      <alignment horizontal="left" vertical="center"/>
    </xf>
    <xf numFmtId="0" fontId="18" fillId="0" borderId="6" xfId="0" applyFont="1" applyBorder="1" applyAlignment="1">
      <alignment vertical="center" wrapText="1"/>
    </xf>
    <xf numFmtId="0" fontId="25" fillId="18" borderId="4" xfId="0" applyFont="1" applyFill="1" applyBorder="1" applyAlignment="1" applyProtection="1">
      <alignment horizontal="justify" vertical="center" wrapText="1"/>
      <protection locked="0"/>
    </xf>
    <xf numFmtId="0" fontId="25" fillId="15" borderId="4" xfId="0" applyFont="1" applyFill="1" applyBorder="1" applyAlignment="1" applyProtection="1">
      <alignment horizontal="center" vertical="center" wrapText="1"/>
      <protection locked="0"/>
    </xf>
    <xf numFmtId="0" fontId="14" fillId="10" borderId="6" xfId="0" applyFont="1" applyFill="1" applyBorder="1" applyAlignment="1" applyProtection="1">
      <alignment horizontal="center" vertical="center" wrapText="1"/>
      <protection locked="0"/>
    </xf>
    <xf numFmtId="0" fontId="14" fillId="12" borderId="2" xfId="0" applyFont="1" applyFill="1" applyBorder="1" applyAlignment="1">
      <alignment horizontal="justify" vertical="center" wrapText="1"/>
    </xf>
    <xf numFmtId="0" fontId="14" fillId="12" borderId="2" xfId="0" applyFont="1" applyFill="1" applyBorder="1" applyAlignment="1" applyProtection="1">
      <alignment horizontal="center" vertical="center" wrapText="1"/>
      <protection locked="0"/>
    </xf>
    <xf numFmtId="0" fontId="21" fillId="21" borderId="6" xfId="0" applyFont="1" applyFill="1" applyBorder="1" applyAlignment="1">
      <alignment horizontal="center" vertical="center"/>
    </xf>
    <xf numFmtId="0" fontId="14" fillId="0" borderId="0" xfId="0" applyFont="1" applyAlignment="1">
      <alignment vertical="justify" wrapText="1"/>
    </xf>
    <xf numFmtId="0" fontId="14" fillId="0" borderId="0" xfId="0" applyFont="1" applyAlignment="1">
      <alignment horizontal="justify" vertical="center" wrapText="1"/>
    </xf>
    <xf numFmtId="0" fontId="14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17" fillId="0" borderId="0" xfId="2" applyFont="1" applyBorder="1" applyAlignment="1" applyProtection="1">
      <alignment horizontal="justify" vertical="center"/>
    </xf>
    <xf numFmtId="49" fontId="6" fillId="0" borderId="8" xfId="3" applyNumberFormat="1" applyFont="1" applyBorder="1" applyAlignment="1">
      <alignment horizontal="center" vertical="center" wrapText="1"/>
    </xf>
    <xf numFmtId="49" fontId="6" fillId="0" borderId="18" xfId="3" applyNumberFormat="1" applyFont="1" applyBorder="1" applyAlignment="1">
      <alignment horizontal="center" vertical="center" wrapText="1"/>
    </xf>
    <xf numFmtId="49" fontId="6" fillId="0" borderId="14" xfId="3" applyNumberFormat="1" applyFont="1" applyBorder="1" applyAlignment="1">
      <alignment horizontal="center" vertical="center" wrapText="1"/>
    </xf>
    <xf numFmtId="49" fontId="6" fillId="0" borderId="19" xfId="3" applyNumberFormat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14" fontId="18" fillId="0" borderId="4" xfId="0" applyNumberFormat="1" applyFont="1" applyBorder="1" applyAlignment="1">
      <alignment horizontal="left" vertical="center"/>
    </xf>
    <xf numFmtId="14" fontId="18" fillId="0" borderId="3" xfId="0" applyNumberFormat="1" applyFont="1" applyBorder="1" applyAlignment="1">
      <alignment horizontal="left" vertical="center"/>
    </xf>
    <xf numFmtId="0" fontId="4" fillId="20" borderId="4" xfId="0" applyFont="1" applyFill="1" applyBorder="1" applyAlignment="1">
      <alignment horizontal="left" vertical="center" wrapText="1"/>
    </xf>
    <xf numFmtId="0" fontId="4" fillId="20" borderId="5" xfId="0" applyFont="1" applyFill="1" applyBorder="1" applyAlignment="1">
      <alignment horizontal="left" vertical="center" wrapText="1"/>
    </xf>
    <xf numFmtId="0" fontId="15" fillId="0" borderId="5" xfId="2" applyFont="1" applyFill="1" applyBorder="1" applyAlignment="1" applyProtection="1">
      <alignment horizontal="left" vertical="center" wrapText="1"/>
      <protection locked="0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4" fillId="20" borderId="4" xfId="0" applyFont="1" applyFill="1" applyBorder="1" applyAlignment="1">
      <alignment horizontal="center" vertical="center" wrapText="1"/>
    </xf>
    <xf numFmtId="0" fontId="4" fillId="20" borderId="5" xfId="0" applyFont="1" applyFill="1" applyBorder="1" applyAlignment="1">
      <alignment horizontal="center" vertical="center" wrapText="1"/>
    </xf>
    <xf numFmtId="49" fontId="18" fillId="0" borderId="15" xfId="0" applyNumberFormat="1" applyFont="1" applyBorder="1" applyAlignment="1">
      <alignment horizontal="center" vertical="justify" wrapText="1"/>
    </xf>
    <xf numFmtId="49" fontId="18" fillId="0" borderId="7" xfId="0" applyNumberFormat="1" applyFont="1" applyBorder="1" applyAlignment="1">
      <alignment horizontal="center" vertical="justify" wrapText="1"/>
    </xf>
    <xf numFmtId="0" fontId="6" fillId="0" borderId="4" xfId="3" applyFont="1" applyBorder="1" applyAlignment="1">
      <alignment horizontal="center"/>
    </xf>
    <xf numFmtId="0" fontId="6" fillId="0" borderId="3" xfId="3" applyFont="1" applyBorder="1" applyAlignment="1">
      <alignment horizontal="center"/>
    </xf>
    <xf numFmtId="0" fontId="18" fillId="0" borderId="2" xfId="0" applyFont="1" applyBorder="1"/>
    <xf numFmtId="49" fontId="6" fillId="0" borderId="4" xfId="3" applyNumberFormat="1" applyFont="1" applyBorder="1" applyAlignment="1">
      <alignment horizontal="center" vertical="center" wrapText="1"/>
    </xf>
    <xf numFmtId="49" fontId="6" fillId="0" borderId="3" xfId="3" applyNumberFormat="1" applyFont="1" applyBorder="1" applyAlignment="1">
      <alignment horizontal="center" vertical="center" wrapText="1"/>
    </xf>
    <xf numFmtId="0" fontId="6" fillId="0" borderId="4" xfId="3" applyFont="1" applyBorder="1" applyAlignment="1">
      <alignment horizontal="left" vertical="center"/>
    </xf>
    <xf numFmtId="0" fontId="6" fillId="0" borderId="3" xfId="3" applyFont="1" applyBorder="1" applyAlignment="1">
      <alignment horizontal="left" vertical="center"/>
    </xf>
    <xf numFmtId="14" fontId="18" fillId="0" borderId="4" xfId="0" applyNumberFormat="1" applyFont="1" applyBorder="1" applyAlignment="1">
      <alignment horizontal="center" vertical="center" wrapText="1"/>
    </xf>
    <xf numFmtId="14" fontId="18" fillId="0" borderId="3" xfId="0" applyNumberFormat="1" applyFont="1" applyBorder="1" applyAlignment="1">
      <alignment horizontal="center" vertical="center" wrapText="1"/>
    </xf>
    <xf numFmtId="0" fontId="15" fillId="0" borderId="0" xfId="2" applyFont="1" applyFill="1" applyAlignment="1" applyProtection="1">
      <alignment horizontal="left" vertical="center"/>
    </xf>
    <xf numFmtId="0" fontId="7" fillId="0" borderId="0" xfId="0" applyFont="1" applyAlignment="1">
      <alignment horizontal="center"/>
    </xf>
    <xf numFmtId="0" fontId="15" fillId="0" borderId="0" xfId="2" applyFont="1" applyAlignment="1" applyProtection="1">
      <alignment horizontal="center"/>
    </xf>
    <xf numFmtId="0" fontId="20" fillId="20" borderId="14" xfId="0" applyFont="1" applyFill="1" applyBorder="1" applyAlignment="1">
      <alignment horizontal="center" vertical="center" wrapText="1"/>
    </xf>
    <xf numFmtId="0" fontId="20" fillId="20" borderId="0" xfId="0" applyFont="1" applyFill="1" applyAlignment="1">
      <alignment horizontal="center" vertical="center" wrapText="1"/>
    </xf>
    <xf numFmtId="164" fontId="14" fillId="0" borderId="2" xfId="0" applyNumberFormat="1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left" vertical="top"/>
    </xf>
    <xf numFmtId="0" fontId="6" fillId="0" borderId="24" xfId="0" applyFont="1" applyBorder="1" applyAlignment="1">
      <alignment horizontal="left" vertical="top"/>
    </xf>
    <xf numFmtId="0" fontId="19" fillId="0" borderId="0" xfId="2" applyFont="1" applyFill="1" applyAlignment="1" applyProtection="1">
      <alignment horizontal="center" vertical="center"/>
    </xf>
    <xf numFmtId="0" fontId="5" fillId="19" borderId="2" xfId="0" applyFont="1" applyFill="1" applyBorder="1" applyAlignment="1">
      <alignment horizontal="center" vertical="center"/>
    </xf>
    <xf numFmtId="0" fontId="20" fillId="21" borderId="2" xfId="0" applyFont="1" applyFill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14" fillId="14" borderId="0" xfId="0" applyFont="1" applyFill="1" applyAlignment="1">
      <alignment vertical="center" wrapText="1"/>
    </xf>
    <xf numFmtId="0" fontId="14" fillId="14" borderId="0" xfId="0" applyFont="1" applyFill="1" applyAlignment="1">
      <alignment vertical="center"/>
    </xf>
    <xf numFmtId="0" fontId="26" fillId="0" borderId="22" xfId="8" applyBorder="1" applyAlignment="1">
      <alignment horizontal="center" vertical="center"/>
    </xf>
    <xf numFmtId="0" fontId="13" fillId="0" borderId="22" xfId="2" applyBorder="1" applyAlignment="1" applyProtection="1">
      <alignment horizontal="center" vertical="center"/>
    </xf>
    <xf numFmtId="0" fontId="15" fillId="0" borderId="3" xfId="2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vertical="center" wrapText="1"/>
    </xf>
    <xf numFmtId="0" fontId="5" fillId="19" borderId="4" xfId="0" applyFont="1" applyFill="1" applyBorder="1" applyAlignment="1">
      <alignment horizontal="center" vertical="center"/>
    </xf>
    <xf numFmtId="0" fontId="5" fillId="19" borderId="5" xfId="0" applyFont="1" applyFill="1" applyBorder="1" applyAlignment="1">
      <alignment horizontal="center" vertical="center"/>
    </xf>
    <xf numFmtId="0" fontId="5" fillId="19" borderId="3" xfId="0" applyFont="1" applyFill="1" applyBorder="1" applyAlignment="1">
      <alignment horizontal="center" vertical="center"/>
    </xf>
    <xf numFmtId="0" fontId="20" fillId="20" borderId="16" xfId="0" applyFont="1" applyFill="1" applyBorder="1" applyAlignment="1">
      <alignment horizontal="center" vertical="center" wrapText="1"/>
    </xf>
    <xf numFmtId="0" fontId="20" fillId="20" borderId="6" xfId="0" applyFont="1" applyFill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vertical="center"/>
    </xf>
    <xf numFmtId="0" fontId="20" fillId="20" borderId="2" xfId="0" applyFont="1" applyFill="1" applyBorder="1" applyAlignment="1">
      <alignment horizontal="center" vertical="center" wrapText="1"/>
    </xf>
    <xf numFmtId="0" fontId="20" fillId="20" borderId="4" xfId="0" applyFont="1" applyFill="1" applyBorder="1" applyAlignment="1">
      <alignment horizontal="center" vertical="center" wrapText="1"/>
    </xf>
    <xf numFmtId="1" fontId="14" fillId="0" borderId="3" xfId="0" applyNumberFormat="1" applyFont="1" applyBorder="1" applyAlignment="1" applyProtection="1">
      <alignment horizontal="center" vertical="center"/>
      <protection locked="0"/>
    </xf>
    <xf numFmtId="1" fontId="14" fillId="0" borderId="2" xfId="0" applyNumberFormat="1" applyFont="1" applyBorder="1" applyAlignment="1" applyProtection="1">
      <alignment horizontal="center" vertical="center"/>
      <protection locked="0"/>
    </xf>
    <xf numFmtId="1" fontId="6" fillId="0" borderId="3" xfId="0" applyNumberFormat="1" applyFont="1" applyBorder="1" applyAlignment="1" applyProtection="1">
      <alignment horizontal="center" vertical="center"/>
      <protection locked="0"/>
    </xf>
    <xf numFmtId="1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22" fillId="21" borderId="4" xfId="0" applyFont="1" applyFill="1" applyBorder="1" applyAlignment="1">
      <alignment horizontal="left" vertical="center"/>
    </xf>
    <xf numFmtId="0" fontId="22" fillId="21" borderId="5" xfId="0" applyFont="1" applyFill="1" applyBorder="1" applyAlignment="1">
      <alignment horizontal="left" vertical="center"/>
    </xf>
    <xf numFmtId="0" fontId="22" fillId="21" borderId="18" xfId="0" applyFont="1" applyFill="1" applyBorder="1" applyAlignment="1">
      <alignment horizontal="left" vertical="center"/>
    </xf>
    <xf numFmtId="0" fontId="7" fillId="13" borderId="2" xfId="0" applyFont="1" applyFill="1" applyBorder="1" applyAlignment="1">
      <alignment horizontal="center" vertical="center"/>
    </xf>
    <xf numFmtId="0" fontId="21" fillId="19" borderId="9" xfId="0" applyFont="1" applyFill="1" applyBorder="1" applyAlignment="1">
      <alignment horizontal="center" vertical="center"/>
    </xf>
    <xf numFmtId="0" fontId="21" fillId="19" borderId="6" xfId="0" applyFont="1" applyFill="1" applyBorder="1" applyAlignment="1">
      <alignment horizontal="center" vertical="center"/>
    </xf>
    <xf numFmtId="0" fontId="21" fillId="19" borderId="14" xfId="0" applyFont="1" applyFill="1" applyBorder="1" applyAlignment="1">
      <alignment horizontal="center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1" fillId="19" borderId="6" xfId="0" applyFont="1" applyFill="1" applyBorder="1" applyAlignment="1">
      <alignment horizontal="center" vertical="center" wrapText="1"/>
    </xf>
    <xf numFmtId="0" fontId="21" fillId="19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22" fillId="21" borderId="3" xfId="0" applyFont="1" applyFill="1" applyBorder="1" applyAlignment="1">
      <alignment horizontal="left" vertical="center"/>
    </xf>
    <xf numFmtId="0" fontId="22" fillId="21" borderId="2" xfId="0" applyFont="1" applyFill="1" applyBorder="1" applyAlignment="1">
      <alignment horizontal="left" vertical="center"/>
    </xf>
    <xf numFmtId="0" fontId="22" fillId="21" borderId="10" xfId="0" applyFont="1" applyFill="1" applyBorder="1" applyAlignment="1">
      <alignment horizontal="left" vertical="center"/>
    </xf>
    <xf numFmtId="0" fontId="7" fillId="0" borderId="8" xfId="0" applyFont="1" applyBorder="1" applyAlignment="1">
      <alignment horizontal="right" vertical="center"/>
    </xf>
    <xf numFmtId="0" fontId="7" fillId="0" borderId="20" xfId="0" applyFont="1" applyBorder="1" applyAlignment="1">
      <alignment horizontal="right" vertical="center"/>
    </xf>
    <xf numFmtId="0" fontId="7" fillId="9" borderId="2" xfId="0" applyFont="1" applyFill="1" applyBorder="1" applyAlignment="1">
      <alignment horizontal="center" vertical="center"/>
    </xf>
    <xf numFmtId="0" fontId="21" fillId="22" borderId="2" xfId="0" applyFont="1" applyFill="1" applyBorder="1" applyAlignment="1">
      <alignment horizontal="center" vertical="center"/>
    </xf>
    <xf numFmtId="0" fontId="21" fillId="19" borderId="20" xfId="0" applyFont="1" applyFill="1" applyBorder="1" applyAlignment="1">
      <alignment horizontal="center" vertical="center"/>
    </xf>
    <xf numFmtId="0" fontId="21" fillId="19" borderId="18" xfId="0" applyFont="1" applyFill="1" applyBorder="1" applyAlignment="1">
      <alignment horizontal="center" vertical="center"/>
    </xf>
    <xf numFmtId="0" fontId="21" fillId="19" borderId="21" xfId="0" applyFont="1" applyFill="1" applyBorder="1" applyAlignment="1">
      <alignment horizontal="center" vertical="center"/>
    </xf>
    <xf numFmtId="0" fontId="21" fillId="19" borderId="7" xfId="0" applyFont="1" applyFill="1" applyBorder="1" applyAlignment="1">
      <alignment horizontal="center" vertical="center"/>
    </xf>
    <xf numFmtId="0" fontId="21" fillId="19" borderId="20" xfId="0" applyFont="1" applyFill="1" applyBorder="1" applyAlignment="1">
      <alignment horizontal="center" vertical="center" wrapText="1"/>
    </xf>
    <xf numFmtId="0" fontId="21" fillId="19" borderId="18" xfId="0" applyFont="1" applyFill="1" applyBorder="1" applyAlignment="1">
      <alignment horizontal="center" vertical="center" wrapText="1"/>
    </xf>
    <xf numFmtId="0" fontId="21" fillId="19" borderId="21" xfId="0" applyFont="1" applyFill="1" applyBorder="1" applyAlignment="1">
      <alignment horizontal="center" vertical="center" wrapText="1"/>
    </xf>
    <xf numFmtId="0" fontId="21" fillId="19" borderId="7" xfId="0" applyFont="1" applyFill="1" applyBorder="1" applyAlignment="1">
      <alignment horizontal="center" vertical="center" wrapText="1"/>
    </xf>
    <xf numFmtId="0" fontId="14" fillId="21" borderId="8" xfId="0" applyFont="1" applyFill="1" applyBorder="1" applyAlignment="1">
      <alignment horizontal="center" vertical="center"/>
    </xf>
    <xf numFmtId="0" fontId="14" fillId="21" borderId="14" xfId="0" applyFont="1" applyFill="1" applyBorder="1" applyAlignment="1">
      <alignment horizontal="center" vertical="center"/>
    </xf>
    <xf numFmtId="0" fontId="14" fillId="21" borderId="15" xfId="0" applyFont="1" applyFill="1" applyBorder="1" applyAlignment="1">
      <alignment horizontal="center" vertical="center"/>
    </xf>
    <xf numFmtId="0" fontId="6" fillId="21" borderId="8" xfId="0" applyFont="1" applyFill="1" applyBorder="1" applyAlignment="1">
      <alignment horizontal="center" vertical="center"/>
    </xf>
    <xf numFmtId="0" fontId="6" fillId="21" borderId="9" xfId="0" applyFont="1" applyFill="1" applyBorder="1" applyAlignment="1">
      <alignment horizontal="center" vertical="center"/>
    </xf>
    <xf numFmtId="0" fontId="6" fillId="21" borderId="6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4" fillId="21" borderId="9" xfId="0" applyFont="1" applyFill="1" applyBorder="1" applyAlignment="1">
      <alignment horizontal="center" vertical="center"/>
    </xf>
    <xf numFmtId="0" fontId="14" fillId="21" borderId="6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21" borderId="4" xfId="0" applyFont="1" applyFill="1" applyBorder="1" applyAlignment="1">
      <alignment horizontal="center" vertical="center" wrapText="1"/>
    </xf>
    <xf numFmtId="0" fontId="7" fillId="21" borderId="5" xfId="0" applyFont="1" applyFill="1" applyBorder="1" applyAlignment="1">
      <alignment horizontal="center" vertical="center" wrapText="1"/>
    </xf>
    <xf numFmtId="0" fontId="7" fillId="21" borderId="3" xfId="0" applyFont="1" applyFill="1" applyBorder="1" applyAlignment="1">
      <alignment horizontal="center" vertical="center" wrapText="1"/>
    </xf>
    <xf numFmtId="0" fontId="17" fillId="0" borderId="0" xfId="2" applyFont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4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21" fillId="19" borderId="9" xfId="0" applyFont="1" applyFill="1" applyBorder="1" applyAlignment="1">
      <alignment horizontal="center" vertical="center" wrapText="1"/>
    </xf>
    <xf numFmtId="0" fontId="21" fillId="19" borderId="19" xfId="0" applyFont="1" applyFill="1" applyBorder="1" applyAlignment="1">
      <alignment horizontal="center" vertical="center"/>
    </xf>
    <xf numFmtId="0" fontId="14" fillId="21" borderId="19" xfId="0" applyFont="1" applyFill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20" fillId="0" borderId="15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14" fillId="17" borderId="19" xfId="0" applyFont="1" applyFill="1" applyBorder="1" applyAlignment="1">
      <alignment horizontal="center"/>
    </xf>
    <xf numFmtId="0" fontId="14" fillId="0" borderId="2" xfId="0" applyFont="1" applyBorder="1" applyAlignment="1" applyProtection="1">
      <alignment horizontal="center" vertical="top" wrapText="1"/>
      <protection locked="0"/>
    </xf>
    <xf numFmtId="0" fontId="4" fillId="20" borderId="14" xfId="0" applyFont="1" applyFill="1" applyBorder="1" applyAlignment="1">
      <alignment horizontal="center" vertical="center"/>
    </xf>
    <xf numFmtId="0" fontId="4" fillId="20" borderId="0" xfId="0" applyFont="1" applyFill="1" applyAlignment="1">
      <alignment horizontal="center" vertical="center"/>
    </xf>
    <xf numFmtId="0" fontId="8" fillId="21" borderId="14" xfId="0" applyFont="1" applyFill="1" applyBorder="1" applyAlignment="1">
      <alignment horizontal="center" vertical="center"/>
    </xf>
    <xf numFmtId="0" fontId="8" fillId="21" borderId="0" xfId="0" applyFont="1" applyFill="1" applyAlignment="1">
      <alignment horizontal="center" vertical="center"/>
    </xf>
    <xf numFmtId="0" fontId="8" fillId="19" borderId="8" xfId="0" applyFont="1" applyFill="1" applyBorder="1" applyAlignment="1">
      <alignment horizontal="center" vertical="center"/>
    </xf>
    <xf numFmtId="0" fontId="8" fillId="19" borderId="20" xfId="0" applyFont="1" applyFill="1" applyBorder="1" applyAlignment="1">
      <alignment horizontal="center" vertical="center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top" wrapText="1"/>
      <protection locked="0"/>
    </xf>
    <xf numFmtId="0" fontId="14" fillId="0" borderId="5" xfId="0" applyFont="1" applyBorder="1" applyAlignment="1" applyProtection="1">
      <alignment horizontal="center" vertical="top" wrapText="1"/>
      <protection locked="0"/>
    </xf>
    <xf numFmtId="0" fontId="14" fillId="0" borderId="3" xfId="0" applyFont="1" applyBorder="1" applyAlignment="1" applyProtection="1">
      <alignment horizontal="center" vertical="top" wrapText="1"/>
      <protection locked="0"/>
    </xf>
    <xf numFmtId="0" fontId="4" fillId="20" borderId="2" xfId="0" applyFont="1" applyFill="1" applyBorder="1" applyAlignment="1">
      <alignment horizontal="center" vertical="center"/>
    </xf>
    <xf numFmtId="0" fontId="8" fillId="21" borderId="2" xfId="0" applyFont="1" applyFill="1" applyBorder="1" applyAlignment="1">
      <alignment horizontal="center" vertical="center"/>
    </xf>
    <xf numFmtId="0" fontId="4" fillId="20" borderId="4" xfId="0" applyFont="1" applyFill="1" applyBorder="1" applyAlignment="1">
      <alignment horizontal="center" vertical="center"/>
    </xf>
    <xf numFmtId="0" fontId="4" fillId="20" borderId="5" xfId="0" applyFont="1" applyFill="1" applyBorder="1" applyAlignment="1">
      <alignment horizontal="center" vertical="center"/>
    </xf>
    <xf numFmtId="0" fontId="4" fillId="20" borderId="3" xfId="0" applyFont="1" applyFill="1" applyBorder="1" applyAlignment="1">
      <alignment horizontal="center" vertical="center"/>
    </xf>
    <xf numFmtId="0" fontId="8" fillId="21" borderId="8" xfId="0" applyFont="1" applyFill="1" applyBorder="1" applyAlignment="1">
      <alignment horizontal="center" vertical="center"/>
    </xf>
    <xf numFmtId="0" fontId="8" fillId="21" borderId="20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/>
    </xf>
    <xf numFmtId="0" fontId="4" fillId="16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0" fontId="4" fillId="22" borderId="2" xfId="0" applyFont="1" applyFill="1" applyBorder="1" applyAlignment="1">
      <alignment horizontal="center" vertical="center"/>
    </xf>
    <xf numFmtId="0" fontId="4" fillId="22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13" borderId="2" xfId="0" applyFont="1" applyFill="1" applyBorder="1" applyAlignment="1">
      <alignment horizontal="center" vertical="center"/>
    </xf>
  </cellXfs>
  <cellStyles count="9">
    <cellStyle name="Estilo 1" xfId="1" xr:uid="{00000000-0005-0000-0000-000000000000}"/>
    <cellStyle name="Hipervínculo" xfId="2" builtinId="8"/>
    <cellStyle name="Hipervínculo 2" xfId="8" xr:uid="{6EC4D473-556D-4DBA-8CC5-F77FDB58EC55}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  <cellStyle name="Porcentual 2 2" xfId="7" xr:uid="{00000000-0005-0000-0000-000007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151-4BE4-842F-89DB1B7FAD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151-4BE4-842F-89DB1B7FAD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151-4BE4-842F-89DB1B7FAD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151-4BE4-842F-89DB1B7FAD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51-4BE4-842F-89DB1B7FA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2943"/>
        <c:axId val="1"/>
        <c:axId val="0"/>
      </c:bar3DChart>
      <c:catAx>
        <c:axId val="73655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2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77E-2"/>
                  <c:y val="-9.43952977762846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7D9-4BC3-BA8B-F9599FDDF7D6}"/>
                </c:ext>
              </c:extLst>
            </c:dLbl>
            <c:dLbl>
              <c:idx val="1"/>
              <c:layout>
                <c:manualLayout>
                  <c:x val="-5.0744970092441555E-2"/>
                  <c:y val="-2.83185893328853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D9-4BC3-BA8B-F9599FDDF7D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D9-4BC3-BA8B-F9599FDDF7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D9-4BC3-BA8B-F9599FDDF7D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D9-4BC3-BA8B-F9599FDDF7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D9-4BC3-BA8B-F9599FDDF7D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55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D9-4BC3-BA8B-F9599FDDF7D6}"/>
                </c:ext>
              </c:extLst>
            </c:dLbl>
            <c:dLbl>
              <c:idx val="1"/>
              <c:layout>
                <c:manualLayout>
                  <c:x val="-4.8569874932028287E-2"/>
                  <c:y val="-4.2477883999328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D9-4BC3-BA8B-F9599FDDF7D6}"/>
                </c:ext>
              </c:extLst>
            </c:dLbl>
            <c:dLbl>
              <c:idx val="2"/>
              <c:layout>
                <c:manualLayout>
                  <c:x val="-3.76943991299619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D9-4BC3-BA8B-F9599FDDF7D6}"/>
                </c:ext>
              </c:extLst>
            </c:dLbl>
            <c:dLbl>
              <c:idx val="3"/>
              <c:layout>
                <c:manualLayout>
                  <c:x val="-3.1049569048567139E-2"/>
                  <c:y val="-6.135694355458501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D9-4BC3-BA8B-F9599FDDF7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7D9-4BC3-BA8B-F9599FDDF7D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14E-2"/>
                  <c:y val="-8.02360031098419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D9-4BC3-BA8B-F9599FDDF7D6}"/>
                </c:ext>
              </c:extLst>
            </c:dLbl>
            <c:dLbl>
              <c:idx val="1"/>
              <c:layout>
                <c:manualLayout>
                  <c:x val="-4.3817377640193028E-2"/>
                  <c:y val="-9.911506266509892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D9-4BC3-BA8B-F9599FDDF7D6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5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D9-4BC3-BA8B-F9599FDDF7D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D9-4BC3-BA8B-F9599FDDF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4543"/>
        <c:axId val="1"/>
      </c:lineChart>
      <c:catAx>
        <c:axId val="736564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45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961425017312575"/>
          <c:y val="0.89402186917448034"/>
          <c:w val="0.67591748099891436"/>
          <c:h val="7.0673603962048914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EC6-43D8-A020-F5ABAF65DBE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EC6-43D8-A020-F5ABAF65DB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C6-43D8-A020-F5ABAF65DBE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EC6-43D8-A020-F5ABAF65DBE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EC6-43D8-A020-F5ABAF65DBE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EC6-43D8-A020-F5ABAF65DBE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EC6-43D8-A020-F5ABAF65DB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EC6-43D8-A020-F5ABAF65DBE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EC6-43D8-A020-F5ABAF65DBE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EC6-43D8-A020-F5ABAF65DBE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EC6-43D8-A020-F5ABAF65DBE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EC6-43D8-A020-F5ABAF65DB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EC6-43D8-A020-F5ABAF65DBE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87E-2"/>
                  <c:y val="-3.295087095564198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EC6-43D8-A020-F5ABAF65DBE8}"/>
                </c:ext>
              </c:extLst>
            </c:dLbl>
            <c:dLbl>
              <c:idx val="1"/>
              <c:layout>
                <c:manualLayout>
                  <c:x val="-4.4100140011046757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EC6-43D8-A020-F5ABAF65DBE8}"/>
                </c:ext>
              </c:extLst>
            </c:dLbl>
            <c:dLbl>
              <c:idx val="2"/>
              <c:layout>
                <c:manualLayout>
                  <c:x val="-4.8569874932028287E-2"/>
                  <c:y val="-2.82436036762645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EC6-43D8-A020-F5ABAF65DBE8}"/>
                </c:ext>
              </c:extLst>
            </c:dLbl>
            <c:dLbl>
              <c:idx val="3"/>
              <c:layout>
                <c:manualLayout>
                  <c:x val="-3.9749949690220214E-2"/>
                  <c:y val="-5.177994007315157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EC6-43D8-A020-F5ABAF65DBE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EC6-43D8-A020-F5ABAF65D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58543"/>
        <c:axId val="1"/>
      </c:lineChart>
      <c:catAx>
        <c:axId val="736558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85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6674673414599687E-2"/>
          <c:y val="0.87635375365313373"/>
          <c:w val="0.84831502913685541"/>
          <c:h val="9.187580275869766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BF-4522-A0D4-05D89DDE48EE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BF-4522-A0D4-05D89DDE48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BF-4522-A0D4-05D89DDE48E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12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BF-4522-A0D4-05D89DDE48E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BF-4522-A0D4-05D89DDE48E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BF-4522-A0D4-05D89DDE48EE}"/>
                </c:ext>
              </c:extLst>
            </c:dLbl>
            <c:dLbl>
              <c:idx val="3"/>
              <c:layout>
                <c:manualLayout>
                  <c:x val="-3.9759210547729233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BF-4522-A0D4-05D89DDE48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BF-4522-A0D4-05D89DDE48E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19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BF-4522-A0D4-05D89DDE48E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BF-4522-A0D4-05D89DDE48E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BF-4522-A0D4-05D89DDE48EE}"/>
                </c:ext>
              </c:extLst>
            </c:dLbl>
            <c:dLbl>
              <c:idx val="3"/>
              <c:layout>
                <c:manualLayout>
                  <c:x val="-3.9759210547729233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5BF-4522-A0D4-05D89DDE48E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5BF-4522-A0D4-05D89DDE48EE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5BF-4522-A0D4-05D89DDE4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49343"/>
        <c:axId val="1"/>
      </c:lineChart>
      <c:catAx>
        <c:axId val="73654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493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7882536297970904E-2"/>
          <c:y val="0.87635375365313373"/>
          <c:w val="0.80263648936215759"/>
          <c:h val="9.187580275869766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8D0-475F-AEC9-16BE4D62A6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8D0-475F-AEC9-16BE4D62A6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8D0-475F-AEC9-16BE4D62A6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8D0-475F-AEC9-16BE4D62A6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D0-475F-AEC9-16BE4D62A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3343"/>
        <c:axId val="1"/>
        <c:axId val="0"/>
      </c:bar3DChart>
      <c:catAx>
        <c:axId val="736553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3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890-4E3B-8AA1-010C63441C4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890-4E3B-8AA1-010C63441C4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890-4E3B-8AA1-010C63441C4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890-4E3B-8AA1-010C63441C4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90-4E3B-8AA1-010C63441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1743"/>
        <c:axId val="1"/>
        <c:axId val="0"/>
      </c:bar3DChart>
      <c:catAx>
        <c:axId val="73655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Cultura Institucional</a:t>
            </a:r>
          </a:p>
        </c:rich>
      </c:tx>
      <c:layout>
        <c:manualLayout>
          <c:xMode val="edge"/>
          <c:yMode val="edge"/>
          <c:x val="0.14841309823677581"/>
          <c:y val="2.82941487437745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3F2-47C4-B4B5-FA03337DF5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3F2-47C4-B4B5-FA03337DF5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3F2-47C4-B4B5-FA03337DF5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3F2-47C4-B4B5-FA03337DF5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F2-47C4-B4B5-FA03337DF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6143"/>
        <c:axId val="1"/>
        <c:axId val="0"/>
      </c:bar3DChart>
      <c:catAx>
        <c:axId val="736566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6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9A-445A-8031-453BD5CB7B3A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9A-445A-8031-453BD5CB7B3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9A-445A-8031-453BD5CB7B3A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4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9A-445A-8031-453BD5CB7B3A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59A-445A-8031-453BD5CB7B3A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59A-445A-8031-453BD5CB7B3A}"/>
                </c:ext>
              </c:extLst>
            </c:dLbl>
            <c:dLbl>
              <c:idx val="3"/>
              <c:layout>
                <c:manualLayout>
                  <c:x val="-3.9759210547729261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59A-445A-8031-453BD5CB7B3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59A-445A-8031-453BD5CB7B3A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59A-445A-8031-453BD5CB7B3A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9A-445A-8031-453BD5CB7B3A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59A-445A-8031-453BD5CB7B3A}"/>
                </c:ext>
              </c:extLst>
            </c:dLbl>
            <c:dLbl>
              <c:idx val="3"/>
              <c:layout>
                <c:manualLayout>
                  <c:x val="-3.9759210547729261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59A-445A-8031-453BD5CB7B3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59A-445A-8031-453BD5CB7B3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59A-445A-8031-453BD5CB7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8943"/>
        <c:axId val="1"/>
      </c:lineChart>
      <c:catAx>
        <c:axId val="73656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89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5165800353387199E-2"/>
          <c:y val="0.87326642268308008"/>
          <c:w val="0.84969979242790727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E2C-4B24-A596-625800A740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E2C-4B24-A596-625800A740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E2C-4B24-A596-625800A740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E2C-4B24-A596-625800A740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0.77777777777777779</c:v>
                </c:pt>
                <c:pt idx="3">
                  <c:v>0.22222222222222221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2C-4B24-A596-625800A74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6143"/>
        <c:axId val="1"/>
        <c:axId val="0"/>
      </c:bar3DChart>
      <c:catAx>
        <c:axId val="736556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6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A4B-4D94-9414-E27D9AB5947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A4B-4D94-9414-E27D9AB5947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4B-4D94-9414-E27D9AB5947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4B-4D94-9414-E27D9AB5947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4B-4D94-9414-E27D9AB594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6543"/>
        <c:axId val="1"/>
        <c:axId val="0"/>
      </c:bar3DChart>
      <c:catAx>
        <c:axId val="73656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6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9F8-4D1D-B230-8107C3420BA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9F8-4D1D-B230-8107C3420B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9F8-4D1D-B230-8107C3420B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9F8-4D1D-B230-8107C3420B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F8-4D1D-B230-8107C3420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6543"/>
        <c:axId val="1"/>
        <c:axId val="0"/>
      </c:bar3DChart>
      <c:catAx>
        <c:axId val="73655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6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E60-4FB6-AD65-2EC86F4CE97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E60-4FB6-AD65-2EC86F4CE97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E60-4FB6-AD65-2EC86F4CE97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E60-4FB6-AD65-2EC86F4CE97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60-4FB6-AD65-2EC86F4CE9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1743"/>
        <c:axId val="1"/>
        <c:axId val="0"/>
      </c:bar3DChart>
      <c:catAx>
        <c:axId val="73656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7"/>
          <c:w val="0.95330945553711599"/>
          <c:h val="0.49801679125356751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970-4739-87AF-6484DD115B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970-4739-87AF-6484DD115B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0.77777777777777779</c:v>
                </c:pt>
                <c:pt idx="3">
                  <c:v>0.22222222222222221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0-4739-87AF-6484DD115B6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70-4739-87AF-6484DD115B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970-4739-87AF-6484DD115B6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970-4739-87AF-6484DD115B6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970-4739-87AF-6484DD115B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970-4739-87AF-6484DD115B6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970-4739-87AF-6484DD115B6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970-4739-87AF-6484DD115B6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5970-4739-87AF-6484DD115B6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5970-4739-87AF-6484DD115B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970-4739-87AF-6484DD115B6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970-4739-87AF-6484DD115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6943"/>
        <c:axId val="1"/>
      </c:lineChart>
      <c:catAx>
        <c:axId val="736566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69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1342224566426799E-2"/>
          <c:y val="0.87326642268308008"/>
          <c:w val="0.82937171131120579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A6-4E6F-A2CE-3A5FD7908F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A6-4E6F-A2CE-3A5FD7908F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A6-4E6F-A2CE-3A5FD7908F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A6-4E6F-A2CE-3A5FD7908F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A6-4E6F-A2CE-3A5FD7908F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0543"/>
        <c:axId val="1"/>
        <c:axId val="0"/>
      </c:bar3DChart>
      <c:catAx>
        <c:axId val="7365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F1-4EB0-A846-1A51D6B4729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F1-4EB0-A846-1A51D6B472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F1-4EB0-A846-1A51D6B472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F1-4EB0-A846-1A51D6B472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F1-4EB0-A846-1A51D6B47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1343"/>
        <c:axId val="1"/>
        <c:axId val="0"/>
      </c:bar3DChart>
      <c:catAx>
        <c:axId val="736571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1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BAA-48EA-91DD-D4330CD2F79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AA-48EA-91DD-D4330CD2F7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BAA-48EA-91DD-D4330CD2F7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BAA-48EA-91DD-D4330CD2F7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AA-48EA-91DD-D4330CD2F7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8943"/>
        <c:axId val="1"/>
        <c:axId val="0"/>
      </c:bar3DChart>
      <c:catAx>
        <c:axId val="73655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8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25E-2"/>
          <c:y val="0.19811231702549273"/>
          <c:w val="0.95387839909513183"/>
          <c:h val="0.4949071135404481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9B8-42C1-BD16-DC19EC19BA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9B8-42C1-BD16-DC19EC19BA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0.77777777777777779</c:v>
                </c:pt>
                <c:pt idx="3">
                  <c:v>0.22222222222222221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B8-42C1-BD16-DC19EC19BA0D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9B8-42C1-BD16-DC19EC19BA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9B8-42C1-BD16-DC19EC19BA0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9B8-42C1-BD16-DC19EC19BA0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9B8-42C1-BD16-DC19EC19BA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9B8-42C1-BD16-DC19EC19BA0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9B8-42C1-BD16-DC19EC19BA0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9B8-42C1-BD16-DC19EC19BA0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9B8-42C1-BD16-DC19EC19BA0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9B8-42C1-BD16-DC19EC19BA0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9B8-42C1-BD16-DC19EC19BA0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9B8-42C1-BD16-DC19EC19B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8543"/>
        <c:axId val="1"/>
      </c:lineChart>
      <c:catAx>
        <c:axId val="736568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85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6616818566970469E-2"/>
          <c:y val="0.86974492625041588"/>
          <c:w val="0.81892342984685962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16-4EB3-ACD8-8F509711CC4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16-4EB3-ACD8-8F509711CC4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16-4EB3-ACD8-8F509711CC4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16-4EB3-ACD8-8F509711CC4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16-4EB3-ACD8-8F509711C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4143"/>
        <c:axId val="1"/>
        <c:axId val="0"/>
      </c:bar3DChart>
      <c:catAx>
        <c:axId val="736554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4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Gestión Estrategica</a:t>
            </a:r>
          </a:p>
        </c:rich>
      </c:tx>
      <c:layout>
        <c:manualLayout>
          <c:xMode val="edge"/>
          <c:yMode val="edge"/>
          <c:x val="0.16295999523988974"/>
          <c:y val="4.629626559837915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9E-2"/>
          <c:y val="0.19432888597258677"/>
          <c:w val="0.93888888888888899"/>
          <c:h val="0.68969123651210285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590-4AC4-B613-AE194DF4D418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590-4AC4-B613-AE194DF4D41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590-4AC4-B613-AE194DF4D41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590-4AC4-B613-AE194DF4D41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90-4AC4-B613-AE194DF4D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1743"/>
        <c:axId val="1"/>
        <c:axId val="0"/>
      </c:bar3DChart>
      <c:catAx>
        <c:axId val="7365717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FFFF-4BF1-A515-540B81701128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FFFF-4BF1-A515-540B817011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FFF-4BF1-A515-540B817011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FFF-4BF1-A515-540B8170112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FF-4BF1-A515-540B817011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2143"/>
        <c:axId val="1"/>
        <c:axId val="0"/>
      </c:bar3DChart>
      <c:catAx>
        <c:axId val="736572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2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94FB-4BED-8DEE-05FF479798E3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94FB-4BED-8DEE-05FF479798E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FB-4BED-8DEE-05FF479798E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FB-4BED-8DEE-05FF479798E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FB-4BED-8DEE-05FF47979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4543"/>
        <c:axId val="1"/>
        <c:axId val="0"/>
      </c:bar3DChart>
      <c:catAx>
        <c:axId val="7365545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4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30E-4A9B-970D-19BE5F69108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30E-4A9B-970D-19BE5F6910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30E-4A9B-970D-19BE5F6910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30E-4A9B-970D-19BE5F6910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0E-4A9B-970D-19BE5F691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46943"/>
        <c:axId val="1"/>
        <c:axId val="0"/>
      </c:bar3DChart>
      <c:catAx>
        <c:axId val="7365469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46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1E-47E3-B9CE-46712C814E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1E-47E3-B9CE-46712C814E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1E-47E3-B9CE-46712C814E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1E-47E3-B9CE-46712C814E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1E-47E3-B9CE-46712C814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5743"/>
        <c:axId val="1"/>
        <c:axId val="0"/>
      </c:bar3DChart>
      <c:catAx>
        <c:axId val="736565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5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F95D-4F80-908D-B9F8C0D94D61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F95D-4F80-908D-B9F8C0D94D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95D-4F80-908D-B9F8C0D94D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95D-4F80-908D-B9F8C0D94D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5D-4F80-908D-B9F8C0D94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47343"/>
        <c:axId val="1"/>
        <c:axId val="0"/>
      </c:bar3DChart>
      <c:catAx>
        <c:axId val="7365473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47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BAF-4CD1-A966-42B3DA2B236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AF-4CD1-A966-42B3DA2B236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BAF-4CD1-A966-42B3DA2B236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BAF-4CD1-A966-42B3DA2B236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AF-4CD1-A966-42B3DA2B2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23937391"/>
        <c:axId val="1"/>
        <c:axId val="0"/>
      </c:bar3DChart>
      <c:catAx>
        <c:axId val="72393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2393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3A3-494C-A8FA-45AFBE2BC2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A3-494C-A8FA-45AFBE2BC2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3A3-494C-A8FA-45AFBE2BC2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3A3-494C-A8FA-45AFBE2BC2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A3-494C-A8FA-45AFBE2BC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64639823"/>
        <c:axId val="1"/>
        <c:axId val="0"/>
      </c:bar3DChart>
      <c:catAx>
        <c:axId val="464639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46398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C6B-4249-ADBC-8579714642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C6B-4249-ADBC-8579714642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C6B-4249-ADBC-8579714642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C6B-4249-ADBC-8579714642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6B-4249-ADBC-857971464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6703"/>
        <c:axId val="1"/>
        <c:axId val="0"/>
      </c:bar3DChart>
      <c:catAx>
        <c:axId val="732486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6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C8-4D75-848A-40A0929C9F1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C8-4D75-848A-40A0929C9F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C8-4D75-848A-40A0929C9F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C8-4D75-848A-40A0929C9F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C8-4D75-848A-40A0929C9F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9903"/>
        <c:axId val="1"/>
        <c:axId val="0"/>
      </c:bar3DChart>
      <c:catAx>
        <c:axId val="732489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9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B61-48CF-93B9-C417D8A96D9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B61-48CF-93B9-C417D8A96D9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B61-48CF-93B9-C417D8A96D9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B61-48CF-93B9-C417D8A96D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61-48CF-93B9-C417D8A96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3103"/>
        <c:axId val="1"/>
        <c:axId val="0"/>
      </c:bar3DChart>
      <c:catAx>
        <c:axId val="73248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3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32-48BC-B685-F43E0492B04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32-48BC-B685-F43E0492B04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32-48BC-B685-F43E0492B0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32-48BC-B685-F43E0492B0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32-48BC-B685-F43E0492B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0303"/>
        <c:axId val="1"/>
        <c:axId val="0"/>
      </c:bar3DChart>
      <c:catAx>
        <c:axId val="732490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0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BE7-47FC-A523-291A7B4589C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BE7-47FC-A523-291A7B4589C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BE7-47FC-A523-291A7B4589C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BE7-47FC-A523-291A7B4589C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E7-47FC-A523-291A7B458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1903"/>
        <c:axId val="1"/>
        <c:axId val="0"/>
      </c:bar3DChart>
      <c:catAx>
        <c:axId val="732491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1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14-464C-8009-1151348C17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14-464C-8009-1151348C17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14-464C-8009-1151348C17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14-464C-8009-1151348C17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14-464C-8009-1151348C1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3503"/>
        <c:axId val="1"/>
        <c:axId val="0"/>
      </c:bar3DChart>
      <c:catAx>
        <c:axId val="732483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3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E2-472F-BA29-1E6D0F36F82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E2-472F-BA29-1E6D0F36F8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E2-472F-BA29-1E6D0F36F8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E2-472F-BA29-1E6D0F36F82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E2-472F-BA29-1E6D0F36F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7503"/>
        <c:axId val="1"/>
        <c:axId val="0"/>
      </c:bar3DChart>
      <c:catAx>
        <c:axId val="732487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7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ED4-4F5C-A17E-5B441E03264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ED4-4F5C-A17E-5B441E03264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ED4-4F5C-A17E-5B441E03264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ED4-4F5C-A17E-5B441E03264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D4-4F5C-A17E-5B441E032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0943"/>
        <c:axId val="1"/>
        <c:axId val="0"/>
      </c:bar3DChart>
      <c:catAx>
        <c:axId val="736570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0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F67-4D5A-B2AB-A6D90CA7AE0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F67-4D5A-B2AB-A6D90CA7AE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67-4D5A-B2AB-A6D90CA7AE0F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F67-4D5A-B2AB-A6D90CA7AE0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F67-4D5A-B2AB-A6D90CA7AE0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F67-4D5A-B2AB-A6D90CA7AE0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F67-4D5A-B2AB-A6D90CA7AE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67-4D5A-B2AB-A6D90CA7AE0F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F67-4D5A-B2AB-A6D90CA7AE0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F67-4D5A-B2AB-A6D90CA7AE0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F67-4D5A-B2AB-A6D90CA7AE0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F67-4D5A-B2AB-A6D90CA7AE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F67-4D5A-B2AB-A6D90CA7AE0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4E-2"/>
                  <c:y val="-8.48484938464428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F67-4D5A-B2AB-A6D90CA7AE0F}"/>
                </c:ext>
              </c:extLst>
            </c:dLbl>
            <c:dLbl>
              <c:idx val="1"/>
              <c:layout>
                <c:manualLayout>
                  <c:x val="-1.9891330875647074E-2"/>
                  <c:y val="-5.185185735060391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F67-4D5A-B2AB-A6D90CA7AE0F}"/>
                </c:ext>
              </c:extLst>
            </c:dLbl>
            <c:dLbl>
              <c:idx val="2"/>
              <c:layout>
                <c:manualLayout>
                  <c:x val="-4.599247280060631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F67-4D5A-B2AB-A6D90CA7AE0F}"/>
                </c:ext>
              </c:extLst>
            </c:dLbl>
            <c:dLbl>
              <c:idx val="3"/>
              <c:layout>
                <c:manualLayout>
                  <c:x val="-3.7292092158953218E-2"/>
                  <c:y val="-8.956229906013410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67-4D5A-B2AB-A6D90CA7AE0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F67-4D5A-B2AB-A6D90CA7A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84703"/>
        <c:axId val="1"/>
      </c:lineChart>
      <c:catAx>
        <c:axId val="732484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47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411859406644325E-2"/>
          <c:y val="0.87635365367314944"/>
          <c:w val="0.84831502913685541"/>
          <c:h val="9.1875759346336072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94B-401B-B572-448387CD239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94B-401B-B572-448387CD23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4B-401B-B572-448387CD239A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94B-401B-B572-448387CD239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94B-401B-B572-448387CD239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94B-401B-B572-448387CD239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94B-401B-B572-448387CD23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94B-401B-B572-448387CD239A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94B-401B-B572-448387CD239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94B-401B-B572-448387CD239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594B-401B-B572-448387CD239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594B-401B-B572-448387CD23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94B-401B-B572-448387CD239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94B-401B-B572-448387CD239A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94B-401B-B572-448387CD23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94B-401B-B572-448387CD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88303"/>
        <c:axId val="1"/>
      </c:lineChart>
      <c:catAx>
        <c:axId val="732488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83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292296117708419E-2"/>
          <c:y val="0.87635375365313373"/>
          <c:w val="0.84693272461463487"/>
          <c:h val="9.187580275869766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25E-2"/>
          <c:y val="0.21603249926230836"/>
          <c:w val="0.95214790647090819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DF0-48E6-8E96-2E47EC1BC2F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DF0-48E6-8E96-2E47EC1BC2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F0-48E6-8E96-2E47EC1BC2FB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DF0-48E6-8E96-2E47EC1BC2F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DF0-48E6-8E96-2E47EC1BC2F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DF0-48E6-8E96-2E47EC1BC2F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DF0-48E6-8E96-2E47EC1BC2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DF0-48E6-8E96-2E47EC1BC2FB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DF0-48E6-8E96-2E47EC1BC2F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DF0-48E6-8E96-2E47EC1BC2F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DF0-48E6-8E96-2E47EC1BC2F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DF0-48E6-8E96-2E47EC1BC2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DF0-48E6-8E96-2E47EC1BC2F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74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DF0-48E6-8E96-2E47EC1BC2FB}"/>
                </c:ext>
              </c:extLst>
            </c:dLbl>
            <c:dLbl>
              <c:idx val="1"/>
              <c:layout>
                <c:manualLayout>
                  <c:x val="-3.2941901838126682E-2"/>
                  <c:y val="-6.127944503315435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F0-48E6-8E96-2E47EC1BC2FB}"/>
                </c:ext>
              </c:extLst>
            </c:dLbl>
            <c:dLbl>
              <c:idx val="2"/>
              <c:layout>
                <c:manualLayout>
                  <c:x val="-3.2941901838126682E-2"/>
                  <c:y val="-7.0707051961331993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F0-48E6-8E96-2E47EC1BC2FB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5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F0-48E6-8E96-2E47EC1BC2F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DF0-48E6-8E96-2E47EC1BC2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6303"/>
        <c:axId val="1"/>
      </c:lineChart>
      <c:catAx>
        <c:axId val="732496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63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780538036334371E-2"/>
          <c:y val="0.86882410975223845"/>
          <c:w val="0.84831502913685541"/>
          <c:h val="9.2201932205282833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E54-4AFB-941A-0498693A30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E54-4AFB-941A-0498693A30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E54-4AFB-941A-0498693A30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E54-4AFB-941A-0498693A30D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54-4AFB-941A-0498693A3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5103"/>
        <c:axId val="1"/>
        <c:axId val="0"/>
      </c:bar3DChart>
      <c:catAx>
        <c:axId val="73249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5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7A5-4AEC-8C58-DF533EFEEC9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7A5-4AEC-8C58-DF533EFEEC9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7A5-4AEC-8C58-DF533EFEEC9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7A5-4AEC-8C58-DF533EFEEC9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A5-4AEC-8C58-DF533EFEEC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4303"/>
        <c:axId val="1"/>
        <c:axId val="0"/>
      </c:bar3DChart>
      <c:catAx>
        <c:axId val="73249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4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B6-4CF5-9EF0-E6820B7FCD7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B6-4CF5-9EF0-E6820B7FCD7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B6-4CF5-9EF0-E6820B7FCD7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B6-4CF5-9EF0-E6820B7FCD7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6-4CF5-9EF0-E6820B7FCD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8703"/>
        <c:axId val="1"/>
        <c:axId val="0"/>
      </c:bar3DChart>
      <c:catAx>
        <c:axId val="732498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8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47E-2"/>
          <c:y val="0.19756283224672166"/>
          <c:w val="0.95214790647090819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D7-4E93-A6C5-ABF0D6214179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D7-4E93-A6C5-ABF0D62141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5D7-4E93-A6C5-ABF0D6214179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81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D7-4E93-A6C5-ABF0D6214179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D7-4E93-A6C5-ABF0D6214179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5D7-4E93-A6C5-ABF0D6214179}"/>
                </c:ext>
              </c:extLst>
            </c:dLbl>
            <c:dLbl>
              <c:idx val="3"/>
              <c:layout>
                <c:manualLayout>
                  <c:x val="-3.9759210547729282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5D7-4E93-A6C5-ABF0D62141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5D7-4E93-A6C5-ABF0D6214179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5D7-4E93-A6C5-ABF0D6214179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5D7-4E93-A6C5-ABF0D6214179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5D7-4E93-A6C5-ABF0D6214179}"/>
                </c:ext>
              </c:extLst>
            </c:dLbl>
            <c:dLbl>
              <c:idx val="3"/>
              <c:layout>
                <c:manualLayout>
                  <c:x val="-3.9759210547729282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5D7-4E93-A6C5-ABF0D62141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5D7-4E93-A6C5-ABF0D621417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5D7-4E93-A6C5-ABF0D6214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2703"/>
        <c:axId val="1"/>
      </c:lineChart>
      <c:catAx>
        <c:axId val="732492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27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897654949993992E-2"/>
          <c:y val="0.86974504512024331"/>
          <c:w val="0.84969979242790727"/>
          <c:h val="9.1552266214073086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C7-4BBB-B447-DF5880BD01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C7-4BBB-B447-DF5880BD01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C7-4BBB-B447-DF5880BD01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C7-4BBB-B447-DF5880BD01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C7-4BBB-B447-DF5880BD0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7903"/>
        <c:axId val="1"/>
        <c:axId val="0"/>
      </c:bar3DChart>
      <c:catAx>
        <c:axId val="7324979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7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B0E-44D9-B1DD-0AE8CC633D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B0E-44D9-B1DD-0AE8CC633D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B0E-44D9-B1DD-0AE8CC633D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B0E-44D9-B1DD-0AE8CC633D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0E-44D9-B1DD-0AE8CC633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7903"/>
        <c:axId val="1"/>
        <c:axId val="0"/>
      </c:bar3DChart>
      <c:catAx>
        <c:axId val="7324879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7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2ABD-4C08-BE59-F2F64E3398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ABD-4C08-BE59-F2F64E3398E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BD-4C08-BE59-F2F64E339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2303"/>
        <c:axId val="1"/>
        <c:axId val="0"/>
      </c:bar3DChart>
      <c:catAx>
        <c:axId val="7324923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2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36A-49C4-A130-7A8C44CEE8A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36A-49C4-A130-7A8C44CEE8A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36A-49C4-A130-7A8C44CEE8A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36A-49C4-A130-7A8C44CEE8A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6A-49C4-A130-7A8C44CEE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70143"/>
        <c:axId val="1"/>
        <c:axId val="0"/>
      </c:bar3DChart>
      <c:catAx>
        <c:axId val="736570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70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76-4D9B-9E24-E32EE3D3276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76-4D9B-9E24-E32EE3D3276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76-4D9B-9E24-E32EE3D327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76-4D9B-9E24-E32EE3D327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76-4D9B-9E24-E32EE3D32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7503"/>
        <c:axId val="1"/>
        <c:axId val="0"/>
      </c:bar3DChart>
      <c:catAx>
        <c:axId val="7324975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7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7CD-414A-BCB9-EDDFB7D2B93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7CD-414A-BCB9-EDDFB7D2B93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7CD-414A-BCB9-EDDFB7D2B93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7CD-414A-BCB9-EDDFB7D2B93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CD-414A-BCB9-EDDFB7D2B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3103"/>
        <c:axId val="1"/>
        <c:axId val="0"/>
      </c:bar3DChart>
      <c:catAx>
        <c:axId val="73249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3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802-4361-A3BF-701807AF972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802-4361-A3BF-701807AF972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802-4361-A3BF-701807AF972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802-4361-A3BF-701807AF972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02-4361-A3BF-701807AF9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7103"/>
        <c:axId val="1"/>
        <c:axId val="0"/>
      </c:bar3DChart>
      <c:catAx>
        <c:axId val="732487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7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92-4E3F-9BDC-16A238ED001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92-4E3F-9BDC-16A238ED00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92-4E3F-9BDC-16A238ED001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92-4E3F-9BDC-16A238ED001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92-4E3F-9BDC-16A238ED0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6303"/>
        <c:axId val="1"/>
        <c:axId val="0"/>
      </c:bar3DChart>
      <c:catAx>
        <c:axId val="732486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6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604-44B2-929D-23B8B1A6053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604-44B2-929D-23B8B1A6053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604-44B2-929D-23B8B1A6053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604-44B2-929D-23B8B1A6053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0.42857142857142855</c:v>
                </c:pt>
                <c:pt idx="2">
                  <c:v>0.5714285714285714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04-44B2-929D-23B8B1A60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4703"/>
        <c:axId val="1"/>
        <c:axId val="0"/>
      </c:bar3DChart>
      <c:catAx>
        <c:axId val="732494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4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A12-43C7-A70B-B290C6A39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A12-43C7-A70B-B290C6A39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A12-43C7-A70B-B290C6A39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A12-43C7-A70B-B290C6A39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12-43C7-A70B-B290C6A39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8303"/>
        <c:axId val="1"/>
        <c:axId val="0"/>
      </c:bar3DChart>
      <c:catAx>
        <c:axId val="732498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8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E45-4E1D-80B0-A28481E1DAC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E45-4E1D-80B0-A28481E1DAC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E45-4E1D-80B0-A28481E1DAC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E45-4E1D-80B0-A28481E1DAC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45-4E1D-80B0-A28481E1D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3503"/>
        <c:axId val="1"/>
        <c:axId val="0"/>
      </c:bar3DChart>
      <c:catAx>
        <c:axId val="732493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3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B16-42C3-BC5C-002B852E86B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B16-42C3-BC5C-002B852E86B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B16-42C3-BC5C-002B852E86B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B16-42C3-BC5C-002B852E86B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16-42C3-BC5C-002B852E8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5503"/>
        <c:axId val="1"/>
        <c:axId val="0"/>
      </c:bar3DChart>
      <c:catAx>
        <c:axId val="732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17C-43F8-938F-C68B4F72537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7C-43F8-938F-C68B4F72537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17C-43F8-938F-C68B4F72537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17C-43F8-938F-C68B4F72537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7C-43F8-938F-C68B4F725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3903"/>
        <c:axId val="1"/>
        <c:axId val="0"/>
      </c:bar3DChart>
      <c:catAx>
        <c:axId val="732483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3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821-47D0-9A0E-95339EE21D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821-47D0-9A0E-95339EE21D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821-47D0-9A0E-95339EE21D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821-47D0-9A0E-95339EE21D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21-47D0-9A0E-95339EE21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8703"/>
        <c:axId val="1"/>
        <c:axId val="0"/>
      </c:bar3DChart>
      <c:catAx>
        <c:axId val="732488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8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712-4C5F-A835-F22C16E6E0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712-4C5F-A835-F22C16E6E0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712-4C5F-A835-F22C16E6E0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712-4C5F-A835-F22C16E6E0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12-4C5F-A835-F22C16E6E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0543"/>
        <c:axId val="1"/>
        <c:axId val="0"/>
      </c:bar3DChart>
      <c:catAx>
        <c:axId val="73655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41C-472F-A97C-6574D8AF41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41C-472F-A97C-6574D8AF41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1C-472F-A97C-6574D8AF415C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41C-472F-A97C-6574D8AF41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41C-472F-A97C-6574D8AF415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41C-472F-A97C-6574D8AF415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41C-472F-A97C-6574D8AF41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41C-472F-A97C-6574D8AF415C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41C-472F-A97C-6574D8AF415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41C-472F-A97C-6574D8AF415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41C-472F-A97C-6574D8AF415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41C-472F-A97C-6574D8AF41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41C-472F-A97C-6574D8AF415C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9E-2"/>
                  <c:y val="-8.95622990601340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41C-472F-A97C-6574D8AF415C}"/>
                </c:ext>
              </c:extLst>
            </c:dLbl>
            <c:dLbl>
              <c:idx val="1"/>
              <c:layout>
                <c:manualLayout>
                  <c:x val="-3.8455682436106545E-2"/>
                  <c:y val="-5.65656625642951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41C-472F-A97C-6574D8AF415C}"/>
                </c:ext>
              </c:extLst>
            </c:dLbl>
            <c:dLbl>
              <c:idx val="3"/>
              <c:layout>
                <c:manualLayout>
                  <c:x val="-2.42415211964736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41C-472F-A97C-6574D8AF41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F41C-472F-A97C-6574D8AF4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1503"/>
        <c:axId val="1"/>
      </c:lineChart>
      <c:catAx>
        <c:axId val="7324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15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465618507784246E-2"/>
          <c:y val="0.87635365367314944"/>
          <c:w val="0.80132857985585682"/>
          <c:h val="9.1875759346336072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08-4B15-B5AF-6F1F8ACAC32D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08-4B15-B5AF-6F1F8ACAC3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0.42857142857142855</c:v>
                </c:pt>
                <c:pt idx="2">
                  <c:v>0.5714285714285714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08-4B15-B5AF-6F1F8ACAC32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12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8-4B15-B5AF-6F1F8ACAC32D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8-4B15-B5AF-6F1F8ACAC32D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8-4B15-B5AF-6F1F8ACAC32D}"/>
                </c:ext>
              </c:extLst>
            </c:dLbl>
            <c:dLbl>
              <c:idx val="3"/>
              <c:layout>
                <c:manualLayout>
                  <c:x val="-3.9759210547729233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708-4B15-B5AF-6F1F8ACAC3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708-4B15-B5AF-6F1F8ACAC32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19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708-4B15-B5AF-6F1F8ACAC32D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708-4B15-B5AF-6F1F8ACAC32D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708-4B15-B5AF-6F1F8ACAC32D}"/>
                </c:ext>
              </c:extLst>
            </c:dLbl>
            <c:dLbl>
              <c:idx val="3"/>
              <c:layout>
                <c:manualLayout>
                  <c:x val="-3.9759210547729233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708-4B15-B5AF-6F1F8ACAC3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708-4B15-B5AF-6F1F8ACAC32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51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708-4B15-B5AF-6F1F8ACAC32D}"/>
                </c:ext>
              </c:extLst>
            </c:dLbl>
            <c:dLbl>
              <c:idx val="1"/>
              <c:layout>
                <c:manualLayout>
                  <c:x val="-4.6394779771615012E-2"/>
                  <c:y val="-5.9947292858683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708-4B15-B5AF-6F1F8ACAC32D}"/>
                </c:ext>
              </c:extLst>
            </c:dLbl>
            <c:dLbl>
              <c:idx val="2"/>
              <c:layout>
                <c:manualLayout>
                  <c:x val="-4.4219684611201751E-2"/>
                  <c:y val="-7.3781283518379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708-4B15-B5AF-6F1F8ACAC32D}"/>
                </c:ext>
              </c:extLst>
            </c:dLbl>
            <c:dLbl>
              <c:idx val="3"/>
              <c:layout>
                <c:manualLayout>
                  <c:x val="-4.2044589450788476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708-4B15-B5AF-6F1F8ACAC32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708-4B15-B5AF-6F1F8ACAC3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5903"/>
        <c:axId val="1"/>
      </c:lineChart>
      <c:catAx>
        <c:axId val="732495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59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619722290015543E-2"/>
          <c:y val="0.87546077573636627"/>
          <c:w val="0.80263648936215759"/>
          <c:h val="8.996828521434818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65E-46AB-8C60-07546DE31D4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65E-46AB-8C60-07546DE31D4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5E-46AB-8C60-07546DE31D4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65E-46AB-8C60-07546DE31D4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65E-46AB-8C60-07546DE31D4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65E-46AB-8C60-07546DE31D4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65E-46AB-8C60-07546DE31D4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65E-46AB-8C60-07546DE31D4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65E-46AB-8C60-07546DE31D4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65E-46AB-8C60-07546DE31D4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65E-46AB-8C60-07546DE31D4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65E-46AB-8C60-07546DE31D4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65E-46AB-8C60-07546DE31D43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8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65E-46AB-8C60-07546DE31D43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65E-46AB-8C60-07546DE31D4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65E-46AB-8C60-07546DE31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96703"/>
        <c:axId val="1"/>
      </c:lineChart>
      <c:catAx>
        <c:axId val="732496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67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9.4619722290015543E-2"/>
          <c:y val="0.87282008476855588"/>
          <c:w val="0.80263648936215759"/>
          <c:h val="9.1875759346336183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5B-4446-9D30-8FC1AF5C858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5B-4446-9D30-8FC1AF5C858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5B-4446-9D30-8FC1AF5C858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5B-4446-9D30-8FC1AF5C858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5B-4446-9D30-8FC1AF5C8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7103"/>
        <c:axId val="1"/>
        <c:axId val="0"/>
      </c:bar3DChart>
      <c:catAx>
        <c:axId val="732497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7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6F1-46EE-A51A-E4B0CE290C2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F1-46EE-A51A-E4B0CE290C2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6F1-46EE-A51A-E4B0CE290C2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6F1-46EE-A51A-E4B0CE290C2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F1-46EE-A51A-E4B0CE290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3903"/>
        <c:axId val="1"/>
        <c:axId val="0"/>
      </c:bar3DChart>
      <c:catAx>
        <c:axId val="732493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3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10-4C6E-8082-25899BCAA79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10-4C6E-8082-25899BCAA79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10-4C6E-8082-25899BCAA79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10-4C6E-8082-25899BCAA79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10-4C6E-8082-25899BCAA7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4303"/>
        <c:axId val="1"/>
        <c:axId val="0"/>
      </c:bar3DChart>
      <c:catAx>
        <c:axId val="73248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43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F4D-422A-B38C-2D19050DC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F4D-422A-B38C-2D19050DC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4D-422A-B38C-2D19050DCEF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F4D-422A-B38C-2D19050DC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F4D-422A-B38C-2D19050DCEF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F4D-422A-B38C-2D19050DCEF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F4D-422A-B38C-2D19050DC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F4D-422A-B38C-2D19050DCEF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F4D-422A-B38C-2D19050DCEF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F4D-422A-B38C-2D19050DCEF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F4D-422A-B38C-2D19050DCEF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F4D-422A-B38C-2D19050DC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F4D-422A-B38C-2D19050DCEF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51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F4D-422A-B38C-2D19050DCEF7}"/>
                </c:ext>
              </c:extLst>
            </c:dLbl>
            <c:dLbl>
              <c:idx val="1"/>
              <c:layout>
                <c:manualLayout>
                  <c:x val="-9.4181620445894527E-3"/>
                  <c:y val="-6.118674111856477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F4D-422A-B38C-2D19050DCEF7}"/>
                </c:ext>
              </c:extLst>
            </c:dLbl>
            <c:dLbl>
              <c:idx val="2"/>
              <c:layout>
                <c:manualLayout>
                  <c:x val="-4.1925044850633489E-2"/>
                  <c:y val="-9.413344787471503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F4D-422A-B38C-2D19050DCEF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9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F4D-422A-B38C-2D19050DCEF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F4D-422A-B38C-2D19050DC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89103"/>
        <c:axId val="1"/>
      </c:lineChart>
      <c:catAx>
        <c:axId val="732489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91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897654949993992E-2"/>
          <c:y val="0.87326642268308008"/>
          <c:w val="0.84969979242790727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7A9-4408-BE45-94226C9716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7A9-4408-BE45-94226C9716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7A9-4408-BE45-94226C9716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7A9-4408-BE45-94226C9716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A9-4408-BE45-94226C971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5103"/>
        <c:axId val="1"/>
        <c:axId val="0"/>
      </c:bar3DChart>
      <c:catAx>
        <c:axId val="73248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5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673-444C-8FCA-CED0902A672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73-444C-8FCA-CED0902A672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673-444C-8FCA-CED0902A672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73-444C-8FCA-CED0902A672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73-444C-8FCA-CED0902A6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5503"/>
        <c:axId val="1"/>
        <c:axId val="0"/>
      </c:bar3DChart>
      <c:catAx>
        <c:axId val="73248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7F6-4445-B2F9-1C622C8C911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7F6-4445-B2F9-1C622C8C91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7F6-4445-B2F9-1C622C8C91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7F6-4445-B2F9-1C622C8C91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F6-4445-B2F9-1C622C8C9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85903"/>
        <c:axId val="1"/>
        <c:axId val="0"/>
      </c:bar3DChart>
      <c:catAx>
        <c:axId val="7324859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5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1C7-464F-BCDA-60B7CA7C95B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C7-464F-BCDA-60B7CA7C95B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1C7-464F-BCDA-60B7CA7C95B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1C7-464F-BCDA-60B7CA7C95B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1C7-464F-BCDA-60B7CA7C95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4143"/>
        <c:axId val="1"/>
        <c:axId val="0"/>
      </c:bar3DChart>
      <c:catAx>
        <c:axId val="736564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4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38A-4CE1-80A1-95DF047F36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38A-4CE1-80A1-95DF047F36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8A-4CE1-80A1-95DF047F36A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38A-4CE1-80A1-95DF047F36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38A-4CE1-80A1-95DF047F36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38A-4CE1-80A1-95DF047F36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38A-4CE1-80A1-95DF047F36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38A-4CE1-80A1-95DF047F36A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38A-4CE1-80A1-95DF047F36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38A-4CE1-80A1-95DF047F36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638A-4CE1-80A1-95DF047F36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638A-4CE1-80A1-95DF047F36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38A-4CE1-80A1-95DF047F36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2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38A-4CE1-80A1-95DF047F36A3}"/>
                </c:ext>
              </c:extLst>
            </c:dLbl>
            <c:dLbl>
              <c:idx val="1"/>
              <c:layout>
                <c:manualLayout>
                  <c:x val="-4.2044589450788476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38A-4CE1-80A1-95DF047F36A3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38A-4CE1-80A1-95DF047F36A3}"/>
                </c:ext>
              </c:extLst>
            </c:dLbl>
            <c:dLbl>
              <c:idx val="3"/>
              <c:layout>
                <c:manualLayout>
                  <c:x val="-5.0744970092441555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38A-4CE1-80A1-95DF047F36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38A-4CE1-80A1-95DF047F3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489503"/>
        <c:axId val="1"/>
      </c:lineChart>
      <c:catAx>
        <c:axId val="732489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8950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897654949993992E-2"/>
          <c:y val="0.87678769835749326"/>
          <c:w val="0.84969979242790727"/>
          <c:h val="9.1552266214073086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4D0-4BFB-B7E3-836CB3B58B0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4D0-4BFB-B7E3-836CB3B58B0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4D0-4BFB-B7E3-836CB3B58B0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4D0-4BFB-B7E3-836CB3B58B0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D0-4BFB-B7E3-836CB3B58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0703"/>
        <c:axId val="1"/>
        <c:axId val="0"/>
      </c:bar3DChart>
      <c:catAx>
        <c:axId val="7324907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0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287-4083-B987-0F9FA6CA5CE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287-4083-B987-0F9FA6CA5CE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287-4083-B987-0F9FA6CA5CE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287-4083-B987-0F9FA6CA5CE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87-4083-B987-0F9FA6CA5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2491103"/>
        <c:axId val="1"/>
        <c:axId val="0"/>
      </c:bar3DChart>
      <c:catAx>
        <c:axId val="7324911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2491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4DC-4996-AFEC-A07BB505A4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4DC-4996-AFEC-A07BB505A4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DC-4996-AFEC-A07BB505A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5343"/>
        <c:axId val="1"/>
        <c:axId val="0"/>
      </c:bar3DChart>
      <c:catAx>
        <c:axId val="736565343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5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492-4E76-8AAE-53D1B71AF14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492-4E76-8AAE-53D1B71AF14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92-4E76-8AAE-53D1B71AF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3743"/>
        <c:axId val="1"/>
        <c:axId val="0"/>
      </c:bar3DChart>
      <c:catAx>
        <c:axId val="7365537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3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E5C-40E7-BF0B-B054ECB6E2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E5C-40E7-BF0B-B054ECB6E2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E5C-40E7-BF0B-B054ECB6E2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E5C-40E7-BF0B-B054ECB6E2F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E5C-40E7-BF0B-B054ECB6E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4943"/>
        <c:axId val="1"/>
        <c:axId val="0"/>
      </c:bar3DChart>
      <c:catAx>
        <c:axId val="7365649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4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D84-4E5B-AF4D-74F4FA5FB41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D84-4E5B-AF4D-74F4FA5FB4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D84-4E5B-AF4D-74F4FA5FB4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D84-4E5B-AF4D-74F4FA5FB4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84-4E5B-AF4D-74F4FA5FB4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7343"/>
        <c:axId val="1"/>
        <c:axId val="0"/>
      </c:bar3DChart>
      <c:catAx>
        <c:axId val="73656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7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BE7-4B1C-A32C-41A5F5850A6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BE7-4B1C-A32C-41A5F5850A6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BE7-4B1C-A32C-41A5F5850A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BE7-4B1C-A32C-41A5F5850A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E7-4B1C-A32C-41A5F5850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8143"/>
        <c:axId val="1"/>
        <c:axId val="0"/>
      </c:bar3DChart>
      <c:catAx>
        <c:axId val="7365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5-4AB6-A087-40ED87E8038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5-4AB6-A087-40ED87E8038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5-4AB6-A087-40ED87E8038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5-4AB6-A087-40ED87E8038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5-4AB6-A087-40ED87E803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5343"/>
        <c:axId val="1"/>
        <c:axId val="0"/>
      </c:bar3DChart>
      <c:catAx>
        <c:axId val="736555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5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818-4F56-9A14-DBFC34F2C4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818-4F56-9A14-DBFC34F2C4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818-4F56-9A14-DBFC34F2C4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818-4F56-9A14-DBFC34F2C4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818-4F56-9A14-DBFC34F2C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5743"/>
        <c:axId val="1"/>
        <c:axId val="0"/>
      </c:bar3DChart>
      <c:catAx>
        <c:axId val="736555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5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26-4CE8-AAD9-65FF232E5AA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26-4CE8-AAD9-65FF232E5AA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26-4CE8-AAD9-65FF232E5AA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26-4CE8-AAD9-65FF232E5AA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26-4CE8-AAD9-65FF232E5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2143"/>
        <c:axId val="1"/>
        <c:axId val="0"/>
      </c:bar3DChart>
      <c:catAx>
        <c:axId val="736562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2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34E-4D8E-83EA-706AE364E15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34E-4D8E-83EA-706AE364E15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34E-4D8E-83EA-706AE364E15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34E-4D8E-83EA-706AE364E15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E-4D8E-83EA-706AE364E1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48143"/>
        <c:axId val="1"/>
        <c:axId val="0"/>
      </c:bar3DChart>
      <c:catAx>
        <c:axId val="73654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4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Proyección a la comunidad</a:t>
            </a:r>
          </a:p>
        </c:rich>
      </c:tx>
      <c:layout>
        <c:manualLayout>
          <c:xMode val="edge"/>
          <c:yMode val="edge"/>
          <c:x val="0.17741653543307087"/>
          <c:y val="9.2224977068177897E-3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197-4958-A6A0-68445344F9C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197-4958-A6A0-68445344F9C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197-4958-A6A0-68445344F9C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197-4958-A6A0-68445344F9C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97-4958-A6A0-68445344F9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2543"/>
        <c:axId val="1"/>
        <c:axId val="0"/>
      </c:bar3DChart>
      <c:catAx>
        <c:axId val="736562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2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622-47C8-82EF-BA15866BBC7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622-47C8-82EF-BA15866BBC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622-47C8-82EF-BA15866BBC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622-47C8-82EF-BA15866BBC7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22-47C8-82EF-BA15866BB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6943"/>
        <c:axId val="1"/>
        <c:axId val="0"/>
      </c:bar3DChart>
      <c:catAx>
        <c:axId val="736556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6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647-4EEE-897B-F7369DDAD00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647-4EEE-897B-F7369DDAD00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647-4EEE-897B-F7369DDAD00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647-4EEE-897B-F7369DDAD00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47-4EEE-897B-F7369DDAD0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2943"/>
        <c:axId val="1"/>
        <c:axId val="0"/>
      </c:bar3DChart>
      <c:catAx>
        <c:axId val="73656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2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F21-4B86-927D-34C205A64EB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F21-4B86-927D-34C205A64EB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F21-4B86-927D-34C205A64EB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F21-4B86-927D-34C205A64EB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21-4B86-927D-34C205A64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0943"/>
        <c:axId val="1"/>
        <c:axId val="0"/>
      </c:bar3DChart>
      <c:catAx>
        <c:axId val="736560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09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AA2-4464-BAE0-CE850CBF01D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AA2-4464-BAE0-CE850CBF01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A2-4464-BAE0-CE850CBF01D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AA2-4464-BAE0-CE850CBF01D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AA2-4464-BAE0-CE850CBF01D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AA2-4464-BAE0-CE850CBF01D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AA2-4464-BAE0-CE850CBF01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A2-4464-BAE0-CE850CBF01D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AA2-4464-BAE0-CE850CBF01D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AA2-4464-BAE0-CE850CBF01D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AA2-4464-BAE0-CE850CBF01D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AA2-4464-BAE0-CE850CBF01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AA2-4464-BAE0-CE850CBF01D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AA2-4464-BAE0-CE850CBF01D9}"/>
                </c:ext>
              </c:extLst>
            </c:dLbl>
            <c:dLbl>
              <c:idx val="1"/>
              <c:layout>
                <c:manualLayout>
                  <c:x val="-5.0744970092441555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AA2-4464-BAE0-CE850CBF01D9}"/>
                </c:ext>
              </c:extLst>
            </c:dLbl>
            <c:dLbl>
              <c:idx val="2"/>
              <c:layout>
                <c:manualLayout>
                  <c:x val="-3.9749949690220214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AA2-4464-BAE0-CE850CBF01D9}"/>
                </c:ext>
              </c:extLst>
            </c:dLbl>
            <c:dLbl>
              <c:idx val="3"/>
              <c:layout>
                <c:manualLayout>
                  <c:x val="-5.5095160413268077E-2"/>
                  <c:y val="-8.95622990601340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AA2-4464-BAE0-CE850CBF01D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AA2-4464-BAE0-CE850CBF0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1343"/>
        <c:axId val="1"/>
      </c:lineChart>
      <c:catAx>
        <c:axId val="736561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13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780538036334371E-2"/>
          <c:y val="0.87635365367314944"/>
          <c:w val="0.84831502913685541"/>
          <c:h val="9.1875759346336072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89E-47DB-97BB-F59AD96D95B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89E-47DB-97BB-F59AD96D95B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9E-47DB-97BB-F59AD96D95BF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89E-47DB-97BB-F59AD96D95B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89E-47DB-97BB-F59AD96D95B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89E-47DB-97BB-F59AD96D95B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89E-47DB-97BB-F59AD96D95B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89E-47DB-97BB-F59AD96D95BF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89E-47DB-97BB-F59AD96D95B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89E-47DB-97BB-F59AD96D95B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589E-47DB-97BB-F59AD96D95B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589E-47DB-97BB-F59AD96D95B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89E-47DB-97BB-F59AD96D95B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87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89E-47DB-97BB-F59AD96D95BF}"/>
                </c:ext>
              </c:extLst>
            </c:dLbl>
            <c:dLbl>
              <c:idx val="1"/>
              <c:layout>
                <c:manualLayout>
                  <c:x val="-5.7270255573681345E-2"/>
                  <c:y val="-7.3781283518379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89E-47DB-97BB-F59AD96D95BF}"/>
                </c:ext>
              </c:extLst>
            </c:dLbl>
            <c:dLbl>
              <c:idx val="2"/>
              <c:layout>
                <c:manualLayout>
                  <c:x val="-4.8569874932028287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89E-47DB-97BB-F59AD96D95BF}"/>
                </c:ext>
              </c:extLst>
            </c:dLbl>
            <c:dLbl>
              <c:idx val="3"/>
              <c:layout>
                <c:manualLayout>
                  <c:x val="-5.7270255573681345E-2"/>
                  <c:y val="-8.30039439581770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89E-47DB-97BB-F59AD96D95B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89E-47DB-97BB-F59AD96D9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7743"/>
        <c:axId val="1"/>
      </c:lineChart>
      <c:catAx>
        <c:axId val="736567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77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1897654949993992E-2"/>
          <c:y val="0.87546077573636627"/>
          <c:w val="0.84969979242790727"/>
          <c:h val="8.9968285214348187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F51-4F0A-8A24-A5B134AF24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F51-4F0A-8A24-A5B134AF24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51-4F0A-8A24-A5B134AF245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F51-4F0A-8A24-A5B134AF24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F51-4F0A-8A24-A5B134AF24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F51-4F0A-8A24-A5B134AF24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F51-4F0A-8A24-A5B134AF24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51-4F0A-8A24-A5B134AF245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F51-4F0A-8A24-A5B134AF245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F51-4F0A-8A24-A5B134AF245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F51-4F0A-8A24-A5B134AF245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F51-4F0A-8A24-A5B134AF24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F51-4F0A-8A24-A5B134AF245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87E-2"/>
                  <c:y val="-6.127946777798642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F51-4F0A-8A24-A5B134AF245A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F51-4F0A-8A24-A5B134AF245A}"/>
                </c:ext>
              </c:extLst>
            </c:dLbl>
            <c:dLbl>
              <c:idx val="2"/>
              <c:layout>
                <c:manualLayout>
                  <c:x val="-4.6394779771615012E-2"/>
                  <c:y val="-6.127946777798642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F51-4F0A-8A24-A5B134AF245A}"/>
                </c:ext>
              </c:extLst>
            </c:dLbl>
            <c:dLbl>
              <c:idx val="3"/>
              <c:layout>
                <c:manualLayout>
                  <c:x val="-3.9749949690220214E-2"/>
                  <c:y val="-9.427610427382532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F51-4F0A-8A24-A5B134AF24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F51-4F0A-8A24-A5B134AF2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52543"/>
        <c:axId val="1"/>
      </c:lineChart>
      <c:catAx>
        <c:axId val="736552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25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411859406644325E-2"/>
          <c:y val="0.87635365367314944"/>
          <c:w val="0.84831502913685541"/>
          <c:h val="9.1875759346336072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685-4EB0-A7A8-9401675F8E4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85-4EB0-A7A8-9401675F8E4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685-4EB0-A7A8-9401675F8E4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685-4EB0-A7A8-9401675F8E4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85-4EB0-A7A8-9401675F8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3343"/>
        <c:axId val="1"/>
        <c:axId val="0"/>
      </c:bar3DChart>
      <c:catAx>
        <c:axId val="736563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3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D71-4200-AC21-861151EECA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D71-4200-AC21-861151EECA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D71-4200-AC21-861151EECA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D71-4200-AC21-861151EECA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71-4200-AC21-861151EEC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0543"/>
        <c:axId val="1"/>
        <c:axId val="0"/>
      </c:bar3DChart>
      <c:catAx>
        <c:axId val="73656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06-4AB2-AA04-B456296BD61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06-4AB2-AA04-B456296BD61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06-4AB2-AA04-B456296BD61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06-4AB2-AA04-B456296BD61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06-4AB2-AA04-B456296BD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3743"/>
        <c:axId val="1"/>
        <c:axId val="0"/>
      </c:bar3DChart>
      <c:catAx>
        <c:axId val="73656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3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72F-4EAC-B67A-2774AE433C9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2F-4EAC-B67A-2774AE433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7743"/>
        <c:axId val="1"/>
        <c:axId val="0"/>
      </c:bar3DChart>
      <c:catAx>
        <c:axId val="736557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7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B8D-4D6B-AABE-E1A16A2B7ED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B8D-4D6B-AABE-E1A16A2B7ED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8D-4D6B-AABE-E1A16A2B7ED7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B8D-4D6B-AABE-E1A16A2B7ED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B8D-4D6B-AABE-E1A16A2B7ED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B8D-4D6B-AABE-E1A16A2B7ED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B8D-4D6B-AABE-E1A16A2B7ED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B8D-4D6B-AABE-E1A16A2B7ED7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B8D-4D6B-AABE-E1A16A2B7ED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B8D-4D6B-AABE-E1A16A2B7ED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B8D-4D6B-AABE-E1A16A2B7ED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B8D-4D6B-AABE-E1A16A2B7ED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B8D-4D6B-AABE-E1A16A2B7ED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77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8D-4D6B-AABE-E1A16A2B7ED7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8D-4D6B-AABE-E1A16A2B7ED7}"/>
                </c:ext>
              </c:extLst>
            </c:dLbl>
            <c:dLbl>
              <c:idx val="2"/>
              <c:layout>
                <c:manualLayout>
                  <c:x val="-4.4100140011046757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8D-4D6B-AABE-E1A16A2B7ED7}"/>
                </c:ext>
              </c:extLst>
            </c:dLbl>
            <c:dLbl>
              <c:idx val="3"/>
              <c:layout>
                <c:manualLayout>
                  <c:x val="-3.7574854529806946E-2"/>
                  <c:y val="-0.1176668098433938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B8D-4D6B-AABE-E1A16A2B7ED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B8D-4D6B-AABE-E1A16A2B7E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6569743"/>
        <c:axId val="1"/>
      </c:lineChart>
      <c:catAx>
        <c:axId val="736569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9743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7.3411859406644325E-2"/>
          <c:y val="0.87326642268308008"/>
          <c:w val="0.84831502913685541"/>
          <c:h val="9.1552253151454654E-2"/>
        </c:manualLayout>
      </c:layout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16D-4A04-B10F-4EDDF70788F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16D-4A04-B10F-4EDDF70788F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16D-4A04-B10F-4EDDF70788F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16D-4A04-B10F-4EDDF70788F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6D-4A04-B10F-4EDDF7078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0143"/>
        <c:axId val="1"/>
        <c:axId val="0"/>
      </c:bar3DChart>
      <c:catAx>
        <c:axId val="736550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0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78D3-43BF-92E7-775FECB9E9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D3-43BF-92E7-775FECB9E95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3-43BF-92E7-775FECB9E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0143"/>
        <c:axId val="1"/>
        <c:axId val="0"/>
      </c:bar3DChart>
      <c:catAx>
        <c:axId val="7365601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0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1C6-4AAE-B090-99DE9D32925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1C6-4AAE-B090-99DE9D32925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C6-4AAE-B090-99DE9D329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51343"/>
        <c:axId val="1"/>
        <c:axId val="0"/>
      </c:bar3DChart>
      <c:catAx>
        <c:axId val="7365513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51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______.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312-454C-A65A-FA7BDFA6AF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12-454C-A65A-FA7BDFA6AF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12-454C-A65A-FA7BDFA6A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36569343"/>
        <c:axId val="1"/>
        <c:axId val="0"/>
      </c:bar3DChart>
      <c:catAx>
        <c:axId val="73656934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3656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hyperlink" Target="#Autoevaluaci&#243;n!A1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6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5"/><Relationship Id="rId33" Type="http://schemas.openxmlformats.org/officeDocument/2006/relationships/image" Target="../media/image14.png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image" Target="../media/image11.jpeg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4"/><Relationship Id="rId32" Type="http://schemas.openxmlformats.org/officeDocument/2006/relationships/image" Target="../media/image13.png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Admon!A8"/><Relationship Id="rId28" Type="http://schemas.openxmlformats.org/officeDocument/2006/relationships/hyperlink" Target="#Instituci&#243;n!A1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jpe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image" Target="../media/image10.png"/><Relationship Id="rId27" Type="http://schemas.openxmlformats.org/officeDocument/2006/relationships/hyperlink" Target="#Comunidad!A7"/><Relationship Id="rId30" Type="http://schemas.openxmlformats.org/officeDocument/2006/relationships/hyperlink" Target="#Directiva!A1"/><Relationship Id="rId8" Type="http://schemas.openxmlformats.org/officeDocument/2006/relationships/hyperlink" Target="#Directiva!A8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1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5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1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6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7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1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1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219" name="Picture 3995" descr="MB900431547">
          <a:hlinkClick xmlns:r="http://schemas.openxmlformats.org/officeDocument/2006/relationships" r:id="rId1" tooltip="Ir a revision identidad"/>
          <a:extLst>
            <a:ext uri="{FF2B5EF4-FFF2-40B4-BE49-F238E27FC236}">
              <a16:creationId xmlns:a16="http://schemas.microsoft.com/office/drawing/2014/main" id="{5201B5BE-C9B9-4281-85CD-27F419686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257175</xdr:colOff>
      <xdr:row>0</xdr:row>
      <xdr:rowOff>0</xdr:rowOff>
    </xdr:from>
    <xdr:to>
      <xdr:col>1</xdr:col>
      <xdr:colOff>409575</xdr:colOff>
      <xdr:row>2</xdr:row>
      <xdr:rowOff>333375</xdr:rowOff>
    </xdr:to>
    <xdr:pic>
      <xdr:nvPicPr>
        <xdr:cNvPr id="2" name="Imagen 1" descr="Con-sentidos Country School">
          <a:extLst>
            <a:ext uri="{FF2B5EF4-FFF2-40B4-BE49-F238E27FC236}">
              <a16:creationId xmlns:a16="http://schemas.microsoft.com/office/drawing/2014/main" id="{A1DA1857-41A3-624D-965A-043AA83D2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9144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2762250</xdr:colOff>
      <xdr:row>5</xdr:row>
      <xdr:rowOff>9525</xdr:rowOff>
    </xdr:from>
    <xdr:to>
      <xdr:col>2</xdr:col>
      <xdr:colOff>3008262</xdr:colOff>
      <xdr:row>6</xdr:row>
      <xdr:rowOff>69543</xdr:rowOff>
    </xdr:to>
    <xdr:pic>
      <xdr:nvPicPr>
        <xdr:cNvPr id="7506282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50F1E44D-231E-488E-BB19-C3F3B428C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2</xdr:col>
      <xdr:colOff>2998737</xdr:colOff>
      <xdr:row>12</xdr:row>
      <xdr:rowOff>69543</xdr:rowOff>
    </xdr:to>
    <xdr:pic>
      <xdr:nvPicPr>
        <xdr:cNvPr id="7506283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75226077-AC39-4DB0-9EDE-A83B976E7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153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18</xdr:row>
      <xdr:rowOff>9525</xdr:rowOff>
    </xdr:from>
    <xdr:to>
      <xdr:col>2</xdr:col>
      <xdr:colOff>2998737</xdr:colOff>
      <xdr:row>19</xdr:row>
      <xdr:rowOff>69542</xdr:rowOff>
    </xdr:to>
    <xdr:pic>
      <xdr:nvPicPr>
        <xdr:cNvPr id="7506284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0261C11F-7474-45A8-BE66-93FD1570C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0778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28</xdr:row>
      <xdr:rowOff>9525</xdr:rowOff>
    </xdr:from>
    <xdr:to>
      <xdr:col>2</xdr:col>
      <xdr:colOff>3008262</xdr:colOff>
      <xdr:row>29</xdr:row>
      <xdr:rowOff>69542</xdr:rowOff>
    </xdr:to>
    <xdr:pic>
      <xdr:nvPicPr>
        <xdr:cNvPr id="7506285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2F4E4DE0-AC5A-40CA-A9EA-897F4D793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74498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2733675</xdr:colOff>
      <xdr:row>34</xdr:row>
      <xdr:rowOff>9525</xdr:rowOff>
    </xdr:from>
    <xdr:to>
      <xdr:col>2</xdr:col>
      <xdr:colOff>2979687</xdr:colOff>
      <xdr:row>35</xdr:row>
      <xdr:rowOff>69542</xdr:rowOff>
    </xdr:to>
    <xdr:pic>
      <xdr:nvPicPr>
        <xdr:cNvPr id="750628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202FDF56-9B90-4BAF-9E9C-96E43EFE5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198215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45</xdr:row>
      <xdr:rowOff>9525</xdr:rowOff>
    </xdr:from>
    <xdr:to>
      <xdr:col>2</xdr:col>
      <xdr:colOff>2998737</xdr:colOff>
      <xdr:row>46</xdr:row>
      <xdr:rowOff>69543</xdr:rowOff>
    </xdr:to>
    <xdr:pic>
      <xdr:nvPicPr>
        <xdr:cNvPr id="7506287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BA464BF-3468-4FA9-B733-0FBBA9F4A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46888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53</xdr:row>
      <xdr:rowOff>9525</xdr:rowOff>
    </xdr:from>
    <xdr:to>
      <xdr:col>2</xdr:col>
      <xdr:colOff>3008262</xdr:colOff>
      <xdr:row>54</xdr:row>
      <xdr:rowOff>69542</xdr:rowOff>
    </xdr:to>
    <xdr:pic>
      <xdr:nvPicPr>
        <xdr:cNvPr id="7506288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B4B6E873-E1FF-420F-AC98-1B8411A6F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277749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2733675</xdr:colOff>
      <xdr:row>59</xdr:row>
      <xdr:rowOff>76200</xdr:rowOff>
    </xdr:from>
    <xdr:to>
      <xdr:col>2</xdr:col>
      <xdr:colOff>2979687</xdr:colOff>
      <xdr:row>61</xdr:row>
      <xdr:rowOff>50493</xdr:rowOff>
    </xdr:to>
    <xdr:pic>
      <xdr:nvPicPr>
        <xdr:cNvPr id="7506289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24C62CD5-80B2-416F-B7F1-2FAB19511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3326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66</xdr:row>
      <xdr:rowOff>9525</xdr:rowOff>
    </xdr:from>
    <xdr:to>
      <xdr:col>2</xdr:col>
      <xdr:colOff>2998737</xdr:colOff>
      <xdr:row>67</xdr:row>
      <xdr:rowOff>69544</xdr:rowOff>
    </xdr:to>
    <xdr:pic>
      <xdr:nvPicPr>
        <xdr:cNvPr id="7506290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85729E64-C669-476D-BEC5-A63118D07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74427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72</xdr:row>
      <xdr:rowOff>0</xdr:rowOff>
    </xdr:from>
    <xdr:to>
      <xdr:col>2</xdr:col>
      <xdr:colOff>3008262</xdr:colOff>
      <xdr:row>73</xdr:row>
      <xdr:rowOff>69543</xdr:rowOff>
    </xdr:to>
    <xdr:pic>
      <xdr:nvPicPr>
        <xdr:cNvPr id="7506291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F120A6B8-E8A4-4F1F-A3F8-CF875331D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16528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2</xdr:col>
      <xdr:colOff>2998737</xdr:colOff>
      <xdr:row>83</xdr:row>
      <xdr:rowOff>69542</xdr:rowOff>
    </xdr:to>
    <xdr:pic>
      <xdr:nvPicPr>
        <xdr:cNvPr id="7506292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C3CB6DFD-5BB5-400D-AD68-BA384BDCB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83298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7506293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8D4CF890-E64E-462F-B6D3-BEA11176B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0" y="5121592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60017</xdr:rowOff>
    </xdr:to>
    <xdr:pic>
      <xdr:nvPicPr>
        <xdr:cNvPr id="7506294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4EF39AB-B045-4788-BAC2-030C49531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57216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2695575</xdr:colOff>
      <xdr:row>100</xdr:row>
      <xdr:rowOff>9525</xdr:rowOff>
    </xdr:from>
    <xdr:to>
      <xdr:col>2</xdr:col>
      <xdr:colOff>2943225</xdr:colOff>
      <xdr:row>101</xdr:row>
      <xdr:rowOff>69544</xdr:rowOff>
    </xdr:to>
    <xdr:pic>
      <xdr:nvPicPr>
        <xdr:cNvPr id="7506295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502ED55C-2FDB-4EE0-A0EB-22306AA12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9400" y="599979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9525</xdr:rowOff>
    </xdr:from>
    <xdr:to>
      <xdr:col>2</xdr:col>
      <xdr:colOff>2998737</xdr:colOff>
      <xdr:row>113</xdr:row>
      <xdr:rowOff>69542</xdr:rowOff>
    </xdr:to>
    <xdr:pic>
      <xdr:nvPicPr>
        <xdr:cNvPr id="7506296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4ACD4E30-3545-4699-B2D4-604595139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700837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2</xdr:col>
      <xdr:colOff>2998737</xdr:colOff>
      <xdr:row>121</xdr:row>
      <xdr:rowOff>69543</xdr:rowOff>
    </xdr:to>
    <xdr:pic>
      <xdr:nvPicPr>
        <xdr:cNvPr id="7506297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7AF506C1-3D75-4D5A-A707-7703602FC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71399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125</xdr:row>
      <xdr:rowOff>104775</xdr:rowOff>
    </xdr:from>
    <xdr:to>
      <xdr:col>2</xdr:col>
      <xdr:colOff>3008262</xdr:colOff>
      <xdr:row>127</xdr:row>
      <xdr:rowOff>50493</xdr:rowOff>
    </xdr:to>
    <xdr:pic>
      <xdr:nvPicPr>
        <xdr:cNvPr id="7506298" name="19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F7D10756-1C3D-4739-882B-6EE2D4113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787812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131</xdr:row>
      <xdr:rowOff>9525</xdr:rowOff>
    </xdr:from>
    <xdr:to>
      <xdr:col>2</xdr:col>
      <xdr:colOff>3008262</xdr:colOff>
      <xdr:row>132</xdr:row>
      <xdr:rowOff>69542</xdr:rowOff>
    </xdr:to>
    <xdr:pic>
      <xdr:nvPicPr>
        <xdr:cNvPr id="7506299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B51BC257-3981-4353-95FC-5C762145B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56202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136</xdr:row>
      <xdr:rowOff>9525</xdr:rowOff>
    </xdr:from>
    <xdr:to>
      <xdr:col>2</xdr:col>
      <xdr:colOff>3008262</xdr:colOff>
      <xdr:row>137</xdr:row>
      <xdr:rowOff>69542</xdr:rowOff>
    </xdr:to>
    <xdr:pic>
      <xdr:nvPicPr>
        <xdr:cNvPr id="7506300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EBB929B-0020-43E8-9F36-28D1542BB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07351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7506301" name="Picture 3995" descr="MB900431547">
          <a:hlinkClick xmlns:r="http://schemas.openxmlformats.org/officeDocument/2006/relationships" r:id="rId28" tooltip="Regresar"/>
          <a:extLst>
            <a:ext uri="{FF2B5EF4-FFF2-40B4-BE49-F238E27FC236}">
              <a16:creationId xmlns:a16="http://schemas.microsoft.com/office/drawing/2014/main" id="{5D84142B-D2E4-45A1-B29A-B77119761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28575</xdr:rowOff>
    </xdr:from>
    <xdr:to>
      <xdr:col>2</xdr:col>
      <xdr:colOff>838200</xdr:colOff>
      <xdr:row>0</xdr:row>
      <xdr:rowOff>409575</xdr:rowOff>
    </xdr:to>
    <xdr:pic>
      <xdr:nvPicPr>
        <xdr:cNvPr id="7506302" name="Picture 3995" descr="MB900431547">
          <a:hlinkClick xmlns:r="http://schemas.openxmlformats.org/officeDocument/2006/relationships" r:id="rId30" tooltip="Ir a directiva"/>
          <a:extLst>
            <a:ext uri="{FF2B5EF4-FFF2-40B4-BE49-F238E27FC236}">
              <a16:creationId xmlns:a16="http://schemas.microsoft.com/office/drawing/2014/main" id="{7E5A04A8-700C-4651-966B-B99788EF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28575"/>
          <a:ext cx="3714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2</xdr:col>
      <xdr:colOff>2998737</xdr:colOff>
      <xdr:row>121</xdr:row>
      <xdr:rowOff>69543</xdr:rowOff>
    </xdr:to>
    <xdr:pic>
      <xdr:nvPicPr>
        <xdr:cNvPr id="7506303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4D37B8F-B1F8-471C-83D1-4674141E0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71399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131</xdr:row>
      <xdr:rowOff>9525</xdr:rowOff>
    </xdr:from>
    <xdr:to>
      <xdr:col>2</xdr:col>
      <xdr:colOff>3008262</xdr:colOff>
      <xdr:row>132</xdr:row>
      <xdr:rowOff>69542</xdr:rowOff>
    </xdr:to>
    <xdr:pic>
      <xdr:nvPicPr>
        <xdr:cNvPr id="7506304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1ECB30DC-E032-4334-B9C5-03D2781E0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56202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136</xdr:row>
      <xdr:rowOff>9525</xdr:rowOff>
    </xdr:from>
    <xdr:to>
      <xdr:col>2</xdr:col>
      <xdr:colOff>3008262</xdr:colOff>
      <xdr:row>137</xdr:row>
      <xdr:rowOff>69542</xdr:rowOff>
    </xdr:to>
    <xdr:pic>
      <xdr:nvPicPr>
        <xdr:cNvPr id="7506305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9AF24F36-7CBA-4FC3-BE3E-2EEFD2D8B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07351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5</xdr:row>
      <xdr:rowOff>9525</xdr:rowOff>
    </xdr:from>
    <xdr:to>
      <xdr:col>2</xdr:col>
      <xdr:colOff>3008262</xdr:colOff>
      <xdr:row>6</xdr:row>
      <xdr:rowOff>69543</xdr:rowOff>
    </xdr:to>
    <xdr:pic>
      <xdr:nvPicPr>
        <xdr:cNvPr id="7506306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324AD19D-2F00-4343-BCD7-261E6AB01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5</xdr:row>
      <xdr:rowOff>9525</xdr:rowOff>
    </xdr:from>
    <xdr:to>
      <xdr:col>2</xdr:col>
      <xdr:colOff>3008262</xdr:colOff>
      <xdr:row>6</xdr:row>
      <xdr:rowOff>69543</xdr:rowOff>
    </xdr:to>
    <xdr:pic>
      <xdr:nvPicPr>
        <xdr:cNvPr id="7506307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72DE005-F8CC-4CE0-A67C-D4DB7A6D2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2</xdr:col>
      <xdr:colOff>2998737</xdr:colOff>
      <xdr:row>12</xdr:row>
      <xdr:rowOff>69543</xdr:rowOff>
    </xdr:to>
    <xdr:pic>
      <xdr:nvPicPr>
        <xdr:cNvPr id="7506308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5558951-DF55-4F94-BB5C-DF72BFA3C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153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2</xdr:col>
      <xdr:colOff>2998737</xdr:colOff>
      <xdr:row>12</xdr:row>
      <xdr:rowOff>69543</xdr:rowOff>
    </xdr:to>
    <xdr:pic>
      <xdr:nvPicPr>
        <xdr:cNvPr id="750630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71440D9B-A680-4586-8A01-EC8000139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1534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18</xdr:row>
      <xdr:rowOff>9525</xdr:rowOff>
    </xdr:from>
    <xdr:to>
      <xdr:col>2</xdr:col>
      <xdr:colOff>2998737</xdr:colOff>
      <xdr:row>19</xdr:row>
      <xdr:rowOff>69542</xdr:rowOff>
    </xdr:to>
    <xdr:pic>
      <xdr:nvPicPr>
        <xdr:cNvPr id="750631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4E7B7FCE-B229-492A-BC08-2C59313DA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0778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18</xdr:row>
      <xdr:rowOff>9525</xdr:rowOff>
    </xdr:from>
    <xdr:to>
      <xdr:col>2</xdr:col>
      <xdr:colOff>2998737</xdr:colOff>
      <xdr:row>19</xdr:row>
      <xdr:rowOff>69542</xdr:rowOff>
    </xdr:to>
    <xdr:pic>
      <xdr:nvPicPr>
        <xdr:cNvPr id="7506311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CEF8C7B9-8421-4BA7-89B8-7B9ECD977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07782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28</xdr:row>
      <xdr:rowOff>9525</xdr:rowOff>
    </xdr:from>
    <xdr:to>
      <xdr:col>2</xdr:col>
      <xdr:colOff>3008262</xdr:colOff>
      <xdr:row>29</xdr:row>
      <xdr:rowOff>69542</xdr:rowOff>
    </xdr:to>
    <xdr:pic>
      <xdr:nvPicPr>
        <xdr:cNvPr id="7506312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1D6CF89B-288B-4EF2-B1D2-27D4D0099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74498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28</xdr:row>
      <xdr:rowOff>9525</xdr:rowOff>
    </xdr:from>
    <xdr:to>
      <xdr:col>2</xdr:col>
      <xdr:colOff>3008262</xdr:colOff>
      <xdr:row>29</xdr:row>
      <xdr:rowOff>69542</xdr:rowOff>
    </xdr:to>
    <xdr:pic>
      <xdr:nvPicPr>
        <xdr:cNvPr id="7506313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192040B8-314C-4974-B0E6-D13169E9A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74498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2733675</xdr:colOff>
      <xdr:row>34</xdr:row>
      <xdr:rowOff>9525</xdr:rowOff>
    </xdr:from>
    <xdr:to>
      <xdr:col>2</xdr:col>
      <xdr:colOff>2979687</xdr:colOff>
      <xdr:row>35</xdr:row>
      <xdr:rowOff>69542</xdr:rowOff>
    </xdr:to>
    <xdr:pic>
      <xdr:nvPicPr>
        <xdr:cNvPr id="750631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ABB9E52-3FAD-4725-A597-47932617E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198215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2733675</xdr:colOff>
      <xdr:row>34</xdr:row>
      <xdr:rowOff>9525</xdr:rowOff>
    </xdr:from>
    <xdr:to>
      <xdr:col>2</xdr:col>
      <xdr:colOff>2979687</xdr:colOff>
      <xdr:row>35</xdr:row>
      <xdr:rowOff>69542</xdr:rowOff>
    </xdr:to>
    <xdr:pic>
      <xdr:nvPicPr>
        <xdr:cNvPr id="7506315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A2786C7-7186-4CF2-8BF0-2AE089D63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1982152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2733675</xdr:colOff>
      <xdr:row>34</xdr:row>
      <xdr:rowOff>9525</xdr:rowOff>
    </xdr:from>
    <xdr:to>
      <xdr:col>5</xdr:col>
      <xdr:colOff>2747808</xdr:colOff>
      <xdr:row>35</xdr:row>
      <xdr:rowOff>69542</xdr:rowOff>
    </xdr:to>
    <xdr:pic>
      <xdr:nvPicPr>
        <xdr:cNvPr id="750631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B179CA79-1603-4BE9-9864-AB429BECB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19821525"/>
          <a:ext cx="95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7506317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1A9E8604-E172-4A22-BB29-7F53B3D84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0" y="5121592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2</xdr:col>
      <xdr:colOff>2998737</xdr:colOff>
      <xdr:row>83</xdr:row>
      <xdr:rowOff>69542</xdr:rowOff>
    </xdr:to>
    <xdr:pic>
      <xdr:nvPicPr>
        <xdr:cNvPr id="750631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9465F481-A04F-4811-A223-8FD9D68AD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83298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60017</xdr:rowOff>
    </xdr:to>
    <xdr:pic>
      <xdr:nvPicPr>
        <xdr:cNvPr id="7506319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18799269-86FC-4410-8032-D3D6CC482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572166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9525</xdr:rowOff>
    </xdr:from>
    <xdr:to>
      <xdr:col>2</xdr:col>
      <xdr:colOff>2998737</xdr:colOff>
      <xdr:row>113</xdr:row>
      <xdr:rowOff>69542</xdr:rowOff>
    </xdr:to>
    <xdr:pic>
      <xdr:nvPicPr>
        <xdr:cNvPr id="7506320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9A05751F-7D56-453A-898A-E0DA026F5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700837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53</xdr:row>
      <xdr:rowOff>9525</xdr:rowOff>
    </xdr:from>
    <xdr:to>
      <xdr:col>2</xdr:col>
      <xdr:colOff>3008262</xdr:colOff>
      <xdr:row>54</xdr:row>
      <xdr:rowOff>69542</xdr:rowOff>
    </xdr:to>
    <xdr:pic>
      <xdr:nvPicPr>
        <xdr:cNvPr id="750632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80493BAE-7B58-4903-AF3A-05E0ABAE0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277749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66</xdr:row>
      <xdr:rowOff>9525</xdr:rowOff>
    </xdr:from>
    <xdr:to>
      <xdr:col>2</xdr:col>
      <xdr:colOff>2998737</xdr:colOff>
      <xdr:row>67</xdr:row>
      <xdr:rowOff>69544</xdr:rowOff>
    </xdr:to>
    <xdr:pic>
      <xdr:nvPicPr>
        <xdr:cNvPr id="7506322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3390E61E-AA5D-4D2B-89FC-8AC437DEC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7442775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72</xdr:row>
      <xdr:rowOff>0</xdr:rowOff>
    </xdr:from>
    <xdr:to>
      <xdr:col>2</xdr:col>
      <xdr:colOff>3008262</xdr:colOff>
      <xdr:row>73</xdr:row>
      <xdr:rowOff>69543</xdr:rowOff>
    </xdr:to>
    <xdr:pic>
      <xdr:nvPicPr>
        <xdr:cNvPr id="7506323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8F603E1F-84AB-4379-8136-534073200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1652825"/>
          <a:ext cx="2476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45</xdr:row>
      <xdr:rowOff>9525</xdr:rowOff>
    </xdr:from>
    <xdr:to>
      <xdr:col>2</xdr:col>
      <xdr:colOff>2998737</xdr:colOff>
      <xdr:row>46</xdr:row>
      <xdr:rowOff>69543</xdr:rowOff>
    </xdr:to>
    <xdr:pic>
      <xdr:nvPicPr>
        <xdr:cNvPr id="7506324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5207E888-5C2A-4255-89FF-0B17BDB81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46888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136</xdr:row>
      <xdr:rowOff>9525</xdr:rowOff>
    </xdr:from>
    <xdr:to>
      <xdr:col>2</xdr:col>
      <xdr:colOff>3008262</xdr:colOff>
      <xdr:row>137</xdr:row>
      <xdr:rowOff>69542</xdr:rowOff>
    </xdr:to>
    <xdr:pic>
      <xdr:nvPicPr>
        <xdr:cNvPr id="750632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6D66833-90A3-44E1-837B-3E63E03FA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07351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136</xdr:row>
      <xdr:rowOff>9525</xdr:rowOff>
    </xdr:from>
    <xdr:to>
      <xdr:col>2</xdr:col>
      <xdr:colOff>3008262</xdr:colOff>
      <xdr:row>137</xdr:row>
      <xdr:rowOff>69542</xdr:rowOff>
    </xdr:to>
    <xdr:pic>
      <xdr:nvPicPr>
        <xdr:cNvPr id="750632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1B3092B-7289-4730-8501-92CC11CA4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07351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2771775</xdr:colOff>
      <xdr:row>136</xdr:row>
      <xdr:rowOff>9525</xdr:rowOff>
    </xdr:from>
    <xdr:to>
      <xdr:col>5</xdr:col>
      <xdr:colOff>3033558</xdr:colOff>
      <xdr:row>137</xdr:row>
      <xdr:rowOff>69542</xdr:rowOff>
    </xdr:to>
    <xdr:pic>
      <xdr:nvPicPr>
        <xdr:cNvPr id="750632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943B8CE-ED2D-41C7-B250-AEB328235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90735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2771775</xdr:colOff>
      <xdr:row>136</xdr:row>
      <xdr:rowOff>9525</xdr:rowOff>
    </xdr:from>
    <xdr:to>
      <xdr:col>5</xdr:col>
      <xdr:colOff>3033558</xdr:colOff>
      <xdr:row>137</xdr:row>
      <xdr:rowOff>69542</xdr:rowOff>
    </xdr:to>
    <xdr:pic>
      <xdr:nvPicPr>
        <xdr:cNvPr id="750632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0DAA57B-29E3-4B07-A53A-B52D74682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90735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2771775</xdr:colOff>
      <xdr:row>136</xdr:row>
      <xdr:rowOff>9525</xdr:rowOff>
    </xdr:from>
    <xdr:to>
      <xdr:col>8</xdr:col>
      <xdr:colOff>3033559</xdr:colOff>
      <xdr:row>137</xdr:row>
      <xdr:rowOff>69542</xdr:rowOff>
    </xdr:to>
    <xdr:pic>
      <xdr:nvPicPr>
        <xdr:cNvPr id="750632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FB6720E-3B08-4350-8A70-67D850E22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2175" y="90735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2771775</xdr:colOff>
      <xdr:row>136</xdr:row>
      <xdr:rowOff>9525</xdr:rowOff>
    </xdr:from>
    <xdr:to>
      <xdr:col>8</xdr:col>
      <xdr:colOff>3033559</xdr:colOff>
      <xdr:row>137</xdr:row>
      <xdr:rowOff>69542</xdr:rowOff>
    </xdr:to>
    <xdr:pic>
      <xdr:nvPicPr>
        <xdr:cNvPr id="750633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172DF9C-D8AA-4490-8014-1B47CC25E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2175" y="907351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638175</xdr:colOff>
      <xdr:row>96</xdr:row>
      <xdr:rowOff>9525</xdr:rowOff>
    </xdr:from>
    <xdr:to>
      <xdr:col>7</xdr:col>
      <xdr:colOff>895350</xdr:colOff>
      <xdr:row>97</xdr:row>
      <xdr:rowOff>60017</xdr:rowOff>
    </xdr:to>
    <xdr:pic>
      <xdr:nvPicPr>
        <xdr:cNvPr id="7506331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2D77B629-EFC7-43B0-9CF2-A41A54E17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5721667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638175</xdr:colOff>
      <xdr:row>96</xdr:row>
      <xdr:rowOff>9525</xdr:rowOff>
    </xdr:from>
    <xdr:to>
      <xdr:col>7</xdr:col>
      <xdr:colOff>895350</xdr:colOff>
      <xdr:row>97</xdr:row>
      <xdr:rowOff>60017</xdr:rowOff>
    </xdr:to>
    <xdr:pic>
      <xdr:nvPicPr>
        <xdr:cNvPr id="7506332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2EC4EF33-51D0-4C64-9C15-A8AA24B89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5721667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2771775</xdr:colOff>
      <xdr:row>29</xdr:row>
      <xdr:rowOff>9525</xdr:rowOff>
    </xdr:from>
    <xdr:ext cx="242887" cy="257175"/>
    <xdr:pic>
      <xdr:nvPicPr>
        <xdr:cNvPr id="53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EE1DF4D9-B12E-4611-B8CC-28C960C16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0838" y="1745218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2771775</xdr:colOff>
      <xdr:row>29</xdr:row>
      <xdr:rowOff>9525</xdr:rowOff>
    </xdr:from>
    <xdr:ext cx="242887" cy="257175"/>
    <xdr:pic>
      <xdr:nvPicPr>
        <xdr:cNvPr id="54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26556268-32A4-4436-812E-5AD246772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0838" y="1745218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2771775</xdr:colOff>
      <xdr:row>29</xdr:row>
      <xdr:rowOff>9525</xdr:rowOff>
    </xdr:from>
    <xdr:ext cx="242887" cy="257175"/>
    <xdr:pic>
      <xdr:nvPicPr>
        <xdr:cNvPr id="55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5208A74A-D779-4996-8280-8F1484F0F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0838" y="1745218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34</xdr:row>
      <xdr:rowOff>9525</xdr:rowOff>
    </xdr:from>
    <xdr:ext cx="252412" cy="257175"/>
    <xdr:pic>
      <xdr:nvPicPr>
        <xdr:cNvPr id="5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DC693436-4295-4766-B388-3949D17E9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34</xdr:row>
      <xdr:rowOff>9525</xdr:rowOff>
    </xdr:from>
    <xdr:ext cx="252412" cy="257175"/>
    <xdr:pic>
      <xdr:nvPicPr>
        <xdr:cNvPr id="5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757EAB10-B81D-4A97-8BA1-98CD05058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34</xdr:row>
      <xdr:rowOff>9525</xdr:rowOff>
    </xdr:from>
    <xdr:ext cx="252412" cy="257175"/>
    <xdr:pic>
      <xdr:nvPicPr>
        <xdr:cNvPr id="5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A6EE6517-821B-417A-BA15-90D061724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59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E6818400-ACCB-48C7-BA4D-7A1A259A3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0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228AE2F-CC6C-45EC-80A7-52A34F96C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1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BDC76038-3B25-4146-8032-BD45EB93E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8EC59DE3-BADE-4618-BA48-64108D041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3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37BF9A7-D88C-451A-BD14-E97942DE6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2733675</xdr:colOff>
      <xdr:row>35</xdr:row>
      <xdr:rowOff>9525</xdr:rowOff>
    </xdr:from>
    <xdr:ext cx="252412" cy="257175"/>
    <xdr:pic>
      <xdr:nvPicPr>
        <xdr:cNvPr id="6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D1DEBE1B-3904-41D7-AA5F-9BCA2B820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2738" y="19809619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2743200</xdr:colOff>
      <xdr:row>46</xdr:row>
      <xdr:rowOff>9525</xdr:rowOff>
    </xdr:from>
    <xdr:ext cx="261937" cy="257175"/>
    <xdr:pic>
      <xdr:nvPicPr>
        <xdr:cNvPr id="65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EFE05548-7EE5-43A6-8EA9-9798E4860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2263" y="24631650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2743200</xdr:colOff>
      <xdr:row>46</xdr:row>
      <xdr:rowOff>9525</xdr:rowOff>
    </xdr:from>
    <xdr:ext cx="261937" cy="257175"/>
    <xdr:pic>
      <xdr:nvPicPr>
        <xdr:cNvPr id="66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8E640A92-3505-4742-AF0D-C7D36E1E9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2263" y="24631650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2762250</xdr:colOff>
      <xdr:row>54</xdr:row>
      <xdr:rowOff>9525</xdr:rowOff>
    </xdr:from>
    <xdr:ext cx="252412" cy="257175"/>
    <xdr:pic>
      <xdr:nvPicPr>
        <xdr:cNvPr id="7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646D813E-902B-483A-82D9-41C9BD179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1313" y="27703463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2762250</xdr:colOff>
      <xdr:row>54</xdr:row>
      <xdr:rowOff>9525</xdr:rowOff>
    </xdr:from>
    <xdr:ext cx="252412" cy="257175"/>
    <xdr:pic>
      <xdr:nvPicPr>
        <xdr:cNvPr id="72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7E6DADA7-9B58-4940-B0F1-84E369369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1313" y="27703463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136</xdr:row>
      <xdr:rowOff>9525</xdr:rowOff>
    </xdr:from>
    <xdr:ext cx="261783" cy="254615"/>
    <xdr:pic>
      <xdr:nvPicPr>
        <xdr:cNvPr id="6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E30A2914-2719-49DD-A6CD-A9F519D6C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2569" y="6481025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136</xdr:row>
      <xdr:rowOff>9525</xdr:rowOff>
    </xdr:from>
    <xdr:ext cx="261783" cy="254615"/>
    <xdr:pic>
      <xdr:nvPicPr>
        <xdr:cNvPr id="7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A0A46B3-0E77-4554-BF3D-BB1A8903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2569" y="6481025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137</xdr:row>
      <xdr:rowOff>9525</xdr:rowOff>
    </xdr:from>
    <xdr:ext cx="261783" cy="254615"/>
    <xdr:pic>
      <xdr:nvPicPr>
        <xdr:cNvPr id="7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FE27F1D-77BD-42FE-A169-AB2E7BC5C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1100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137</xdr:row>
      <xdr:rowOff>9525</xdr:rowOff>
    </xdr:from>
    <xdr:ext cx="261783" cy="254615"/>
    <xdr:pic>
      <xdr:nvPicPr>
        <xdr:cNvPr id="7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BA143811-41E6-4F79-BAA1-365CD6ABD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1100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138</xdr:row>
      <xdr:rowOff>9525</xdr:rowOff>
    </xdr:from>
    <xdr:ext cx="261783" cy="254615"/>
    <xdr:pic>
      <xdr:nvPicPr>
        <xdr:cNvPr id="7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C6196F9-7C90-403D-BF72-5CE2861E0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1100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138</xdr:row>
      <xdr:rowOff>9525</xdr:rowOff>
    </xdr:from>
    <xdr:ext cx="261783" cy="254615"/>
    <xdr:pic>
      <xdr:nvPicPr>
        <xdr:cNvPr id="7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C153328-2FC4-4D40-9692-BAF120F3F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1100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139</xdr:row>
      <xdr:rowOff>9525</xdr:rowOff>
    </xdr:from>
    <xdr:ext cx="261783" cy="254615"/>
    <xdr:pic>
      <xdr:nvPicPr>
        <xdr:cNvPr id="7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6DBB638-D8DC-4525-8470-9C65710C5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345654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139</xdr:row>
      <xdr:rowOff>9525</xdr:rowOff>
    </xdr:from>
    <xdr:ext cx="261783" cy="254615"/>
    <xdr:pic>
      <xdr:nvPicPr>
        <xdr:cNvPr id="7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1819EFC-07B6-4385-B18B-2F89F319D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345654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139</xdr:row>
      <xdr:rowOff>9525</xdr:rowOff>
    </xdr:from>
    <xdr:ext cx="261783" cy="254615"/>
    <xdr:pic>
      <xdr:nvPicPr>
        <xdr:cNvPr id="7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C2B497A9-2BC8-4293-9AF5-76DE9F4AF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96017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139</xdr:row>
      <xdr:rowOff>9525</xdr:rowOff>
    </xdr:from>
    <xdr:ext cx="261783" cy="254615"/>
    <xdr:pic>
      <xdr:nvPicPr>
        <xdr:cNvPr id="8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BAA417B-684A-466D-84E6-9C5712414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96017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137</xdr:row>
      <xdr:rowOff>9525</xdr:rowOff>
    </xdr:from>
    <xdr:ext cx="261783" cy="254615"/>
    <xdr:pic>
      <xdr:nvPicPr>
        <xdr:cNvPr id="8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FA7CEB8-81E3-47F8-9B41-4BDC2BAE3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96017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137</xdr:row>
      <xdr:rowOff>9525</xdr:rowOff>
    </xdr:from>
    <xdr:ext cx="261783" cy="254615"/>
    <xdr:pic>
      <xdr:nvPicPr>
        <xdr:cNvPr id="8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3E22E06-0C42-47F4-8122-86A26BDA9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396017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2762250</xdr:colOff>
      <xdr:row>83</xdr:row>
      <xdr:rowOff>9525</xdr:rowOff>
    </xdr:from>
    <xdr:ext cx="236487" cy="254614"/>
    <xdr:pic>
      <xdr:nvPicPr>
        <xdr:cNvPr id="83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989D438D-C8A3-42DB-A761-DDE640B55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359920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2762250</xdr:colOff>
      <xdr:row>83</xdr:row>
      <xdr:rowOff>9525</xdr:rowOff>
    </xdr:from>
    <xdr:ext cx="236487" cy="254614"/>
    <xdr:pic>
      <xdr:nvPicPr>
        <xdr:cNvPr id="84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83361C54-3C26-411B-92BD-E80103AA3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359920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9E162322-E1D3-4F60-A7A6-5628BB7C7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684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8996EA3-B8B5-44F4-947B-12C1D1487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684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9B52448-5F58-4A8F-ACBE-779CCADD4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684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CED7253E-7684-4BDC-AC3B-E40E676D3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684839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8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2F66B82-7242-40C7-961B-F2E283EDF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729904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9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E4A3CB9-E6A4-4090-A88B-A9F75E302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729904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9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2E5CC1CA-5949-470F-AD49-743CA9F40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729904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2771775</xdr:colOff>
      <xdr:row>94</xdr:row>
      <xdr:rowOff>9525</xdr:rowOff>
    </xdr:from>
    <xdr:ext cx="261783" cy="254615"/>
    <xdr:pic>
      <xdr:nvPicPr>
        <xdr:cNvPr id="9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63CE643-A44B-444E-A80D-00FBC777D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9585" y="6729904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</xdr:row>
      <xdr:rowOff>9525</xdr:rowOff>
    </xdr:from>
    <xdr:ext cx="246012" cy="254615"/>
    <xdr:pic>
      <xdr:nvPicPr>
        <xdr:cNvPr id="2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C07ADE67-BCE6-4C6B-85CA-3714943B4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</xdr:row>
      <xdr:rowOff>9525</xdr:rowOff>
    </xdr:from>
    <xdr:ext cx="246012" cy="254615"/>
    <xdr:pic>
      <xdr:nvPicPr>
        <xdr:cNvPr id="3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E8785636-B4CC-465F-A927-C16B2EE41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</xdr:row>
      <xdr:rowOff>9525</xdr:rowOff>
    </xdr:from>
    <xdr:ext cx="246012" cy="254615"/>
    <xdr:pic>
      <xdr:nvPicPr>
        <xdr:cNvPr id="4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9E84402-B889-47F2-8440-CE6D5F4BC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</xdr:row>
      <xdr:rowOff>9525</xdr:rowOff>
    </xdr:from>
    <xdr:ext cx="246012" cy="254615"/>
    <xdr:pic>
      <xdr:nvPicPr>
        <xdr:cNvPr id="5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DFCF60D8-DD8E-4AA3-890D-C4E8DDE4F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</xdr:row>
      <xdr:rowOff>9525</xdr:rowOff>
    </xdr:from>
    <xdr:ext cx="246012" cy="254615"/>
    <xdr:pic>
      <xdr:nvPicPr>
        <xdr:cNvPr id="6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C6B34B2-E17B-4DD5-A517-8237FB61C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2762250</xdr:colOff>
      <xdr:row>5</xdr:row>
      <xdr:rowOff>9525</xdr:rowOff>
    </xdr:from>
    <xdr:ext cx="246012" cy="254615"/>
    <xdr:pic>
      <xdr:nvPicPr>
        <xdr:cNvPr id="7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01209C02-94F6-49C1-AFFB-ADA790A72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1228315"/>
          <a:ext cx="246012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</xdr:row>
      <xdr:rowOff>9525</xdr:rowOff>
    </xdr:from>
    <xdr:ext cx="236487" cy="254615"/>
    <xdr:pic>
      <xdr:nvPicPr>
        <xdr:cNvPr id="8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E9A6F57A-5623-494D-B574-8725F8E6A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5058799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</xdr:row>
      <xdr:rowOff>9525</xdr:rowOff>
    </xdr:from>
    <xdr:ext cx="236487" cy="254615"/>
    <xdr:pic>
      <xdr:nvPicPr>
        <xdr:cNvPr id="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7897DF9-17FC-4061-8899-3B048BE69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5058799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</xdr:row>
      <xdr:rowOff>9525</xdr:rowOff>
    </xdr:from>
    <xdr:ext cx="236487" cy="254615"/>
    <xdr:pic>
      <xdr:nvPicPr>
        <xdr:cNvPr id="10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1C66ED7D-A03D-4BDE-9B16-A443AFFDC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5058799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18</xdr:row>
      <xdr:rowOff>9525</xdr:rowOff>
    </xdr:from>
    <xdr:ext cx="255537" cy="254614"/>
    <xdr:pic>
      <xdr:nvPicPr>
        <xdr:cNvPr id="11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7E1E6E7B-35D8-4FEF-B9F7-A59A4E477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9227267"/>
          <a:ext cx="25553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18</xdr:row>
      <xdr:rowOff>9525</xdr:rowOff>
    </xdr:from>
    <xdr:ext cx="255537" cy="254614"/>
    <xdr:pic>
      <xdr:nvPicPr>
        <xdr:cNvPr id="12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C9750E80-60F7-416E-BE07-5515D7F9C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9227267"/>
          <a:ext cx="25553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18</xdr:row>
      <xdr:rowOff>9525</xdr:rowOff>
    </xdr:from>
    <xdr:ext cx="255537" cy="254614"/>
    <xdr:pic>
      <xdr:nvPicPr>
        <xdr:cNvPr id="13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DD0FA805-D61F-49E5-84F1-F0EB08B5D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9227267"/>
          <a:ext cx="25553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28</xdr:row>
      <xdr:rowOff>9525</xdr:rowOff>
    </xdr:from>
    <xdr:ext cx="236487" cy="254614"/>
    <xdr:pic>
      <xdr:nvPicPr>
        <xdr:cNvPr id="20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D4FCACA9-EDA5-493E-A23C-CA74BE03B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399444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28</xdr:row>
      <xdr:rowOff>9525</xdr:rowOff>
    </xdr:from>
    <xdr:ext cx="236487" cy="254614"/>
    <xdr:pic>
      <xdr:nvPicPr>
        <xdr:cNvPr id="2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87DFFCC6-E38C-4DE4-98C6-FECF12A14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399444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28</xdr:row>
      <xdr:rowOff>9525</xdr:rowOff>
    </xdr:from>
    <xdr:ext cx="236487" cy="254614"/>
    <xdr:pic>
      <xdr:nvPicPr>
        <xdr:cNvPr id="22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77E87F0E-7709-4153-BBBA-5F42202D5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399444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29</xdr:row>
      <xdr:rowOff>9525</xdr:rowOff>
    </xdr:from>
    <xdr:ext cx="242887" cy="257175"/>
    <xdr:pic>
      <xdr:nvPicPr>
        <xdr:cNvPr id="23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E04B0810-1B66-4661-863A-229B33E15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59404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29</xdr:row>
      <xdr:rowOff>9525</xdr:rowOff>
    </xdr:from>
    <xdr:ext cx="242887" cy="257175"/>
    <xdr:pic>
      <xdr:nvPicPr>
        <xdr:cNvPr id="24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60421E0B-D4F0-44BC-A865-60C5EF3EE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59404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29</xdr:row>
      <xdr:rowOff>9525</xdr:rowOff>
    </xdr:from>
    <xdr:ext cx="242887" cy="257175"/>
    <xdr:pic>
      <xdr:nvPicPr>
        <xdr:cNvPr id="25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B41729D9-2F99-4009-8887-26EB42BFA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14594041"/>
          <a:ext cx="24288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46012" cy="254614"/>
    <xdr:pic>
      <xdr:nvPicPr>
        <xdr:cNvPr id="2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F80F4339-1904-4E7F-80B1-42E30A74A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46012" cy="254614"/>
    <xdr:pic>
      <xdr:nvPicPr>
        <xdr:cNvPr id="2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33B5B021-D217-44EE-8CB3-86FEA5E4E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46012" cy="254614"/>
    <xdr:pic>
      <xdr:nvPicPr>
        <xdr:cNvPr id="2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B097140D-356C-4D86-B927-9015FD39B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2733675</xdr:colOff>
      <xdr:row>34</xdr:row>
      <xdr:rowOff>9525</xdr:rowOff>
    </xdr:from>
    <xdr:ext cx="14133" cy="254614"/>
    <xdr:pic>
      <xdr:nvPicPr>
        <xdr:cNvPr id="29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BA10C64-9102-411F-B7BA-AB78B66EF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18219686"/>
          <a:ext cx="14133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52412" cy="257175"/>
    <xdr:pic>
      <xdr:nvPicPr>
        <xdr:cNvPr id="30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9DC9DE4-9E3F-4B9E-AF9B-5895B71D0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52412" cy="257175"/>
    <xdr:pic>
      <xdr:nvPicPr>
        <xdr:cNvPr id="31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EB2DB2E-40AC-4C4F-BBD3-D77B103A4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34</xdr:row>
      <xdr:rowOff>9525</xdr:rowOff>
    </xdr:from>
    <xdr:ext cx="252412" cy="257175"/>
    <xdr:pic>
      <xdr:nvPicPr>
        <xdr:cNvPr id="3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9E646C86-2204-4250-9BAD-5AA1ADFC8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219686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3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A5AD0FC-E66C-4281-A2F9-68AD3FB96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4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0A658F4A-A7D8-49CD-B7D5-21CAE8230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5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857710DF-9D2A-4697-B9BC-E22D778C9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6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7F4744BF-3055-4679-8D5A-F0BA4EBE0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7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7E09F8D4-0BC6-4D16-8CE1-136EF85AC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2733675</xdr:colOff>
      <xdr:row>35</xdr:row>
      <xdr:rowOff>9525</xdr:rowOff>
    </xdr:from>
    <xdr:ext cx="252412" cy="257175"/>
    <xdr:pic>
      <xdr:nvPicPr>
        <xdr:cNvPr id="38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5969F502-629F-494C-B356-BBA7CDD6F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6578" y="18455251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53</xdr:row>
      <xdr:rowOff>9525</xdr:rowOff>
    </xdr:from>
    <xdr:ext cx="246012" cy="254614"/>
    <xdr:pic>
      <xdr:nvPicPr>
        <xdr:cNvPr id="39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8CFC516E-B7A7-4E69-B2D1-6811F143C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29342428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53</xdr:row>
      <xdr:rowOff>9525</xdr:rowOff>
    </xdr:from>
    <xdr:ext cx="246012" cy="254614"/>
    <xdr:pic>
      <xdr:nvPicPr>
        <xdr:cNvPr id="40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AF02B8CC-7806-483A-89F2-B5E78EBBE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29342428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54</xdr:row>
      <xdr:rowOff>9525</xdr:rowOff>
    </xdr:from>
    <xdr:ext cx="252412" cy="257175"/>
    <xdr:pic>
      <xdr:nvPicPr>
        <xdr:cNvPr id="41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4DAD636D-795F-4ECC-872C-44260C65F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29577993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54</xdr:row>
      <xdr:rowOff>9525</xdr:rowOff>
    </xdr:from>
    <xdr:ext cx="252412" cy="257175"/>
    <xdr:pic>
      <xdr:nvPicPr>
        <xdr:cNvPr id="42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1F42E80D-1F90-4552-A673-151E30023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29577993"/>
          <a:ext cx="252412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66</xdr:row>
      <xdr:rowOff>9525</xdr:rowOff>
    </xdr:from>
    <xdr:ext cx="255537" cy="254615"/>
    <xdr:pic>
      <xdr:nvPicPr>
        <xdr:cNvPr id="43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DEDC3487-D0C6-421A-81A5-8EAF69133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3647081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66</xdr:row>
      <xdr:rowOff>9525</xdr:rowOff>
    </xdr:from>
    <xdr:ext cx="255537" cy="254615"/>
    <xdr:pic>
      <xdr:nvPicPr>
        <xdr:cNvPr id="44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D8484C83-0218-43BE-AEBE-52C040CEB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3647081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72</xdr:row>
      <xdr:rowOff>0</xdr:rowOff>
    </xdr:from>
    <xdr:ext cx="246012" cy="264140"/>
    <xdr:pic>
      <xdr:nvPicPr>
        <xdr:cNvPr id="45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3DE281DC-1EF8-44D0-81E7-87A3B5C64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0353226"/>
          <a:ext cx="246012" cy="264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72</xdr:row>
      <xdr:rowOff>0</xdr:rowOff>
    </xdr:from>
    <xdr:ext cx="246012" cy="264140"/>
    <xdr:pic>
      <xdr:nvPicPr>
        <xdr:cNvPr id="46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CAD4D6D5-B5C6-42F5-A1B8-38B0DE4C0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0353226"/>
          <a:ext cx="246012" cy="264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82</xdr:row>
      <xdr:rowOff>9525</xdr:rowOff>
    </xdr:from>
    <xdr:ext cx="236487" cy="254614"/>
    <xdr:pic>
      <xdr:nvPicPr>
        <xdr:cNvPr id="47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13F6A62-3F52-4DD7-AAD8-99DFA1514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592412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82</xdr:row>
      <xdr:rowOff>9525</xdr:rowOff>
    </xdr:from>
    <xdr:ext cx="236487" cy="254614"/>
    <xdr:pic>
      <xdr:nvPicPr>
        <xdr:cNvPr id="4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C1C79A01-9F2D-4214-9412-A0EB59AE7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592412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83</xdr:row>
      <xdr:rowOff>9525</xdr:rowOff>
    </xdr:from>
    <xdr:ext cx="236487" cy="254614"/>
    <xdr:pic>
      <xdr:nvPicPr>
        <xdr:cNvPr id="49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D301329F-4F41-4F08-A2C4-3790397D7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6159686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83</xdr:row>
      <xdr:rowOff>9525</xdr:rowOff>
    </xdr:from>
    <xdr:ext cx="236487" cy="254614"/>
    <xdr:pic>
      <xdr:nvPicPr>
        <xdr:cNvPr id="50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17677A0A-A234-4442-95BB-645E15021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46159686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5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270A614-3A35-42FF-8820-D533491FD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5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C903A20F-95DC-425B-A201-531100C80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7890D687-9654-46DE-9DE9-B19AA853E0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9FD3D361-6B4E-4E73-8670-0C732AF9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7B2EE2EA-F530-46D9-A3F4-E28F07EF1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3556F600-8449-4F2C-881E-D8F584C87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CFF0D1E-0993-4CD8-A7AE-F46A62B69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94</xdr:row>
      <xdr:rowOff>9525</xdr:rowOff>
    </xdr:from>
    <xdr:ext cx="261783" cy="254615"/>
    <xdr:pic>
      <xdr:nvPicPr>
        <xdr:cNvPr id="750624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B373AC2-E193-4DFE-819B-27229E5DE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51659606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638175</xdr:colOff>
      <xdr:row>96</xdr:row>
      <xdr:rowOff>9525</xdr:rowOff>
    </xdr:from>
    <xdr:ext cx="247650" cy="245089"/>
    <xdr:pic>
      <xdr:nvPicPr>
        <xdr:cNvPr id="7506246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3A1867DF-7A7B-4530-A77B-D4770000C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9385" y="52704283"/>
          <a:ext cx="247650" cy="24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638175</xdr:colOff>
      <xdr:row>96</xdr:row>
      <xdr:rowOff>9525</xdr:rowOff>
    </xdr:from>
    <xdr:ext cx="247650" cy="245089"/>
    <xdr:pic>
      <xdr:nvPicPr>
        <xdr:cNvPr id="7506247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48D145D0-5B7C-4F38-8A16-35BD9A0D5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9385" y="52704283"/>
          <a:ext cx="247650" cy="24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112</xdr:row>
      <xdr:rowOff>9525</xdr:rowOff>
    </xdr:from>
    <xdr:ext cx="236487" cy="254614"/>
    <xdr:pic>
      <xdr:nvPicPr>
        <xdr:cNvPr id="7506250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0666096D-A8A1-4E26-9BA8-67463925D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174791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112</xdr:row>
      <xdr:rowOff>9525</xdr:rowOff>
    </xdr:from>
    <xdr:ext cx="236487" cy="254614"/>
    <xdr:pic>
      <xdr:nvPicPr>
        <xdr:cNvPr id="7506251" name="17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E59A58E9-E819-4A8D-91C6-A48D8DC66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1747912"/>
          <a:ext cx="236487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120</xdr:row>
      <xdr:rowOff>9525</xdr:rowOff>
    </xdr:from>
    <xdr:ext cx="236487" cy="254615"/>
    <xdr:pic>
      <xdr:nvPicPr>
        <xdr:cNvPr id="7506254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70091630-D47F-4CB2-8D13-84D25A9D4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5230170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120</xdr:row>
      <xdr:rowOff>9525</xdr:rowOff>
    </xdr:from>
    <xdr:ext cx="236487" cy="254615"/>
    <xdr:pic>
      <xdr:nvPicPr>
        <xdr:cNvPr id="7506255" name="18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CBB08EAA-6E44-4CDF-8BDF-9B11A2B99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5230170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125</xdr:row>
      <xdr:rowOff>104775</xdr:rowOff>
    </xdr:from>
    <xdr:ext cx="246012" cy="242734"/>
    <xdr:pic>
      <xdr:nvPicPr>
        <xdr:cNvPr id="7506256" name="19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AC7159BA-C23F-4C69-9CE8-D2F37A76F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68305823"/>
          <a:ext cx="246012" cy="242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131</xdr:row>
      <xdr:rowOff>9525</xdr:rowOff>
    </xdr:from>
    <xdr:ext cx="246012" cy="254614"/>
    <xdr:pic>
      <xdr:nvPicPr>
        <xdr:cNvPr id="7506257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15C76E67-6C3E-4522-8182-0EEE8D075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73771944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2762250</xdr:colOff>
      <xdr:row>131</xdr:row>
      <xdr:rowOff>9525</xdr:rowOff>
    </xdr:from>
    <xdr:ext cx="246012" cy="254614"/>
    <xdr:pic>
      <xdr:nvPicPr>
        <xdr:cNvPr id="7506258" name="20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6E4275BF-C57F-40CD-B0C4-291EF7EC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5153" y="73771944"/>
          <a:ext cx="246012" cy="254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136</xdr:row>
      <xdr:rowOff>9525</xdr:rowOff>
    </xdr:from>
    <xdr:ext cx="236487" cy="254615"/>
    <xdr:pic>
      <xdr:nvPicPr>
        <xdr:cNvPr id="7506259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AFCB592-73B5-426C-B19F-DACCE8FCB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77162025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136</xdr:row>
      <xdr:rowOff>9525</xdr:rowOff>
    </xdr:from>
    <xdr:ext cx="236487" cy="254615"/>
    <xdr:pic>
      <xdr:nvPicPr>
        <xdr:cNvPr id="7506260" name="21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07AF691-198A-4A57-816F-271EC80080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77162025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136</xdr:row>
      <xdr:rowOff>9525</xdr:rowOff>
    </xdr:from>
    <xdr:ext cx="236487" cy="254615"/>
    <xdr:pic>
      <xdr:nvPicPr>
        <xdr:cNvPr id="750626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74A526EE-65D5-494A-A109-32FC97797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77162025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2771775</xdr:colOff>
      <xdr:row>136</xdr:row>
      <xdr:rowOff>9525</xdr:rowOff>
    </xdr:from>
    <xdr:ext cx="236487" cy="254615"/>
    <xdr:pic>
      <xdr:nvPicPr>
        <xdr:cNvPr id="750626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61B46F53-A038-4A0C-9883-FFF7B538B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4678" y="77162025"/>
          <a:ext cx="23648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61783" cy="254615"/>
    <xdr:pic>
      <xdr:nvPicPr>
        <xdr:cNvPr id="750626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AFAB7B2-1A1C-439E-84B1-D529B0A5D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77162025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2771775</xdr:colOff>
      <xdr:row>136</xdr:row>
      <xdr:rowOff>9525</xdr:rowOff>
    </xdr:from>
    <xdr:ext cx="261783" cy="254615"/>
    <xdr:pic>
      <xdr:nvPicPr>
        <xdr:cNvPr id="750626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DEF52D40-F558-44BC-8413-A9712D13F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5714" y="77162025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136</xdr:row>
      <xdr:rowOff>9525</xdr:rowOff>
    </xdr:from>
    <xdr:ext cx="261783" cy="254615"/>
    <xdr:pic>
      <xdr:nvPicPr>
        <xdr:cNvPr id="750626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856B9D24-B268-4CD6-A250-EF63739DB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162025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136</xdr:row>
      <xdr:rowOff>9525</xdr:rowOff>
    </xdr:from>
    <xdr:ext cx="261783" cy="254615"/>
    <xdr:pic>
      <xdr:nvPicPr>
        <xdr:cNvPr id="750626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B02FF939-A920-4F29-A889-CE7403CF9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162025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7506267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628A6BC-36C7-4FD3-A4B1-93E32A1BE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3975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7506268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67F30B3-9B33-4474-A7E4-775028C9B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3975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138</xdr:row>
      <xdr:rowOff>9525</xdr:rowOff>
    </xdr:from>
    <xdr:ext cx="261783" cy="254615"/>
    <xdr:pic>
      <xdr:nvPicPr>
        <xdr:cNvPr id="7506269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16CF1B76-EE32-4D9F-9C08-2722FCB2F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87896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138</xdr:row>
      <xdr:rowOff>9525</xdr:rowOff>
    </xdr:from>
    <xdr:ext cx="261783" cy="254615"/>
    <xdr:pic>
      <xdr:nvPicPr>
        <xdr:cNvPr id="7506270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48F7EFEC-8E97-46F1-A083-DAE17919B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87896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7506271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786E80C-B15F-4193-94E7-532D6F00D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836033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7506272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F590EAA1-0903-47DF-82CF-ADFCC592A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836033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7506273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0F609318-CABA-4E5B-9E6A-E51B9CCF7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836033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139</xdr:row>
      <xdr:rowOff>9525</xdr:rowOff>
    </xdr:from>
    <xdr:ext cx="261783" cy="254615"/>
    <xdr:pic>
      <xdr:nvPicPr>
        <xdr:cNvPr id="7506274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AFFF9802-27F4-41C0-824D-663B369AD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8360331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7506275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118424E9-05CB-46FF-8F12-7A841E075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3975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2771775</xdr:colOff>
      <xdr:row>137</xdr:row>
      <xdr:rowOff>9525</xdr:rowOff>
    </xdr:from>
    <xdr:ext cx="261783" cy="254615"/>
    <xdr:pic>
      <xdr:nvPicPr>
        <xdr:cNvPr id="7506276" name="21 Imagen" descr="MC900433801.PNG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1E6D2D17-790F-483C-82F5-AE15271C3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2935" y="77397590"/>
          <a:ext cx="261783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45</xdr:row>
      <xdr:rowOff>9525</xdr:rowOff>
    </xdr:from>
    <xdr:ext cx="255537" cy="254615"/>
    <xdr:pic>
      <xdr:nvPicPr>
        <xdr:cNvPr id="14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C6054802-1784-4214-BFD0-E7E1E119E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2800073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45</xdr:row>
      <xdr:rowOff>9525</xdr:rowOff>
    </xdr:from>
    <xdr:ext cx="255537" cy="254615"/>
    <xdr:pic>
      <xdr:nvPicPr>
        <xdr:cNvPr id="15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0E60807F-3462-4401-BEC6-EC6CD99D6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28000735"/>
          <a:ext cx="255537" cy="254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46</xdr:row>
      <xdr:rowOff>9525</xdr:rowOff>
    </xdr:from>
    <xdr:ext cx="261937" cy="257175"/>
    <xdr:pic>
      <xdr:nvPicPr>
        <xdr:cNvPr id="16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C602BED9-C0E1-4D87-9CCA-65C1DCEE0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28236299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2743200</xdr:colOff>
      <xdr:row>46</xdr:row>
      <xdr:rowOff>9525</xdr:rowOff>
    </xdr:from>
    <xdr:ext cx="261937" cy="257175"/>
    <xdr:pic>
      <xdr:nvPicPr>
        <xdr:cNvPr id="17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A9C1E70B-D5CF-4BE9-AD1E-9FE680824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6103" y="28236299"/>
          <a:ext cx="261937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172321" name="1 Gráfico">
          <a:extLst>
            <a:ext uri="{FF2B5EF4-FFF2-40B4-BE49-F238E27FC236}">
              <a16:creationId xmlns:a16="http://schemas.microsoft.com/office/drawing/2014/main" id="{E64F1DA7-B1AD-4B57-AE77-846296E4B4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762000</xdr:colOff>
      <xdr:row>1</xdr:row>
      <xdr:rowOff>295275</xdr:rowOff>
    </xdr:from>
    <xdr:to>
      <xdr:col>32</xdr:col>
      <xdr:colOff>733425</xdr:colOff>
      <xdr:row>7</xdr:row>
      <xdr:rowOff>466725</xdr:rowOff>
    </xdr:to>
    <xdr:graphicFrame macro="">
      <xdr:nvGraphicFramePr>
        <xdr:cNvPr id="6172322" name="2 Gráfico">
          <a:extLst>
            <a:ext uri="{FF2B5EF4-FFF2-40B4-BE49-F238E27FC236}">
              <a16:creationId xmlns:a16="http://schemas.microsoft.com/office/drawing/2014/main" id="{9D035642-9FEA-45B1-AC65-69C319EBD8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172323" name="3 Gráfico">
          <a:extLst>
            <a:ext uri="{FF2B5EF4-FFF2-40B4-BE49-F238E27FC236}">
              <a16:creationId xmlns:a16="http://schemas.microsoft.com/office/drawing/2014/main" id="{3E259DD7-B260-4AAB-A033-BA62BE79B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172324" name="4 Gráfico">
          <a:extLst>
            <a:ext uri="{FF2B5EF4-FFF2-40B4-BE49-F238E27FC236}">
              <a16:creationId xmlns:a16="http://schemas.microsoft.com/office/drawing/2014/main" id="{AF8457DF-933A-40A2-92B0-116EB48A1C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172325" name="5 Gráfico">
          <a:extLst>
            <a:ext uri="{FF2B5EF4-FFF2-40B4-BE49-F238E27FC236}">
              <a16:creationId xmlns:a16="http://schemas.microsoft.com/office/drawing/2014/main" id="{D8003A9D-2B73-42C1-8822-05BA06FD46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172326" name="6 Gráfico">
          <a:extLst>
            <a:ext uri="{FF2B5EF4-FFF2-40B4-BE49-F238E27FC236}">
              <a16:creationId xmlns:a16="http://schemas.microsoft.com/office/drawing/2014/main" id="{F02654A1-6A58-4028-BC04-E3824E4757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172327" name="7 Gráfico">
          <a:extLst>
            <a:ext uri="{FF2B5EF4-FFF2-40B4-BE49-F238E27FC236}">
              <a16:creationId xmlns:a16="http://schemas.microsoft.com/office/drawing/2014/main" id="{AEC99B9F-8229-428C-952E-39C2DE759E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6172328" name="8 Gráfico">
          <a:extLst>
            <a:ext uri="{FF2B5EF4-FFF2-40B4-BE49-F238E27FC236}">
              <a16:creationId xmlns:a16="http://schemas.microsoft.com/office/drawing/2014/main" id="{A763ECB0-D7E4-4A6E-A0C7-6AA4D4648F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6172329" name="9 Gráfico">
          <a:extLst>
            <a:ext uri="{FF2B5EF4-FFF2-40B4-BE49-F238E27FC236}">
              <a16:creationId xmlns:a16="http://schemas.microsoft.com/office/drawing/2014/main" id="{5B764C5F-1086-442F-817C-6D22F09A3E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95250</xdr:colOff>
      <xdr:row>8</xdr:row>
      <xdr:rowOff>0</xdr:rowOff>
    </xdr:to>
    <xdr:graphicFrame macro="">
      <xdr:nvGraphicFramePr>
        <xdr:cNvPr id="6172330" name="10 Gráfico">
          <a:extLst>
            <a:ext uri="{FF2B5EF4-FFF2-40B4-BE49-F238E27FC236}">
              <a16:creationId xmlns:a16="http://schemas.microsoft.com/office/drawing/2014/main" id="{14A5531C-B7FE-4246-90C1-8B597605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409575</xdr:rowOff>
    </xdr:from>
    <xdr:to>
      <xdr:col>52</xdr:col>
      <xdr:colOff>428625</xdr:colOff>
      <xdr:row>14</xdr:row>
      <xdr:rowOff>609600</xdr:rowOff>
    </xdr:to>
    <xdr:graphicFrame macro="">
      <xdr:nvGraphicFramePr>
        <xdr:cNvPr id="6172331" name="11 Gráfico">
          <a:extLst>
            <a:ext uri="{FF2B5EF4-FFF2-40B4-BE49-F238E27FC236}">
              <a16:creationId xmlns:a16="http://schemas.microsoft.com/office/drawing/2014/main" id="{FB310EE0-04D8-4ABF-8445-B55C3F0033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6172332" name="12 Gráfico">
          <a:extLst>
            <a:ext uri="{FF2B5EF4-FFF2-40B4-BE49-F238E27FC236}">
              <a16:creationId xmlns:a16="http://schemas.microsoft.com/office/drawing/2014/main" id="{91960458-18CB-4133-AF7F-A48E6150D2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172333" name="7 Gráfico">
          <a:extLst>
            <a:ext uri="{FF2B5EF4-FFF2-40B4-BE49-F238E27FC236}">
              <a16:creationId xmlns:a16="http://schemas.microsoft.com/office/drawing/2014/main" id="{A6C55EB0-6650-4D01-9F15-809AF382AF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257175</xdr:rowOff>
    </xdr:to>
    <xdr:graphicFrame macro="">
      <xdr:nvGraphicFramePr>
        <xdr:cNvPr id="6172334" name="8 Gráfico">
          <a:extLst>
            <a:ext uri="{FF2B5EF4-FFF2-40B4-BE49-F238E27FC236}">
              <a16:creationId xmlns:a16="http://schemas.microsoft.com/office/drawing/2014/main" id="{739CF403-83ED-4237-A185-7F1DF5DFC5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172335" name="9 Gráfico">
          <a:extLst>
            <a:ext uri="{FF2B5EF4-FFF2-40B4-BE49-F238E27FC236}">
              <a16:creationId xmlns:a16="http://schemas.microsoft.com/office/drawing/2014/main" id="{D5496D8D-4170-4FC9-BD57-34EAC40FDC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723900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6172336" name="16 Gráfico">
          <a:extLst>
            <a:ext uri="{FF2B5EF4-FFF2-40B4-BE49-F238E27FC236}">
              <a16:creationId xmlns:a16="http://schemas.microsoft.com/office/drawing/2014/main" id="{CA0C9480-73CA-4DE2-8984-7409BA95F9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276225</xdr:rowOff>
    </xdr:to>
    <xdr:graphicFrame macro="">
      <xdr:nvGraphicFramePr>
        <xdr:cNvPr id="6172337" name="7 Gráfico">
          <a:extLst>
            <a:ext uri="{FF2B5EF4-FFF2-40B4-BE49-F238E27FC236}">
              <a16:creationId xmlns:a16="http://schemas.microsoft.com/office/drawing/2014/main" id="{800BEF9C-FC29-4D7A-B097-6E596CEA0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733425</xdr:colOff>
      <xdr:row>30</xdr:row>
      <xdr:rowOff>276225</xdr:rowOff>
    </xdr:to>
    <xdr:graphicFrame macro="">
      <xdr:nvGraphicFramePr>
        <xdr:cNvPr id="6172338" name="8 Gráfico">
          <a:extLst>
            <a:ext uri="{FF2B5EF4-FFF2-40B4-BE49-F238E27FC236}">
              <a16:creationId xmlns:a16="http://schemas.microsoft.com/office/drawing/2014/main" id="{61698750-F2C5-48FB-9140-4DFBBFA10C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6172339" name="9 Gráfico">
          <a:extLst>
            <a:ext uri="{FF2B5EF4-FFF2-40B4-BE49-F238E27FC236}">
              <a16:creationId xmlns:a16="http://schemas.microsoft.com/office/drawing/2014/main" id="{41B4B388-F646-4899-BB98-179C7F31D3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657225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6172340" name="16 Gráfico">
          <a:extLst>
            <a:ext uri="{FF2B5EF4-FFF2-40B4-BE49-F238E27FC236}">
              <a16:creationId xmlns:a16="http://schemas.microsoft.com/office/drawing/2014/main" id="{175E6CE6-A266-44E4-A27C-B5B62EB202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6172341" name="7 Gráfico">
          <a:extLst>
            <a:ext uri="{FF2B5EF4-FFF2-40B4-BE49-F238E27FC236}">
              <a16:creationId xmlns:a16="http://schemas.microsoft.com/office/drawing/2014/main" id="{AFA3800F-D1C8-4AFC-80CA-B171579E7A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6172342" name="8 Gráfico">
          <a:extLst>
            <a:ext uri="{FF2B5EF4-FFF2-40B4-BE49-F238E27FC236}">
              <a16:creationId xmlns:a16="http://schemas.microsoft.com/office/drawing/2014/main" id="{C50DF1C1-1B86-4029-8B1E-4561F62F9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200025</xdr:rowOff>
    </xdr:to>
    <xdr:graphicFrame macro="">
      <xdr:nvGraphicFramePr>
        <xdr:cNvPr id="6172343" name="9 Gráfico">
          <a:extLst>
            <a:ext uri="{FF2B5EF4-FFF2-40B4-BE49-F238E27FC236}">
              <a16:creationId xmlns:a16="http://schemas.microsoft.com/office/drawing/2014/main" id="{DF12FD35-4142-4B97-BD17-5D9D445C33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657225</xdr:colOff>
      <xdr:row>31</xdr:row>
      <xdr:rowOff>76200</xdr:rowOff>
    </xdr:from>
    <xdr:to>
      <xdr:col>52</xdr:col>
      <xdr:colOff>609600</xdr:colOff>
      <xdr:row>35</xdr:row>
      <xdr:rowOff>180975</xdr:rowOff>
    </xdr:to>
    <xdr:graphicFrame macro="">
      <xdr:nvGraphicFramePr>
        <xdr:cNvPr id="6172344" name="16 Gráfico">
          <a:extLst>
            <a:ext uri="{FF2B5EF4-FFF2-40B4-BE49-F238E27FC236}">
              <a16:creationId xmlns:a16="http://schemas.microsoft.com/office/drawing/2014/main" id="{3436B779-1099-47BC-A0A0-E1F147A8B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47625</xdr:rowOff>
    </xdr:to>
    <xdr:pic>
      <xdr:nvPicPr>
        <xdr:cNvPr id="6172345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390BA08D-A332-4616-89DF-EDD1C70D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39450" y="381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85725</xdr:rowOff>
    </xdr:from>
    <xdr:to>
      <xdr:col>21</xdr:col>
      <xdr:colOff>571500</xdr:colOff>
      <xdr:row>4</xdr:row>
      <xdr:rowOff>28575</xdr:rowOff>
    </xdr:to>
    <xdr:pic>
      <xdr:nvPicPr>
        <xdr:cNvPr id="6172346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638D2476-F515-4AD3-9BC4-772F458FE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762000"/>
          <a:ext cx="3810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6172347" name="1 Gráfico">
          <a:extLst>
            <a:ext uri="{FF2B5EF4-FFF2-40B4-BE49-F238E27FC236}">
              <a16:creationId xmlns:a16="http://schemas.microsoft.com/office/drawing/2014/main" id="{ACC6913D-5C73-4FC2-BCBB-80CE634483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171450</xdr:colOff>
      <xdr:row>14</xdr:row>
      <xdr:rowOff>561975</xdr:rowOff>
    </xdr:to>
    <xdr:graphicFrame macro="">
      <xdr:nvGraphicFramePr>
        <xdr:cNvPr id="6172348" name="4 Gráfico">
          <a:extLst>
            <a:ext uri="{FF2B5EF4-FFF2-40B4-BE49-F238E27FC236}">
              <a16:creationId xmlns:a16="http://schemas.microsoft.com/office/drawing/2014/main" id="{DA0BBED1-2074-47AF-BEA6-1C63B5201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172349" name="5 Gráfico">
          <a:extLst>
            <a:ext uri="{FF2B5EF4-FFF2-40B4-BE49-F238E27FC236}">
              <a16:creationId xmlns:a16="http://schemas.microsoft.com/office/drawing/2014/main" id="{DD1D5548-C51A-47B7-B1F8-F11C2D733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28575</xdr:rowOff>
    </xdr:from>
    <xdr:to>
      <xdr:col>44</xdr:col>
      <xdr:colOff>228600</xdr:colOff>
      <xdr:row>25</xdr:row>
      <xdr:rowOff>276225</xdr:rowOff>
    </xdr:to>
    <xdr:graphicFrame macro="">
      <xdr:nvGraphicFramePr>
        <xdr:cNvPr id="6172350" name="6 Gráfico">
          <a:extLst>
            <a:ext uri="{FF2B5EF4-FFF2-40B4-BE49-F238E27FC236}">
              <a16:creationId xmlns:a16="http://schemas.microsoft.com/office/drawing/2014/main" id="{A5924D4F-A0FE-47A8-A311-846A722122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276225</xdr:rowOff>
    </xdr:to>
    <xdr:graphicFrame macro="">
      <xdr:nvGraphicFramePr>
        <xdr:cNvPr id="6172351" name="7 Gráfico">
          <a:extLst>
            <a:ext uri="{FF2B5EF4-FFF2-40B4-BE49-F238E27FC236}">
              <a16:creationId xmlns:a16="http://schemas.microsoft.com/office/drawing/2014/main" id="{BC40275F-A78B-49EB-8535-44DC88FC56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6172352" name="8 Gráfico">
          <a:extLst>
            <a:ext uri="{FF2B5EF4-FFF2-40B4-BE49-F238E27FC236}">
              <a16:creationId xmlns:a16="http://schemas.microsoft.com/office/drawing/2014/main" id="{A27BFF3B-25F3-4245-A0B7-AD41FBA75B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4527951" name="1 Gráfico">
          <a:extLst>
            <a:ext uri="{FF2B5EF4-FFF2-40B4-BE49-F238E27FC236}">
              <a16:creationId xmlns:a16="http://schemas.microsoft.com/office/drawing/2014/main" id="{3C6600D7-E5F2-4AF1-819E-173F80283F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762000</xdr:colOff>
      <xdr:row>1</xdr:row>
      <xdr:rowOff>295275</xdr:rowOff>
    </xdr:from>
    <xdr:to>
      <xdr:col>32</xdr:col>
      <xdr:colOff>733425</xdr:colOff>
      <xdr:row>7</xdr:row>
      <xdr:rowOff>466725</xdr:rowOff>
    </xdr:to>
    <xdr:graphicFrame macro="">
      <xdr:nvGraphicFramePr>
        <xdr:cNvPr id="4527952" name="2 Gráfico">
          <a:extLst>
            <a:ext uri="{FF2B5EF4-FFF2-40B4-BE49-F238E27FC236}">
              <a16:creationId xmlns:a16="http://schemas.microsoft.com/office/drawing/2014/main" id="{9152E1B3-9EFB-4B77-9016-B3398084B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527953" name="3 Gráfico">
          <a:extLst>
            <a:ext uri="{FF2B5EF4-FFF2-40B4-BE49-F238E27FC236}">
              <a16:creationId xmlns:a16="http://schemas.microsoft.com/office/drawing/2014/main" id="{966571C6-9BC5-43F5-95B8-52DF72C7AC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4527954" name="4 Gráfico">
          <a:extLst>
            <a:ext uri="{FF2B5EF4-FFF2-40B4-BE49-F238E27FC236}">
              <a16:creationId xmlns:a16="http://schemas.microsoft.com/office/drawing/2014/main" id="{7C6FD8EA-156B-49A3-B6BF-31DDB42E5F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4527955" name="5 Gráfico">
          <a:extLst>
            <a:ext uri="{FF2B5EF4-FFF2-40B4-BE49-F238E27FC236}">
              <a16:creationId xmlns:a16="http://schemas.microsoft.com/office/drawing/2014/main" id="{1101BAB6-26B4-4A46-8C01-C46C8D83AC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4527956" name="6 Gráfico">
          <a:extLst>
            <a:ext uri="{FF2B5EF4-FFF2-40B4-BE49-F238E27FC236}">
              <a16:creationId xmlns:a16="http://schemas.microsoft.com/office/drawing/2014/main" id="{D4F3F8B7-CDE7-465A-89E3-D4BFD907C1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4527957" name="7 Gráfico">
          <a:extLst>
            <a:ext uri="{FF2B5EF4-FFF2-40B4-BE49-F238E27FC236}">
              <a16:creationId xmlns:a16="http://schemas.microsoft.com/office/drawing/2014/main" id="{C5592FA9-CF3E-4CA5-9B70-6619BA277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4527958" name="8 Gráfico">
          <a:extLst>
            <a:ext uri="{FF2B5EF4-FFF2-40B4-BE49-F238E27FC236}">
              <a16:creationId xmlns:a16="http://schemas.microsoft.com/office/drawing/2014/main" id="{0638220F-C7DF-4645-81D3-14BEBFFD1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4527959" name="9 Gráfico">
          <a:extLst>
            <a:ext uri="{FF2B5EF4-FFF2-40B4-BE49-F238E27FC236}">
              <a16:creationId xmlns:a16="http://schemas.microsoft.com/office/drawing/2014/main" id="{50578028-2D9A-4888-BDCB-77A299A7D4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4527960" name="10 Gráfico">
          <a:extLst>
            <a:ext uri="{FF2B5EF4-FFF2-40B4-BE49-F238E27FC236}">
              <a16:creationId xmlns:a16="http://schemas.microsoft.com/office/drawing/2014/main" id="{3209E8EE-F666-4AD0-8CDA-18FA3081A2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333375</xdr:rowOff>
    </xdr:from>
    <xdr:to>
      <xdr:col>52</xdr:col>
      <xdr:colOff>95250</xdr:colOff>
      <xdr:row>14</xdr:row>
      <xdr:rowOff>533400</xdr:rowOff>
    </xdr:to>
    <xdr:graphicFrame macro="">
      <xdr:nvGraphicFramePr>
        <xdr:cNvPr id="4527961" name="11 Gráfico">
          <a:extLst>
            <a:ext uri="{FF2B5EF4-FFF2-40B4-BE49-F238E27FC236}">
              <a16:creationId xmlns:a16="http://schemas.microsoft.com/office/drawing/2014/main" id="{11272249-4A52-4C09-841D-C786BF76AA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85725</xdr:rowOff>
    </xdr:to>
    <xdr:graphicFrame macro="">
      <xdr:nvGraphicFramePr>
        <xdr:cNvPr id="4527962" name="12 Gráfico">
          <a:extLst>
            <a:ext uri="{FF2B5EF4-FFF2-40B4-BE49-F238E27FC236}">
              <a16:creationId xmlns:a16="http://schemas.microsoft.com/office/drawing/2014/main" id="{F0BED7B9-49C8-4968-AC25-DF7C71FA6B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4527963" name="7 Gráfico">
          <a:extLst>
            <a:ext uri="{FF2B5EF4-FFF2-40B4-BE49-F238E27FC236}">
              <a16:creationId xmlns:a16="http://schemas.microsoft.com/office/drawing/2014/main" id="{94CBEE08-36A9-4757-B2A5-2FD5289DBA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257175</xdr:rowOff>
    </xdr:to>
    <xdr:graphicFrame macro="">
      <xdr:nvGraphicFramePr>
        <xdr:cNvPr id="4527964" name="8 Gráfico">
          <a:extLst>
            <a:ext uri="{FF2B5EF4-FFF2-40B4-BE49-F238E27FC236}">
              <a16:creationId xmlns:a16="http://schemas.microsoft.com/office/drawing/2014/main" id="{3BA6AEBF-2D41-4A41-A45E-AC558647DF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4527965" name="9 Gráfico">
          <a:extLst>
            <a:ext uri="{FF2B5EF4-FFF2-40B4-BE49-F238E27FC236}">
              <a16:creationId xmlns:a16="http://schemas.microsoft.com/office/drawing/2014/main" id="{394AAB62-B033-40E3-A762-774D5EF9A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390525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4527966" name="16 Gráfico">
          <a:extLst>
            <a:ext uri="{FF2B5EF4-FFF2-40B4-BE49-F238E27FC236}">
              <a16:creationId xmlns:a16="http://schemas.microsoft.com/office/drawing/2014/main" id="{F9D350AD-52A0-4A93-A2E2-040F638A70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47625</xdr:rowOff>
    </xdr:to>
    <xdr:pic>
      <xdr:nvPicPr>
        <xdr:cNvPr id="4527967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4E4FDA06-9F23-4B1B-B67F-D60CAC611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5650" y="381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4527968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5FD42A55-E934-4ACF-8122-9F3B15ECA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4527969" name="1 Gráfico">
          <a:extLst>
            <a:ext uri="{FF2B5EF4-FFF2-40B4-BE49-F238E27FC236}">
              <a16:creationId xmlns:a16="http://schemas.microsoft.com/office/drawing/2014/main" id="{15AF8610-B09A-4D41-A078-0CFA63DB85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171450</xdr:colOff>
      <xdr:row>8</xdr:row>
      <xdr:rowOff>342900</xdr:rowOff>
    </xdr:from>
    <xdr:to>
      <xdr:col>44</xdr:col>
      <xdr:colOff>171450</xdr:colOff>
      <xdr:row>14</xdr:row>
      <xdr:rowOff>542925</xdr:rowOff>
    </xdr:to>
    <xdr:graphicFrame macro="">
      <xdr:nvGraphicFramePr>
        <xdr:cNvPr id="4527970" name="2 Gráfico">
          <a:extLst>
            <a:ext uri="{FF2B5EF4-FFF2-40B4-BE49-F238E27FC236}">
              <a16:creationId xmlns:a16="http://schemas.microsoft.com/office/drawing/2014/main" id="{54E04203-3F68-4529-A041-FA1785DF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171450</xdr:colOff>
      <xdr:row>15</xdr:row>
      <xdr:rowOff>9525</xdr:rowOff>
    </xdr:from>
    <xdr:to>
      <xdr:col>44</xdr:col>
      <xdr:colOff>190500</xdr:colOff>
      <xdr:row>19</xdr:row>
      <xdr:rowOff>85725</xdr:rowOff>
    </xdr:to>
    <xdr:graphicFrame macro="">
      <xdr:nvGraphicFramePr>
        <xdr:cNvPr id="4527971" name="3 Gráfico">
          <a:extLst>
            <a:ext uri="{FF2B5EF4-FFF2-40B4-BE49-F238E27FC236}">
              <a16:creationId xmlns:a16="http://schemas.microsoft.com/office/drawing/2014/main" id="{EDE158EC-5748-4774-900A-120F454A77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4527972" name="4 Gráfico">
          <a:extLst>
            <a:ext uri="{FF2B5EF4-FFF2-40B4-BE49-F238E27FC236}">
              <a16:creationId xmlns:a16="http://schemas.microsoft.com/office/drawing/2014/main" id="{A600D605-8AEC-4BD2-8B71-A5BAF2174A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7382264" name="1 Gráfico">
          <a:extLst>
            <a:ext uri="{FF2B5EF4-FFF2-40B4-BE49-F238E27FC236}">
              <a16:creationId xmlns:a16="http://schemas.microsoft.com/office/drawing/2014/main" id="{AC7F62C3-AB18-4817-ABEA-005F5E54E1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762000</xdr:colOff>
      <xdr:row>1</xdr:row>
      <xdr:rowOff>295275</xdr:rowOff>
    </xdr:from>
    <xdr:to>
      <xdr:col>32</xdr:col>
      <xdr:colOff>733425</xdr:colOff>
      <xdr:row>7</xdr:row>
      <xdr:rowOff>466725</xdr:rowOff>
    </xdr:to>
    <xdr:graphicFrame macro="">
      <xdr:nvGraphicFramePr>
        <xdr:cNvPr id="7382265" name="2 Gráfico">
          <a:extLst>
            <a:ext uri="{FF2B5EF4-FFF2-40B4-BE49-F238E27FC236}">
              <a16:creationId xmlns:a16="http://schemas.microsoft.com/office/drawing/2014/main" id="{EF05C715-21F6-48E2-9F0E-D819A19EF5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7382266" name="3 Gráfico">
          <a:extLst>
            <a:ext uri="{FF2B5EF4-FFF2-40B4-BE49-F238E27FC236}">
              <a16:creationId xmlns:a16="http://schemas.microsoft.com/office/drawing/2014/main" id="{FD4F608D-1EBD-4F13-9EA9-F875762BE6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7382267" name="4 Gráfico">
          <a:extLst>
            <a:ext uri="{FF2B5EF4-FFF2-40B4-BE49-F238E27FC236}">
              <a16:creationId xmlns:a16="http://schemas.microsoft.com/office/drawing/2014/main" id="{ECBB7F48-A858-40DA-979E-CFFBF0651C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7382268" name="5 Gráfico">
          <a:extLst>
            <a:ext uri="{FF2B5EF4-FFF2-40B4-BE49-F238E27FC236}">
              <a16:creationId xmlns:a16="http://schemas.microsoft.com/office/drawing/2014/main" id="{90B17168-BFF4-4381-AF31-4BBFE5376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7382269" name="6 Gráfico">
          <a:extLst>
            <a:ext uri="{FF2B5EF4-FFF2-40B4-BE49-F238E27FC236}">
              <a16:creationId xmlns:a16="http://schemas.microsoft.com/office/drawing/2014/main" id="{50AB4DE9-CE7F-4AA7-86AE-9377540BBC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7382270" name="7 Gráfico">
          <a:extLst>
            <a:ext uri="{FF2B5EF4-FFF2-40B4-BE49-F238E27FC236}">
              <a16:creationId xmlns:a16="http://schemas.microsoft.com/office/drawing/2014/main" id="{F435AB39-8980-4607-ADD7-C25CD5906F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7382271" name="8 Gráfico">
          <a:extLst>
            <a:ext uri="{FF2B5EF4-FFF2-40B4-BE49-F238E27FC236}">
              <a16:creationId xmlns:a16="http://schemas.microsoft.com/office/drawing/2014/main" id="{6C0BC049-B39E-4C53-BF19-3B5B1BF78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7382272" name="9 Gráfico">
          <a:extLst>
            <a:ext uri="{FF2B5EF4-FFF2-40B4-BE49-F238E27FC236}">
              <a16:creationId xmlns:a16="http://schemas.microsoft.com/office/drawing/2014/main" id="{8A68C600-398E-421A-BC04-B2E7F8FB84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723900</xdr:colOff>
      <xdr:row>8</xdr:row>
      <xdr:rowOff>9525</xdr:rowOff>
    </xdr:to>
    <xdr:graphicFrame macro="">
      <xdr:nvGraphicFramePr>
        <xdr:cNvPr id="7382273" name="10 Gráfico">
          <a:extLst>
            <a:ext uri="{FF2B5EF4-FFF2-40B4-BE49-F238E27FC236}">
              <a16:creationId xmlns:a16="http://schemas.microsoft.com/office/drawing/2014/main" id="{6AFC3692-D1E0-4954-B14C-3210C750B6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371475</xdr:rowOff>
    </xdr:from>
    <xdr:to>
      <xdr:col>53</xdr:col>
      <xdr:colOff>0</xdr:colOff>
      <xdr:row>14</xdr:row>
      <xdr:rowOff>571500</xdr:rowOff>
    </xdr:to>
    <xdr:graphicFrame macro="">
      <xdr:nvGraphicFramePr>
        <xdr:cNvPr id="7382274" name="11 Gráfico">
          <a:extLst>
            <a:ext uri="{FF2B5EF4-FFF2-40B4-BE49-F238E27FC236}">
              <a16:creationId xmlns:a16="http://schemas.microsoft.com/office/drawing/2014/main" id="{74F4C031-EA43-465B-A084-FE672DACC8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7382275" name="12 Gráfico">
          <a:extLst>
            <a:ext uri="{FF2B5EF4-FFF2-40B4-BE49-F238E27FC236}">
              <a16:creationId xmlns:a16="http://schemas.microsoft.com/office/drawing/2014/main" id="{17C49B16-4913-4B7C-870A-B0AF6AC460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7382276" name="7 Gráfico">
          <a:extLst>
            <a:ext uri="{FF2B5EF4-FFF2-40B4-BE49-F238E27FC236}">
              <a16:creationId xmlns:a16="http://schemas.microsoft.com/office/drawing/2014/main" id="{145986C1-32CA-4716-9DF0-77239358FA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257175</xdr:rowOff>
    </xdr:to>
    <xdr:graphicFrame macro="">
      <xdr:nvGraphicFramePr>
        <xdr:cNvPr id="7382277" name="8 Gráfico">
          <a:extLst>
            <a:ext uri="{FF2B5EF4-FFF2-40B4-BE49-F238E27FC236}">
              <a16:creationId xmlns:a16="http://schemas.microsoft.com/office/drawing/2014/main" id="{BD45CDA0-684F-40E4-9DFF-9CD225EC94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7382278" name="9 Gráfico">
          <a:extLst>
            <a:ext uri="{FF2B5EF4-FFF2-40B4-BE49-F238E27FC236}">
              <a16:creationId xmlns:a16="http://schemas.microsoft.com/office/drawing/2014/main" id="{5CA71F3C-EB17-45E5-BFE1-46F7FCD918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390525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7382279" name="16 Gráfico">
          <a:extLst>
            <a:ext uri="{FF2B5EF4-FFF2-40B4-BE49-F238E27FC236}">
              <a16:creationId xmlns:a16="http://schemas.microsoft.com/office/drawing/2014/main" id="{005AA57A-A542-4D0B-953D-0D122BDFE6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276225</xdr:rowOff>
    </xdr:to>
    <xdr:graphicFrame macro="">
      <xdr:nvGraphicFramePr>
        <xdr:cNvPr id="7382280" name="7 Gráfico">
          <a:extLst>
            <a:ext uri="{FF2B5EF4-FFF2-40B4-BE49-F238E27FC236}">
              <a16:creationId xmlns:a16="http://schemas.microsoft.com/office/drawing/2014/main" id="{C54984EB-7DBB-431E-B58D-B1D3648037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733425</xdr:colOff>
      <xdr:row>30</xdr:row>
      <xdr:rowOff>276225</xdr:rowOff>
    </xdr:to>
    <xdr:graphicFrame macro="">
      <xdr:nvGraphicFramePr>
        <xdr:cNvPr id="7382281" name="8 Gráfico">
          <a:extLst>
            <a:ext uri="{FF2B5EF4-FFF2-40B4-BE49-F238E27FC236}">
              <a16:creationId xmlns:a16="http://schemas.microsoft.com/office/drawing/2014/main" id="{4D59EFE4-01FE-4E49-B62C-774ED2A730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7382282" name="9 Gráfico">
          <a:extLst>
            <a:ext uri="{FF2B5EF4-FFF2-40B4-BE49-F238E27FC236}">
              <a16:creationId xmlns:a16="http://schemas.microsoft.com/office/drawing/2014/main" id="{DB2A5ADE-2FE2-4628-8D69-D9634BBAF6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390525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7382283" name="16 Gráfico">
          <a:extLst>
            <a:ext uri="{FF2B5EF4-FFF2-40B4-BE49-F238E27FC236}">
              <a16:creationId xmlns:a16="http://schemas.microsoft.com/office/drawing/2014/main" id="{CAF956E4-DC38-42D3-8F5B-99406D0E6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142875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7382284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A3D4FB-047D-456F-B492-942320691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9975" y="38100"/>
          <a:ext cx="7048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7382285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133CBE42-BB24-4218-B3AB-F37EAB844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0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295275</xdr:rowOff>
    </xdr:from>
    <xdr:to>
      <xdr:col>44</xdr:col>
      <xdr:colOff>171450</xdr:colOff>
      <xdr:row>8</xdr:row>
      <xdr:rowOff>0</xdr:rowOff>
    </xdr:to>
    <xdr:graphicFrame macro="">
      <xdr:nvGraphicFramePr>
        <xdr:cNvPr id="7382286" name="3 Gráfico">
          <a:extLst>
            <a:ext uri="{FF2B5EF4-FFF2-40B4-BE49-F238E27FC236}">
              <a16:creationId xmlns:a16="http://schemas.microsoft.com/office/drawing/2014/main" id="{095F84E3-0930-40B3-B65E-F3A9E50762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171450</xdr:colOff>
      <xdr:row>8</xdr:row>
      <xdr:rowOff>352425</xdr:rowOff>
    </xdr:from>
    <xdr:to>
      <xdr:col>44</xdr:col>
      <xdr:colOff>190500</xdr:colOff>
      <xdr:row>14</xdr:row>
      <xdr:rowOff>561975</xdr:rowOff>
    </xdr:to>
    <xdr:graphicFrame macro="">
      <xdr:nvGraphicFramePr>
        <xdr:cNvPr id="7382287" name="4 Gráfico">
          <a:extLst>
            <a:ext uri="{FF2B5EF4-FFF2-40B4-BE49-F238E27FC236}">
              <a16:creationId xmlns:a16="http://schemas.microsoft.com/office/drawing/2014/main" id="{9AE0302E-FA41-4700-A0A1-6BC6B885C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238125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7382288" name="5 Gráfico">
          <a:extLst>
            <a:ext uri="{FF2B5EF4-FFF2-40B4-BE49-F238E27FC236}">
              <a16:creationId xmlns:a16="http://schemas.microsoft.com/office/drawing/2014/main" id="{E308F5CC-65C8-4A3C-878D-922B70F8B2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238125</xdr:colOff>
      <xdr:row>25</xdr:row>
      <xdr:rowOff>238125</xdr:rowOff>
    </xdr:to>
    <xdr:graphicFrame macro="">
      <xdr:nvGraphicFramePr>
        <xdr:cNvPr id="7382289" name="6 Gráfico">
          <a:extLst>
            <a:ext uri="{FF2B5EF4-FFF2-40B4-BE49-F238E27FC236}">
              <a16:creationId xmlns:a16="http://schemas.microsoft.com/office/drawing/2014/main" id="{22413245-B695-492A-AB8B-9E6247B887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7382290" name="1 Gráfico">
          <a:extLst>
            <a:ext uri="{FF2B5EF4-FFF2-40B4-BE49-F238E27FC236}">
              <a16:creationId xmlns:a16="http://schemas.microsoft.com/office/drawing/2014/main" id="{819334CA-9F0A-446E-9870-64628368BA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4773626" name="1 Gráfico">
          <a:extLst>
            <a:ext uri="{FF2B5EF4-FFF2-40B4-BE49-F238E27FC236}">
              <a16:creationId xmlns:a16="http://schemas.microsoft.com/office/drawing/2014/main" id="{AE859FD1-8CFE-4EF0-834E-2A3F205C9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762000</xdr:colOff>
      <xdr:row>1</xdr:row>
      <xdr:rowOff>295275</xdr:rowOff>
    </xdr:from>
    <xdr:to>
      <xdr:col>32</xdr:col>
      <xdr:colOff>733425</xdr:colOff>
      <xdr:row>7</xdr:row>
      <xdr:rowOff>466725</xdr:rowOff>
    </xdr:to>
    <xdr:graphicFrame macro="">
      <xdr:nvGraphicFramePr>
        <xdr:cNvPr id="4773627" name="2 Gráfico">
          <a:extLst>
            <a:ext uri="{FF2B5EF4-FFF2-40B4-BE49-F238E27FC236}">
              <a16:creationId xmlns:a16="http://schemas.microsoft.com/office/drawing/2014/main" id="{E6AB7217-66D1-4BF7-92E3-860E4C2944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4773628" name="3 Gráfico">
          <a:extLst>
            <a:ext uri="{FF2B5EF4-FFF2-40B4-BE49-F238E27FC236}">
              <a16:creationId xmlns:a16="http://schemas.microsoft.com/office/drawing/2014/main" id="{A82DC9D7-A146-41CD-BF2F-954775983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4773629" name="4 Gráfico">
          <a:extLst>
            <a:ext uri="{FF2B5EF4-FFF2-40B4-BE49-F238E27FC236}">
              <a16:creationId xmlns:a16="http://schemas.microsoft.com/office/drawing/2014/main" id="{39EABB1F-9B93-4BF2-BE06-7C1403DB68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4773630" name="5 Gráfico">
          <a:extLst>
            <a:ext uri="{FF2B5EF4-FFF2-40B4-BE49-F238E27FC236}">
              <a16:creationId xmlns:a16="http://schemas.microsoft.com/office/drawing/2014/main" id="{5249A532-E5E5-455B-897F-0DA9643277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4773631" name="6 Gráfico">
          <a:extLst>
            <a:ext uri="{FF2B5EF4-FFF2-40B4-BE49-F238E27FC236}">
              <a16:creationId xmlns:a16="http://schemas.microsoft.com/office/drawing/2014/main" id="{F0BB3E15-AA44-4320-B7CA-0FDDFA2E31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4773632" name="7 Gráfico">
          <a:extLst>
            <a:ext uri="{FF2B5EF4-FFF2-40B4-BE49-F238E27FC236}">
              <a16:creationId xmlns:a16="http://schemas.microsoft.com/office/drawing/2014/main" id="{98661C22-3B19-4CA8-B714-0FC3FEF77C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733425</xdr:colOff>
      <xdr:row>19</xdr:row>
      <xdr:rowOff>85725</xdr:rowOff>
    </xdr:to>
    <xdr:graphicFrame macro="">
      <xdr:nvGraphicFramePr>
        <xdr:cNvPr id="4773633" name="8 Gráfico">
          <a:extLst>
            <a:ext uri="{FF2B5EF4-FFF2-40B4-BE49-F238E27FC236}">
              <a16:creationId xmlns:a16="http://schemas.microsoft.com/office/drawing/2014/main" id="{5278FB9F-9DDF-42EF-B2A6-73124B3852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85725</xdr:rowOff>
    </xdr:to>
    <xdr:graphicFrame macro="">
      <xdr:nvGraphicFramePr>
        <xdr:cNvPr id="4773634" name="9 Gráfico">
          <a:extLst>
            <a:ext uri="{FF2B5EF4-FFF2-40B4-BE49-F238E27FC236}">
              <a16:creationId xmlns:a16="http://schemas.microsoft.com/office/drawing/2014/main" id="{8FFB1343-1160-43EE-9E9D-544576308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4773635" name="10 Gráfico">
          <a:extLst>
            <a:ext uri="{FF2B5EF4-FFF2-40B4-BE49-F238E27FC236}">
              <a16:creationId xmlns:a16="http://schemas.microsoft.com/office/drawing/2014/main" id="{CD314D67-CA1C-4D1C-A4AF-B0DE0A6DB0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457200</xdr:colOff>
      <xdr:row>8</xdr:row>
      <xdr:rowOff>371475</xdr:rowOff>
    </xdr:from>
    <xdr:to>
      <xdr:col>52</xdr:col>
      <xdr:colOff>190500</xdr:colOff>
      <xdr:row>14</xdr:row>
      <xdr:rowOff>571500</xdr:rowOff>
    </xdr:to>
    <xdr:graphicFrame macro="">
      <xdr:nvGraphicFramePr>
        <xdr:cNvPr id="4773636" name="11 Gráfico">
          <a:extLst>
            <a:ext uri="{FF2B5EF4-FFF2-40B4-BE49-F238E27FC236}">
              <a16:creationId xmlns:a16="http://schemas.microsoft.com/office/drawing/2014/main" id="{955B10E8-3B8D-4C81-BB0F-837AE23F4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4773637" name="12 Gráfico">
          <a:extLst>
            <a:ext uri="{FF2B5EF4-FFF2-40B4-BE49-F238E27FC236}">
              <a16:creationId xmlns:a16="http://schemas.microsoft.com/office/drawing/2014/main" id="{437CF85E-B636-4AF5-A326-B75427D7BC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4773638" name="7 Gráfico">
          <a:extLst>
            <a:ext uri="{FF2B5EF4-FFF2-40B4-BE49-F238E27FC236}">
              <a16:creationId xmlns:a16="http://schemas.microsoft.com/office/drawing/2014/main" id="{A8BB6DD0-0D29-43F1-BAA9-E2E0B1E568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733425</xdr:colOff>
      <xdr:row>25</xdr:row>
      <xdr:rowOff>257175</xdr:rowOff>
    </xdr:to>
    <xdr:graphicFrame macro="">
      <xdr:nvGraphicFramePr>
        <xdr:cNvPr id="4773639" name="8 Gráfico">
          <a:extLst>
            <a:ext uri="{FF2B5EF4-FFF2-40B4-BE49-F238E27FC236}">
              <a16:creationId xmlns:a16="http://schemas.microsoft.com/office/drawing/2014/main" id="{3A373889-A81E-424F-8518-32FA5B44A8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4773640" name="9 Gráfico">
          <a:extLst>
            <a:ext uri="{FF2B5EF4-FFF2-40B4-BE49-F238E27FC236}">
              <a16:creationId xmlns:a16="http://schemas.microsoft.com/office/drawing/2014/main" id="{BFFF1DEC-97B4-4D4A-81E5-81DB6CD4FD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4773641" name="16 Gráfico">
          <a:extLst>
            <a:ext uri="{FF2B5EF4-FFF2-40B4-BE49-F238E27FC236}">
              <a16:creationId xmlns:a16="http://schemas.microsoft.com/office/drawing/2014/main" id="{14E2422A-FDE4-45C7-A093-9799AA1DF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95250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4773642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659F218A-6819-4BD3-A1D2-E967C0D70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8075" y="47625"/>
          <a:ext cx="6096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228600</xdr:colOff>
      <xdr:row>2</xdr:row>
      <xdr:rowOff>9525</xdr:rowOff>
    </xdr:from>
    <xdr:to>
      <xdr:col>44</xdr:col>
      <xdr:colOff>171450</xdr:colOff>
      <xdr:row>8</xdr:row>
      <xdr:rowOff>0</xdr:rowOff>
    </xdr:to>
    <xdr:graphicFrame macro="">
      <xdr:nvGraphicFramePr>
        <xdr:cNvPr id="4773643" name="1 Gráfico">
          <a:extLst>
            <a:ext uri="{FF2B5EF4-FFF2-40B4-BE49-F238E27FC236}">
              <a16:creationId xmlns:a16="http://schemas.microsoft.com/office/drawing/2014/main" id="{EE3B353E-9412-48B0-89DD-CA2470C68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228600</xdr:colOff>
      <xdr:row>14</xdr:row>
      <xdr:rowOff>561975</xdr:rowOff>
    </xdr:to>
    <xdr:graphicFrame macro="">
      <xdr:nvGraphicFramePr>
        <xdr:cNvPr id="4773644" name="2 Gráfico">
          <a:extLst>
            <a:ext uri="{FF2B5EF4-FFF2-40B4-BE49-F238E27FC236}">
              <a16:creationId xmlns:a16="http://schemas.microsoft.com/office/drawing/2014/main" id="{F77F112E-617F-47C8-A758-B70D6FAA53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238125</xdr:colOff>
      <xdr:row>19</xdr:row>
      <xdr:rowOff>85725</xdr:rowOff>
    </xdr:to>
    <xdr:graphicFrame macro="">
      <xdr:nvGraphicFramePr>
        <xdr:cNvPr id="4773645" name="3 Gráfico">
          <a:extLst>
            <a:ext uri="{FF2B5EF4-FFF2-40B4-BE49-F238E27FC236}">
              <a16:creationId xmlns:a16="http://schemas.microsoft.com/office/drawing/2014/main" id="{DB6DB93C-7DD5-4274-ABF4-F11D701D3F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4773646" name="4 Gráfico">
          <a:extLst>
            <a:ext uri="{FF2B5EF4-FFF2-40B4-BE49-F238E27FC236}">
              <a16:creationId xmlns:a16="http://schemas.microsoft.com/office/drawing/2014/main" id="{9D87D66F-B605-4ED9-9789-3113A539E0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talentohumanoconsentidos@gmail.com" TargetMode="External"/><Relationship Id="rId3" Type="http://schemas.openxmlformats.org/officeDocument/2006/relationships/hyperlink" Target="mailto:COUNTRYSCHOOLCONSENTIDOS@GMAIL.COM" TargetMode="External"/><Relationship Id="rId7" Type="http://schemas.openxmlformats.org/officeDocument/2006/relationships/hyperlink" Target="mailto:orientacionconsentidos@gmail.com" TargetMode="Externa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6" Type="http://schemas.openxmlformats.org/officeDocument/2006/relationships/hyperlink" Target="mailto:COORDINACIONCONSENTIDOSCOUNTRY@GMAIL.COM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ACADEMIACONSENTIDOSCOUNTRY@GMAIL.COM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mailto:direccionconsentidos@gmail.com" TargetMode="External"/><Relationship Id="rId9" Type="http://schemas.openxmlformats.org/officeDocument/2006/relationships/hyperlink" Target="mailto:AREACONTABLECONSENTIDOS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7" zoomScaleNormal="80" workbookViewId="0">
      <selection activeCell="A26" sqref="A26:I32"/>
    </sheetView>
  </sheetViews>
  <sheetFormatPr baseColWidth="10" defaultRowHeight="15" x14ac:dyDescent="0.2"/>
  <cols>
    <col min="1" max="1" width="11.42578125" style="1"/>
    <col min="2" max="2" width="14.42578125" style="1" customWidth="1"/>
    <col min="3" max="3" width="15.85546875" style="1" customWidth="1"/>
    <col min="4" max="4" width="21.140625" style="1" customWidth="1"/>
    <col min="5" max="5" width="14.85546875" style="1" customWidth="1"/>
    <col min="6" max="6" width="8.5703125" style="1" customWidth="1"/>
    <col min="7" max="7" width="17.7109375" style="1" customWidth="1"/>
    <col min="8" max="8" width="16.42578125" style="1" customWidth="1"/>
    <col min="9" max="9" width="18.42578125" style="1" customWidth="1"/>
    <col min="10" max="10" width="3.42578125" style="1" customWidth="1"/>
    <col min="11" max="11" width="46.42578125" style="1" bestFit="1" customWidth="1"/>
    <col min="12" max="12" width="85.42578125" style="1" customWidth="1"/>
    <col min="13" max="13" width="33.5703125" style="1" customWidth="1"/>
    <col min="14" max="16384" width="11.42578125" style="1"/>
  </cols>
  <sheetData>
    <row r="1" spans="1:13" ht="27" customHeight="1" x14ac:dyDescent="0.2">
      <c r="A1" s="142"/>
      <c r="B1" s="143"/>
      <c r="C1" s="146" t="s">
        <v>209</v>
      </c>
      <c r="D1" s="146"/>
      <c r="E1" s="146"/>
      <c r="F1" s="146"/>
      <c r="G1" s="146"/>
      <c r="H1" s="163" t="s">
        <v>166</v>
      </c>
      <c r="I1" s="164"/>
    </row>
    <row r="2" spans="1:13" ht="18.75" customHeight="1" x14ac:dyDescent="0.2">
      <c r="A2" s="144"/>
      <c r="B2" s="145"/>
      <c r="C2" s="146"/>
      <c r="D2" s="146"/>
      <c r="E2" s="146"/>
      <c r="F2" s="146"/>
      <c r="G2" s="146"/>
      <c r="H2" s="147" t="s">
        <v>211</v>
      </c>
      <c r="I2" s="148"/>
    </row>
    <row r="3" spans="1:13" ht="28.5" customHeight="1" x14ac:dyDescent="0.2">
      <c r="A3" s="156"/>
      <c r="B3" s="157"/>
      <c r="C3" s="146" t="s">
        <v>205</v>
      </c>
      <c r="D3" s="146"/>
      <c r="E3" s="146"/>
      <c r="F3" s="146"/>
      <c r="G3" s="146"/>
      <c r="H3" s="165" t="s">
        <v>167</v>
      </c>
      <c r="I3" s="166"/>
    </row>
    <row r="4" spans="1:13" ht="12.75" customHeight="1" x14ac:dyDescent="0.2">
      <c r="A4" s="158" t="s">
        <v>168</v>
      </c>
      <c r="B4" s="159"/>
      <c r="C4" s="146" t="s">
        <v>169</v>
      </c>
      <c r="D4" s="160"/>
      <c r="E4" s="160"/>
      <c r="F4" s="160"/>
      <c r="G4" s="160"/>
      <c r="H4" s="161" t="s">
        <v>170</v>
      </c>
      <c r="I4" s="162"/>
    </row>
    <row r="5" spans="1:13" ht="34.5" customHeight="1" x14ac:dyDescent="0.2">
      <c r="A5" s="177" t="s">
        <v>0</v>
      </c>
      <c r="B5" s="177"/>
      <c r="C5" s="177"/>
      <c r="D5" s="177"/>
      <c r="E5" s="177"/>
      <c r="F5" s="177"/>
      <c r="G5" s="177"/>
      <c r="H5" s="177"/>
      <c r="I5" s="177"/>
      <c r="K5" s="177" t="s">
        <v>1</v>
      </c>
      <c r="L5" s="177"/>
      <c r="M5" s="177"/>
    </row>
    <row r="6" spans="1:13" s="42" customFormat="1" ht="23.25" customHeight="1" x14ac:dyDescent="0.2">
      <c r="A6" s="191" t="s">
        <v>2</v>
      </c>
      <c r="B6" s="192"/>
      <c r="C6" s="192"/>
      <c r="D6" s="192"/>
      <c r="E6" s="192"/>
      <c r="F6" s="170" t="s">
        <v>3</v>
      </c>
      <c r="G6" s="171"/>
      <c r="H6" s="171"/>
      <c r="I6" s="171"/>
      <c r="K6" s="43" t="s">
        <v>4</v>
      </c>
      <c r="L6" s="44" t="s">
        <v>5</v>
      </c>
      <c r="M6" s="32" t="s">
        <v>6</v>
      </c>
    </row>
    <row r="7" spans="1:13" ht="20.100000000000001" customHeight="1" x14ac:dyDescent="0.2">
      <c r="A7" s="193"/>
      <c r="B7" s="194"/>
      <c r="C7" s="194"/>
      <c r="D7" s="194"/>
      <c r="E7" s="194"/>
      <c r="F7" s="172"/>
      <c r="G7" s="172"/>
      <c r="H7" s="172"/>
      <c r="I7" s="172"/>
      <c r="K7" s="195" t="s">
        <v>210</v>
      </c>
      <c r="L7" s="37" t="s">
        <v>7</v>
      </c>
      <c r="M7" s="196" t="s">
        <v>8</v>
      </c>
    </row>
    <row r="8" spans="1:13" ht="33.75" customHeight="1" x14ac:dyDescent="0.2">
      <c r="A8" s="193"/>
      <c r="B8" s="194"/>
      <c r="C8" s="194"/>
      <c r="D8" s="194"/>
      <c r="E8" s="194"/>
      <c r="F8" s="197" t="s">
        <v>9</v>
      </c>
      <c r="G8" s="198"/>
      <c r="H8" s="199"/>
      <c r="I8" s="200"/>
      <c r="K8" s="196"/>
      <c r="L8" s="37" t="s">
        <v>10</v>
      </c>
      <c r="M8" s="196"/>
    </row>
    <row r="9" spans="1:13" ht="20.100000000000001" customHeight="1" x14ac:dyDescent="0.2">
      <c r="A9" s="149" t="s">
        <v>11</v>
      </c>
      <c r="B9" s="150"/>
      <c r="C9" s="152"/>
      <c r="D9" s="152"/>
      <c r="E9" s="153"/>
      <c r="F9" s="154" t="s">
        <v>12</v>
      </c>
      <c r="G9" s="155"/>
      <c r="H9" s="203"/>
      <c r="I9" s="204"/>
      <c r="K9" s="196"/>
      <c r="L9" s="37" t="s">
        <v>13</v>
      </c>
      <c r="M9" s="196" t="s">
        <v>14</v>
      </c>
    </row>
    <row r="10" spans="1:13" ht="20.100000000000001" customHeight="1" x14ac:dyDescent="0.2">
      <c r="A10" s="149" t="s">
        <v>15</v>
      </c>
      <c r="B10" s="150"/>
      <c r="C10" s="151"/>
      <c r="D10" s="152"/>
      <c r="E10" s="152"/>
      <c r="F10" s="153"/>
      <c r="G10" s="45" t="s">
        <v>16</v>
      </c>
      <c r="H10" s="201"/>
      <c r="I10" s="202"/>
      <c r="K10" s="196"/>
      <c r="L10" s="37" t="s">
        <v>17</v>
      </c>
      <c r="M10" s="196"/>
    </row>
    <row r="11" spans="1:13" ht="20.100000000000001" customHeight="1" x14ac:dyDescent="0.2">
      <c r="A11" s="149" t="s">
        <v>18</v>
      </c>
      <c r="B11" s="150"/>
      <c r="C11" s="152"/>
      <c r="D11" s="152"/>
      <c r="E11" s="152"/>
      <c r="F11" s="153"/>
      <c r="G11" s="45" t="s">
        <v>206</v>
      </c>
      <c r="H11" s="185"/>
      <c r="I11" s="186"/>
      <c r="K11" s="187"/>
      <c r="L11" s="38"/>
      <c r="M11" s="38"/>
    </row>
    <row r="12" spans="1:13" ht="19.5" customHeight="1" x14ac:dyDescent="0.2">
      <c r="A12" s="188" t="s">
        <v>19</v>
      </c>
      <c r="B12" s="189"/>
      <c r="C12" s="189"/>
      <c r="D12" s="189"/>
      <c r="E12" s="189"/>
      <c r="F12" s="189"/>
      <c r="G12" s="189"/>
      <c r="H12" s="189"/>
      <c r="I12" s="190"/>
      <c r="K12" s="182"/>
      <c r="L12" s="38"/>
      <c r="M12" s="182"/>
    </row>
    <row r="13" spans="1:13" ht="20.100000000000001" customHeight="1" x14ac:dyDescent="0.2">
      <c r="A13" s="178" t="s">
        <v>20</v>
      </c>
      <c r="B13" s="178"/>
      <c r="C13" s="178"/>
      <c r="D13" s="178" t="s">
        <v>21</v>
      </c>
      <c r="E13" s="178"/>
      <c r="F13" s="178"/>
      <c r="G13" s="178" t="s">
        <v>22</v>
      </c>
      <c r="H13" s="178"/>
      <c r="I13" s="178"/>
      <c r="K13" s="182"/>
      <c r="L13" s="38"/>
      <c r="M13" s="182"/>
    </row>
    <row r="14" spans="1:13" ht="20.100000000000001" customHeight="1" x14ac:dyDescent="0.2">
      <c r="A14" s="173" t="s">
        <v>359</v>
      </c>
      <c r="B14" s="174"/>
      <c r="C14" s="175"/>
      <c r="D14" s="173" t="s">
        <v>360</v>
      </c>
      <c r="E14" s="174"/>
      <c r="F14" s="175"/>
      <c r="G14" s="183" t="s">
        <v>361</v>
      </c>
      <c r="H14" s="174"/>
      <c r="I14" s="175"/>
      <c r="K14" s="182"/>
      <c r="L14" s="38"/>
      <c r="M14" s="182"/>
    </row>
    <row r="15" spans="1:13" ht="20.100000000000001" customHeight="1" x14ac:dyDescent="0.2">
      <c r="A15" s="173" t="s">
        <v>362</v>
      </c>
      <c r="B15" s="174"/>
      <c r="C15" s="175"/>
      <c r="D15" s="173" t="s">
        <v>363</v>
      </c>
      <c r="E15" s="174"/>
      <c r="F15" s="175"/>
      <c r="G15" s="183" t="s">
        <v>364</v>
      </c>
      <c r="H15" s="174"/>
      <c r="I15" s="175"/>
      <c r="K15" s="182"/>
      <c r="L15" s="38"/>
      <c r="M15" s="38"/>
    </row>
    <row r="16" spans="1:13" ht="20.100000000000001" customHeight="1" x14ac:dyDescent="0.2">
      <c r="A16" s="173" t="s">
        <v>365</v>
      </c>
      <c r="B16" s="174"/>
      <c r="C16" s="175"/>
      <c r="D16" s="173" t="s">
        <v>366</v>
      </c>
      <c r="E16" s="174"/>
      <c r="F16" s="175"/>
      <c r="G16" s="183" t="s">
        <v>367</v>
      </c>
      <c r="H16" s="174"/>
      <c r="I16" s="175"/>
      <c r="K16" s="182"/>
      <c r="L16" s="38"/>
      <c r="M16" s="38"/>
    </row>
    <row r="17" spans="1:13" ht="20.100000000000001" customHeight="1" x14ac:dyDescent="0.2">
      <c r="A17" s="173" t="s">
        <v>368</v>
      </c>
      <c r="B17" s="174"/>
      <c r="C17" s="175"/>
      <c r="D17" s="173" t="s">
        <v>369</v>
      </c>
      <c r="E17" s="174"/>
      <c r="F17" s="175"/>
      <c r="G17" s="183" t="s">
        <v>370</v>
      </c>
      <c r="H17" s="174"/>
      <c r="I17" s="175"/>
      <c r="K17" s="182"/>
      <c r="L17" s="38"/>
      <c r="M17" s="38"/>
    </row>
    <row r="18" spans="1:13" ht="20.100000000000001" customHeight="1" x14ac:dyDescent="0.2">
      <c r="A18" s="173" t="s">
        <v>371</v>
      </c>
      <c r="B18" s="174"/>
      <c r="C18" s="175"/>
      <c r="D18" s="173" t="s">
        <v>372</v>
      </c>
      <c r="E18" s="174"/>
      <c r="F18" s="175"/>
      <c r="G18" s="183" t="s">
        <v>373</v>
      </c>
      <c r="H18" s="174"/>
      <c r="I18" s="175"/>
      <c r="K18" s="181"/>
      <c r="L18" s="38"/>
      <c r="M18" s="38"/>
    </row>
    <row r="19" spans="1:13" ht="20.100000000000001" customHeight="1" x14ac:dyDescent="0.2">
      <c r="A19" s="173" t="s">
        <v>374</v>
      </c>
      <c r="B19" s="174"/>
      <c r="C19" s="175"/>
      <c r="D19" s="173" t="s">
        <v>375</v>
      </c>
      <c r="E19" s="174"/>
      <c r="F19" s="175"/>
      <c r="G19" s="183" t="s">
        <v>376</v>
      </c>
      <c r="H19" s="174"/>
      <c r="I19" s="175"/>
      <c r="K19" s="182"/>
      <c r="L19" s="38"/>
      <c r="M19" s="38"/>
    </row>
    <row r="20" spans="1:13" ht="20.100000000000001" customHeight="1" x14ac:dyDescent="0.2">
      <c r="A20" s="173" t="s">
        <v>377</v>
      </c>
      <c r="B20" s="174"/>
      <c r="C20" s="175"/>
      <c r="D20" s="173" t="s">
        <v>378</v>
      </c>
      <c r="E20" s="174"/>
      <c r="F20" s="175"/>
      <c r="G20" s="184" t="s">
        <v>379</v>
      </c>
      <c r="H20" s="174"/>
      <c r="I20" s="175"/>
      <c r="K20" s="182"/>
      <c r="L20" s="38"/>
      <c r="M20" s="38"/>
    </row>
    <row r="21" spans="1:13" ht="20.100000000000001" customHeight="1" x14ac:dyDescent="0.2">
      <c r="A21" s="179"/>
      <c r="B21" s="179"/>
      <c r="C21" s="179"/>
      <c r="D21" s="179"/>
      <c r="E21" s="179"/>
      <c r="F21" s="179"/>
      <c r="G21" s="179"/>
      <c r="H21" s="179"/>
      <c r="I21" s="179"/>
      <c r="K21" s="182"/>
      <c r="L21" s="38"/>
      <c r="M21" s="33"/>
    </row>
    <row r="22" spans="1:13" ht="20.100000000000001" customHeight="1" x14ac:dyDescent="0.2">
      <c r="A22" s="179"/>
      <c r="B22" s="179"/>
      <c r="C22" s="179"/>
      <c r="D22" s="179"/>
      <c r="E22" s="179"/>
      <c r="F22" s="179"/>
      <c r="G22" s="179"/>
      <c r="H22" s="179"/>
      <c r="I22" s="179"/>
    </row>
    <row r="23" spans="1:13" s="9" customFormat="1" x14ac:dyDescent="0.2">
      <c r="A23" s="180"/>
      <c r="B23" s="180"/>
      <c r="C23" s="180"/>
      <c r="D23" s="180"/>
      <c r="E23" s="180"/>
      <c r="F23" s="180"/>
      <c r="G23" s="180"/>
      <c r="H23" s="180"/>
      <c r="I23" s="180"/>
      <c r="K23" s="176"/>
      <c r="L23" s="176"/>
    </row>
    <row r="24" spans="1:13" ht="30" customHeight="1" x14ac:dyDescent="0.2">
      <c r="A24" s="177" t="s">
        <v>23</v>
      </c>
      <c r="B24" s="177"/>
      <c r="C24" s="177"/>
      <c r="D24" s="177"/>
      <c r="E24" s="177"/>
      <c r="F24" s="177"/>
      <c r="G24" s="177"/>
      <c r="H24" s="177"/>
      <c r="I24" s="177"/>
      <c r="K24" s="2"/>
      <c r="L24" s="2"/>
    </row>
    <row r="25" spans="1:13" x14ac:dyDescent="0.2">
      <c r="A25" s="178" t="s">
        <v>20</v>
      </c>
      <c r="B25" s="178"/>
      <c r="C25" s="178"/>
      <c r="D25" s="178" t="s">
        <v>21</v>
      </c>
      <c r="E25" s="178"/>
      <c r="F25" s="178"/>
      <c r="G25" s="178" t="s">
        <v>24</v>
      </c>
      <c r="H25" s="178"/>
      <c r="I25" s="178"/>
      <c r="K25" s="39"/>
      <c r="L25" s="34"/>
      <c r="M25" s="1" t="s">
        <v>25</v>
      </c>
    </row>
    <row r="26" spans="1:13" ht="20.100000000000001" customHeight="1" x14ac:dyDescent="0.2">
      <c r="A26" s="173" t="s">
        <v>359</v>
      </c>
      <c r="B26" s="174"/>
      <c r="C26" s="175"/>
      <c r="D26" s="173" t="s">
        <v>360</v>
      </c>
      <c r="E26" s="174"/>
      <c r="F26" s="175"/>
      <c r="G26" s="173" t="s">
        <v>380</v>
      </c>
      <c r="H26" s="174"/>
      <c r="I26" s="175"/>
      <c r="K26" s="39"/>
      <c r="L26" s="34"/>
    </row>
    <row r="27" spans="1:13" ht="20.100000000000001" customHeight="1" x14ac:dyDescent="0.2">
      <c r="A27" s="173" t="s">
        <v>362</v>
      </c>
      <c r="B27" s="174"/>
      <c r="C27" s="175"/>
      <c r="D27" s="173" t="s">
        <v>363</v>
      </c>
      <c r="E27" s="174"/>
      <c r="F27" s="175"/>
      <c r="G27" s="173" t="s">
        <v>380</v>
      </c>
      <c r="H27" s="174"/>
      <c r="I27" s="175"/>
      <c r="K27" s="39"/>
      <c r="L27" s="40"/>
    </row>
    <row r="28" spans="1:13" ht="20.100000000000001" customHeight="1" x14ac:dyDescent="0.2">
      <c r="A28" s="173" t="s">
        <v>365</v>
      </c>
      <c r="B28" s="174"/>
      <c r="C28" s="175"/>
      <c r="D28" s="173" t="s">
        <v>366</v>
      </c>
      <c r="E28" s="174"/>
      <c r="F28" s="175"/>
      <c r="G28" s="173" t="s">
        <v>381</v>
      </c>
      <c r="H28" s="174"/>
      <c r="I28" s="175"/>
      <c r="K28" s="39"/>
      <c r="L28" s="40"/>
    </row>
    <row r="29" spans="1:13" ht="20.100000000000001" customHeight="1" x14ac:dyDescent="0.2">
      <c r="A29" s="173" t="s">
        <v>368</v>
      </c>
      <c r="B29" s="174"/>
      <c r="C29" s="175"/>
      <c r="D29" s="173" t="s">
        <v>382</v>
      </c>
      <c r="E29" s="174"/>
      <c r="F29" s="175"/>
      <c r="G29" s="173" t="s">
        <v>383</v>
      </c>
      <c r="H29" s="174"/>
      <c r="I29" s="175"/>
      <c r="K29" s="39"/>
      <c r="L29" s="34"/>
    </row>
    <row r="30" spans="1:13" ht="20.100000000000001" customHeight="1" x14ac:dyDescent="0.2">
      <c r="A30" s="173" t="s">
        <v>384</v>
      </c>
      <c r="B30" s="174"/>
      <c r="C30" s="175"/>
      <c r="D30" s="173" t="s">
        <v>375</v>
      </c>
      <c r="E30" s="174"/>
      <c r="F30" s="175"/>
      <c r="G30" s="173" t="s">
        <v>385</v>
      </c>
      <c r="H30" s="174"/>
      <c r="I30" s="175"/>
      <c r="K30" s="39"/>
      <c r="L30" s="40"/>
    </row>
    <row r="31" spans="1:13" ht="20.100000000000001" customHeight="1" x14ac:dyDescent="0.2">
      <c r="A31" s="173" t="s">
        <v>371</v>
      </c>
      <c r="B31" s="174"/>
      <c r="C31" s="175"/>
      <c r="D31" s="173" t="s">
        <v>386</v>
      </c>
      <c r="E31" s="174"/>
      <c r="F31" s="175"/>
      <c r="G31" s="173" t="s">
        <v>385</v>
      </c>
      <c r="H31" s="174"/>
      <c r="I31" s="175"/>
      <c r="K31" s="39"/>
      <c r="L31" s="41"/>
    </row>
    <row r="32" spans="1:13" ht="20.100000000000001" customHeight="1" x14ac:dyDescent="0.2">
      <c r="A32" s="173" t="s">
        <v>377</v>
      </c>
      <c r="B32" s="174"/>
      <c r="C32" s="175"/>
      <c r="D32" s="173" t="s">
        <v>378</v>
      </c>
      <c r="E32" s="174"/>
      <c r="F32" s="175"/>
      <c r="G32" s="173" t="s">
        <v>381</v>
      </c>
      <c r="H32" s="174"/>
      <c r="I32" s="175"/>
      <c r="K32" s="167"/>
      <c r="L32" s="34"/>
    </row>
    <row r="33" spans="9:12" x14ac:dyDescent="0.2">
      <c r="K33" s="167"/>
      <c r="L33" s="35"/>
    </row>
    <row r="34" spans="9:12" ht="19.5" customHeight="1" x14ac:dyDescent="0.2"/>
    <row r="35" spans="9:12" ht="51" customHeight="1" x14ac:dyDescent="0.25">
      <c r="I35"/>
    </row>
    <row r="36" spans="9:12" ht="51.75" customHeight="1" x14ac:dyDescent="0.2"/>
    <row r="37" spans="9:12" ht="42.75" customHeight="1" x14ac:dyDescent="0.2"/>
    <row r="38" spans="9:12" ht="107.25" customHeight="1" x14ac:dyDescent="0.2"/>
    <row r="39" spans="9:12" ht="58.5" customHeight="1" x14ac:dyDescent="0.2"/>
    <row r="40" spans="9:12" ht="30.75" customHeight="1" x14ac:dyDescent="0.2"/>
    <row r="41" spans="9:12" ht="30.75" customHeight="1" x14ac:dyDescent="0.2"/>
    <row r="42" spans="9:12" ht="47.25" customHeight="1" x14ac:dyDescent="0.2"/>
    <row r="65526" spans="1:5" x14ac:dyDescent="0.2">
      <c r="A65526" s="168" t="s">
        <v>26</v>
      </c>
      <c r="B65526" s="168"/>
      <c r="C65526" s="168"/>
      <c r="D65526" s="168"/>
      <c r="E65526" s="168"/>
    </row>
    <row r="65527" spans="1:5" x14ac:dyDescent="0.2">
      <c r="A65527" s="169" t="s">
        <v>27</v>
      </c>
      <c r="B65527" s="169"/>
      <c r="C65527" s="169"/>
      <c r="D65527" s="169"/>
      <c r="E65527" s="169"/>
    </row>
    <row r="65528" spans="1:5" x14ac:dyDescent="0.2">
      <c r="A65528" s="169" t="s">
        <v>28</v>
      </c>
      <c r="B65528" s="169"/>
      <c r="C65528" s="169"/>
      <c r="D65528" s="169"/>
      <c r="E65528" s="169"/>
    </row>
    <row r="65529" spans="1:5" x14ac:dyDescent="0.2">
      <c r="A65529" s="1" t="s">
        <v>29</v>
      </c>
      <c r="D65529" s="1" t="s">
        <v>30</v>
      </c>
    </row>
  </sheetData>
  <mergeCells count="98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A9:B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D28:F28"/>
    <mergeCell ref="G28:I28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G27:I27"/>
    <mergeCell ref="A28:C28"/>
    <mergeCell ref="A27:C27"/>
    <mergeCell ref="D27:F27"/>
    <mergeCell ref="A32:C32"/>
    <mergeCell ref="D32:F32"/>
    <mergeCell ref="G32:I32"/>
    <mergeCell ref="A1:B2"/>
    <mergeCell ref="C1:G2"/>
    <mergeCell ref="H2:I2"/>
    <mergeCell ref="A11:B11"/>
    <mergeCell ref="C10:F10"/>
    <mergeCell ref="C11:F11"/>
    <mergeCell ref="F9:G9"/>
    <mergeCell ref="A10:B10"/>
    <mergeCell ref="C9:E9"/>
    <mergeCell ref="A3:B3"/>
    <mergeCell ref="A4:B4"/>
    <mergeCell ref="C4:G4"/>
    <mergeCell ref="H4:I4"/>
    <mergeCell ref="H1:I1"/>
    <mergeCell ref="H3:I3"/>
    <mergeCell ref="C3:G3"/>
  </mergeCells>
  <hyperlinks>
    <hyperlink ref="A65528" r:id="rId1" xr:uid="{00000000-0004-0000-0000-000000000000}"/>
    <hyperlink ref="A65527" r:id="rId2" xr:uid="{00000000-0004-0000-0000-000001000000}"/>
    <hyperlink ref="G14" r:id="rId3" xr:uid="{70C102C0-EFF5-43C2-92C3-44D1E2E1FEFC}"/>
    <hyperlink ref="G15" r:id="rId4" xr:uid="{5B2D63D4-572C-47A9-B66D-8F4AB485F3D1}"/>
    <hyperlink ref="G18" r:id="rId5" xr:uid="{6071B978-DDFB-44B3-8F2E-A4EBE49DED30}"/>
    <hyperlink ref="G19" r:id="rId6" xr:uid="{DA33A8EF-E651-4B12-90F6-DEE7C95C2832}"/>
    <hyperlink ref="G17" r:id="rId7" xr:uid="{0C5AC1DC-009D-4665-991A-D3001B04A515}"/>
    <hyperlink ref="G16" r:id="rId8" xr:uid="{9C0B6235-E180-47AE-94E5-C95704FB8DCE}"/>
    <hyperlink ref="G20" r:id="rId9" xr:uid="{C6925A6F-5624-491B-A645-57DA95CEF336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0"/>
  <headerFooter>
    <oddFooter>&amp;L&amp;8Elaboró:
Fecha:&amp;C&amp;8Revisó:
Fecha:&amp;R&amp;8Aprobó:
Fecha:</oddFooter>
  </headerFooter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1"/>
  <sheetViews>
    <sheetView showGridLines="0" tabSelected="1" topLeftCell="A54" zoomScale="93" zoomScaleNormal="80" workbookViewId="0">
      <selection activeCell="F57" sqref="F57"/>
    </sheetView>
  </sheetViews>
  <sheetFormatPr baseColWidth="10" defaultRowHeight="15" x14ac:dyDescent="0.2"/>
  <cols>
    <col min="1" max="1" width="0.42578125" style="1" customWidth="1"/>
    <col min="2" max="2" width="1.42578125" style="121" customWidth="1"/>
    <col min="3" max="3" width="61.5703125" style="41" bestFit="1" customWidth="1"/>
    <col min="4" max="4" width="14.42578125" style="41" bestFit="1" customWidth="1"/>
    <col min="5" max="5" width="71.85546875" style="138" bestFit="1" customWidth="1"/>
    <col min="6" max="6" width="59.28515625" style="139" bestFit="1" customWidth="1"/>
    <col min="7" max="7" width="14.42578125" style="41" bestFit="1" customWidth="1"/>
    <col min="8" max="8" width="72.7109375" style="108" bestFit="1" customWidth="1"/>
    <col min="9" max="9" width="59.28515625" style="108" bestFit="1" customWidth="1"/>
    <col min="10" max="10" width="14.42578125" style="41" bestFit="1" customWidth="1"/>
    <col min="11" max="11" width="22.140625" style="108" bestFit="1" customWidth="1"/>
    <col min="12" max="12" width="17.7109375" style="108" bestFit="1" customWidth="1"/>
    <col min="13" max="13" width="14.42578125" style="41" bestFit="1" customWidth="1"/>
    <col min="14" max="14" width="22.140625" style="108" bestFit="1" customWidth="1"/>
    <col min="15" max="15" width="17.7109375" style="108" bestFit="1" customWidth="1"/>
    <col min="16" max="16" width="3.140625" style="1" customWidth="1"/>
    <col min="17" max="21" width="2.85546875" style="1" bestFit="1" customWidth="1"/>
    <col min="22" max="22" width="11.42578125" style="1"/>
    <col min="23" max="23" width="13" style="1" customWidth="1"/>
    <col min="24" max="24" width="15.85546875" style="1" customWidth="1"/>
    <col min="25" max="25" width="13" style="1" customWidth="1"/>
    <col min="26" max="27" width="11.42578125" style="1" customWidth="1"/>
    <col min="28" max="16384" width="11.42578125" style="1"/>
  </cols>
  <sheetData>
    <row r="1" spans="1:21" ht="33" customHeight="1" x14ac:dyDescent="0.2">
      <c r="B1" s="260" t="s">
        <v>207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</row>
    <row r="2" spans="1:21" x14ac:dyDescent="0.2">
      <c r="B2" s="225" t="s">
        <v>31</v>
      </c>
      <c r="C2" s="225"/>
      <c r="D2" s="224" t="s">
        <v>171</v>
      </c>
      <c r="E2" s="224"/>
      <c r="F2" s="224"/>
      <c r="G2" s="215" t="s">
        <v>172</v>
      </c>
      <c r="H2" s="216"/>
      <c r="I2" s="217"/>
      <c r="J2" s="218" t="s">
        <v>173</v>
      </c>
      <c r="K2" s="218"/>
      <c r="L2" s="218"/>
      <c r="M2" s="208" t="s">
        <v>208</v>
      </c>
      <c r="N2" s="208"/>
      <c r="O2" s="208"/>
    </row>
    <row r="3" spans="1:21" ht="15" customHeight="1" x14ac:dyDescent="0.2">
      <c r="B3" s="225"/>
      <c r="C3" s="225"/>
      <c r="D3" s="257" t="s">
        <v>32</v>
      </c>
      <c r="E3" s="256" t="s">
        <v>33</v>
      </c>
      <c r="F3" s="256" t="s">
        <v>34</v>
      </c>
      <c r="G3" s="209" t="s">
        <v>32</v>
      </c>
      <c r="H3" s="256" t="s">
        <v>33</v>
      </c>
      <c r="I3" s="256" t="s">
        <v>34</v>
      </c>
      <c r="J3" s="209" t="s">
        <v>32</v>
      </c>
      <c r="K3" s="211" t="s">
        <v>33</v>
      </c>
      <c r="L3" s="213" t="s">
        <v>34</v>
      </c>
      <c r="M3" s="209" t="s">
        <v>32</v>
      </c>
      <c r="N3" s="211" t="s">
        <v>33</v>
      </c>
      <c r="O3" s="213" t="s">
        <v>34</v>
      </c>
    </row>
    <row r="4" spans="1:21" ht="15.75" customHeight="1" x14ac:dyDescent="0.2">
      <c r="B4" s="225"/>
      <c r="C4" s="225"/>
      <c r="D4" s="229"/>
      <c r="E4" s="213"/>
      <c r="F4" s="213"/>
      <c r="G4" s="210"/>
      <c r="H4" s="213"/>
      <c r="I4" s="213"/>
      <c r="J4" s="210"/>
      <c r="K4" s="212"/>
      <c r="L4" s="214"/>
      <c r="M4" s="210"/>
      <c r="N4" s="212"/>
      <c r="O4" s="214"/>
    </row>
    <row r="5" spans="1:21" x14ac:dyDescent="0.2">
      <c r="B5" s="225"/>
      <c r="C5" s="225"/>
      <c r="D5" s="53"/>
      <c r="E5" s="54"/>
      <c r="F5" s="54"/>
      <c r="G5" s="55"/>
      <c r="H5" s="56"/>
      <c r="I5" s="56"/>
      <c r="J5" s="55"/>
      <c r="K5" s="57"/>
      <c r="L5" s="56"/>
      <c r="M5" s="55"/>
      <c r="N5" s="57"/>
      <c r="O5" s="56"/>
    </row>
    <row r="6" spans="1:21" x14ac:dyDescent="0.2">
      <c r="A6" s="259"/>
      <c r="B6" s="237"/>
      <c r="C6" s="58" t="s">
        <v>35</v>
      </c>
      <c r="D6" s="59"/>
      <c r="E6" s="60"/>
      <c r="F6" s="61"/>
      <c r="G6" s="59"/>
      <c r="H6" s="59"/>
      <c r="I6" s="59"/>
      <c r="J6" s="59"/>
      <c r="K6" s="59"/>
      <c r="L6" s="62"/>
      <c r="M6" s="59"/>
      <c r="N6" s="59"/>
      <c r="O6" s="62"/>
    </row>
    <row r="7" spans="1:21" ht="45" x14ac:dyDescent="0.2">
      <c r="A7" s="259"/>
      <c r="B7" s="238"/>
      <c r="C7" s="63" t="s">
        <v>36</v>
      </c>
      <c r="D7" s="48">
        <v>3</v>
      </c>
      <c r="E7" s="65" t="s">
        <v>212</v>
      </c>
      <c r="F7" s="66" t="s">
        <v>213</v>
      </c>
      <c r="G7" s="64"/>
      <c r="H7" s="65"/>
      <c r="I7" s="66"/>
      <c r="J7" s="67"/>
      <c r="K7" s="68"/>
      <c r="L7" s="69"/>
      <c r="M7" s="48"/>
      <c r="N7" s="70"/>
      <c r="O7" s="71"/>
      <c r="R7" s="1">
        <f>COUNTIF(D7:D10,"1")</f>
        <v>0</v>
      </c>
      <c r="S7" s="1">
        <f>COUNTIF(G7:G10,"1")</f>
        <v>0</v>
      </c>
      <c r="T7" s="1">
        <f>COUNTIF(J7:J10,"1")</f>
        <v>0</v>
      </c>
      <c r="U7" s="1">
        <f>COUNTIF(M7:M10,"1")</f>
        <v>0</v>
      </c>
    </row>
    <row r="8" spans="1:21" ht="45" x14ac:dyDescent="0.2">
      <c r="A8" s="259"/>
      <c r="B8" s="238"/>
      <c r="C8" s="72" t="s">
        <v>37</v>
      </c>
      <c r="D8" s="48">
        <v>3</v>
      </c>
      <c r="E8" s="73" t="s">
        <v>214</v>
      </c>
      <c r="F8" s="66" t="s">
        <v>215</v>
      </c>
      <c r="G8" s="48"/>
      <c r="H8" s="73"/>
      <c r="I8" s="66"/>
      <c r="J8" s="67"/>
      <c r="K8" s="74"/>
      <c r="L8" s="69"/>
      <c r="M8" s="48"/>
      <c r="N8" s="75"/>
      <c r="O8" s="71"/>
      <c r="R8" s="1">
        <f>COUNTIF(D7:D10,"2")</f>
        <v>1</v>
      </c>
      <c r="S8" s="1">
        <f>COUNTIF(G7:G10,"2")</f>
        <v>0</v>
      </c>
      <c r="T8" s="1">
        <f>COUNTIF(J7:J10,"2")</f>
        <v>0</v>
      </c>
      <c r="U8" s="1">
        <f>COUNTIF(M7:M10,"2")</f>
        <v>0</v>
      </c>
    </row>
    <row r="9" spans="1:21" ht="45" x14ac:dyDescent="0.2">
      <c r="A9" s="259"/>
      <c r="B9" s="238"/>
      <c r="C9" s="76" t="s">
        <v>38</v>
      </c>
      <c r="D9" s="112">
        <v>2</v>
      </c>
      <c r="E9" s="73" t="s">
        <v>216</v>
      </c>
      <c r="F9" s="66" t="s">
        <v>217</v>
      </c>
      <c r="G9" s="48"/>
      <c r="H9" s="73"/>
      <c r="I9" s="66"/>
      <c r="J9" s="67"/>
      <c r="K9" s="74"/>
      <c r="L9" s="69"/>
      <c r="M9" s="48"/>
      <c r="N9" s="75"/>
      <c r="O9" s="71"/>
      <c r="R9" s="1">
        <f>COUNTIF(D7:D10,"3")</f>
        <v>3</v>
      </c>
      <c r="S9" s="1">
        <f>COUNTIF(G7:G10,"3")</f>
        <v>0</v>
      </c>
      <c r="T9" s="1">
        <f>COUNTIF(J7:J10,"3")</f>
        <v>0</v>
      </c>
      <c r="U9" s="1">
        <f>COUNTIF(M7:M10,"3")</f>
        <v>0</v>
      </c>
    </row>
    <row r="10" spans="1:21" ht="75" x14ac:dyDescent="0.2">
      <c r="A10" s="259"/>
      <c r="B10" s="239"/>
      <c r="C10" s="76" t="s">
        <v>39</v>
      </c>
      <c r="D10" s="48">
        <v>3</v>
      </c>
      <c r="E10" s="73" t="s">
        <v>218</v>
      </c>
      <c r="F10" s="66" t="s">
        <v>219</v>
      </c>
      <c r="G10" s="48"/>
      <c r="H10" s="73"/>
      <c r="I10" s="66"/>
      <c r="J10" s="67"/>
      <c r="K10" s="74"/>
      <c r="L10" s="69"/>
      <c r="M10" s="48"/>
      <c r="N10" s="75"/>
      <c r="O10" s="71"/>
      <c r="R10" s="1">
        <f>COUNTIF(D7:D10,"4")</f>
        <v>0</v>
      </c>
      <c r="S10" s="1">
        <f>COUNTIF(G7:G10,"4")</f>
        <v>0</v>
      </c>
      <c r="T10" s="1">
        <f>COUNTIF(J7:J10,"4")</f>
        <v>0</v>
      </c>
      <c r="U10" s="1">
        <f>COUNTIF(M7:M10,"4")</f>
        <v>0</v>
      </c>
    </row>
    <row r="11" spans="1:21" ht="6" customHeight="1" x14ac:dyDescent="0.2">
      <c r="B11" s="245"/>
      <c r="C11" s="246"/>
      <c r="D11" s="246"/>
      <c r="E11" s="246"/>
      <c r="F11" s="246"/>
      <c r="G11" s="246"/>
      <c r="H11" s="246"/>
      <c r="I11" s="246"/>
      <c r="J11" s="246"/>
      <c r="K11" s="247"/>
      <c r="L11" s="77"/>
      <c r="M11" s="77"/>
      <c r="N11" s="77"/>
      <c r="O11" s="77"/>
      <c r="Q11" s="1">
        <f>COUNTIF(D7:D10,"1")</f>
        <v>0</v>
      </c>
      <c r="R11" s="1">
        <f>COUNTIF(D7:D10,"1")</f>
        <v>0</v>
      </c>
      <c r="S11" s="1">
        <f>COUNTIF(D7:D10,"3")</f>
        <v>3</v>
      </c>
    </row>
    <row r="12" spans="1:21" x14ac:dyDescent="0.2">
      <c r="A12" s="259"/>
      <c r="B12" s="234"/>
      <c r="C12" s="78" t="s">
        <v>40</v>
      </c>
      <c r="D12" s="79"/>
      <c r="E12" s="80"/>
      <c r="F12" s="80"/>
      <c r="G12" s="79"/>
      <c r="H12" s="79"/>
      <c r="I12" s="79"/>
      <c r="J12" s="79"/>
      <c r="K12" s="81"/>
      <c r="L12" s="82"/>
      <c r="M12" s="79"/>
      <c r="N12" s="81"/>
      <c r="O12" s="82"/>
    </row>
    <row r="13" spans="1:21" ht="45" x14ac:dyDescent="0.2">
      <c r="A13" s="259"/>
      <c r="B13" s="235"/>
      <c r="C13" s="83" t="s">
        <v>41</v>
      </c>
      <c r="D13" s="48">
        <v>3</v>
      </c>
      <c r="E13" s="84" t="s">
        <v>220</v>
      </c>
      <c r="F13" s="66" t="s">
        <v>221</v>
      </c>
      <c r="G13" s="48"/>
      <c r="H13" s="84"/>
      <c r="I13" s="66"/>
      <c r="J13" s="67"/>
      <c r="K13" s="85"/>
      <c r="L13" s="69"/>
      <c r="M13" s="48"/>
      <c r="N13" s="86"/>
      <c r="O13" s="71"/>
      <c r="R13" s="1">
        <f>COUNTIF(D13:D17,"1")</f>
        <v>0</v>
      </c>
      <c r="S13" s="1">
        <f>COUNTIF(G13:G17,"1")</f>
        <v>0</v>
      </c>
      <c r="T13" s="1">
        <f>COUNTIF(J13:J17,"1")</f>
        <v>0</v>
      </c>
      <c r="U13" s="1">
        <f>COUNTIF(M13:M17,"1")</f>
        <v>0</v>
      </c>
    </row>
    <row r="14" spans="1:21" ht="45" x14ac:dyDescent="0.2">
      <c r="A14" s="259"/>
      <c r="B14" s="235"/>
      <c r="C14" s="37" t="s">
        <v>42</v>
      </c>
      <c r="D14" s="48">
        <v>3</v>
      </c>
      <c r="E14" s="66" t="s">
        <v>222</v>
      </c>
      <c r="F14" s="66" t="s">
        <v>223</v>
      </c>
      <c r="G14" s="64"/>
      <c r="H14" s="66"/>
      <c r="I14" s="66"/>
      <c r="J14" s="67"/>
      <c r="K14" s="69"/>
      <c r="L14" s="69"/>
      <c r="M14" s="48"/>
      <c r="N14" s="71"/>
      <c r="O14" s="71"/>
      <c r="R14" s="1">
        <f>COUNTIF(D13:D17,"2")</f>
        <v>1</v>
      </c>
      <c r="S14" s="1">
        <f>COUNTIF(G13:G17,"2")</f>
        <v>0</v>
      </c>
      <c r="T14" s="1">
        <f>COUNTIF(J13:J17,"2")</f>
        <v>0</v>
      </c>
      <c r="U14" s="1">
        <f>COUNTIF(M13:M17,"2")</f>
        <v>0</v>
      </c>
    </row>
    <row r="15" spans="1:21" ht="60" x14ac:dyDescent="0.2">
      <c r="A15" s="259"/>
      <c r="B15" s="235"/>
      <c r="C15" s="37" t="s">
        <v>43</v>
      </c>
      <c r="D15" s="48">
        <v>3</v>
      </c>
      <c r="E15" s="66" t="s">
        <v>224</v>
      </c>
      <c r="F15" s="66" t="s">
        <v>174</v>
      </c>
      <c r="G15" s="48"/>
      <c r="H15" s="66"/>
      <c r="I15" s="66"/>
      <c r="J15" s="67"/>
      <c r="K15" s="69"/>
      <c r="L15" s="69"/>
      <c r="M15" s="48"/>
      <c r="N15" s="71"/>
      <c r="O15" s="71"/>
      <c r="R15" s="1">
        <f>COUNTIF(D13:D17,"3")</f>
        <v>4</v>
      </c>
      <c r="S15" s="1">
        <f>COUNTIF(G13:G17,"3")</f>
        <v>0</v>
      </c>
      <c r="T15" s="1">
        <f>COUNTIF(J13:J17,"3")</f>
        <v>0</v>
      </c>
      <c r="U15" s="1">
        <f>COUNTIF(M13:M17,"3")</f>
        <v>0</v>
      </c>
    </row>
    <row r="16" spans="1:21" ht="45" x14ac:dyDescent="0.2">
      <c r="A16" s="259"/>
      <c r="B16" s="235"/>
      <c r="C16" s="36" t="s">
        <v>44</v>
      </c>
      <c r="D16" s="112">
        <v>2</v>
      </c>
      <c r="E16" s="66" t="s">
        <v>225</v>
      </c>
      <c r="F16" s="66" t="s">
        <v>226</v>
      </c>
      <c r="G16" s="48"/>
      <c r="H16" s="66"/>
      <c r="I16" s="66"/>
      <c r="J16" s="67"/>
      <c r="K16" s="69"/>
      <c r="L16" s="69"/>
      <c r="M16" s="48"/>
      <c r="N16" s="71"/>
      <c r="O16" s="71"/>
      <c r="R16" s="1">
        <f>COUNTIF(D13:D17,"4")</f>
        <v>0</v>
      </c>
      <c r="S16" s="1">
        <f>COUNTIF(G13:G17,"4")</f>
        <v>0</v>
      </c>
      <c r="T16" s="1">
        <f>COUNTIF(J13:J17,"4")</f>
        <v>0</v>
      </c>
      <c r="U16" s="1">
        <f>COUNTIF(M13:M17,"4")</f>
        <v>0</v>
      </c>
    </row>
    <row r="17" spans="1:21" ht="45" x14ac:dyDescent="0.2">
      <c r="A17" s="259"/>
      <c r="B17" s="236"/>
      <c r="C17" s="37" t="s">
        <v>45</v>
      </c>
      <c r="D17" s="48">
        <v>3</v>
      </c>
      <c r="E17" s="66" t="s">
        <v>227</v>
      </c>
      <c r="F17" s="66" t="s">
        <v>228</v>
      </c>
      <c r="G17" s="48"/>
      <c r="H17" s="66"/>
      <c r="I17" s="66"/>
      <c r="J17" s="67"/>
      <c r="K17" s="69"/>
      <c r="L17" s="69"/>
      <c r="M17" s="48"/>
      <c r="N17" s="71"/>
      <c r="O17" s="71"/>
    </row>
    <row r="18" spans="1:21" ht="7.5" customHeight="1" x14ac:dyDescent="0.2">
      <c r="B18" s="240"/>
      <c r="C18" s="241"/>
      <c r="D18" s="241"/>
      <c r="E18" s="241"/>
      <c r="F18" s="241"/>
      <c r="G18" s="241"/>
      <c r="H18" s="241"/>
      <c r="I18" s="241"/>
      <c r="J18" s="241"/>
      <c r="K18" s="242"/>
      <c r="L18" s="77"/>
      <c r="M18" s="77"/>
      <c r="N18" s="77"/>
      <c r="O18" s="77"/>
    </row>
    <row r="19" spans="1:21" x14ac:dyDescent="0.2">
      <c r="A19" s="259"/>
      <c r="B19" s="234"/>
      <c r="C19" s="78" t="s">
        <v>46</v>
      </c>
      <c r="D19" s="79"/>
      <c r="E19" s="80"/>
      <c r="F19" s="80"/>
      <c r="G19" s="79"/>
      <c r="H19" s="79"/>
      <c r="I19" s="79"/>
      <c r="J19" s="79"/>
      <c r="K19" s="81"/>
      <c r="L19" s="82"/>
      <c r="M19" s="79"/>
      <c r="N19" s="81"/>
      <c r="O19" s="82"/>
    </row>
    <row r="20" spans="1:21" ht="39.950000000000003" customHeight="1" x14ac:dyDescent="0.2">
      <c r="A20" s="259"/>
      <c r="B20" s="243"/>
      <c r="C20" s="87" t="s">
        <v>47</v>
      </c>
      <c r="D20" s="48">
        <v>3</v>
      </c>
      <c r="E20" s="84" t="s">
        <v>270</v>
      </c>
      <c r="F20" s="66" t="s">
        <v>175</v>
      </c>
      <c r="G20" s="48"/>
      <c r="H20" s="84"/>
      <c r="I20" s="66"/>
      <c r="J20" s="67"/>
      <c r="K20" s="85"/>
      <c r="L20" s="69"/>
      <c r="M20" s="48"/>
      <c r="N20" s="86"/>
      <c r="O20" s="71"/>
      <c r="R20" s="1">
        <f>COUNTIF(D20:D27,"1")</f>
        <v>0</v>
      </c>
      <c r="S20" s="1">
        <f>COUNTIF(G20:G27,"1")</f>
        <v>0</v>
      </c>
      <c r="T20" s="1">
        <f>COUNTIF(J20:J27,"1")</f>
        <v>0</v>
      </c>
      <c r="U20" s="1">
        <f>COUNTIF(M20:M27,"1")</f>
        <v>0</v>
      </c>
    </row>
    <row r="21" spans="1:21" ht="89.25" customHeight="1" x14ac:dyDescent="0.2">
      <c r="A21" s="259"/>
      <c r="B21" s="243"/>
      <c r="C21" s="88" t="s">
        <v>48</v>
      </c>
      <c r="D21" s="48">
        <v>3</v>
      </c>
      <c r="E21" s="89" t="s">
        <v>229</v>
      </c>
      <c r="F21" s="66" t="s">
        <v>176</v>
      </c>
      <c r="G21" s="48"/>
      <c r="H21" s="89"/>
      <c r="I21" s="66"/>
      <c r="J21" s="67"/>
      <c r="K21" s="69"/>
      <c r="L21" s="69"/>
      <c r="M21" s="48"/>
      <c r="N21" s="71"/>
      <c r="O21" s="71"/>
      <c r="R21" s="1">
        <f>COUNTIF(D20:D27,"2")</f>
        <v>3</v>
      </c>
      <c r="S21" s="1">
        <f>COUNTIF(G20:G27,"2")</f>
        <v>0</v>
      </c>
      <c r="T21" s="1">
        <f>COUNTIF(J20:J27,"2")</f>
        <v>0</v>
      </c>
      <c r="U21" s="1">
        <f>COUNTIF(M20:M27,"2")</f>
        <v>0</v>
      </c>
    </row>
    <row r="22" spans="1:21" ht="76.5" customHeight="1" x14ac:dyDescent="0.2">
      <c r="A22" s="259"/>
      <c r="B22" s="243"/>
      <c r="C22" s="88" t="s">
        <v>49</v>
      </c>
      <c r="D22" s="48">
        <v>4</v>
      </c>
      <c r="E22" s="90" t="s">
        <v>230</v>
      </c>
      <c r="F22" s="66" t="s">
        <v>177</v>
      </c>
      <c r="G22" s="48"/>
      <c r="H22" s="91"/>
      <c r="I22" s="66"/>
      <c r="J22" s="67"/>
      <c r="K22" s="69"/>
      <c r="L22" s="69"/>
      <c r="M22" s="48"/>
      <c r="N22" s="71"/>
      <c r="O22" s="71"/>
      <c r="R22" s="1">
        <f>COUNTIF(D20:D27,"3")</f>
        <v>4</v>
      </c>
      <c r="S22" s="1">
        <f>COUNTIF(G20:G27,"3")</f>
        <v>0</v>
      </c>
      <c r="T22" s="1">
        <f>COUNTIF(J20:J27,"3")</f>
        <v>0</v>
      </c>
      <c r="U22" s="1">
        <f>COUNTIF(M20:M27,"3")</f>
        <v>0</v>
      </c>
    </row>
    <row r="23" spans="1:21" ht="79.5" customHeight="1" x14ac:dyDescent="0.2">
      <c r="A23" s="259"/>
      <c r="B23" s="243"/>
      <c r="C23" s="88" t="s">
        <v>50</v>
      </c>
      <c r="D23" s="112">
        <v>2</v>
      </c>
      <c r="E23" s="66" t="s">
        <v>231</v>
      </c>
      <c r="F23" s="66" t="s">
        <v>178</v>
      </c>
      <c r="G23" s="48"/>
      <c r="H23" s="66"/>
      <c r="I23" s="66"/>
      <c r="J23" s="67"/>
      <c r="K23" s="69"/>
      <c r="L23" s="69"/>
      <c r="M23" s="48"/>
      <c r="N23" s="71"/>
      <c r="O23" s="71"/>
      <c r="R23" s="1">
        <f>COUNTIF(D20:D27,"4")</f>
        <v>1</v>
      </c>
      <c r="S23" s="1">
        <f>COUNTIF(G20:G27,"4")</f>
        <v>0</v>
      </c>
      <c r="T23" s="1">
        <f>COUNTIF(J20:J27,"4")</f>
        <v>0</v>
      </c>
      <c r="U23" s="1">
        <f>COUNTIF(M20:M27,"4")</f>
        <v>0</v>
      </c>
    </row>
    <row r="24" spans="1:21" ht="74.25" customHeight="1" x14ac:dyDescent="0.2">
      <c r="A24" s="259"/>
      <c r="B24" s="243"/>
      <c r="C24" s="88" t="s">
        <v>51</v>
      </c>
      <c r="D24" s="112">
        <v>2</v>
      </c>
      <c r="E24" s="66" t="s">
        <v>232</v>
      </c>
      <c r="F24" s="66" t="s">
        <v>233</v>
      </c>
      <c r="G24" s="48"/>
      <c r="H24" s="66"/>
      <c r="I24" s="66"/>
      <c r="J24" s="67"/>
      <c r="K24" s="69"/>
      <c r="L24" s="69"/>
      <c r="M24" s="48"/>
      <c r="N24" s="71"/>
      <c r="O24" s="71"/>
    </row>
    <row r="25" spans="1:21" ht="50.25" customHeight="1" x14ac:dyDescent="0.2">
      <c r="A25" s="259"/>
      <c r="B25" s="243"/>
      <c r="C25" s="88" t="s">
        <v>52</v>
      </c>
      <c r="D25" s="48">
        <v>3</v>
      </c>
      <c r="E25" s="66" t="s">
        <v>234</v>
      </c>
      <c r="F25" s="66" t="s">
        <v>235</v>
      </c>
      <c r="G25" s="48"/>
      <c r="H25" s="66"/>
      <c r="I25" s="66"/>
      <c r="J25" s="67"/>
      <c r="K25" s="69"/>
      <c r="L25" s="69"/>
      <c r="M25" s="48"/>
      <c r="N25" s="71"/>
      <c r="O25" s="71"/>
    </row>
    <row r="26" spans="1:21" ht="28.5" customHeight="1" x14ac:dyDescent="0.2">
      <c r="A26" s="259"/>
      <c r="B26" s="243"/>
      <c r="C26" s="88" t="s">
        <v>53</v>
      </c>
      <c r="D26" s="112">
        <v>2</v>
      </c>
      <c r="E26" s="66" t="s">
        <v>236</v>
      </c>
      <c r="F26" s="66" t="s">
        <v>179</v>
      </c>
      <c r="G26" s="48"/>
      <c r="H26" s="66"/>
      <c r="I26" s="66"/>
      <c r="J26" s="67"/>
      <c r="K26" s="69"/>
      <c r="L26" s="69"/>
      <c r="M26" s="48"/>
      <c r="N26" s="71"/>
      <c r="O26" s="71"/>
    </row>
    <row r="27" spans="1:21" ht="45" x14ac:dyDescent="0.2">
      <c r="A27" s="259"/>
      <c r="B27" s="244"/>
      <c r="C27" s="88" t="s">
        <v>54</v>
      </c>
      <c r="D27" s="48">
        <v>3</v>
      </c>
      <c r="E27" s="66" t="s">
        <v>237</v>
      </c>
      <c r="F27" s="66" t="s">
        <v>180</v>
      </c>
      <c r="G27" s="48"/>
      <c r="H27" s="66"/>
      <c r="I27" s="66"/>
      <c r="J27" s="67"/>
      <c r="K27" s="69"/>
      <c r="L27" s="69"/>
      <c r="M27" s="48"/>
      <c r="N27" s="71"/>
      <c r="O27" s="71"/>
    </row>
    <row r="28" spans="1:21" ht="7.5" customHeight="1" x14ac:dyDescent="0.2">
      <c r="B28" s="245"/>
      <c r="C28" s="246"/>
      <c r="D28" s="246"/>
      <c r="E28" s="246"/>
      <c r="F28" s="246"/>
      <c r="G28" s="246"/>
      <c r="H28" s="246"/>
      <c r="I28" s="246"/>
      <c r="J28" s="246"/>
      <c r="K28" s="247"/>
      <c r="L28" s="77"/>
      <c r="M28" s="77"/>
      <c r="N28" s="77"/>
      <c r="O28" s="77"/>
    </row>
    <row r="29" spans="1:21" x14ac:dyDescent="0.2">
      <c r="A29" s="258"/>
      <c r="B29" s="234"/>
      <c r="C29" s="78" t="s">
        <v>55</v>
      </c>
      <c r="D29" s="79"/>
      <c r="E29" s="80"/>
      <c r="F29" s="80"/>
      <c r="G29" s="79"/>
      <c r="H29" s="79"/>
      <c r="I29" s="79"/>
      <c r="J29" s="79"/>
      <c r="K29" s="81"/>
      <c r="L29" s="82"/>
      <c r="M29" s="79"/>
      <c r="N29" s="81"/>
      <c r="O29" s="82"/>
    </row>
    <row r="30" spans="1:21" ht="59.25" customHeight="1" x14ac:dyDescent="0.2">
      <c r="A30" s="258"/>
      <c r="B30" s="235"/>
      <c r="C30" s="83" t="s">
        <v>56</v>
      </c>
      <c r="D30" s="48">
        <v>3</v>
      </c>
      <c r="E30" s="84" t="s">
        <v>238</v>
      </c>
      <c r="F30" s="66" t="s">
        <v>239</v>
      </c>
      <c r="G30" s="48"/>
      <c r="H30" s="84"/>
      <c r="I30" s="66"/>
      <c r="J30" s="67"/>
      <c r="K30" s="85"/>
      <c r="L30" s="69"/>
      <c r="M30" s="48"/>
      <c r="N30" s="86"/>
      <c r="O30" s="71"/>
      <c r="R30" s="1">
        <f>COUNTIF(D30:D33,"1")</f>
        <v>0</v>
      </c>
      <c r="S30" s="1">
        <f>COUNTIF(G30:G33,"1")</f>
        <v>0</v>
      </c>
      <c r="T30" s="1">
        <f>COUNTIF(J30:J33,"1")</f>
        <v>0</v>
      </c>
      <c r="U30" s="1">
        <f>COUNTIF(M30:M33,"1")</f>
        <v>0</v>
      </c>
    </row>
    <row r="31" spans="1:21" ht="54.75" customHeight="1" x14ac:dyDescent="0.2">
      <c r="A31" s="258"/>
      <c r="B31" s="235"/>
      <c r="C31" s="37" t="s">
        <v>57</v>
      </c>
      <c r="D31" s="48">
        <v>3</v>
      </c>
      <c r="E31" s="66" t="s">
        <v>240</v>
      </c>
      <c r="F31" s="66" t="s">
        <v>241</v>
      </c>
      <c r="G31" s="48"/>
      <c r="H31" s="66"/>
      <c r="I31" s="66"/>
      <c r="J31" s="67"/>
      <c r="K31" s="69"/>
      <c r="L31" s="69"/>
      <c r="M31" s="48"/>
      <c r="N31" s="71"/>
      <c r="O31" s="71"/>
      <c r="R31" s="1">
        <f>COUNTIF(D30:D33,"2")</f>
        <v>0</v>
      </c>
      <c r="S31" s="1">
        <f>COUNTIF(G30:G33,"2")</f>
        <v>0</v>
      </c>
      <c r="T31" s="1">
        <f>COUNTIF(J30:J33,"2")</f>
        <v>0</v>
      </c>
      <c r="U31" s="1">
        <f>COUNTIF(M30:M33,"2")</f>
        <v>0</v>
      </c>
    </row>
    <row r="32" spans="1:21" ht="60" x14ac:dyDescent="0.2">
      <c r="A32" s="258"/>
      <c r="B32" s="235"/>
      <c r="C32" s="37" t="s">
        <v>58</v>
      </c>
      <c r="D32" s="48">
        <v>3</v>
      </c>
      <c r="E32" s="66" t="s">
        <v>242</v>
      </c>
      <c r="F32" s="66" t="s">
        <v>243</v>
      </c>
      <c r="G32" s="48"/>
      <c r="H32" s="66"/>
      <c r="I32" s="66"/>
      <c r="J32" s="67"/>
      <c r="K32" s="69"/>
      <c r="L32" s="69"/>
      <c r="M32" s="48"/>
      <c r="N32" s="71"/>
      <c r="O32" s="71"/>
      <c r="R32" s="1">
        <f>COUNTIF(D30:D33,"3")</f>
        <v>4</v>
      </c>
      <c r="S32" s="1">
        <f>COUNTIF(G30:G33,"3")</f>
        <v>0</v>
      </c>
      <c r="T32" s="1">
        <f>COUNTIF(J30:J33,"31")</f>
        <v>0</v>
      </c>
      <c r="U32" s="1">
        <f>COUNTIF(M30:M33,"3")</f>
        <v>0</v>
      </c>
    </row>
    <row r="33" spans="1:21" ht="60" x14ac:dyDescent="0.2">
      <c r="A33" s="258"/>
      <c r="B33" s="236"/>
      <c r="C33" s="37" t="s">
        <v>59</v>
      </c>
      <c r="D33" s="48">
        <v>3</v>
      </c>
      <c r="E33" s="66" t="s">
        <v>244</v>
      </c>
      <c r="F33" s="66" t="s">
        <v>181</v>
      </c>
      <c r="G33" s="48"/>
      <c r="H33" s="66"/>
      <c r="I33" s="66"/>
      <c r="J33" s="67"/>
      <c r="K33" s="69"/>
      <c r="L33" s="69"/>
      <c r="M33" s="48"/>
      <c r="N33" s="71"/>
      <c r="O33" s="71"/>
      <c r="R33" s="1">
        <f>COUNTIF(D30:D33,"4")</f>
        <v>0</v>
      </c>
      <c r="S33" s="1">
        <f>COUNTIF(G30:G33,"4")</f>
        <v>0</v>
      </c>
      <c r="T33" s="1">
        <f>COUNTIF(J30:J33,"4")</f>
        <v>0</v>
      </c>
      <c r="U33" s="1">
        <f>COUNTIF(M30:M33,"4")</f>
        <v>0</v>
      </c>
    </row>
    <row r="34" spans="1:21" ht="9" customHeight="1" x14ac:dyDescent="0.2">
      <c r="B34" s="240"/>
      <c r="C34" s="241"/>
      <c r="D34" s="241"/>
      <c r="E34" s="241"/>
      <c r="F34" s="241"/>
      <c r="G34" s="241"/>
      <c r="H34" s="241"/>
      <c r="I34" s="241"/>
      <c r="J34" s="241"/>
      <c r="K34" s="242"/>
      <c r="L34" s="77"/>
      <c r="M34" s="77"/>
      <c r="N34" s="77"/>
      <c r="O34" s="77"/>
    </row>
    <row r="35" spans="1:21" x14ac:dyDescent="0.2">
      <c r="A35" s="259"/>
      <c r="B35" s="234"/>
      <c r="C35" s="92" t="s">
        <v>60</v>
      </c>
      <c r="D35" s="248"/>
      <c r="E35" s="249"/>
      <c r="F35" s="249"/>
      <c r="G35" s="249"/>
      <c r="H35" s="249"/>
      <c r="I35" s="249"/>
      <c r="J35" s="249"/>
      <c r="K35" s="250"/>
      <c r="L35" s="93"/>
      <c r="M35" s="94"/>
      <c r="N35" s="94"/>
      <c r="O35" s="93"/>
    </row>
    <row r="36" spans="1:21" ht="53.25" customHeight="1" x14ac:dyDescent="0.2">
      <c r="A36" s="259"/>
      <c r="B36" s="235"/>
      <c r="C36" s="83" t="s">
        <v>61</v>
      </c>
      <c r="D36" s="48">
        <v>4</v>
      </c>
      <c r="E36" s="84" t="s">
        <v>245</v>
      </c>
      <c r="F36" s="66" t="s">
        <v>246</v>
      </c>
      <c r="G36" s="48"/>
      <c r="H36" s="84"/>
      <c r="I36" s="66"/>
      <c r="J36" s="67"/>
      <c r="K36" s="85"/>
      <c r="L36" s="69"/>
      <c r="M36" s="48"/>
      <c r="N36" s="86"/>
      <c r="O36" s="71"/>
      <c r="R36" s="1">
        <f>COUNTIF(D36:D44,"1")</f>
        <v>0</v>
      </c>
      <c r="S36" s="1">
        <f>COUNTIF(G36:G44,"1")</f>
        <v>0</v>
      </c>
      <c r="T36" s="1">
        <f>COUNTIF(J36:J44,"1")</f>
        <v>0</v>
      </c>
      <c r="U36" s="1">
        <f>COUNTIF(M36:M44,"1")</f>
        <v>0</v>
      </c>
    </row>
    <row r="37" spans="1:21" ht="52.5" customHeight="1" x14ac:dyDescent="0.2">
      <c r="A37" s="259"/>
      <c r="B37" s="235"/>
      <c r="C37" s="37" t="s">
        <v>62</v>
      </c>
      <c r="D37" s="48">
        <v>3</v>
      </c>
      <c r="E37" s="66" t="s">
        <v>247</v>
      </c>
      <c r="F37" s="66" t="s">
        <v>248</v>
      </c>
      <c r="G37" s="48"/>
      <c r="H37" s="66"/>
      <c r="I37" s="66"/>
      <c r="J37" s="67"/>
      <c r="K37" s="69"/>
      <c r="L37" s="69"/>
      <c r="M37" s="48"/>
      <c r="N37" s="71"/>
      <c r="O37" s="71"/>
      <c r="R37" s="1">
        <f>COUNTIF(D36:D44,"2")</f>
        <v>0</v>
      </c>
      <c r="S37" s="1">
        <f>COUNTIF(G36:G44,"2")</f>
        <v>0</v>
      </c>
      <c r="T37" s="1">
        <f>COUNTIF(J36:J44,"2")</f>
        <v>0</v>
      </c>
      <c r="U37" s="1">
        <f>COUNTIF(M36:M44,"2")</f>
        <v>0</v>
      </c>
    </row>
    <row r="38" spans="1:21" ht="56.25" customHeight="1" x14ac:dyDescent="0.2">
      <c r="A38" s="259"/>
      <c r="B38" s="235"/>
      <c r="C38" s="37" t="s">
        <v>63</v>
      </c>
      <c r="D38" s="48">
        <v>3</v>
      </c>
      <c r="E38" s="91" t="s">
        <v>250</v>
      </c>
      <c r="F38" s="66" t="s">
        <v>249</v>
      </c>
      <c r="G38" s="48"/>
      <c r="H38" s="91"/>
      <c r="I38" s="66"/>
      <c r="J38" s="67"/>
      <c r="K38" s="69"/>
      <c r="L38" s="69"/>
      <c r="M38" s="48"/>
      <c r="N38" s="71"/>
      <c r="O38" s="71"/>
      <c r="R38" s="1">
        <f>COUNTIF(D36:D44,"3")</f>
        <v>7</v>
      </c>
      <c r="S38" s="1">
        <f>COUNTIF(G36:G44,"3")</f>
        <v>0</v>
      </c>
      <c r="T38" s="1">
        <f>COUNTIF(J36:J44,"3")</f>
        <v>0</v>
      </c>
      <c r="U38" s="1">
        <f>COUNTIF(M36:M44,"3")</f>
        <v>0</v>
      </c>
    </row>
    <row r="39" spans="1:21" ht="44.25" customHeight="1" x14ac:dyDescent="0.2">
      <c r="A39" s="259"/>
      <c r="B39" s="235"/>
      <c r="C39" s="37" t="s">
        <v>64</v>
      </c>
      <c r="D39" s="48">
        <v>3</v>
      </c>
      <c r="E39" s="66" t="s">
        <v>251</v>
      </c>
      <c r="F39" s="91" t="s">
        <v>252</v>
      </c>
      <c r="G39" s="48"/>
      <c r="H39" s="66"/>
      <c r="I39" s="91"/>
      <c r="J39" s="67"/>
      <c r="K39" s="69"/>
      <c r="L39" s="69"/>
      <c r="M39" s="48"/>
      <c r="N39" s="71"/>
      <c r="O39" s="71"/>
      <c r="R39" s="1">
        <f>COUNTIF(D36:D44,"4")</f>
        <v>2</v>
      </c>
      <c r="S39" s="1">
        <f>COUNTIF(G36:G44,"4")</f>
        <v>0</v>
      </c>
      <c r="T39" s="1">
        <f>COUNTIF(J36:J44,"4")</f>
        <v>0</v>
      </c>
      <c r="U39" s="1">
        <f>COUNTIF(M36:M44,"4")</f>
        <v>0</v>
      </c>
    </row>
    <row r="40" spans="1:21" ht="120.75" customHeight="1" x14ac:dyDescent="0.2">
      <c r="A40" s="259"/>
      <c r="B40" s="235"/>
      <c r="C40" s="37" t="s">
        <v>65</v>
      </c>
      <c r="D40" s="48">
        <v>3</v>
      </c>
      <c r="E40" s="66" t="s">
        <v>253</v>
      </c>
      <c r="F40" s="66" t="s">
        <v>254</v>
      </c>
      <c r="G40" s="48"/>
      <c r="H40" s="66"/>
      <c r="I40" s="66"/>
      <c r="J40" s="67"/>
      <c r="K40" s="69"/>
      <c r="L40" s="69"/>
      <c r="M40" s="48"/>
      <c r="N40" s="71"/>
      <c r="O40" s="71"/>
    </row>
    <row r="41" spans="1:21" ht="64.5" customHeight="1" x14ac:dyDescent="0.2">
      <c r="A41" s="259"/>
      <c r="B41" s="235"/>
      <c r="C41" s="37" t="s">
        <v>66</v>
      </c>
      <c r="D41" s="48">
        <v>4</v>
      </c>
      <c r="E41" s="66" t="s">
        <v>255</v>
      </c>
      <c r="F41" s="66" t="s">
        <v>256</v>
      </c>
      <c r="G41" s="48"/>
      <c r="H41" s="66"/>
      <c r="I41" s="66"/>
      <c r="J41" s="67"/>
      <c r="K41" s="69"/>
      <c r="L41" s="69"/>
      <c r="M41" s="48"/>
      <c r="N41" s="71"/>
      <c r="O41" s="71"/>
    </row>
    <row r="42" spans="1:21" ht="76.5" customHeight="1" x14ac:dyDescent="0.2">
      <c r="A42" s="259"/>
      <c r="B42" s="235"/>
      <c r="C42" s="37" t="s">
        <v>67</v>
      </c>
      <c r="D42" s="48">
        <v>3</v>
      </c>
      <c r="E42" s="66" t="s">
        <v>257</v>
      </c>
      <c r="F42" s="66" t="s">
        <v>258</v>
      </c>
      <c r="G42" s="48"/>
      <c r="H42" s="66"/>
      <c r="I42" s="66"/>
      <c r="J42" s="67"/>
      <c r="K42" s="69"/>
      <c r="L42" s="69"/>
      <c r="M42" s="48"/>
      <c r="N42" s="71"/>
      <c r="O42" s="71"/>
    </row>
    <row r="43" spans="1:21" ht="101.25" customHeight="1" x14ac:dyDescent="0.2">
      <c r="A43" s="259"/>
      <c r="B43" s="235"/>
      <c r="C43" s="37" t="s">
        <v>68</v>
      </c>
      <c r="D43" s="48">
        <v>3</v>
      </c>
      <c r="E43" s="66" t="s">
        <v>259</v>
      </c>
      <c r="F43" s="66" t="s">
        <v>182</v>
      </c>
      <c r="G43" s="48"/>
      <c r="H43" s="66"/>
      <c r="I43" s="66"/>
      <c r="J43" s="67"/>
      <c r="K43" s="69"/>
      <c r="L43" s="69"/>
      <c r="M43" s="48"/>
      <c r="N43" s="71"/>
      <c r="O43" s="71"/>
    </row>
    <row r="44" spans="1:21" ht="75" customHeight="1" x14ac:dyDescent="0.2">
      <c r="A44" s="259"/>
      <c r="B44" s="236"/>
      <c r="C44" s="37" t="s">
        <v>69</v>
      </c>
      <c r="D44" s="48">
        <v>3</v>
      </c>
      <c r="E44" s="66" t="s">
        <v>183</v>
      </c>
      <c r="F44" s="66" t="s">
        <v>260</v>
      </c>
      <c r="G44" s="48"/>
      <c r="H44" s="66"/>
      <c r="I44" s="66"/>
      <c r="J44" s="67"/>
      <c r="K44" s="69"/>
      <c r="L44" s="69"/>
      <c r="M44" s="48"/>
      <c r="N44" s="71"/>
      <c r="O44" s="71"/>
    </row>
    <row r="45" spans="1:21" ht="6.75" customHeight="1" x14ac:dyDescent="0.2">
      <c r="B45" s="240"/>
      <c r="C45" s="241"/>
      <c r="D45" s="241"/>
      <c r="E45" s="241"/>
      <c r="F45" s="241"/>
      <c r="G45" s="241"/>
      <c r="H45" s="241"/>
      <c r="I45" s="241"/>
      <c r="J45" s="241"/>
      <c r="K45" s="242"/>
      <c r="L45" s="77"/>
      <c r="M45" s="77"/>
      <c r="N45" s="77"/>
      <c r="O45" s="77"/>
    </row>
    <row r="46" spans="1:21" x14ac:dyDescent="0.2">
      <c r="A46" s="259"/>
      <c r="B46" s="234"/>
      <c r="C46" s="78" t="s">
        <v>70</v>
      </c>
      <c r="D46" s="79"/>
      <c r="E46" s="80"/>
      <c r="F46" s="80"/>
      <c r="G46" s="79"/>
      <c r="H46" s="79"/>
      <c r="I46" s="79"/>
      <c r="J46" s="79"/>
      <c r="K46" s="81"/>
      <c r="L46" s="82"/>
      <c r="M46" s="79"/>
      <c r="N46" s="81"/>
      <c r="O46" s="82"/>
    </row>
    <row r="47" spans="1:21" ht="69" customHeight="1" x14ac:dyDescent="0.2">
      <c r="A47" s="259"/>
      <c r="B47" s="235"/>
      <c r="C47" s="83" t="s">
        <v>71</v>
      </c>
      <c r="D47" s="48">
        <v>3</v>
      </c>
      <c r="E47" s="84" t="s">
        <v>261</v>
      </c>
      <c r="F47" s="66" t="s">
        <v>262</v>
      </c>
      <c r="G47" s="48"/>
      <c r="H47" s="84"/>
      <c r="I47" s="66"/>
      <c r="J47" s="95"/>
      <c r="K47" s="85"/>
      <c r="L47" s="69"/>
      <c r="M47" s="64"/>
      <c r="N47" s="86"/>
      <c r="O47" s="71"/>
      <c r="R47" s="1">
        <f>COUNTIF(D47:D50,"1")</f>
        <v>0</v>
      </c>
      <c r="S47" s="1">
        <f>COUNTIF(G47:G50,"1")</f>
        <v>0</v>
      </c>
      <c r="T47" s="1">
        <f>COUNTIF(J47:J50,"1")</f>
        <v>0</v>
      </c>
      <c r="U47" s="1">
        <f>COUNTIF(M47:M50,"1")</f>
        <v>0</v>
      </c>
    </row>
    <row r="48" spans="1:21" ht="45" x14ac:dyDescent="0.2">
      <c r="A48" s="259"/>
      <c r="B48" s="235"/>
      <c r="C48" s="37" t="s">
        <v>72</v>
      </c>
      <c r="D48" s="48">
        <v>3</v>
      </c>
      <c r="E48" s="66" t="s">
        <v>263</v>
      </c>
      <c r="F48" s="66" t="s">
        <v>264</v>
      </c>
      <c r="G48" s="48"/>
      <c r="H48" s="66"/>
      <c r="I48" s="66"/>
      <c r="J48" s="95"/>
      <c r="K48" s="69"/>
      <c r="L48" s="69"/>
      <c r="M48" s="64"/>
      <c r="N48" s="71"/>
      <c r="O48" s="71"/>
      <c r="R48" s="1">
        <f>COUNTIF(D47:D50,"2")</f>
        <v>0</v>
      </c>
      <c r="S48" s="1">
        <f>COUNTIF(G47:G50,"2")</f>
        <v>0</v>
      </c>
      <c r="T48" s="1">
        <f>COUNTIF(J47:J50,"2")</f>
        <v>0</v>
      </c>
      <c r="U48" s="1">
        <f>COUNTIF(M47:M50,"2")</f>
        <v>0</v>
      </c>
    </row>
    <row r="49" spans="1:21" ht="45" x14ac:dyDescent="0.2">
      <c r="A49" s="259"/>
      <c r="B49" s="235"/>
      <c r="C49" s="37" t="s">
        <v>73</v>
      </c>
      <c r="D49" s="48">
        <v>3</v>
      </c>
      <c r="E49" s="66" t="s">
        <v>265</v>
      </c>
      <c r="F49" s="66" t="s">
        <v>266</v>
      </c>
      <c r="G49" s="48"/>
      <c r="H49" s="66"/>
      <c r="I49" s="66"/>
      <c r="J49" s="95"/>
      <c r="K49" s="69"/>
      <c r="L49" s="69"/>
      <c r="M49" s="64"/>
      <c r="N49" s="71"/>
      <c r="O49" s="71"/>
      <c r="R49" s="1">
        <f>COUNTIF(D47:D50,"3")</f>
        <v>4</v>
      </c>
      <c r="S49" s="1">
        <f>COUNTIF(G47:G50,"3")</f>
        <v>0</v>
      </c>
      <c r="T49" s="1">
        <f>COUNTIF(J47:J50,"3")</f>
        <v>0</v>
      </c>
      <c r="U49" s="1">
        <f>COUNTIF(M47:M50,"3")</f>
        <v>0</v>
      </c>
    </row>
    <row r="50" spans="1:21" ht="60" x14ac:dyDescent="0.2">
      <c r="A50" s="259"/>
      <c r="B50" s="236"/>
      <c r="C50" s="37" t="s">
        <v>74</v>
      </c>
      <c r="D50" s="64">
        <v>3</v>
      </c>
      <c r="E50" s="66" t="s">
        <v>267</v>
      </c>
      <c r="F50" s="66" t="s">
        <v>268</v>
      </c>
      <c r="G50" s="64"/>
      <c r="H50" s="66"/>
      <c r="I50" s="66"/>
      <c r="J50" s="95"/>
      <c r="K50" s="69"/>
      <c r="L50" s="69"/>
      <c r="M50" s="64"/>
      <c r="N50" s="71"/>
      <c r="O50" s="71"/>
      <c r="R50" s="1">
        <f>COUNTIF(D47:D50,"4")</f>
        <v>0</v>
      </c>
      <c r="S50" s="1">
        <f>COUNTIF(G47:G50,"4")</f>
        <v>0</v>
      </c>
      <c r="T50" s="1">
        <f>COUNTIF(J47:J50,"4")</f>
        <v>0</v>
      </c>
      <c r="U50" s="1">
        <f>COUNTIF(M47:M50,"4")</f>
        <v>0</v>
      </c>
    </row>
    <row r="51" spans="1:21" ht="8.25" customHeight="1" x14ac:dyDescent="0.2">
      <c r="B51" s="240"/>
      <c r="C51" s="241"/>
      <c r="D51" s="241"/>
      <c r="E51" s="241"/>
      <c r="F51" s="241"/>
      <c r="G51" s="241"/>
      <c r="H51" s="241"/>
      <c r="I51" s="241"/>
      <c r="J51" s="241"/>
      <c r="K51" s="242"/>
      <c r="L51" s="77"/>
      <c r="M51" s="77"/>
      <c r="N51" s="77"/>
      <c r="O51" s="77"/>
    </row>
    <row r="52" spans="1:21" ht="24" customHeight="1" x14ac:dyDescent="0.2">
      <c r="B52" s="226" t="s">
        <v>75</v>
      </c>
      <c r="C52" s="227"/>
      <c r="D52" s="224" t="s">
        <v>171</v>
      </c>
      <c r="E52" s="224"/>
      <c r="F52" s="224"/>
      <c r="G52" s="215" t="s">
        <v>172</v>
      </c>
      <c r="H52" s="216"/>
      <c r="I52" s="217"/>
      <c r="J52" s="218" t="s">
        <v>173</v>
      </c>
      <c r="K52" s="218"/>
      <c r="L52" s="218"/>
      <c r="M52" s="208" t="s">
        <v>208</v>
      </c>
      <c r="N52" s="208"/>
      <c r="O52" s="208"/>
    </row>
    <row r="53" spans="1:21" ht="33" customHeight="1" x14ac:dyDescent="0.2">
      <c r="B53" s="228"/>
      <c r="C53" s="229"/>
      <c r="D53" s="52" t="s">
        <v>32</v>
      </c>
      <c r="E53" s="46" t="s">
        <v>33</v>
      </c>
      <c r="F53" s="49" t="s">
        <v>34</v>
      </c>
      <c r="G53" s="52" t="s">
        <v>32</v>
      </c>
      <c r="H53" s="46" t="s">
        <v>33</v>
      </c>
      <c r="I53" s="49" t="s">
        <v>34</v>
      </c>
      <c r="J53" s="52" t="s">
        <v>32</v>
      </c>
      <c r="K53" s="46" t="s">
        <v>33</v>
      </c>
      <c r="L53" s="49" t="s">
        <v>34</v>
      </c>
      <c r="M53" s="52" t="s">
        <v>32</v>
      </c>
      <c r="N53" s="46" t="s">
        <v>33</v>
      </c>
      <c r="O53" s="49" t="s">
        <v>34</v>
      </c>
    </row>
    <row r="54" spans="1:21" x14ac:dyDescent="0.2">
      <c r="A54" s="259"/>
      <c r="B54" s="96"/>
      <c r="C54" s="219" t="s">
        <v>76</v>
      </c>
      <c r="D54" s="220"/>
      <c r="E54" s="220"/>
      <c r="F54" s="220"/>
      <c r="G54" s="220"/>
      <c r="H54" s="220"/>
      <c r="I54" s="220"/>
      <c r="J54" s="220"/>
      <c r="K54" s="220"/>
      <c r="L54" s="97"/>
      <c r="M54" s="98"/>
      <c r="N54" s="98"/>
      <c r="O54" s="97"/>
    </row>
    <row r="55" spans="1:21" ht="55.5" customHeight="1" x14ac:dyDescent="0.2">
      <c r="A55" s="259"/>
      <c r="B55" s="99"/>
      <c r="C55" s="83" t="s">
        <v>77</v>
      </c>
      <c r="D55" s="100">
        <v>3</v>
      </c>
      <c r="E55" s="101" t="s">
        <v>271</v>
      </c>
      <c r="F55" s="101" t="s">
        <v>272</v>
      </c>
      <c r="G55" s="100"/>
      <c r="H55" s="101"/>
      <c r="I55" s="101"/>
      <c r="J55" s="67"/>
      <c r="K55" s="85"/>
      <c r="L55" s="69"/>
      <c r="M55" s="48"/>
      <c r="N55" s="86"/>
      <c r="O55" s="71"/>
      <c r="R55" s="1">
        <f>COUNTIF(D55:D59,"1")</f>
        <v>0</v>
      </c>
      <c r="S55" s="1">
        <f>COUNTIF(G55:G59,"1")</f>
        <v>0</v>
      </c>
      <c r="T55" s="1">
        <f>COUNTIF(J55:J59,"1")</f>
        <v>0</v>
      </c>
      <c r="U55" s="1">
        <f>COUNTIF(M55:M59,"1")</f>
        <v>0</v>
      </c>
    </row>
    <row r="56" spans="1:21" ht="54" customHeight="1" x14ac:dyDescent="0.2">
      <c r="A56" s="259"/>
      <c r="B56" s="99"/>
      <c r="C56" s="37" t="s">
        <v>78</v>
      </c>
      <c r="D56" s="100">
        <v>3</v>
      </c>
      <c r="E56" s="102" t="s">
        <v>273</v>
      </c>
      <c r="F56" s="101" t="s">
        <v>184</v>
      </c>
      <c r="G56" s="100"/>
      <c r="H56" s="102"/>
      <c r="I56" s="101"/>
      <c r="J56" s="67"/>
      <c r="K56" s="69"/>
      <c r="L56" s="69"/>
      <c r="M56" s="48"/>
      <c r="N56" s="71"/>
      <c r="O56" s="71"/>
      <c r="R56" s="1">
        <f>COUNTIF(D55:D59,"2")</f>
        <v>0</v>
      </c>
      <c r="S56" s="1">
        <f>COUNTIF(G55:G59,"2")</f>
        <v>0</v>
      </c>
      <c r="T56" s="1">
        <f>COUNTIF(J55:J59,"2")</f>
        <v>0</v>
      </c>
      <c r="U56" s="1">
        <f>COUNTIF(M55:M59,"2")</f>
        <v>0</v>
      </c>
    </row>
    <row r="57" spans="1:21" ht="45" x14ac:dyDescent="0.2">
      <c r="A57" s="259"/>
      <c r="B57" s="99"/>
      <c r="C57" s="37" t="s">
        <v>79</v>
      </c>
      <c r="D57" s="100">
        <v>3</v>
      </c>
      <c r="E57" s="91" t="s">
        <v>274</v>
      </c>
      <c r="F57" s="101" t="s">
        <v>275</v>
      </c>
      <c r="G57" s="100"/>
      <c r="H57" s="91"/>
      <c r="I57" s="101"/>
      <c r="J57" s="67"/>
      <c r="K57" s="69"/>
      <c r="L57" s="69"/>
      <c r="M57" s="48"/>
      <c r="N57" s="71"/>
      <c r="O57" s="71"/>
      <c r="R57" s="1">
        <f>COUNTIF(D55:D59,"3")</f>
        <v>4</v>
      </c>
      <c r="S57" s="1">
        <f>COUNTIF(G55:G59,"3")</f>
        <v>0</v>
      </c>
      <c r="T57" s="1">
        <f>COUNTIF(J55:J59,"3")</f>
        <v>0</v>
      </c>
      <c r="U57" s="1">
        <f>COUNTIF(M55:M59,"3")</f>
        <v>0</v>
      </c>
    </row>
    <row r="58" spans="1:21" ht="45" x14ac:dyDescent="0.2">
      <c r="A58" s="259"/>
      <c r="B58" s="99"/>
      <c r="C58" s="37" t="s">
        <v>80</v>
      </c>
      <c r="D58" s="100">
        <v>3</v>
      </c>
      <c r="E58" s="102" t="s">
        <v>276</v>
      </c>
      <c r="F58" s="101" t="s">
        <v>185</v>
      </c>
      <c r="G58" s="100"/>
      <c r="H58" s="102"/>
      <c r="I58" s="101"/>
      <c r="J58" s="67"/>
      <c r="K58" s="69"/>
      <c r="L58" s="69"/>
      <c r="M58" s="48"/>
      <c r="N58" s="71"/>
      <c r="O58" s="71"/>
      <c r="R58" s="1">
        <f>COUNTIF(D55:D59,"4")</f>
        <v>1</v>
      </c>
      <c r="S58" s="1">
        <f>COUNTIF(G55:G59,"4")</f>
        <v>0</v>
      </c>
      <c r="T58" s="1">
        <f>COUNTIF(J55:J59,"4")</f>
        <v>0</v>
      </c>
      <c r="U58" s="1">
        <f>COUNTIF(M55:M59,"4")</f>
        <v>0</v>
      </c>
    </row>
    <row r="59" spans="1:21" ht="60" x14ac:dyDescent="0.2">
      <c r="A59" s="259"/>
      <c r="B59" s="103"/>
      <c r="C59" s="37" t="s">
        <v>81</v>
      </c>
      <c r="D59" s="100">
        <v>4</v>
      </c>
      <c r="E59" s="102" t="s">
        <v>277</v>
      </c>
      <c r="F59" s="101" t="s">
        <v>278</v>
      </c>
      <c r="G59" s="100"/>
      <c r="H59" s="102"/>
      <c r="I59" s="101"/>
      <c r="J59" s="67"/>
      <c r="K59" s="69"/>
      <c r="L59" s="69"/>
      <c r="M59" s="48"/>
      <c r="N59" s="71"/>
      <c r="O59" s="71"/>
    </row>
    <row r="60" spans="1:21" ht="6.75" customHeight="1" x14ac:dyDescent="0.2">
      <c r="B60" s="222"/>
      <c r="C60" s="223"/>
      <c r="D60" s="104"/>
      <c r="E60" s="105"/>
      <c r="F60" s="106"/>
      <c r="G60" s="104"/>
      <c r="H60" s="107"/>
      <c r="I60" s="107"/>
      <c r="J60" s="104"/>
      <c r="K60" s="107"/>
      <c r="M60" s="104"/>
      <c r="N60" s="107"/>
    </row>
    <row r="61" spans="1:21" x14ac:dyDescent="0.2">
      <c r="A61" s="258"/>
      <c r="B61" s="96"/>
      <c r="C61" s="219" t="s">
        <v>82</v>
      </c>
      <c r="D61" s="220"/>
      <c r="E61" s="220"/>
      <c r="F61" s="220"/>
      <c r="G61" s="220"/>
      <c r="H61" s="220"/>
      <c r="I61" s="220"/>
      <c r="J61" s="220"/>
      <c r="K61" s="221"/>
      <c r="L61" s="98"/>
      <c r="M61" s="98"/>
      <c r="N61" s="98"/>
      <c r="O61" s="98"/>
    </row>
    <row r="62" spans="1:21" ht="30" x14ac:dyDescent="0.2">
      <c r="A62" s="258"/>
      <c r="B62" s="99"/>
      <c r="C62" s="109" t="s">
        <v>83</v>
      </c>
      <c r="D62" s="100">
        <v>3</v>
      </c>
      <c r="E62" s="101" t="s">
        <v>279</v>
      </c>
      <c r="F62" s="101" t="s">
        <v>186</v>
      </c>
      <c r="G62" s="100"/>
      <c r="H62" s="101"/>
      <c r="I62" s="101"/>
      <c r="J62" s="67"/>
      <c r="K62" s="69"/>
      <c r="L62" s="69"/>
      <c r="M62" s="48"/>
      <c r="N62" s="71"/>
      <c r="O62" s="71"/>
      <c r="R62" s="1">
        <f>COUNTIF(D62:D65,"1")</f>
        <v>0</v>
      </c>
      <c r="S62" s="1">
        <f>COUNTIF(G62:G65,"1")</f>
        <v>0</v>
      </c>
      <c r="T62" s="1">
        <f>COUNTIF(J62:J65,"1")</f>
        <v>0</v>
      </c>
      <c r="U62" s="1">
        <f>COUNTIF(M62:M65,"1")</f>
        <v>0</v>
      </c>
    </row>
    <row r="63" spans="1:21" ht="60" x14ac:dyDescent="0.2">
      <c r="A63" s="258"/>
      <c r="B63" s="99"/>
      <c r="C63" s="37" t="s">
        <v>84</v>
      </c>
      <c r="D63" s="100">
        <v>3</v>
      </c>
      <c r="E63" s="102" t="s">
        <v>280</v>
      </c>
      <c r="F63" s="101" t="s">
        <v>281</v>
      </c>
      <c r="G63" s="100"/>
      <c r="H63" s="102"/>
      <c r="I63" s="101"/>
      <c r="J63" s="67"/>
      <c r="K63" s="69"/>
      <c r="L63" s="69"/>
      <c r="M63" s="48"/>
      <c r="N63" s="71"/>
      <c r="O63" s="71"/>
      <c r="R63" s="1">
        <f>COUNTIF(D62:D65,"2")</f>
        <v>0</v>
      </c>
      <c r="S63" s="1">
        <f>COUNTIF(G62:G65,"2")</f>
        <v>0</v>
      </c>
      <c r="T63" s="1">
        <f>COUNTIF(J62:J65,"2")</f>
        <v>0</v>
      </c>
      <c r="U63" s="1">
        <f>COUNTIF(M62:M65,"2")</f>
        <v>0</v>
      </c>
    </row>
    <row r="64" spans="1:21" ht="45" x14ac:dyDescent="0.2">
      <c r="A64" s="258"/>
      <c r="B64" s="99"/>
      <c r="C64" s="37" t="s">
        <v>85</v>
      </c>
      <c r="D64" s="100">
        <v>3</v>
      </c>
      <c r="E64" s="102" t="s">
        <v>282</v>
      </c>
      <c r="F64" s="101" t="s">
        <v>283</v>
      </c>
      <c r="G64" s="100"/>
      <c r="H64" s="102"/>
      <c r="I64" s="101"/>
      <c r="J64" s="67"/>
      <c r="K64" s="69"/>
      <c r="L64" s="69"/>
      <c r="M64" s="48"/>
      <c r="N64" s="71"/>
      <c r="O64" s="71"/>
      <c r="R64" s="1">
        <f>COUNTIF(D62:D65,"3")</f>
        <v>3</v>
      </c>
      <c r="S64" s="1">
        <f>COUNTIF(G62:G65,"3")</f>
        <v>0</v>
      </c>
      <c r="T64" s="1">
        <f>COUNTIF(J62:J65,"3")</f>
        <v>0</v>
      </c>
      <c r="U64" s="1">
        <f>COUNTIF(M62:M65,"3")</f>
        <v>0</v>
      </c>
    </row>
    <row r="65" spans="1:21" ht="45" x14ac:dyDescent="0.2">
      <c r="A65" s="258"/>
      <c r="B65" s="103"/>
      <c r="C65" s="37" t="s">
        <v>86</v>
      </c>
      <c r="D65" s="100">
        <v>4</v>
      </c>
      <c r="E65" s="102" t="s">
        <v>284</v>
      </c>
      <c r="F65" s="101" t="s">
        <v>285</v>
      </c>
      <c r="G65" s="100"/>
      <c r="H65" s="102"/>
      <c r="I65" s="101"/>
      <c r="J65" s="67"/>
      <c r="K65" s="69"/>
      <c r="L65" s="69"/>
      <c r="M65" s="48"/>
      <c r="N65" s="71"/>
      <c r="O65" s="71"/>
      <c r="R65" s="1">
        <f>COUNTIF(D62:D65,"4")</f>
        <v>1</v>
      </c>
      <c r="S65" s="1">
        <f>COUNTIF(G62:G65,"4")</f>
        <v>0</v>
      </c>
      <c r="T65" s="1">
        <f>COUNTIF(J62:J65,"4")</f>
        <v>0</v>
      </c>
      <c r="U65" s="1">
        <f>COUNTIF(M62:M65,"4")</f>
        <v>0</v>
      </c>
    </row>
    <row r="66" spans="1:21" ht="9" customHeight="1" x14ac:dyDescent="0.2">
      <c r="B66" s="245"/>
      <c r="C66" s="246"/>
      <c r="D66" s="246"/>
      <c r="E66" s="246"/>
      <c r="F66" s="246"/>
      <c r="G66" s="246"/>
      <c r="H66" s="246"/>
      <c r="I66" s="246"/>
      <c r="J66" s="246"/>
      <c r="K66" s="253"/>
      <c r="L66" s="77"/>
      <c r="M66" s="77"/>
      <c r="N66" s="77"/>
      <c r="O66" s="77"/>
    </row>
    <row r="67" spans="1:21" x14ac:dyDescent="0.2">
      <c r="A67" s="259"/>
      <c r="B67" s="96"/>
      <c r="C67" s="219" t="s">
        <v>87</v>
      </c>
      <c r="D67" s="220"/>
      <c r="E67" s="220"/>
      <c r="F67" s="220"/>
      <c r="G67" s="220"/>
      <c r="H67" s="220"/>
      <c r="I67" s="220"/>
      <c r="J67" s="220"/>
      <c r="K67" s="221"/>
      <c r="L67" s="110"/>
      <c r="M67" s="110"/>
      <c r="N67" s="110"/>
      <c r="O67" s="110"/>
    </row>
    <row r="68" spans="1:21" ht="45" x14ac:dyDescent="0.2">
      <c r="A68" s="259"/>
      <c r="B68" s="99"/>
      <c r="C68" s="83" t="s">
        <v>88</v>
      </c>
      <c r="D68" s="100">
        <v>3</v>
      </c>
      <c r="E68" s="102" t="s">
        <v>286</v>
      </c>
      <c r="F68" s="101" t="s">
        <v>287</v>
      </c>
      <c r="G68" s="100"/>
      <c r="H68" s="102"/>
      <c r="I68" s="101"/>
      <c r="J68" s="67"/>
      <c r="K68" s="69"/>
      <c r="L68" s="69"/>
      <c r="M68" s="48"/>
      <c r="N68" s="71"/>
      <c r="O68" s="71"/>
      <c r="R68" s="1">
        <f>COUNTIF(D68:D71,"1")</f>
        <v>0</v>
      </c>
      <c r="S68" s="1">
        <f>COUNTIF(G68:G71,"1")</f>
        <v>0</v>
      </c>
      <c r="T68" s="1">
        <f>COUNTIF(J68:J71,"1")</f>
        <v>0</v>
      </c>
      <c r="U68" s="1">
        <f>COUNTIF(M68:M71,"1")</f>
        <v>0</v>
      </c>
    </row>
    <row r="69" spans="1:21" ht="60" x14ac:dyDescent="0.2">
      <c r="A69" s="259"/>
      <c r="B69" s="99"/>
      <c r="C69" s="37" t="s">
        <v>89</v>
      </c>
      <c r="D69" s="100">
        <v>3</v>
      </c>
      <c r="E69" s="102" t="s">
        <v>288</v>
      </c>
      <c r="F69" s="101" t="s">
        <v>289</v>
      </c>
      <c r="G69" s="100"/>
      <c r="H69" s="102"/>
      <c r="I69" s="101"/>
      <c r="J69" s="67"/>
      <c r="K69" s="69"/>
      <c r="L69" s="69"/>
      <c r="M69" s="48"/>
      <c r="N69" s="71"/>
      <c r="O69" s="71"/>
      <c r="R69" s="1">
        <f>COUNTIF(D68:D71,"2")</f>
        <v>0</v>
      </c>
      <c r="S69" s="1">
        <f>COUNTIF(G68:G71,"2")</f>
        <v>0</v>
      </c>
      <c r="T69" s="1">
        <f>COUNTIF(J68:J71,"2")</f>
        <v>0</v>
      </c>
      <c r="U69" s="1">
        <f>COUNTIF(M68:M71,"2")</f>
        <v>0</v>
      </c>
    </row>
    <row r="70" spans="1:21" ht="45" x14ac:dyDescent="0.2">
      <c r="A70" s="259"/>
      <c r="B70" s="99"/>
      <c r="C70" s="37" t="s">
        <v>90</v>
      </c>
      <c r="D70" s="100">
        <v>3</v>
      </c>
      <c r="E70" s="102" t="s">
        <v>290</v>
      </c>
      <c r="F70" s="101" t="s">
        <v>292</v>
      </c>
      <c r="G70" s="111"/>
      <c r="H70" s="102"/>
      <c r="I70" s="101"/>
      <c r="J70" s="67"/>
      <c r="K70" s="69"/>
      <c r="L70" s="69"/>
      <c r="M70" s="48"/>
      <c r="N70" s="71"/>
      <c r="O70" s="71"/>
      <c r="R70" s="1">
        <f>COUNTIF(D68:D71,"3")</f>
        <v>3</v>
      </c>
      <c r="S70" s="1">
        <f>COUNTIF(G68:G71,"3")</f>
        <v>0</v>
      </c>
      <c r="T70" s="1">
        <f>COUNTIF(J68:J71,"3")</f>
        <v>0</v>
      </c>
      <c r="U70" s="1">
        <f>COUNTIF(M68:M71,"3")</f>
        <v>0</v>
      </c>
    </row>
    <row r="71" spans="1:21" ht="45" x14ac:dyDescent="0.2">
      <c r="A71" s="259"/>
      <c r="B71" s="103"/>
      <c r="C71" s="37" t="s">
        <v>91</v>
      </c>
      <c r="D71" s="100">
        <v>4</v>
      </c>
      <c r="E71" s="102" t="s">
        <v>291</v>
      </c>
      <c r="F71" s="101" t="s">
        <v>293</v>
      </c>
      <c r="G71" s="100"/>
      <c r="H71" s="102"/>
      <c r="I71" s="101"/>
      <c r="J71" s="67"/>
      <c r="K71" s="69"/>
      <c r="L71" s="69"/>
      <c r="M71" s="48"/>
      <c r="N71" s="71"/>
      <c r="O71" s="71"/>
      <c r="R71" s="1">
        <f>COUNTIF(D68:D71,"4")</f>
        <v>1</v>
      </c>
      <c r="S71" s="1">
        <f>COUNTIF(G68:G71,"4")</f>
        <v>0</v>
      </c>
      <c r="T71" s="1">
        <f>COUNTIF(J68:J71,"4")</f>
        <v>0</v>
      </c>
      <c r="U71" s="1">
        <f>COUNTIF(M68:M71,"4")</f>
        <v>0</v>
      </c>
    </row>
    <row r="72" spans="1:21" ht="8.25" customHeight="1" x14ac:dyDescent="0.2">
      <c r="B72" s="245"/>
      <c r="C72" s="246"/>
      <c r="D72" s="246"/>
      <c r="E72" s="246"/>
      <c r="F72" s="246"/>
      <c r="G72" s="246"/>
      <c r="H72" s="246"/>
      <c r="I72" s="246"/>
      <c r="J72" s="246"/>
      <c r="K72" s="253"/>
      <c r="L72" s="77"/>
      <c r="M72" s="77"/>
      <c r="N72" s="77"/>
      <c r="O72" s="77"/>
    </row>
    <row r="73" spans="1:21" x14ac:dyDescent="0.2">
      <c r="A73" s="259"/>
      <c r="B73" s="96"/>
      <c r="C73" s="219" t="s">
        <v>92</v>
      </c>
      <c r="D73" s="220"/>
      <c r="E73" s="220"/>
      <c r="F73" s="220"/>
      <c r="G73" s="220"/>
      <c r="H73" s="220"/>
      <c r="I73" s="220"/>
      <c r="J73" s="220"/>
      <c r="K73" s="221"/>
      <c r="L73" s="98"/>
      <c r="M73" s="98"/>
      <c r="N73" s="98"/>
      <c r="O73" s="98"/>
    </row>
    <row r="74" spans="1:21" ht="45" x14ac:dyDescent="0.2">
      <c r="A74" s="259"/>
      <c r="B74" s="99"/>
      <c r="C74" s="83" t="s">
        <v>93</v>
      </c>
      <c r="D74" s="100">
        <v>3</v>
      </c>
      <c r="E74" s="102" t="s">
        <v>294</v>
      </c>
      <c r="F74" s="101" t="s">
        <v>302</v>
      </c>
      <c r="G74" s="100"/>
      <c r="H74" s="102"/>
      <c r="I74" s="101"/>
      <c r="J74" s="67"/>
      <c r="K74" s="69"/>
      <c r="L74" s="69"/>
      <c r="M74" s="48"/>
      <c r="N74" s="71"/>
      <c r="O74" s="71"/>
      <c r="R74" s="1">
        <f>COUNTIF(D74:D79,"1")</f>
        <v>0</v>
      </c>
      <c r="S74" s="1">
        <f>COUNTIF(G74:G79,"1")</f>
        <v>0</v>
      </c>
      <c r="T74" s="1">
        <f>COUNTIF(J74:J79,"1")</f>
        <v>0</v>
      </c>
      <c r="U74" s="1">
        <f>COUNTIF(M74:M79,"1")</f>
        <v>0</v>
      </c>
    </row>
    <row r="75" spans="1:21" x14ac:dyDescent="0.2">
      <c r="A75" s="259"/>
      <c r="B75" s="99"/>
      <c r="C75" s="37" t="s">
        <v>94</v>
      </c>
      <c r="D75" s="100"/>
      <c r="E75" s="101" t="s">
        <v>295</v>
      </c>
      <c r="F75" s="101" t="s">
        <v>295</v>
      </c>
      <c r="G75" s="100"/>
      <c r="H75" s="101"/>
      <c r="I75" s="101"/>
      <c r="J75" s="67"/>
      <c r="K75" s="69"/>
      <c r="L75" s="69"/>
      <c r="M75" s="48"/>
      <c r="N75" s="71"/>
      <c r="O75" s="71"/>
      <c r="R75" s="1">
        <f>COUNTIF(D74:D79,"2")</f>
        <v>0</v>
      </c>
      <c r="S75" s="1">
        <f>COUNTIF(G74:G79,"2")</f>
        <v>0</v>
      </c>
      <c r="T75" s="1">
        <f>COUNTIF(J74:J79,"2")</f>
        <v>0</v>
      </c>
      <c r="U75" s="1">
        <f>COUNTIF(M74:M79,"2")</f>
        <v>0</v>
      </c>
    </row>
    <row r="76" spans="1:21" ht="60" x14ac:dyDescent="0.2">
      <c r="A76" s="259"/>
      <c r="B76" s="99"/>
      <c r="C76" s="37" t="s">
        <v>95</v>
      </c>
      <c r="D76" s="100">
        <v>4</v>
      </c>
      <c r="E76" s="102" t="s">
        <v>296</v>
      </c>
      <c r="F76" s="101" t="s">
        <v>297</v>
      </c>
      <c r="G76" s="100"/>
      <c r="H76" s="102"/>
      <c r="I76" s="101"/>
      <c r="J76" s="67"/>
      <c r="K76" s="69"/>
      <c r="L76" s="69"/>
      <c r="M76" s="48"/>
      <c r="N76" s="71"/>
      <c r="O76" s="71"/>
      <c r="R76" s="1">
        <f>COUNTIF(D74:D79,"2")</f>
        <v>0</v>
      </c>
      <c r="S76" s="1">
        <f>COUNTIF(G74:G79,"3")</f>
        <v>0</v>
      </c>
      <c r="T76" s="1">
        <f>COUNTIF(J74:J79,"3")</f>
        <v>0</v>
      </c>
      <c r="U76" s="1">
        <f>COUNTIF(M74:M79,"3")</f>
        <v>0</v>
      </c>
    </row>
    <row r="77" spans="1:21" ht="103.5" customHeight="1" x14ac:dyDescent="0.2">
      <c r="A77" s="259"/>
      <c r="B77" s="99"/>
      <c r="C77" s="37" t="s">
        <v>96</v>
      </c>
      <c r="D77" s="100">
        <v>4</v>
      </c>
      <c r="E77" s="102" t="s">
        <v>298</v>
      </c>
      <c r="F77" s="101" t="s">
        <v>301</v>
      </c>
      <c r="G77" s="100"/>
      <c r="H77" s="102"/>
      <c r="I77" s="101"/>
      <c r="J77" s="67"/>
      <c r="K77" s="69"/>
      <c r="L77" s="69"/>
      <c r="M77" s="48"/>
      <c r="N77" s="71"/>
      <c r="O77" s="71"/>
      <c r="R77" s="1">
        <f>COUNTIF(D74:D79,"4")</f>
        <v>2</v>
      </c>
      <c r="S77" s="1">
        <f>COUNTIF(G74:G79,"4")</f>
        <v>0</v>
      </c>
      <c r="T77" s="1">
        <f>COUNTIF(J74:J79,"4")</f>
        <v>0</v>
      </c>
      <c r="U77" s="1">
        <f>COUNTIF(M74:M79,"4")</f>
        <v>0</v>
      </c>
    </row>
    <row r="78" spans="1:21" ht="60" x14ac:dyDescent="0.2">
      <c r="A78" s="259"/>
      <c r="B78" s="99"/>
      <c r="C78" s="36" t="s">
        <v>97</v>
      </c>
      <c r="D78" s="100">
        <v>3</v>
      </c>
      <c r="E78" s="102" t="s">
        <v>299</v>
      </c>
      <c r="F78" s="101" t="s">
        <v>300</v>
      </c>
      <c r="G78" s="100"/>
      <c r="H78" s="102"/>
      <c r="I78" s="101"/>
      <c r="J78" s="67"/>
      <c r="K78" s="69"/>
      <c r="L78" s="69"/>
      <c r="M78" s="48"/>
      <c r="N78" s="71"/>
      <c r="O78" s="71"/>
    </row>
    <row r="79" spans="1:21" x14ac:dyDescent="0.2">
      <c r="A79" s="259"/>
      <c r="B79" s="103"/>
      <c r="C79" s="37" t="s">
        <v>98</v>
      </c>
      <c r="D79" s="112"/>
      <c r="E79" s="102" t="s">
        <v>295</v>
      </c>
      <c r="F79" s="101" t="s">
        <v>295</v>
      </c>
      <c r="G79" s="112"/>
      <c r="H79" s="102"/>
      <c r="I79" s="101"/>
      <c r="J79" s="67"/>
      <c r="K79" s="69"/>
      <c r="L79" s="69"/>
      <c r="M79" s="48"/>
      <c r="N79" s="71"/>
      <c r="O79" s="71"/>
    </row>
    <row r="80" spans="1:21" ht="9" customHeight="1" x14ac:dyDescent="0.2">
      <c r="B80" s="222"/>
      <c r="C80" s="223"/>
      <c r="D80" s="104"/>
      <c r="E80" s="105"/>
      <c r="F80" s="106"/>
      <c r="G80" s="104"/>
      <c r="H80" s="107"/>
      <c r="I80" s="107"/>
      <c r="J80" s="104"/>
      <c r="K80" s="113"/>
      <c r="M80" s="104"/>
      <c r="N80" s="113"/>
    </row>
    <row r="81" spans="1:21" ht="18.75" customHeight="1" x14ac:dyDescent="0.2">
      <c r="B81" s="230" t="s">
        <v>99</v>
      </c>
      <c r="C81" s="231"/>
      <c r="D81" s="224" t="s">
        <v>171</v>
      </c>
      <c r="E81" s="224"/>
      <c r="F81" s="224"/>
      <c r="G81" s="215" t="s">
        <v>172</v>
      </c>
      <c r="H81" s="216"/>
      <c r="I81" s="217"/>
      <c r="J81" s="218" t="s">
        <v>173</v>
      </c>
      <c r="K81" s="218"/>
      <c r="L81" s="218"/>
      <c r="M81" s="208" t="s">
        <v>208</v>
      </c>
      <c r="N81" s="208"/>
      <c r="O81" s="208"/>
    </row>
    <row r="82" spans="1:21" ht="34.5" customHeight="1" x14ac:dyDescent="0.2">
      <c r="B82" s="232"/>
      <c r="C82" s="233"/>
      <c r="D82" s="52" t="s">
        <v>32</v>
      </c>
      <c r="E82" s="114" t="s">
        <v>33</v>
      </c>
      <c r="F82" s="114"/>
      <c r="G82" s="52" t="s">
        <v>32</v>
      </c>
      <c r="H82" s="46" t="s">
        <v>33</v>
      </c>
      <c r="I82" s="46" t="s">
        <v>34</v>
      </c>
      <c r="J82" s="52" t="s">
        <v>32</v>
      </c>
      <c r="K82" s="46" t="s">
        <v>33</v>
      </c>
      <c r="L82" s="47" t="s">
        <v>34</v>
      </c>
      <c r="M82" s="52" t="s">
        <v>32</v>
      </c>
      <c r="N82" s="46" t="s">
        <v>33</v>
      </c>
      <c r="O82" s="47" t="s">
        <v>34</v>
      </c>
    </row>
    <row r="83" spans="1:21" x14ac:dyDescent="0.2">
      <c r="A83" s="259"/>
      <c r="B83" s="115"/>
      <c r="C83" s="220" t="s">
        <v>100</v>
      </c>
      <c r="D83" s="220"/>
      <c r="E83" s="220"/>
      <c r="F83" s="220"/>
      <c r="G83" s="220"/>
      <c r="H83" s="220"/>
      <c r="I83" s="220"/>
      <c r="J83" s="220"/>
      <c r="K83" s="220"/>
      <c r="L83" s="116"/>
      <c r="M83" s="117"/>
      <c r="N83" s="117"/>
      <c r="O83" s="116"/>
    </row>
    <row r="84" spans="1:21" ht="60" x14ac:dyDescent="0.2">
      <c r="A84" s="259"/>
      <c r="B84" s="103"/>
      <c r="C84" s="83" t="s">
        <v>101</v>
      </c>
      <c r="D84" s="112">
        <v>3</v>
      </c>
      <c r="E84" s="66" t="s">
        <v>303</v>
      </c>
      <c r="F84" s="84" t="s">
        <v>304</v>
      </c>
      <c r="G84" s="112"/>
      <c r="H84" s="66"/>
      <c r="I84" s="84"/>
      <c r="J84" s="67"/>
      <c r="K84" s="118"/>
      <c r="L84" s="118"/>
      <c r="M84" s="48"/>
      <c r="N84" s="71"/>
      <c r="O84" s="71"/>
      <c r="R84" s="1">
        <f>COUNTIF(D84:D86,"1")</f>
        <v>0</v>
      </c>
      <c r="S84" s="1">
        <f>COUNTIF(G84:G86,"1")</f>
        <v>0</v>
      </c>
      <c r="T84" s="1">
        <f>COUNTIF(J84:J86,"1")</f>
        <v>0</v>
      </c>
      <c r="U84" s="1">
        <f>COUNTIF(M84:M86,"1")</f>
        <v>0</v>
      </c>
    </row>
    <row r="85" spans="1:21" x14ac:dyDescent="0.2">
      <c r="A85" s="259"/>
      <c r="B85" s="115"/>
      <c r="C85" s="37" t="s">
        <v>102</v>
      </c>
      <c r="D85" s="112">
        <v>3</v>
      </c>
      <c r="E85" s="66" t="s">
        <v>305</v>
      </c>
      <c r="F85" s="84" t="s">
        <v>306</v>
      </c>
      <c r="G85" s="112"/>
      <c r="H85" s="66"/>
      <c r="I85" s="84"/>
      <c r="J85" s="67"/>
      <c r="K85" s="118"/>
      <c r="L85" s="118"/>
      <c r="M85" s="48"/>
      <c r="N85" s="71"/>
      <c r="O85" s="71"/>
      <c r="R85" s="1">
        <f>COUNTIF(D84:D86,"2")</f>
        <v>0</v>
      </c>
      <c r="S85" s="1">
        <f>COUNTIF(G84:G86,"2")</f>
        <v>0</v>
      </c>
      <c r="T85" s="1">
        <f>COUNTIF(J84:J86,"2")</f>
        <v>0</v>
      </c>
      <c r="U85" s="1">
        <f>COUNTIF(M84:M86,"2")</f>
        <v>0</v>
      </c>
    </row>
    <row r="86" spans="1:21" ht="45" x14ac:dyDescent="0.2">
      <c r="A86" s="259"/>
      <c r="B86" s="115"/>
      <c r="C86" s="37" t="s">
        <v>103</v>
      </c>
      <c r="D86" s="112">
        <v>4</v>
      </c>
      <c r="E86" s="66" t="s">
        <v>308</v>
      </c>
      <c r="F86" s="84" t="s">
        <v>307</v>
      </c>
      <c r="G86" s="112"/>
      <c r="H86" s="66"/>
      <c r="I86" s="84"/>
      <c r="J86" s="67"/>
      <c r="K86" s="118"/>
      <c r="L86" s="118"/>
      <c r="M86" s="48"/>
      <c r="N86" s="71"/>
      <c r="O86" s="71"/>
      <c r="R86" s="1">
        <f>COUNTIF(D84:D86,"3")</f>
        <v>2</v>
      </c>
      <c r="S86" s="1">
        <f>COUNTIF(G84:G86,"3")</f>
        <v>0</v>
      </c>
      <c r="T86" s="1">
        <f>COUNTIF(J84:J86,"3")</f>
        <v>0</v>
      </c>
      <c r="U86" s="1">
        <f>COUNTIF(M84:M86,"3")</f>
        <v>0</v>
      </c>
    </row>
    <row r="87" spans="1:21" ht="21" customHeight="1" x14ac:dyDescent="0.2">
      <c r="B87" s="222"/>
      <c r="C87" s="223"/>
      <c r="D87" s="104"/>
      <c r="E87" s="105"/>
      <c r="F87" s="106"/>
      <c r="G87" s="104"/>
      <c r="H87" s="107"/>
      <c r="I87" s="107"/>
      <c r="J87" s="104"/>
      <c r="K87" s="107"/>
      <c r="M87" s="104"/>
      <c r="N87" s="107"/>
      <c r="R87" s="1">
        <f>COUNTIF(D84:D86,"4")</f>
        <v>1</v>
      </c>
      <c r="S87" s="1">
        <f>COUNTIF(G84:G86,"4")</f>
        <v>0</v>
      </c>
      <c r="T87" s="1">
        <f>COUNTIF(J84:J86,"4")</f>
        <v>0</v>
      </c>
      <c r="U87" s="1">
        <f>COUNTIF(M84:M86,"4")</f>
        <v>0</v>
      </c>
    </row>
    <row r="88" spans="1:21" x14ac:dyDescent="0.2">
      <c r="A88" s="259"/>
      <c r="B88" s="119"/>
      <c r="C88" s="205" t="s">
        <v>104</v>
      </c>
      <c r="D88" s="206"/>
      <c r="E88" s="206"/>
      <c r="F88" s="206"/>
      <c r="G88" s="206"/>
      <c r="H88" s="206"/>
      <c r="I88" s="206"/>
      <c r="J88" s="206"/>
      <c r="K88" s="207"/>
      <c r="L88" s="98"/>
      <c r="M88" s="98"/>
      <c r="N88" s="98"/>
      <c r="O88" s="98"/>
    </row>
    <row r="89" spans="1:21" ht="33.75" customHeight="1" x14ac:dyDescent="0.2">
      <c r="A89" s="259"/>
      <c r="B89" s="103"/>
      <c r="C89" s="109" t="s">
        <v>105</v>
      </c>
      <c r="D89" s="112">
        <v>2</v>
      </c>
      <c r="E89" s="84" t="s">
        <v>310</v>
      </c>
      <c r="F89" s="84" t="s">
        <v>195</v>
      </c>
      <c r="G89" s="112"/>
      <c r="H89" s="84"/>
      <c r="I89" s="84"/>
      <c r="J89" s="67"/>
      <c r="K89" s="118"/>
      <c r="L89" s="118"/>
      <c r="M89" s="48"/>
      <c r="N89" s="71"/>
      <c r="O89" s="71"/>
      <c r="R89" s="1">
        <f>COUNTIF(D89:D95,"1")</f>
        <v>0</v>
      </c>
      <c r="S89" s="1">
        <f>COUNTIF(G89:G95,"1")</f>
        <v>0</v>
      </c>
      <c r="T89" s="1">
        <f>COUNTIF(J89:J95,"1")</f>
        <v>0</v>
      </c>
      <c r="U89" s="1">
        <f>COUNTIF(M89:M95,"1")</f>
        <v>0</v>
      </c>
    </row>
    <row r="90" spans="1:21" ht="45" x14ac:dyDescent="0.2">
      <c r="A90" s="259"/>
      <c r="B90" s="115"/>
      <c r="C90" s="36" t="s">
        <v>106</v>
      </c>
      <c r="D90" s="120">
        <v>3</v>
      </c>
      <c r="E90" s="66" t="s">
        <v>309</v>
      </c>
      <c r="F90" s="84" t="s">
        <v>196</v>
      </c>
      <c r="G90" s="120"/>
      <c r="H90" s="66"/>
      <c r="I90" s="84"/>
      <c r="J90" s="67"/>
      <c r="K90" s="118"/>
      <c r="L90" s="118"/>
      <c r="M90" s="48"/>
      <c r="N90" s="71"/>
      <c r="O90" s="71"/>
      <c r="R90" s="1">
        <f>COUNTIF(D89:D95,"2")</f>
        <v>3</v>
      </c>
      <c r="S90" s="1">
        <f>COUNTIF(G89:G95,"2")</f>
        <v>0</v>
      </c>
      <c r="T90" s="1">
        <f>COUNTIF(J89:J95,"2")</f>
        <v>0</v>
      </c>
      <c r="U90" s="1">
        <f>COUNTIF(M89:M95,"2")</f>
        <v>0</v>
      </c>
    </row>
    <row r="91" spans="1:21" ht="36" customHeight="1" x14ac:dyDescent="0.2">
      <c r="A91" s="259"/>
      <c r="B91" s="115"/>
      <c r="C91" s="37" t="s">
        <v>107</v>
      </c>
      <c r="D91" s="112">
        <v>2</v>
      </c>
      <c r="E91" s="66" t="s">
        <v>311</v>
      </c>
      <c r="F91" s="84" t="s">
        <v>197</v>
      </c>
      <c r="G91" s="120"/>
      <c r="H91" s="66"/>
      <c r="I91" s="84"/>
      <c r="J91" s="67"/>
      <c r="K91" s="118"/>
      <c r="L91" s="118"/>
      <c r="M91" s="48"/>
      <c r="N91" s="71"/>
      <c r="O91" s="71"/>
      <c r="R91" s="1">
        <f>COUNTIF(D89:D95,"3")</f>
        <v>4</v>
      </c>
      <c r="S91" s="1">
        <f>COUNTIF(G89:G95,"3")</f>
        <v>0</v>
      </c>
      <c r="T91" s="1">
        <f>COUNTIF(J89:J95,"3")</f>
        <v>0</v>
      </c>
      <c r="U91" s="1">
        <f>COUNTIF(M89:M95,"3")</f>
        <v>0</v>
      </c>
    </row>
    <row r="92" spans="1:21" ht="45" x14ac:dyDescent="0.2">
      <c r="A92" s="259"/>
      <c r="B92" s="115"/>
      <c r="C92" s="36" t="s">
        <v>108</v>
      </c>
      <c r="D92" s="120">
        <v>3</v>
      </c>
      <c r="E92" s="66" t="s">
        <v>312</v>
      </c>
      <c r="F92" s="84" t="s">
        <v>313</v>
      </c>
      <c r="G92" s="120"/>
      <c r="H92" s="66"/>
      <c r="I92" s="84"/>
      <c r="J92" s="67"/>
      <c r="K92" s="118"/>
      <c r="L92" s="118"/>
      <c r="M92" s="48"/>
      <c r="N92" s="71"/>
      <c r="O92" s="71"/>
      <c r="R92" s="1">
        <f>COUNTIF(D89:D95,"4")</f>
        <v>0</v>
      </c>
      <c r="S92" s="1">
        <f>COUNTIF(G89:G95,"4")</f>
        <v>0</v>
      </c>
      <c r="T92" s="1">
        <f>COUNTIF(J89:J95,"4")</f>
        <v>0</v>
      </c>
      <c r="U92" s="1">
        <f>COUNTIF(M89:M95,"4")</f>
        <v>0</v>
      </c>
    </row>
    <row r="93" spans="1:21" ht="45" x14ac:dyDescent="0.2">
      <c r="A93" s="259"/>
      <c r="B93" s="115"/>
      <c r="C93" s="37" t="s">
        <v>109</v>
      </c>
      <c r="D93" s="112">
        <v>2</v>
      </c>
      <c r="E93" s="66" t="s">
        <v>314</v>
      </c>
      <c r="F93" s="84" t="s">
        <v>315</v>
      </c>
      <c r="G93" s="112"/>
      <c r="H93" s="66"/>
      <c r="I93" s="84"/>
      <c r="J93" s="67"/>
      <c r="K93" s="118"/>
      <c r="L93" s="118"/>
      <c r="M93" s="48"/>
      <c r="N93" s="71"/>
      <c r="O93" s="71"/>
    </row>
    <row r="94" spans="1:21" ht="45" x14ac:dyDescent="0.2">
      <c r="A94" s="259"/>
      <c r="B94" s="115"/>
      <c r="C94" s="36" t="s">
        <v>110</v>
      </c>
      <c r="D94" s="112">
        <v>3</v>
      </c>
      <c r="E94" s="66" t="s">
        <v>316</v>
      </c>
      <c r="F94" s="84" t="s">
        <v>195</v>
      </c>
      <c r="G94" s="112"/>
      <c r="H94" s="66"/>
      <c r="I94" s="84"/>
      <c r="J94" s="67"/>
      <c r="K94" s="118"/>
      <c r="L94" s="118"/>
      <c r="M94" s="48"/>
      <c r="N94" s="71"/>
      <c r="O94" s="71"/>
    </row>
    <row r="95" spans="1:21" ht="45" x14ac:dyDescent="0.2">
      <c r="A95" s="259"/>
      <c r="B95" s="115"/>
      <c r="C95" s="37" t="s">
        <v>111</v>
      </c>
      <c r="D95" s="112">
        <v>3</v>
      </c>
      <c r="E95" s="66" t="s">
        <v>198</v>
      </c>
      <c r="F95" s="66" t="s">
        <v>317</v>
      </c>
      <c r="G95" s="112"/>
      <c r="H95" s="66"/>
      <c r="I95" s="66"/>
      <c r="J95" s="67"/>
      <c r="K95" s="118"/>
      <c r="L95" s="118"/>
      <c r="M95" s="48"/>
      <c r="N95" s="71"/>
      <c r="O95" s="71"/>
    </row>
    <row r="96" spans="1:21" ht="5.25" customHeight="1" x14ac:dyDescent="0.2">
      <c r="B96" s="222"/>
      <c r="C96" s="223"/>
      <c r="D96" s="104"/>
      <c r="E96" s="105"/>
      <c r="F96" s="106"/>
      <c r="G96" s="104"/>
      <c r="H96" s="107"/>
      <c r="I96" s="107"/>
      <c r="J96" s="104"/>
      <c r="K96" s="113"/>
      <c r="M96" s="104"/>
      <c r="N96" s="113"/>
    </row>
    <row r="97" spans="1:21" x14ac:dyDescent="0.2">
      <c r="A97" s="259"/>
      <c r="B97" s="96"/>
      <c r="C97" s="219" t="s">
        <v>112</v>
      </c>
      <c r="D97" s="220"/>
      <c r="E97" s="220"/>
      <c r="F97" s="220"/>
      <c r="G97" s="220"/>
      <c r="H97" s="220"/>
      <c r="I97" s="220"/>
      <c r="J97" s="220"/>
      <c r="K97" s="220"/>
      <c r="L97" s="220"/>
      <c r="M97" s="98"/>
      <c r="N97" s="98"/>
      <c r="O97" s="121"/>
    </row>
    <row r="98" spans="1:21" ht="45" x14ac:dyDescent="0.2">
      <c r="A98" s="259"/>
      <c r="B98" s="99"/>
      <c r="C98" s="109" t="s">
        <v>113</v>
      </c>
      <c r="D98" s="112">
        <v>3</v>
      </c>
      <c r="E98" s="122" t="s">
        <v>319</v>
      </c>
      <c r="F98" s="122" t="s">
        <v>320</v>
      </c>
      <c r="G98" s="112">
        <v>2</v>
      </c>
      <c r="H98" s="122"/>
      <c r="I98" s="122"/>
      <c r="J98" s="95"/>
      <c r="K98" s="69"/>
      <c r="L98" s="69"/>
      <c r="M98" s="64"/>
      <c r="N98" s="71"/>
      <c r="O98" s="71"/>
      <c r="R98" s="1">
        <f>COUNTIF(D98:D99,"1")</f>
        <v>0</v>
      </c>
      <c r="S98" s="1">
        <f>COUNTIF(G98:G99,"1")</f>
        <v>0</v>
      </c>
      <c r="T98" s="1">
        <f>COUNTIF(J98:J99,"1")</f>
        <v>0</v>
      </c>
      <c r="U98" s="1">
        <f>COUNTIF(M98:M99,"1")</f>
        <v>0</v>
      </c>
    </row>
    <row r="99" spans="1:21" ht="45" x14ac:dyDescent="0.2">
      <c r="A99" s="259"/>
      <c r="B99" s="103"/>
      <c r="C99" s="36" t="s">
        <v>114</v>
      </c>
      <c r="D99" s="112">
        <v>3</v>
      </c>
      <c r="E99" s="123" t="s">
        <v>318</v>
      </c>
      <c r="F99" s="122" t="s">
        <v>199</v>
      </c>
      <c r="G99" s="112">
        <v>3</v>
      </c>
      <c r="H99" s="123"/>
      <c r="I99" s="122"/>
      <c r="J99" s="95"/>
      <c r="K99" s="69"/>
      <c r="L99" s="69"/>
      <c r="M99" s="64"/>
      <c r="N99" s="71"/>
      <c r="O99" s="71"/>
      <c r="R99" s="1">
        <f>COUNTIF(D98:D99,"2")</f>
        <v>0</v>
      </c>
      <c r="S99" s="1">
        <f>COUNTIF(G98:G99,"2")</f>
        <v>1</v>
      </c>
      <c r="T99" s="1">
        <f>COUNTIF(J98:J99,"2")</f>
        <v>0</v>
      </c>
      <c r="U99" s="1">
        <f>COUNTIF(M98:M99,"2")</f>
        <v>0</v>
      </c>
    </row>
    <row r="100" spans="1:21" ht="8.25" customHeight="1" x14ac:dyDescent="0.2">
      <c r="B100" s="222"/>
      <c r="C100" s="223"/>
      <c r="D100" s="104"/>
      <c r="E100" s="105"/>
      <c r="F100" s="106"/>
      <c r="G100" s="104"/>
      <c r="H100" s="107"/>
      <c r="I100" s="107"/>
      <c r="J100" s="104"/>
      <c r="K100" s="113"/>
      <c r="M100" s="104"/>
      <c r="N100" s="113"/>
      <c r="R100" s="1">
        <f>COUNTIF(D98:D99,"3")</f>
        <v>2</v>
      </c>
      <c r="S100" s="1">
        <f>COUNTIF(G98:G99,"3")</f>
        <v>1</v>
      </c>
      <c r="T100" s="1">
        <f>COUNTIF(J98:J99,"3")</f>
        <v>0</v>
      </c>
      <c r="U100" s="1">
        <f>COUNTIF(M98:M99,"3")</f>
        <v>0</v>
      </c>
    </row>
    <row r="101" spans="1:21" x14ac:dyDescent="0.2">
      <c r="A101" s="259"/>
      <c r="B101" s="115"/>
      <c r="C101" s="220" t="s">
        <v>115</v>
      </c>
      <c r="D101" s="220"/>
      <c r="E101" s="220"/>
      <c r="F101" s="220"/>
      <c r="G101" s="220"/>
      <c r="H101" s="220"/>
      <c r="I101" s="220"/>
      <c r="J101" s="220"/>
      <c r="K101" s="221"/>
      <c r="L101" s="98"/>
      <c r="M101" s="98"/>
      <c r="N101" s="98"/>
      <c r="O101" s="98"/>
      <c r="R101" s="1">
        <f>COUNTIF(D98:D99,"4")</f>
        <v>0</v>
      </c>
      <c r="S101" s="1">
        <f>COUNTIF(G98:G99,"4")</f>
        <v>0</v>
      </c>
      <c r="T101" s="1">
        <f>COUNTIF(J98:J99,"4")</f>
        <v>0</v>
      </c>
      <c r="U101" s="1">
        <f>COUNTIF(M98:M99,"4")</f>
        <v>0</v>
      </c>
    </row>
    <row r="102" spans="1:21" ht="45" x14ac:dyDescent="0.2">
      <c r="A102" s="259"/>
      <c r="B102" s="103"/>
      <c r="C102" s="83" t="s">
        <v>116</v>
      </c>
      <c r="D102" s="112">
        <v>3</v>
      </c>
      <c r="E102" s="84" t="s">
        <v>321</v>
      </c>
      <c r="F102" s="124" t="s">
        <v>200</v>
      </c>
      <c r="G102" s="112">
        <v>3</v>
      </c>
      <c r="H102" s="84"/>
      <c r="I102" s="124"/>
      <c r="J102" s="67"/>
      <c r="K102" s="69"/>
      <c r="L102" s="69"/>
      <c r="M102" s="48"/>
      <c r="N102" s="71"/>
      <c r="O102" s="71"/>
      <c r="R102" s="1">
        <f>COUNTIF(D102:D111,"1")</f>
        <v>0</v>
      </c>
      <c r="S102" s="1">
        <f>COUNTIF(G102:G111,"1")</f>
        <v>0</v>
      </c>
      <c r="T102" s="1">
        <f>COUNTIF(J102:J111,"1")</f>
        <v>0</v>
      </c>
      <c r="U102" s="1">
        <f>COUNTIF(M102:M111,"1")</f>
        <v>0</v>
      </c>
    </row>
    <row r="103" spans="1:21" ht="30" x14ac:dyDescent="0.2">
      <c r="A103" s="259"/>
      <c r="B103" s="115"/>
      <c r="C103" s="37" t="s">
        <v>117</v>
      </c>
      <c r="D103" s="112">
        <v>3</v>
      </c>
      <c r="E103" s="66" t="s">
        <v>334</v>
      </c>
      <c r="F103" s="84" t="s">
        <v>201</v>
      </c>
      <c r="G103" s="112">
        <v>3</v>
      </c>
      <c r="H103" s="66"/>
      <c r="I103" s="84"/>
      <c r="J103" s="67"/>
      <c r="K103" s="69"/>
      <c r="L103" s="69"/>
      <c r="M103" s="48"/>
      <c r="N103" s="71"/>
      <c r="O103" s="71"/>
      <c r="R103" s="1">
        <f>COUNTIF(D102:D111,"2")</f>
        <v>1</v>
      </c>
      <c r="S103" s="1">
        <f>COUNTIF(G102:G111,"2")</f>
        <v>3</v>
      </c>
      <c r="T103" s="1">
        <f>COUNTIF(J102:J111,"2")</f>
        <v>0</v>
      </c>
      <c r="U103" s="1">
        <f>COUNTIF(M102:M111,"2")</f>
        <v>0</v>
      </c>
    </row>
    <row r="104" spans="1:21" ht="30" x14ac:dyDescent="0.2">
      <c r="A104" s="259"/>
      <c r="B104" s="115"/>
      <c r="C104" s="37" t="s">
        <v>118</v>
      </c>
      <c r="D104" s="112">
        <v>3</v>
      </c>
      <c r="E104" s="66" t="s">
        <v>335</v>
      </c>
      <c r="F104" s="84" t="s">
        <v>322</v>
      </c>
      <c r="G104" s="112">
        <v>2</v>
      </c>
      <c r="H104" s="66"/>
      <c r="I104" s="84"/>
      <c r="J104" s="67"/>
      <c r="K104" s="69"/>
      <c r="L104" s="69"/>
      <c r="M104" s="48"/>
      <c r="N104" s="71"/>
      <c r="O104" s="71"/>
      <c r="R104" s="1">
        <f>COUNTIF(D102:D111,"3")</f>
        <v>9</v>
      </c>
      <c r="S104" s="1">
        <f>COUNTIF(G102:G111,"3")</f>
        <v>7</v>
      </c>
      <c r="T104" s="1">
        <f>COUNTIF(J102:J111,"3")</f>
        <v>0</v>
      </c>
      <c r="U104" s="1">
        <f>COUNTIF(M102:M111,"3")</f>
        <v>0</v>
      </c>
    </row>
    <row r="105" spans="1:21" ht="33" customHeight="1" x14ac:dyDescent="0.2">
      <c r="A105" s="259"/>
      <c r="B105" s="115"/>
      <c r="C105" s="37" t="s">
        <v>119</v>
      </c>
      <c r="D105" s="112">
        <v>3</v>
      </c>
      <c r="E105" s="66" t="s">
        <v>336</v>
      </c>
      <c r="F105" s="84" t="s">
        <v>323</v>
      </c>
      <c r="G105" s="112">
        <v>3</v>
      </c>
      <c r="H105" s="66"/>
      <c r="I105" s="84"/>
      <c r="J105" s="67"/>
      <c r="K105" s="69"/>
      <c r="L105" s="69"/>
      <c r="M105" s="48"/>
      <c r="N105" s="71"/>
      <c r="O105" s="71"/>
      <c r="R105" s="1">
        <f>COUNTIF(D102:D111,"4")</f>
        <v>0</v>
      </c>
      <c r="S105" s="1">
        <f>COUNTIF(G102:G111,"4")</f>
        <v>0</v>
      </c>
      <c r="T105" s="1">
        <f>COUNTIF(J102:J111,"4")</f>
        <v>0</v>
      </c>
      <c r="U105" s="1">
        <f>COUNTIF(M102:M111,"4")</f>
        <v>0</v>
      </c>
    </row>
    <row r="106" spans="1:21" ht="30" x14ac:dyDescent="0.2">
      <c r="A106" s="259"/>
      <c r="B106" s="115"/>
      <c r="C106" s="37" t="s">
        <v>120</v>
      </c>
      <c r="D106" s="112">
        <v>3</v>
      </c>
      <c r="E106" s="66" t="s">
        <v>337</v>
      </c>
      <c r="F106" s="84" t="s">
        <v>324</v>
      </c>
      <c r="G106" s="112">
        <v>3</v>
      </c>
      <c r="H106" s="66"/>
      <c r="I106" s="84"/>
      <c r="J106" s="67"/>
      <c r="K106" s="69"/>
      <c r="L106" s="69"/>
      <c r="M106" s="48"/>
      <c r="N106" s="71"/>
      <c r="O106" s="71"/>
    </row>
    <row r="107" spans="1:21" ht="45" x14ac:dyDescent="0.2">
      <c r="A107" s="259"/>
      <c r="B107" s="115"/>
      <c r="C107" s="37" t="s">
        <v>121</v>
      </c>
      <c r="D107" s="112">
        <v>3</v>
      </c>
      <c r="E107" s="66" t="s">
        <v>338</v>
      </c>
      <c r="F107" s="84" t="s">
        <v>325</v>
      </c>
      <c r="G107" s="112">
        <v>3</v>
      </c>
      <c r="H107" s="66"/>
      <c r="I107" s="84"/>
      <c r="J107" s="67"/>
      <c r="K107" s="69"/>
      <c r="L107" s="69"/>
      <c r="M107" s="48"/>
      <c r="N107" s="71"/>
      <c r="O107" s="71"/>
    </row>
    <row r="108" spans="1:21" ht="60" x14ac:dyDescent="0.2">
      <c r="A108" s="259"/>
      <c r="B108" s="115"/>
      <c r="C108" s="37" t="s">
        <v>122</v>
      </c>
      <c r="D108" s="112">
        <v>3</v>
      </c>
      <c r="E108" s="66" t="s">
        <v>339</v>
      </c>
      <c r="F108" s="84" t="s">
        <v>326</v>
      </c>
      <c r="G108" s="112">
        <v>3</v>
      </c>
      <c r="H108" s="66"/>
      <c r="I108" s="84"/>
      <c r="J108" s="67"/>
      <c r="K108" s="69"/>
      <c r="L108" s="69"/>
      <c r="M108" s="48"/>
      <c r="N108" s="71"/>
      <c r="O108" s="71"/>
    </row>
    <row r="109" spans="1:21" ht="30" x14ac:dyDescent="0.2">
      <c r="A109" s="259"/>
      <c r="B109" s="115"/>
      <c r="C109" s="37" t="s">
        <v>123</v>
      </c>
      <c r="D109" s="112">
        <v>2</v>
      </c>
      <c r="E109" s="123" t="s">
        <v>327</v>
      </c>
      <c r="F109" s="122" t="s">
        <v>328</v>
      </c>
      <c r="G109" s="112">
        <v>2</v>
      </c>
      <c r="H109" s="123"/>
      <c r="I109" s="122"/>
      <c r="J109" s="67"/>
      <c r="K109" s="69"/>
      <c r="L109" s="69"/>
      <c r="M109" s="48"/>
      <c r="N109" s="71"/>
      <c r="O109" s="71"/>
    </row>
    <row r="110" spans="1:21" ht="45" x14ac:dyDescent="0.2">
      <c r="A110" s="259"/>
      <c r="B110" s="115"/>
      <c r="C110" s="37" t="s">
        <v>124</v>
      </c>
      <c r="D110" s="112">
        <v>3</v>
      </c>
      <c r="E110" s="123" t="s">
        <v>340</v>
      </c>
      <c r="F110" s="122" t="s">
        <v>329</v>
      </c>
      <c r="G110" s="112">
        <v>3</v>
      </c>
      <c r="H110" s="123"/>
      <c r="I110" s="122"/>
      <c r="J110" s="67"/>
      <c r="K110" s="69"/>
      <c r="L110" s="69"/>
      <c r="M110" s="48"/>
      <c r="N110" s="71"/>
      <c r="O110" s="71"/>
    </row>
    <row r="111" spans="1:21" x14ac:dyDescent="0.2">
      <c r="A111" s="259"/>
      <c r="B111" s="115"/>
      <c r="C111" s="37" t="s">
        <v>125</v>
      </c>
      <c r="D111" s="112">
        <v>3</v>
      </c>
      <c r="E111" s="123" t="s">
        <v>341</v>
      </c>
      <c r="F111" s="122" t="s">
        <v>202</v>
      </c>
      <c r="G111" s="112">
        <v>2</v>
      </c>
      <c r="H111" s="123"/>
      <c r="I111" s="122"/>
      <c r="J111" s="67"/>
      <c r="K111" s="69"/>
      <c r="L111" s="69"/>
      <c r="M111" s="48"/>
      <c r="N111" s="71"/>
      <c r="O111" s="71"/>
    </row>
    <row r="112" spans="1:21" ht="5.25" customHeight="1" x14ac:dyDescent="0.2">
      <c r="B112" s="254"/>
      <c r="C112" s="255"/>
      <c r="D112" s="125"/>
      <c r="E112" s="126"/>
      <c r="F112" s="127"/>
      <c r="G112" s="125"/>
      <c r="H112" s="128"/>
      <c r="I112" s="128"/>
      <c r="J112" s="125"/>
      <c r="K112" s="129"/>
      <c r="M112" s="125"/>
      <c r="N112" s="129"/>
    </row>
    <row r="113" spans="1:21" x14ac:dyDescent="0.2">
      <c r="A113" s="259"/>
      <c r="B113" s="115"/>
      <c r="C113" s="220" t="s">
        <v>126</v>
      </c>
      <c r="D113" s="220"/>
      <c r="E113" s="220"/>
      <c r="F113" s="220"/>
      <c r="G113" s="220"/>
      <c r="H113" s="220"/>
      <c r="I113" s="220"/>
      <c r="J113" s="220"/>
      <c r="K113" s="221"/>
      <c r="L113" s="98"/>
      <c r="M113" s="98"/>
      <c r="N113" s="98"/>
      <c r="O113" s="98"/>
    </row>
    <row r="114" spans="1:21" ht="45" x14ac:dyDescent="0.2">
      <c r="A114" s="259"/>
      <c r="B114" s="115"/>
      <c r="C114" s="36" t="s">
        <v>127</v>
      </c>
      <c r="D114" s="112">
        <v>3</v>
      </c>
      <c r="E114" s="123" t="s">
        <v>330</v>
      </c>
      <c r="F114" s="122" t="s">
        <v>331</v>
      </c>
      <c r="G114" s="112">
        <v>3</v>
      </c>
      <c r="H114" s="123"/>
      <c r="I114" s="122"/>
      <c r="J114" s="67"/>
      <c r="K114" s="69"/>
      <c r="L114" s="69"/>
      <c r="M114" s="48"/>
      <c r="N114" s="71"/>
      <c r="O114" s="71"/>
      <c r="R114" s="1">
        <f>COUNTIF(D114:D117,"1")</f>
        <v>0</v>
      </c>
      <c r="S114" s="1">
        <f>COUNTIF(G114:G117,"1")</f>
        <v>0</v>
      </c>
      <c r="T114" s="1">
        <f>COUNTIF(J114:J117,"1")</f>
        <v>0</v>
      </c>
      <c r="U114" s="1">
        <f>COUNTIF(M114:M117,"1")</f>
        <v>0</v>
      </c>
    </row>
    <row r="115" spans="1:21" ht="45" x14ac:dyDescent="0.2">
      <c r="A115" s="259"/>
      <c r="B115" s="115"/>
      <c r="C115" s="37" t="s">
        <v>128</v>
      </c>
      <c r="D115" s="112">
        <v>3</v>
      </c>
      <c r="E115" s="123" t="s">
        <v>342</v>
      </c>
      <c r="F115" s="122" t="s">
        <v>203</v>
      </c>
      <c r="G115" s="112">
        <v>3</v>
      </c>
      <c r="H115" s="123"/>
      <c r="I115" s="122"/>
      <c r="J115" s="67"/>
      <c r="K115" s="69"/>
      <c r="L115" s="69"/>
      <c r="M115" s="48"/>
      <c r="N115" s="71"/>
      <c r="O115" s="71"/>
      <c r="R115" s="1">
        <f>COUNTIF(D114:D117,"2")</f>
        <v>0</v>
      </c>
      <c r="S115" s="1">
        <f>COUNTIF(G114:G117,"2")</f>
        <v>0</v>
      </c>
      <c r="T115" s="1">
        <f>COUNTIF(J114:J117,"2")</f>
        <v>0</v>
      </c>
      <c r="U115" s="1">
        <f>COUNTIF(M114:M117,"2")</f>
        <v>0</v>
      </c>
    </row>
    <row r="116" spans="1:21" ht="45" x14ac:dyDescent="0.2">
      <c r="A116" s="259"/>
      <c r="B116" s="115"/>
      <c r="C116" s="37" t="s">
        <v>129</v>
      </c>
      <c r="D116" s="112">
        <v>3</v>
      </c>
      <c r="E116" s="123" t="s">
        <v>343</v>
      </c>
      <c r="F116" s="122" t="s">
        <v>332</v>
      </c>
      <c r="G116" s="112">
        <v>3</v>
      </c>
      <c r="H116" s="123"/>
      <c r="I116" s="122"/>
      <c r="J116" s="67"/>
      <c r="K116" s="69"/>
      <c r="L116" s="69"/>
      <c r="M116" s="48"/>
      <c r="N116" s="71"/>
      <c r="O116" s="71"/>
      <c r="R116" s="1">
        <f>COUNTIF(D114:D117,"3")</f>
        <v>3</v>
      </c>
      <c r="S116" s="1">
        <f>COUNTIF(G114:G117,"3")</f>
        <v>4</v>
      </c>
      <c r="T116" s="1">
        <f>COUNTIF(J114:J117,"3")</f>
        <v>0</v>
      </c>
      <c r="U116" s="1">
        <f>COUNTIF(M114:M117,"3")</f>
        <v>0</v>
      </c>
    </row>
    <row r="117" spans="1:21" ht="30" x14ac:dyDescent="0.2">
      <c r="A117" s="259"/>
      <c r="B117" s="115"/>
      <c r="C117" s="37" t="s">
        <v>130</v>
      </c>
      <c r="D117" s="112">
        <v>4</v>
      </c>
      <c r="E117" s="123" t="s">
        <v>344</v>
      </c>
      <c r="F117" s="122" t="s">
        <v>333</v>
      </c>
      <c r="G117" s="112">
        <v>3</v>
      </c>
      <c r="H117" s="123"/>
      <c r="I117" s="122"/>
      <c r="J117" s="67"/>
      <c r="K117" s="69"/>
      <c r="L117" s="69"/>
      <c r="M117" s="48"/>
      <c r="N117" s="71"/>
      <c r="O117" s="71"/>
      <c r="R117" s="1">
        <f>COUNTIF(D114:D117,"4")</f>
        <v>1</v>
      </c>
      <c r="S117" s="1">
        <f>COUNTIF(G114:G117,"4")</f>
        <v>0</v>
      </c>
      <c r="T117" s="1">
        <f>COUNTIF(J114:J117,"4")</f>
        <v>0</v>
      </c>
      <c r="U117" s="1">
        <f>COUNTIF(M114:M117,"4")</f>
        <v>0</v>
      </c>
    </row>
    <row r="118" spans="1:21" ht="7.5" customHeight="1" x14ac:dyDescent="0.2">
      <c r="B118" s="222"/>
      <c r="C118" s="223"/>
      <c r="D118" s="125"/>
      <c r="E118" s="126"/>
      <c r="F118" s="127"/>
      <c r="G118" s="125"/>
      <c r="H118" s="128"/>
      <c r="I118" s="128"/>
      <c r="J118" s="104"/>
      <c r="K118" s="113"/>
      <c r="M118" s="104"/>
      <c r="N118" s="113"/>
    </row>
    <row r="119" spans="1:21" ht="15.75" customHeight="1" x14ac:dyDescent="0.2">
      <c r="B119" s="226" t="s">
        <v>131</v>
      </c>
      <c r="C119" s="227"/>
      <c r="D119" s="224" t="s">
        <v>171</v>
      </c>
      <c r="E119" s="224"/>
      <c r="F119" s="224"/>
      <c r="G119" s="215" t="s">
        <v>172</v>
      </c>
      <c r="H119" s="216"/>
      <c r="I119" s="217"/>
      <c r="J119" s="218" t="s">
        <v>173</v>
      </c>
      <c r="K119" s="218"/>
      <c r="L119" s="218"/>
      <c r="M119" s="208" t="s">
        <v>208</v>
      </c>
      <c r="N119" s="208"/>
      <c r="O119" s="208"/>
    </row>
    <row r="120" spans="1:21" ht="15.75" customHeight="1" x14ac:dyDescent="0.2">
      <c r="B120" s="228"/>
      <c r="C120" s="229"/>
      <c r="D120" s="52" t="s">
        <v>32</v>
      </c>
      <c r="E120" s="46" t="s">
        <v>33</v>
      </c>
      <c r="F120" s="49" t="s">
        <v>34</v>
      </c>
      <c r="G120" s="52" t="s">
        <v>32</v>
      </c>
      <c r="H120" s="46" t="s">
        <v>33</v>
      </c>
      <c r="I120" s="49" t="s">
        <v>34</v>
      </c>
      <c r="J120" s="52" t="s">
        <v>32</v>
      </c>
      <c r="K120" s="46" t="s">
        <v>33</v>
      </c>
      <c r="L120" s="49" t="s">
        <v>34</v>
      </c>
      <c r="M120" s="52" t="s">
        <v>32</v>
      </c>
      <c r="N120" s="46" t="s">
        <v>33</v>
      </c>
      <c r="O120" s="49" t="s">
        <v>34</v>
      </c>
    </row>
    <row r="121" spans="1:21" x14ac:dyDescent="0.2">
      <c r="A121" s="259"/>
      <c r="B121" s="119"/>
      <c r="C121" s="220" t="s">
        <v>132</v>
      </c>
      <c r="D121" s="220"/>
      <c r="E121" s="220"/>
      <c r="F121" s="220"/>
      <c r="G121" s="220"/>
      <c r="H121" s="220"/>
      <c r="I121" s="220"/>
      <c r="J121" s="220"/>
      <c r="K121" s="221"/>
      <c r="L121" s="98"/>
      <c r="M121" s="98"/>
      <c r="N121" s="98"/>
      <c r="O121" s="98"/>
    </row>
    <row r="122" spans="1:21" ht="45" x14ac:dyDescent="0.2">
      <c r="A122" s="259"/>
      <c r="B122" s="103"/>
      <c r="C122" s="130" t="s">
        <v>133</v>
      </c>
      <c r="D122" s="112">
        <v>3</v>
      </c>
      <c r="E122" s="131" t="s">
        <v>345</v>
      </c>
      <c r="F122" s="84" t="s">
        <v>187</v>
      </c>
      <c r="G122" s="112">
        <v>3</v>
      </c>
      <c r="H122" s="131"/>
      <c r="I122" s="84"/>
      <c r="J122" s="112"/>
      <c r="K122" s="132"/>
      <c r="L122" s="133"/>
      <c r="M122" s="48"/>
      <c r="N122" s="71"/>
      <c r="O122" s="71"/>
      <c r="R122" s="1">
        <f>COUNTIF(D122:D125,"1")</f>
        <v>0</v>
      </c>
      <c r="S122" s="1">
        <f>COUNTIF(G122:G125,"1")</f>
        <v>0</v>
      </c>
      <c r="T122" s="1">
        <f>COUNTIF(J122:J125,"1")</f>
        <v>0</v>
      </c>
      <c r="U122" s="1">
        <f>COUNTIF(M122:M125,"1")</f>
        <v>0</v>
      </c>
    </row>
    <row r="123" spans="1:21" ht="30" x14ac:dyDescent="0.2">
      <c r="A123" s="259"/>
      <c r="B123" s="115"/>
      <c r="C123" s="36" t="s">
        <v>134</v>
      </c>
      <c r="D123" s="112">
        <v>3</v>
      </c>
      <c r="E123" s="131" t="s">
        <v>346</v>
      </c>
      <c r="F123" s="84" t="s">
        <v>189</v>
      </c>
      <c r="G123" s="112">
        <v>3</v>
      </c>
      <c r="H123" s="131"/>
      <c r="I123" s="84"/>
      <c r="J123" s="112"/>
      <c r="K123" s="132"/>
      <c r="L123" s="133"/>
      <c r="M123" s="48"/>
      <c r="N123" s="71"/>
      <c r="O123" s="71"/>
      <c r="R123" s="1">
        <f>COUNTIF(D122:D125,"2")</f>
        <v>0</v>
      </c>
      <c r="S123" s="1">
        <f>COUNTIF(G122:G125,"2")</f>
        <v>0</v>
      </c>
      <c r="T123" s="1">
        <f>COUNTIF(J122:J125,"2")</f>
        <v>0</v>
      </c>
      <c r="U123" s="1">
        <f>COUNTIF(M122:M125,"2")</f>
        <v>0</v>
      </c>
    </row>
    <row r="124" spans="1:21" ht="60" x14ac:dyDescent="0.2">
      <c r="A124" s="259"/>
      <c r="B124" s="115"/>
      <c r="C124" s="36" t="s">
        <v>135</v>
      </c>
      <c r="D124" s="112">
        <v>3</v>
      </c>
      <c r="E124" s="134" t="s">
        <v>347</v>
      </c>
      <c r="F124" s="91" t="s">
        <v>188</v>
      </c>
      <c r="G124" s="112">
        <v>3</v>
      </c>
      <c r="H124" s="134"/>
      <c r="I124" s="91"/>
      <c r="J124" s="112"/>
      <c r="K124" s="132"/>
      <c r="L124" s="133"/>
      <c r="M124" s="48"/>
      <c r="N124" s="71"/>
      <c r="O124" s="71"/>
      <c r="R124" s="1">
        <f>COUNTIF(D122:D125,"3")</f>
        <v>4</v>
      </c>
      <c r="S124" s="1">
        <f>COUNTIF(G122:G125,"3")</f>
        <v>4</v>
      </c>
      <c r="T124" s="1">
        <f>COUNTIF(J122:J125,"3")</f>
        <v>0</v>
      </c>
      <c r="U124" s="1">
        <f>COUNTIF(M122:M125,"3")</f>
        <v>0</v>
      </c>
    </row>
    <row r="125" spans="1:21" ht="45" x14ac:dyDescent="0.2">
      <c r="A125" s="259"/>
      <c r="B125" s="115"/>
      <c r="C125" s="37" t="s">
        <v>136</v>
      </c>
      <c r="D125" s="112">
        <v>3</v>
      </c>
      <c r="E125" s="131" t="s">
        <v>348</v>
      </c>
      <c r="F125" s="131" t="s">
        <v>351</v>
      </c>
      <c r="G125" s="112">
        <v>3</v>
      </c>
      <c r="H125" s="131"/>
      <c r="I125" s="131"/>
      <c r="J125" s="112"/>
      <c r="K125" s="132"/>
      <c r="L125" s="133"/>
      <c r="M125" s="48"/>
      <c r="N125" s="71"/>
      <c r="O125" s="71"/>
      <c r="R125" s="1">
        <f>COUNTIF(D122:D125,"4")</f>
        <v>0</v>
      </c>
      <c r="S125" s="1">
        <f>COUNTIF(G122:G125,"4")</f>
        <v>0</v>
      </c>
      <c r="T125" s="1">
        <f>COUNTIF(J122:J125,"4")</f>
        <v>0</v>
      </c>
      <c r="U125" s="1">
        <f>COUNTIF(M122:M125,"4")</f>
        <v>0</v>
      </c>
    </row>
    <row r="126" spans="1:21" ht="8.25" customHeight="1" x14ac:dyDescent="0.2">
      <c r="B126" s="222"/>
      <c r="C126" s="223"/>
      <c r="D126" s="104"/>
      <c r="E126" s="105"/>
      <c r="F126" s="106"/>
      <c r="G126" s="104"/>
      <c r="H126" s="107"/>
      <c r="I126" s="107"/>
      <c r="J126" s="104"/>
      <c r="K126" s="113"/>
      <c r="M126" s="104"/>
      <c r="N126" s="113"/>
    </row>
    <row r="127" spans="1:21" x14ac:dyDescent="0.2">
      <c r="A127" s="259"/>
      <c r="B127" s="115"/>
      <c r="C127" s="220" t="s">
        <v>137</v>
      </c>
      <c r="D127" s="220"/>
      <c r="E127" s="220"/>
      <c r="F127" s="220"/>
      <c r="G127" s="220"/>
      <c r="H127" s="220"/>
      <c r="I127" s="220"/>
      <c r="J127" s="220"/>
      <c r="K127" s="221"/>
      <c r="L127" s="98"/>
      <c r="M127" s="98"/>
      <c r="N127" s="98"/>
      <c r="O127" s="98"/>
    </row>
    <row r="128" spans="1:21" ht="75" x14ac:dyDescent="0.2">
      <c r="A128" s="259"/>
      <c r="B128" s="103"/>
      <c r="C128" s="83" t="s">
        <v>138</v>
      </c>
      <c r="D128" s="112">
        <v>3</v>
      </c>
      <c r="E128" s="131" t="s">
        <v>349</v>
      </c>
      <c r="F128" s="131" t="s">
        <v>350</v>
      </c>
      <c r="G128" s="112">
        <v>3</v>
      </c>
      <c r="H128" s="131"/>
      <c r="I128" s="131"/>
      <c r="J128" s="112"/>
      <c r="K128" s="132"/>
      <c r="L128" s="133"/>
      <c r="M128" s="48"/>
      <c r="N128" s="71"/>
      <c r="O128" s="71"/>
      <c r="R128" s="1">
        <f>COUNTIF(D128:D130,"1")</f>
        <v>0</v>
      </c>
      <c r="S128" s="1">
        <f>COUNTIF(G128:G130,"1")</f>
        <v>0</v>
      </c>
      <c r="T128" s="1">
        <f>COUNTIF(J128:J130,"1")</f>
        <v>0</v>
      </c>
      <c r="U128" s="1">
        <f>COUNTIF(M128:M130,"1")</f>
        <v>0</v>
      </c>
    </row>
    <row r="129" spans="1:21" ht="135" customHeight="1" x14ac:dyDescent="0.2">
      <c r="A129" s="259"/>
      <c r="B129" s="115"/>
      <c r="C129" s="37" t="s">
        <v>139</v>
      </c>
      <c r="D129" s="112">
        <v>2</v>
      </c>
      <c r="E129" s="131" t="s">
        <v>388</v>
      </c>
      <c r="F129" s="131" t="s">
        <v>387</v>
      </c>
      <c r="G129" s="112">
        <v>3</v>
      </c>
      <c r="H129" s="131"/>
      <c r="I129" s="131"/>
      <c r="J129" s="112"/>
      <c r="K129" s="132"/>
      <c r="L129" s="133"/>
      <c r="M129" s="48"/>
      <c r="N129" s="71"/>
      <c r="O129" s="71"/>
      <c r="R129" s="1">
        <f>COUNTIF(D128:D130,"2")</f>
        <v>1</v>
      </c>
      <c r="S129" s="1">
        <f>COUNTIF(G128:G130,"2")</f>
        <v>0</v>
      </c>
      <c r="T129" s="1">
        <f>COUNTIF(J128:J130,"2")</f>
        <v>0</v>
      </c>
      <c r="U129" s="1">
        <f>COUNTIF(M128:M130,"2")</f>
        <v>0</v>
      </c>
    </row>
    <row r="130" spans="1:21" ht="60" x14ac:dyDescent="0.2">
      <c r="A130" s="259"/>
      <c r="B130" s="115"/>
      <c r="C130" s="37" t="s">
        <v>140</v>
      </c>
      <c r="D130" s="112">
        <v>3</v>
      </c>
      <c r="E130" s="131" t="s">
        <v>353</v>
      </c>
      <c r="F130" s="131" t="s">
        <v>192</v>
      </c>
      <c r="G130" s="112">
        <v>3</v>
      </c>
      <c r="H130" s="131"/>
      <c r="I130" s="131"/>
      <c r="J130" s="48"/>
      <c r="K130" s="132"/>
      <c r="L130" s="135"/>
      <c r="M130" s="48"/>
      <c r="N130" s="71"/>
      <c r="O130" s="71"/>
      <c r="R130" s="1">
        <f>COUNTIF(D128:D130,"3")</f>
        <v>2</v>
      </c>
      <c r="S130" s="1">
        <f>COUNTIF(G128:G130,"3")</f>
        <v>3</v>
      </c>
      <c r="T130" s="1">
        <f>COUNTIF(J128:J130,"3")</f>
        <v>0</v>
      </c>
      <c r="U130" s="1">
        <f>COUNTIF(M128:M130,"3")</f>
        <v>0</v>
      </c>
    </row>
    <row r="131" spans="1:21" ht="9" customHeight="1" x14ac:dyDescent="0.2">
      <c r="B131" s="222"/>
      <c r="C131" s="223"/>
      <c r="D131" s="104"/>
      <c r="E131" s="105"/>
      <c r="F131" s="106"/>
      <c r="G131" s="104"/>
      <c r="H131" s="107"/>
      <c r="I131" s="107"/>
      <c r="J131" s="104"/>
      <c r="K131" s="113"/>
      <c r="M131" s="104"/>
      <c r="N131" s="113"/>
    </row>
    <row r="132" spans="1:21" x14ac:dyDescent="0.2">
      <c r="A132" s="262"/>
      <c r="B132" s="115"/>
      <c r="C132" s="220" t="s">
        <v>141</v>
      </c>
      <c r="D132" s="220"/>
      <c r="E132" s="220"/>
      <c r="F132" s="220"/>
      <c r="G132" s="220"/>
      <c r="H132" s="220"/>
      <c r="I132" s="220"/>
      <c r="J132" s="220"/>
      <c r="K132" s="221"/>
      <c r="L132" s="98"/>
      <c r="M132" s="98"/>
      <c r="N132" s="98"/>
      <c r="O132" s="98"/>
    </row>
    <row r="133" spans="1:21" ht="86.25" customHeight="1" x14ac:dyDescent="0.2">
      <c r="A133" s="262"/>
      <c r="B133" s="103"/>
      <c r="C133" s="83" t="s">
        <v>142</v>
      </c>
      <c r="D133" s="112">
        <v>3</v>
      </c>
      <c r="E133" s="131" t="s">
        <v>354</v>
      </c>
      <c r="F133" s="131" t="s">
        <v>191</v>
      </c>
      <c r="G133" s="112">
        <v>3</v>
      </c>
      <c r="H133" s="131"/>
      <c r="I133" s="131"/>
      <c r="J133" s="48"/>
      <c r="K133" s="132"/>
      <c r="L133" s="135"/>
      <c r="M133" s="48"/>
      <c r="N133" s="71"/>
      <c r="O133" s="71"/>
      <c r="R133" s="1">
        <f>COUNTIF(D133:D135,"1")</f>
        <v>0</v>
      </c>
      <c r="S133" s="1">
        <f>COUNTIF(G133:G135,"1")</f>
        <v>0</v>
      </c>
      <c r="T133" s="1">
        <f>COUNTIF(J133:J135,"1")</f>
        <v>0</v>
      </c>
      <c r="U133" s="1">
        <f>COUNTIF(M133:M135,"1")</f>
        <v>0</v>
      </c>
    </row>
    <row r="134" spans="1:21" ht="60" x14ac:dyDescent="0.2">
      <c r="A134" s="262"/>
      <c r="B134" s="115"/>
      <c r="C134" s="37" t="s">
        <v>143</v>
      </c>
      <c r="D134" s="112">
        <v>3</v>
      </c>
      <c r="E134" s="131" t="s">
        <v>355</v>
      </c>
      <c r="F134" s="131" t="s">
        <v>352</v>
      </c>
      <c r="G134" s="112">
        <v>3</v>
      </c>
      <c r="H134" s="131"/>
      <c r="I134" s="131"/>
      <c r="J134" s="48"/>
      <c r="K134" s="132"/>
      <c r="L134" s="135"/>
      <c r="M134" s="48"/>
      <c r="N134" s="71"/>
      <c r="O134" s="71"/>
      <c r="R134" s="1">
        <f>COUNTIF(D133:D135,"2")</f>
        <v>1</v>
      </c>
      <c r="S134" s="1">
        <f>COUNTIF(G133:G135,"2")</f>
        <v>0</v>
      </c>
      <c r="T134" s="1">
        <f>COUNTIF(J133:J135,"2")</f>
        <v>0</v>
      </c>
      <c r="U134" s="1">
        <f>COUNTIF(M133:M135,"2")</f>
        <v>0</v>
      </c>
    </row>
    <row r="135" spans="1:21" ht="90" x14ac:dyDescent="0.2">
      <c r="A135" s="262"/>
      <c r="B135" s="115"/>
      <c r="C135" s="37" t="s">
        <v>144</v>
      </c>
      <c r="D135" s="112">
        <v>2</v>
      </c>
      <c r="E135" s="131" t="s">
        <v>356</v>
      </c>
      <c r="F135" s="131" t="s">
        <v>190</v>
      </c>
      <c r="G135" s="112">
        <v>3</v>
      </c>
      <c r="H135" s="131"/>
      <c r="I135" s="131"/>
      <c r="J135" s="48"/>
      <c r="K135" s="132"/>
      <c r="L135" s="135"/>
      <c r="M135" s="48"/>
      <c r="N135" s="71"/>
      <c r="O135" s="71"/>
      <c r="R135" s="1">
        <f>COUNTIF(D133:D135,"3")</f>
        <v>2</v>
      </c>
      <c r="S135" s="1">
        <f>COUNTIF(G133:G135,"3")</f>
        <v>3</v>
      </c>
      <c r="T135" s="1">
        <f>COUNTIF(J133:J135,"3")</f>
        <v>0</v>
      </c>
      <c r="U135" s="1">
        <f>COUNTIF(M133:M135,"3")</f>
        <v>0</v>
      </c>
    </row>
    <row r="136" spans="1:21" ht="9" customHeight="1" x14ac:dyDescent="0.2">
      <c r="B136" s="222"/>
      <c r="C136" s="223"/>
      <c r="D136" s="104"/>
      <c r="E136" s="105"/>
      <c r="F136" s="106"/>
      <c r="G136" s="104"/>
      <c r="H136" s="107"/>
      <c r="I136" s="107"/>
      <c r="J136" s="104"/>
      <c r="K136" s="113"/>
      <c r="M136" s="104"/>
      <c r="N136" s="113"/>
      <c r="R136" s="1">
        <f>COUNTIF(D133:D135,"4")</f>
        <v>0</v>
      </c>
      <c r="S136" s="1">
        <f>COUNTIF(G133:G135,"4")</f>
        <v>0</v>
      </c>
      <c r="T136" s="1">
        <f>COUNTIF(J133:J135,"4")</f>
        <v>0</v>
      </c>
    </row>
    <row r="137" spans="1:21" x14ac:dyDescent="0.2">
      <c r="A137" s="259"/>
      <c r="B137" s="115"/>
      <c r="C137" s="205" t="s">
        <v>145</v>
      </c>
      <c r="D137" s="206"/>
      <c r="E137" s="206"/>
      <c r="F137" s="206"/>
      <c r="G137" s="206"/>
      <c r="H137" s="206"/>
      <c r="I137" s="206"/>
      <c r="J137" s="206"/>
      <c r="K137" s="219"/>
      <c r="L137" s="98"/>
      <c r="M137" s="136"/>
      <c r="N137" s="50"/>
      <c r="O137" s="51"/>
    </row>
    <row r="138" spans="1:21" ht="30" x14ac:dyDescent="0.2">
      <c r="A138" s="259"/>
      <c r="B138" s="103"/>
      <c r="C138" s="83" t="s">
        <v>146</v>
      </c>
      <c r="D138" s="112">
        <v>3</v>
      </c>
      <c r="E138" s="66" t="s">
        <v>357</v>
      </c>
      <c r="F138" s="66" t="s">
        <v>193</v>
      </c>
      <c r="G138" s="112">
        <v>3</v>
      </c>
      <c r="H138" s="66"/>
      <c r="I138" s="66"/>
      <c r="J138" s="48"/>
      <c r="K138" s="132"/>
      <c r="L138" s="135"/>
      <c r="M138" s="48"/>
      <c r="N138" s="71"/>
      <c r="O138" s="71"/>
      <c r="P138" s="137"/>
      <c r="Q138" s="137"/>
      <c r="R138" s="1">
        <f>COUNTIF(D138:D140,"1")</f>
        <v>0</v>
      </c>
      <c r="S138" s="1">
        <f>COUNTIF(G138:G140,"1")</f>
        <v>0</v>
      </c>
      <c r="T138" s="1">
        <f>COUNTIF(J138:J140,"1")</f>
        <v>0</v>
      </c>
      <c r="U138" s="1">
        <f>COUNTIF(M138:M140,"1")</f>
        <v>0</v>
      </c>
    </row>
    <row r="139" spans="1:21" ht="30" x14ac:dyDescent="0.2">
      <c r="A139" s="259"/>
      <c r="B139" s="115"/>
      <c r="C139" s="37" t="s">
        <v>147</v>
      </c>
      <c r="D139" s="112">
        <v>3</v>
      </c>
      <c r="E139" s="66" t="s">
        <v>358</v>
      </c>
      <c r="F139" s="66" t="s">
        <v>194</v>
      </c>
      <c r="G139" s="112">
        <v>3</v>
      </c>
      <c r="H139" s="66"/>
      <c r="I139" s="66"/>
      <c r="J139" s="48"/>
      <c r="K139" s="132"/>
      <c r="L139" s="135"/>
      <c r="M139" s="48"/>
      <c r="N139" s="71"/>
      <c r="O139" s="71"/>
      <c r="P139" s="137"/>
      <c r="Q139" s="137"/>
      <c r="R139" s="1">
        <f>COUNTIF(D138:D140,"2")</f>
        <v>0</v>
      </c>
      <c r="S139" s="1">
        <f>COUNTIF(G138:G140,"2")</f>
        <v>0</v>
      </c>
      <c r="T139" s="1">
        <f>COUNTIF(J138:J140,"2")</f>
        <v>0</v>
      </c>
      <c r="U139" s="1">
        <f>COUNTIF(M138:M140,"2")</f>
        <v>0</v>
      </c>
    </row>
    <row r="140" spans="1:21" ht="30" x14ac:dyDescent="0.2">
      <c r="A140" s="259"/>
      <c r="B140" s="115"/>
      <c r="C140" s="37" t="s">
        <v>148</v>
      </c>
      <c r="D140" s="112">
        <v>3</v>
      </c>
      <c r="E140" s="66" t="s">
        <v>357</v>
      </c>
      <c r="F140" s="66" t="s">
        <v>193</v>
      </c>
      <c r="G140" s="112">
        <v>3</v>
      </c>
      <c r="H140" s="66"/>
      <c r="I140" s="66"/>
      <c r="J140" s="48"/>
      <c r="K140" s="132"/>
      <c r="L140" s="135"/>
      <c r="M140" s="48"/>
      <c r="N140" s="71"/>
      <c r="O140" s="71"/>
      <c r="P140" s="137"/>
      <c r="Q140" s="137"/>
      <c r="R140" s="1">
        <f>COUNTIF(D138:D140,"3")</f>
        <v>3</v>
      </c>
      <c r="S140" s="1">
        <f>COUNTIF(G138:G140,"3")</f>
        <v>3</v>
      </c>
      <c r="T140" s="1">
        <f>COUNTIF(J138:J140,"3")</f>
        <v>0</v>
      </c>
      <c r="U140" s="1">
        <f>COUNTIF(M138:M140,"3")</f>
        <v>0</v>
      </c>
    </row>
    <row r="141" spans="1:21" x14ac:dyDescent="0.2">
      <c r="R141" s="1">
        <f>COUNTIF(D138:D140,"4")</f>
        <v>0</v>
      </c>
      <c r="S141" s="1">
        <f>COUNTIF(G138:G140,"4")</f>
        <v>0</v>
      </c>
      <c r="T141" s="1">
        <f>COUNTIF(J138:J140,"4")</f>
        <v>0</v>
      </c>
    </row>
    <row r="65529" spans="2:6" x14ac:dyDescent="0.2">
      <c r="B65529" s="252" t="s">
        <v>26</v>
      </c>
      <c r="C65529" s="252"/>
      <c r="D65529" s="252"/>
      <c r="E65529" s="252"/>
      <c r="F65529" s="140"/>
    </row>
    <row r="65530" spans="2:6" x14ac:dyDescent="0.2">
      <c r="B65530" s="251" t="s">
        <v>27</v>
      </c>
      <c r="C65530" s="251"/>
      <c r="D65530" s="251"/>
      <c r="E65530" s="251"/>
      <c r="F65530" s="141"/>
    </row>
    <row r="65531" spans="2:6" x14ac:dyDescent="0.2">
      <c r="B65531" s="251" t="s">
        <v>28</v>
      </c>
      <c r="C65531" s="251"/>
      <c r="D65531" s="251"/>
      <c r="E65531" s="251"/>
      <c r="F65531" s="141"/>
    </row>
  </sheetData>
  <mergeCells count="93">
    <mergeCell ref="B1:O1"/>
    <mergeCell ref="A137:A140"/>
    <mergeCell ref="A97:A99"/>
    <mergeCell ref="A101:A111"/>
    <mergeCell ref="A113:A117"/>
    <mergeCell ref="A121:A125"/>
    <mergeCell ref="A127:A130"/>
    <mergeCell ref="A132:A135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B34:K34"/>
    <mergeCell ref="B72:K72"/>
    <mergeCell ref="D81:F81"/>
    <mergeCell ref="G81:I81"/>
    <mergeCell ref="J81:L81"/>
    <mergeCell ref="C61:K61"/>
    <mergeCell ref="B80:C80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K3:K4"/>
    <mergeCell ref="H3:H4"/>
    <mergeCell ref="B131:C131"/>
    <mergeCell ref="C121:K121"/>
    <mergeCell ref="B112:C112"/>
    <mergeCell ref="C101:K101"/>
    <mergeCell ref="B100:C100"/>
    <mergeCell ref="G119:I119"/>
    <mergeCell ref="J119:L119"/>
    <mergeCell ref="B65531:E65531"/>
    <mergeCell ref="C137:K137"/>
    <mergeCell ref="B65530:E65530"/>
    <mergeCell ref="B60:C60"/>
    <mergeCell ref="C127:K127"/>
    <mergeCell ref="B65529:E65529"/>
    <mergeCell ref="B136:C136"/>
    <mergeCell ref="B87:C87"/>
    <mergeCell ref="B126:C126"/>
    <mergeCell ref="B66:K66"/>
    <mergeCell ref="C132:K132"/>
    <mergeCell ref="B118:C118"/>
    <mergeCell ref="C113:K113"/>
    <mergeCell ref="B119:C120"/>
    <mergeCell ref="C97:L97"/>
    <mergeCell ref="D119:F119"/>
    <mergeCell ref="B2:C5"/>
    <mergeCell ref="B52:C53"/>
    <mergeCell ref="B81:C82"/>
    <mergeCell ref="B29:B33"/>
    <mergeCell ref="B6:B10"/>
    <mergeCell ref="B45:K45"/>
    <mergeCell ref="B19:B27"/>
    <mergeCell ref="B35:B44"/>
    <mergeCell ref="B46:B50"/>
    <mergeCell ref="B28:K28"/>
    <mergeCell ref="D35:K35"/>
    <mergeCell ref="B12:B17"/>
    <mergeCell ref="B11:K11"/>
    <mergeCell ref="B18:K18"/>
    <mergeCell ref="C73:K73"/>
    <mergeCell ref="B51:K51"/>
    <mergeCell ref="C88:K88"/>
    <mergeCell ref="M119:O119"/>
    <mergeCell ref="M2:O2"/>
    <mergeCell ref="M3:M4"/>
    <mergeCell ref="N3:N4"/>
    <mergeCell ref="O3:O4"/>
    <mergeCell ref="M52:O52"/>
    <mergeCell ref="M81:O81"/>
    <mergeCell ref="G52:I52"/>
    <mergeCell ref="J52:L52"/>
    <mergeCell ref="C67:K67"/>
    <mergeCell ref="L3:L4"/>
    <mergeCell ref="B96:C96"/>
    <mergeCell ref="C83:K83"/>
    <mergeCell ref="C54:K54"/>
    <mergeCell ref="D52:F52"/>
  </mergeCells>
  <phoneticPr fontId="3" type="noConversion"/>
  <conditionalFormatting sqref="D8">
    <cfRule type="iconSet" priority="382">
      <iconSet iconSet="4TrafficLights">
        <cfvo type="percent" val="0"/>
        <cfvo type="num" val="1"/>
        <cfvo type="num" val="3"/>
        <cfvo type="num" val="4"/>
      </iconSet>
    </cfRule>
    <cfRule type="iconSet" priority="383">
      <iconSet iconSet="4TrafficLights">
        <cfvo type="percent" val="0"/>
        <cfvo type="num" val="1"/>
        <cfvo type="num" val="3"/>
        <cfvo type="num" val="4"/>
      </iconSet>
    </cfRule>
    <cfRule type="iconSet" priority="3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">
    <cfRule type="iconSet" priority="376">
      <iconSet iconSet="4TrafficLights">
        <cfvo type="percent" val="0"/>
        <cfvo type="num" val="1"/>
        <cfvo type="num" val="3"/>
        <cfvo type="num" val="4"/>
      </iconSet>
    </cfRule>
    <cfRule type="iconSet" priority="377">
      <iconSet iconSet="4TrafficLights">
        <cfvo type="percent" val="0"/>
        <cfvo type="num" val="1"/>
        <cfvo type="num" val="3"/>
        <cfvo type="num" val="4"/>
      </iconSet>
    </cfRule>
    <cfRule type="iconSet" priority="37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">
    <cfRule type="iconSet" priority="385">
      <iconSet iconSet="4TrafficLights">
        <cfvo type="percent" val="0"/>
        <cfvo type="num" val="1"/>
        <cfvo type="num" val="3"/>
        <cfvo type="num" val="4"/>
      </iconSet>
    </cfRule>
    <cfRule type="iconSet" priority="386">
      <iconSet iconSet="4TrafficLights">
        <cfvo type="percent" val="0"/>
        <cfvo type="num" val="1"/>
        <cfvo type="num" val="3"/>
        <cfvo type="num" val="4"/>
      </iconSet>
    </cfRule>
    <cfRule type="iconSet" priority="3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7">
    <cfRule type="iconSet" priority="391">
      <iconSet iconSet="4TrafficLights">
        <cfvo type="percent" val="0"/>
        <cfvo type="num" val="1"/>
        <cfvo type="num" val="3"/>
        <cfvo type="num" val="4"/>
      </iconSet>
    </cfRule>
    <cfRule type="iconSet" priority="392">
      <iconSet iconSet="4TrafficLights">
        <cfvo type="percent" val="0"/>
        <cfvo type="num" val="1"/>
        <cfvo type="num" val="3"/>
        <cfvo type="num" val="4"/>
      </iconSet>
    </cfRule>
    <cfRule type="iconSet" priority="3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1:D22 D25 D27">
    <cfRule type="iconSet" priority="440">
      <iconSet iconSet="4TrafficLights">
        <cfvo type="percent" val="0"/>
        <cfvo type="num" val="1"/>
        <cfvo type="num" val="3"/>
        <cfvo type="num" val="4"/>
      </iconSet>
    </cfRule>
    <cfRule type="iconSet" priority="441">
      <iconSet iconSet="4TrafficLights">
        <cfvo type="percent" val="0"/>
        <cfvo type="num" val="1"/>
        <cfvo type="num" val="3"/>
        <cfvo type="num" val="4"/>
      </iconSet>
    </cfRule>
    <cfRule type="iconSet" priority="5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">
    <cfRule type="iconSet" priority="373">
      <iconSet iconSet="4TrafficLights">
        <cfvo type="percent" val="0"/>
        <cfvo type="num" val="1"/>
        <cfvo type="num" val="3"/>
        <cfvo type="num" val="4"/>
      </iconSet>
    </cfRule>
    <cfRule type="iconSet" priority="374">
      <iconSet iconSet="4TrafficLights">
        <cfvo type="percent" val="0"/>
        <cfvo type="num" val="1"/>
        <cfvo type="num" val="3"/>
        <cfvo type="num" val="4"/>
      </iconSet>
    </cfRule>
    <cfRule type="iconSet" priority="3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1">
    <cfRule type="iconSet" priority="370">
      <iconSet iconSet="4TrafficLights">
        <cfvo type="percent" val="0"/>
        <cfvo type="num" val="1"/>
        <cfvo type="num" val="3"/>
        <cfvo type="num" val="4"/>
      </iconSet>
    </cfRule>
    <cfRule type="iconSet" priority="371">
      <iconSet iconSet="4TrafficLights">
        <cfvo type="percent" val="0"/>
        <cfvo type="num" val="1"/>
        <cfvo type="num" val="3"/>
        <cfvo type="num" val="4"/>
      </iconSet>
    </cfRule>
    <cfRule type="iconSet" priority="3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2">
    <cfRule type="iconSet" priority="367">
      <iconSet iconSet="4TrafficLights">
        <cfvo type="percent" val="0"/>
        <cfvo type="num" val="1"/>
        <cfvo type="num" val="3"/>
        <cfvo type="num" val="4"/>
      </iconSet>
    </cfRule>
    <cfRule type="iconSet" priority="368">
      <iconSet iconSet="4TrafficLights">
        <cfvo type="percent" val="0"/>
        <cfvo type="num" val="1"/>
        <cfvo type="num" val="3"/>
        <cfvo type="num" val="4"/>
      </iconSet>
    </cfRule>
    <cfRule type="iconSet" priority="3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3">
    <cfRule type="iconSet" priority="364">
      <iconSet iconSet="4TrafficLights">
        <cfvo type="percent" val="0"/>
        <cfvo type="num" val="1"/>
        <cfvo type="num" val="3"/>
        <cfvo type="num" val="4"/>
      </iconSet>
    </cfRule>
    <cfRule type="iconSet" priority="365">
      <iconSet iconSet="4TrafficLights">
        <cfvo type="percent" val="0"/>
        <cfvo type="num" val="1"/>
        <cfvo type="num" val="3"/>
        <cfvo type="num" val="4"/>
      </iconSet>
    </cfRule>
    <cfRule type="iconSet" priority="3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 D41">
    <cfRule type="iconSet" priority="434">
      <iconSet iconSet="4TrafficLights">
        <cfvo type="percent" val="0"/>
        <cfvo type="num" val="1"/>
        <cfvo type="num" val="3"/>
        <cfvo type="num" val="4"/>
      </iconSet>
    </cfRule>
    <cfRule type="iconSet" priority="435">
      <iconSet iconSet="4TrafficLights">
        <cfvo type="percent" val="0"/>
        <cfvo type="num" val="1"/>
        <cfvo type="num" val="3"/>
        <cfvo type="num" val="4"/>
      </iconSet>
    </cfRule>
    <cfRule type="iconSet" priority="436">
      <iconSet iconSet="4TrafficLights">
        <cfvo type="percent" val="0"/>
        <cfvo type="num" val="1"/>
        <cfvo type="num" val="3"/>
        <cfvo type="num" val="4"/>
      </iconSet>
    </cfRule>
    <cfRule type="iconSet" priority="437">
      <iconSet iconSet="4TrafficLights">
        <cfvo type="percent" val="0"/>
        <cfvo type="num" val="1"/>
        <cfvo type="num" val="3"/>
        <cfvo type="num" val="4"/>
      </iconSet>
    </cfRule>
    <cfRule type="iconSet" priority="5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7">
    <cfRule type="iconSet" priority="361">
      <iconSet iconSet="4TrafficLights">
        <cfvo type="percent" val="0"/>
        <cfvo type="num" val="1"/>
        <cfvo type="num" val="3"/>
        <cfvo type="num" val="4"/>
      </iconSet>
    </cfRule>
    <cfRule type="iconSet" priority="362">
      <iconSet iconSet="4TrafficLights">
        <cfvo type="percent" val="0"/>
        <cfvo type="num" val="1"/>
        <cfvo type="num" val="3"/>
        <cfvo type="num" val="4"/>
      </iconSet>
    </cfRule>
    <cfRule type="iconSet" priority="3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8">
    <cfRule type="iconSet" priority="358">
      <iconSet iconSet="4TrafficLights">
        <cfvo type="percent" val="0"/>
        <cfvo type="num" val="1"/>
        <cfvo type="num" val="3"/>
        <cfvo type="num" val="4"/>
      </iconSet>
    </cfRule>
    <cfRule type="iconSet" priority="359">
      <iconSet iconSet="4TrafficLights">
        <cfvo type="percent" val="0"/>
        <cfvo type="num" val="1"/>
        <cfvo type="num" val="3"/>
        <cfvo type="num" val="4"/>
      </iconSet>
    </cfRule>
    <cfRule type="iconSet" priority="3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2">
    <cfRule type="iconSet" priority="355">
      <iconSet iconSet="4TrafficLights">
        <cfvo type="percent" val="0"/>
        <cfvo type="num" val="1"/>
        <cfvo type="num" val="3"/>
        <cfvo type="num" val="4"/>
      </iconSet>
    </cfRule>
    <cfRule type="iconSet" priority="356">
      <iconSet iconSet="4TrafficLights">
        <cfvo type="percent" val="0"/>
        <cfvo type="num" val="1"/>
        <cfvo type="num" val="3"/>
        <cfvo type="num" val="4"/>
      </iconSet>
    </cfRule>
    <cfRule type="iconSet" priority="3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3">
    <cfRule type="iconSet" priority="352">
      <iconSet iconSet="4TrafficLights">
        <cfvo type="percent" val="0"/>
        <cfvo type="num" val="1"/>
        <cfvo type="num" val="3"/>
        <cfvo type="num" val="4"/>
      </iconSet>
    </cfRule>
    <cfRule type="iconSet" priority="353">
      <iconSet iconSet="4TrafficLights">
        <cfvo type="percent" val="0"/>
        <cfvo type="num" val="1"/>
        <cfvo type="num" val="3"/>
        <cfvo type="num" val="4"/>
      </iconSet>
    </cfRule>
    <cfRule type="iconSet" priority="3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4">
    <cfRule type="iconSet" priority="349">
      <iconSet iconSet="4TrafficLights">
        <cfvo type="percent" val="0"/>
        <cfvo type="num" val="1"/>
        <cfvo type="num" val="3"/>
        <cfvo type="num" val="4"/>
      </iconSet>
    </cfRule>
    <cfRule type="iconSet" priority="350">
      <iconSet iconSet="4TrafficLights">
        <cfvo type="percent" val="0"/>
        <cfvo type="num" val="1"/>
        <cfvo type="num" val="3"/>
        <cfvo type="num" val="4"/>
      </iconSet>
    </cfRule>
    <cfRule type="iconSet" priority="3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">
    <cfRule type="iconSet" priority="346">
      <iconSet iconSet="4TrafficLights">
        <cfvo type="percent" val="0"/>
        <cfvo type="num" val="1"/>
        <cfvo type="num" val="3"/>
        <cfvo type="num" val="4"/>
      </iconSet>
    </cfRule>
    <cfRule type="iconSet" priority="347">
      <iconSet iconSet="4TrafficLights">
        <cfvo type="percent" val="0"/>
        <cfvo type="num" val="1"/>
        <cfvo type="num" val="3"/>
        <cfvo type="num" val="4"/>
      </iconSet>
    </cfRule>
    <cfRule type="iconSet" priority="3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8">
    <cfRule type="iconSet" priority="343">
      <iconSet iconSet="4TrafficLights">
        <cfvo type="percent" val="0"/>
        <cfvo type="num" val="1"/>
        <cfvo type="num" val="3"/>
        <cfvo type="num" val="4"/>
      </iconSet>
    </cfRule>
    <cfRule type="iconSet" priority="344">
      <iconSet iconSet="4TrafficLights">
        <cfvo type="percent" val="0"/>
        <cfvo type="num" val="1"/>
        <cfvo type="num" val="3"/>
        <cfvo type="num" val="4"/>
      </iconSet>
    </cfRule>
    <cfRule type="iconSet" priority="3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9">
    <cfRule type="iconSet" priority="340">
      <iconSet iconSet="4TrafficLights">
        <cfvo type="percent" val="0"/>
        <cfvo type="num" val="1"/>
        <cfvo type="num" val="3"/>
        <cfvo type="num" val="4"/>
      </iconSet>
    </cfRule>
    <cfRule type="iconSet" priority="341">
      <iconSet iconSet="4TrafficLights">
        <cfvo type="percent" val="0"/>
        <cfvo type="num" val="1"/>
        <cfvo type="num" val="3"/>
        <cfvo type="num" val="4"/>
      </iconSet>
    </cfRule>
    <cfRule type="iconSet" priority="3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0">
    <cfRule type="iconSet" priority="400">
      <iconSet iconSet="4TrafficLights">
        <cfvo type="percent" val="0"/>
        <cfvo type="num" val="1"/>
        <cfvo type="num" val="3"/>
        <cfvo type="num" val="4"/>
      </iconSet>
    </cfRule>
    <cfRule type="iconSet" priority="401">
      <iconSet iconSet="4TrafficLights">
        <cfvo type="percent" val="0"/>
        <cfvo type="num" val="1"/>
        <cfvo type="num" val="3"/>
        <cfvo type="num" val="4"/>
      </iconSet>
    </cfRule>
    <cfRule type="iconSet" priority="40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4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4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40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5:D77">
    <cfRule type="iconSet" priority="4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9">
    <cfRule type="iconSet" priority="337">
      <iconSet iconSet="4TrafficLights">
        <cfvo type="percent" val="0"/>
        <cfvo type="num" val="1"/>
        <cfvo type="num" val="3"/>
        <cfvo type="num" val="4"/>
      </iconSet>
    </cfRule>
    <cfRule type="iconSet" priority="338">
      <iconSet iconSet="4TrafficLights">
        <cfvo type="percent" val="0"/>
        <cfvo type="num" val="1"/>
        <cfvo type="num" val="3"/>
        <cfvo type="num" val="4"/>
      </iconSet>
    </cfRule>
    <cfRule type="iconSet" priority="3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">
    <cfRule type="iconSet" priority="292">
      <iconSet iconSet="4TrafficLights">
        <cfvo type="percent" val="0"/>
        <cfvo type="num" val="1"/>
        <cfvo type="num" val="3"/>
        <cfvo type="num" val="4"/>
      </iconSet>
    </cfRule>
    <cfRule type="iconSet" priority="293">
      <iconSet iconSet="4TrafficLights">
        <cfvo type="percent" val="0"/>
        <cfvo type="num" val="1"/>
        <cfvo type="num" val="3"/>
        <cfvo type="num" val="4"/>
      </iconSet>
    </cfRule>
    <cfRule type="iconSet" priority="29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5">
    <cfRule type="iconSet" priority="289">
      <iconSet iconSet="4TrafficLights">
        <cfvo type="percent" val="0"/>
        <cfvo type="num" val="1"/>
        <cfvo type="num" val="3"/>
        <cfvo type="num" val="4"/>
      </iconSet>
    </cfRule>
    <cfRule type="iconSet" priority="290">
      <iconSet iconSet="4TrafficLights">
        <cfvo type="percent" val="0"/>
        <cfvo type="num" val="1"/>
        <cfvo type="num" val="3"/>
        <cfvo type="num" val="4"/>
      </iconSet>
    </cfRule>
    <cfRule type="iconSet" priority="29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6">
    <cfRule type="iconSet" priority="418">
      <iconSet iconSet="4TrafficLights">
        <cfvo type="percent" val="0"/>
        <cfvo type="num" val="1"/>
        <cfvo type="num" val="3"/>
        <cfvo type="num" val="4"/>
      </iconSet>
    </cfRule>
    <cfRule type="iconSet" priority="419">
      <iconSet iconSet="4TrafficLights">
        <cfvo type="percent" val="0"/>
        <cfvo type="num" val="1"/>
        <cfvo type="num" val="3"/>
        <cfvo type="num" val="4"/>
      </iconSet>
    </cfRule>
    <cfRule type="iconSet" priority="4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">
    <cfRule type="iconSet" priority="286">
      <iconSet iconSet="4TrafficLights">
        <cfvo type="percent" val="0"/>
        <cfvo type="num" val="1"/>
        <cfvo type="num" val="3"/>
        <cfvo type="num" val="4"/>
      </iconSet>
    </cfRule>
    <cfRule type="iconSet" priority="287">
      <iconSet iconSet="4TrafficLights">
        <cfvo type="percent" val="0"/>
        <cfvo type="num" val="1"/>
        <cfvo type="num" val="3"/>
        <cfvo type="num" val="4"/>
      </iconSet>
    </cfRule>
    <cfRule type="iconSet" priority="28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0">
    <cfRule type="iconSet" priority="283">
      <iconSet iconSet="4TrafficLights">
        <cfvo type="percent" val="0"/>
        <cfvo type="num" val="1"/>
        <cfvo type="num" val="3"/>
        <cfvo type="num" val="4"/>
      </iconSet>
    </cfRule>
    <cfRule type="iconSet" priority="284">
      <iconSet iconSet="4TrafficLights">
        <cfvo type="percent" val="0"/>
        <cfvo type="num" val="1"/>
        <cfvo type="num" val="3"/>
        <cfvo type="num" val="4"/>
      </iconSet>
    </cfRule>
    <cfRule type="iconSet" priority="28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4:D95">
    <cfRule type="iconSet" priority="415">
      <iconSet iconSet="4TrafficLights">
        <cfvo type="percent" val="0"/>
        <cfvo type="num" val="1"/>
        <cfvo type="num" val="3"/>
        <cfvo type="num" val="4"/>
      </iconSet>
    </cfRule>
    <cfRule type="iconSet" priority="416">
      <iconSet iconSet="4TrafficLights">
        <cfvo type="percent" val="0"/>
        <cfvo type="num" val="1"/>
        <cfvo type="num" val="3"/>
        <cfvo type="num" val="4"/>
      </iconSet>
    </cfRule>
    <cfRule type="iconSet" priority="4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2">
    <cfRule type="iconSet" priority="280">
      <iconSet iconSet="4TrafficLights">
        <cfvo type="percent" val="0"/>
        <cfvo type="num" val="1"/>
        <cfvo type="num" val="3"/>
        <cfvo type="num" val="4"/>
      </iconSet>
    </cfRule>
    <cfRule type="iconSet" priority="281">
      <iconSet iconSet="4TrafficLights">
        <cfvo type="percent" val="0"/>
        <cfvo type="num" val="1"/>
        <cfvo type="num" val="3"/>
        <cfvo type="num" val="4"/>
      </iconSet>
    </cfRule>
    <cfRule type="iconSet" priority="28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3">
    <cfRule type="iconSet" priority="277">
      <iconSet iconSet="4TrafficLights">
        <cfvo type="percent" val="0"/>
        <cfvo type="num" val="1"/>
        <cfvo type="num" val="3"/>
        <cfvo type="num" val="4"/>
      </iconSet>
    </cfRule>
    <cfRule type="iconSet" priority="278">
      <iconSet iconSet="4TrafficLights">
        <cfvo type="percent" val="0"/>
        <cfvo type="num" val="1"/>
        <cfvo type="num" val="3"/>
        <cfvo type="num" val="4"/>
      </iconSet>
    </cfRule>
    <cfRule type="iconSet" priority="2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271">
      <iconSet iconSet="4TrafficLights">
        <cfvo type="percent" val="0"/>
        <cfvo type="num" val="1"/>
        <cfvo type="num" val="3"/>
        <cfvo type="num" val="4"/>
      </iconSet>
    </cfRule>
    <cfRule type="iconSet" priority="272">
      <iconSet iconSet="4TrafficLights">
        <cfvo type="percent" val="0"/>
        <cfvo type="num" val="1"/>
        <cfvo type="num" val="3"/>
        <cfvo type="num" val="4"/>
      </iconSet>
    </cfRule>
    <cfRule type="iconSet" priority="27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08 D110:D111">
    <cfRule type="iconSet" priority="409">
      <iconSet iconSet="4TrafficLights">
        <cfvo type="percent" val="0"/>
        <cfvo type="num" val="1"/>
        <cfvo type="num" val="3"/>
        <cfvo type="num" val="4"/>
      </iconSet>
    </cfRule>
    <cfRule type="iconSet" priority="410">
      <iconSet iconSet="4TrafficLights">
        <cfvo type="percent" val="0"/>
        <cfvo type="num" val="1"/>
        <cfvo type="num" val="3"/>
        <cfvo type="num" val="4"/>
      </iconSet>
    </cfRule>
    <cfRule type="iconSet" priority="4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9">
    <cfRule type="iconSet" priority="268">
      <iconSet iconSet="4TrafficLights">
        <cfvo type="percent" val="0"/>
        <cfvo type="num" val="1"/>
        <cfvo type="num" val="3"/>
        <cfvo type="num" val="4"/>
      </iconSet>
    </cfRule>
    <cfRule type="iconSet" priority="269">
      <iconSet iconSet="4TrafficLights">
        <cfvo type="percent" val="0"/>
        <cfvo type="num" val="1"/>
        <cfvo type="num" val="3"/>
        <cfvo type="num" val="4"/>
      </iconSet>
    </cfRule>
    <cfRule type="iconSet" priority="27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5">
    <cfRule type="iconSet" priority="259">
      <iconSet iconSet="4TrafficLights">
        <cfvo type="percent" val="0"/>
        <cfvo type="num" val="1"/>
        <cfvo type="num" val="3"/>
        <cfvo type="num" val="4"/>
      </iconSet>
    </cfRule>
    <cfRule type="iconSet" priority="260">
      <iconSet iconSet="4TrafficLights">
        <cfvo type="percent" val="0"/>
        <cfvo type="num" val="1"/>
        <cfvo type="num" val="3"/>
        <cfvo type="num" val="4"/>
      </iconSet>
    </cfRule>
    <cfRule type="iconSet" priority="2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6">
    <cfRule type="iconSet" priority="256">
      <iconSet iconSet="4TrafficLights">
        <cfvo type="percent" val="0"/>
        <cfvo type="num" val="1"/>
        <cfvo type="num" val="3"/>
        <cfvo type="num" val="4"/>
      </iconSet>
    </cfRule>
    <cfRule type="iconSet" priority="257">
      <iconSet iconSet="4TrafficLights">
        <cfvo type="percent" val="0"/>
        <cfvo type="num" val="1"/>
        <cfvo type="num" val="3"/>
        <cfvo type="num" val="4"/>
      </iconSet>
    </cfRule>
    <cfRule type="iconSet" priority="2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">
    <cfRule type="iconSet" priority="295">
      <iconSet iconSet="4TrafficLights">
        <cfvo type="percent" val="0"/>
        <cfvo type="num" val="1"/>
        <cfvo type="num" val="3"/>
        <cfvo type="num" val="4"/>
      </iconSet>
    </cfRule>
    <cfRule type="iconSet" priority="296">
      <iconSet iconSet="4TrafficLights">
        <cfvo type="percent" val="0"/>
        <cfvo type="num" val="1"/>
        <cfvo type="num" val="3"/>
        <cfvo type="num" val="4"/>
      </iconSet>
    </cfRule>
    <cfRule type="iconSet" priority="29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3">
    <cfRule type="iconSet" priority="334">
      <iconSet iconSet="4TrafficLights">
        <cfvo type="percent" val="0"/>
        <cfvo type="num" val="1"/>
        <cfvo type="num" val="3"/>
        <cfvo type="num" val="4"/>
      </iconSet>
    </cfRule>
    <cfRule type="iconSet" priority="335">
      <iconSet iconSet="4TrafficLights">
        <cfvo type="percent" val="0"/>
        <cfvo type="num" val="1"/>
        <cfvo type="num" val="3"/>
        <cfvo type="num" val="4"/>
      </iconSet>
    </cfRule>
    <cfRule type="iconSet" priority="3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">
    <cfRule type="iconSet" priority="325">
      <iconSet iconSet="4TrafficLights">
        <cfvo type="percent" val="0"/>
        <cfvo type="num" val="1"/>
        <cfvo type="num" val="3"/>
        <cfvo type="num" val="4"/>
      </iconSet>
    </cfRule>
    <cfRule type="iconSet" priority="326">
      <iconSet iconSet="4TrafficLights">
        <cfvo type="percent" val="0"/>
        <cfvo type="num" val="1"/>
        <cfvo type="num" val="3"/>
        <cfvo type="num" val="4"/>
      </iconSet>
    </cfRule>
    <cfRule type="iconSet" priority="3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0">
    <cfRule type="iconSet" priority="319">
      <iconSet iconSet="4TrafficLights">
        <cfvo type="percent" val="0"/>
        <cfvo type="num" val="1"/>
        <cfvo type="num" val="3"/>
        <cfvo type="num" val="4"/>
      </iconSet>
    </cfRule>
    <cfRule type="iconSet" priority="320">
      <iconSet iconSet="4TrafficLights">
        <cfvo type="percent" val="0"/>
        <cfvo type="num" val="1"/>
        <cfvo type="num" val="3"/>
        <cfvo type="num" val="4"/>
      </iconSet>
    </cfRule>
    <cfRule type="iconSet" priority="3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3">
    <cfRule type="iconSet" priority="313">
      <iconSet iconSet="4TrafficLights">
        <cfvo type="percent" val="0"/>
        <cfvo type="num" val="1"/>
        <cfvo type="num" val="3"/>
        <cfvo type="num" val="4"/>
      </iconSet>
    </cfRule>
    <cfRule type="iconSet" priority="314">
      <iconSet iconSet="4TrafficLights">
        <cfvo type="percent" val="0"/>
        <cfvo type="num" val="1"/>
        <cfvo type="num" val="3"/>
        <cfvo type="num" val="4"/>
      </iconSet>
    </cfRule>
    <cfRule type="iconSet" priority="3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">
    <cfRule type="iconSet" priority="310">
      <iconSet iconSet="4TrafficLights">
        <cfvo type="percent" val="0"/>
        <cfvo type="num" val="1"/>
        <cfvo type="num" val="3"/>
        <cfvo type="num" val="4"/>
      </iconSet>
    </cfRule>
    <cfRule type="iconSet" priority="311">
      <iconSet iconSet="4TrafficLights">
        <cfvo type="percent" val="0"/>
        <cfvo type="num" val="1"/>
        <cfvo type="num" val="3"/>
        <cfvo type="num" val="4"/>
      </iconSet>
    </cfRule>
    <cfRule type="iconSet" priority="3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8">
    <cfRule type="iconSet" priority="304">
      <iconSet iconSet="4TrafficLights">
        <cfvo type="percent" val="0"/>
        <cfvo type="num" val="1"/>
        <cfvo type="num" val="3"/>
        <cfvo type="num" val="4"/>
      </iconSet>
    </cfRule>
    <cfRule type="iconSet" priority="305">
      <iconSet iconSet="4TrafficLights">
        <cfvo type="percent" val="0"/>
        <cfvo type="num" val="1"/>
        <cfvo type="num" val="3"/>
        <cfvo type="num" val="4"/>
      </iconSet>
    </cfRule>
    <cfRule type="iconSet" priority="3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">
    <cfRule type="iconSet" priority="301">
      <iconSet iconSet="4TrafficLights">
        <cfvo type="percent" val="0"/>
        <cfvo type="num" val="1"/>
        <cfvo type="num" val="3"/>
        <cfvo type="num" val="4"/>
      </iconSet>
    </cfRule>
    <cfRule type="iconSet" priority="302">
      <iconSet iconSet="4TrafficLights">
        <cfvo type="percent" val="0"/>
        <cfvo type="num" val="1"/>
        <cfvo type="num" val="3"/>
        <cfvo type="num" val="4"/>
      </iconSet>
    </cfRule>
    <cfRule type="iconSet" priority="3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40">
    <cfRule type="iconSet" priority="298">
      <iconSet iconSet="4TrafficLights">
        <cfvo type="percent" val="0"/>
        <cfvo type="num" val="1"/>
        <cfvo type="num" val="3"/>
        <cfvo type="num" val="4"/>
      </iconSet>
    </cfRule>
    <cfRule type="iconSet" priority="299">
      <iconSet iconSet="4TrafficLights">
        <cfvo type="percent" val="0"/>
        <cfvo type="num" val="1"/>
        <cfvo type="num" val="3"/>
        <cfvo type="num" val="4"/>
      </iconSet>
    </cfRule>
    <cfRule type="iconSet" priority="30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">
    <cfRule type="iconSet" priority="250">
      <iconSet iconSet="4TrafficLights">
        <cfvo type="percent" val="0"/>
        <cfvo type="num" val="1"/>
        <cfvo type="num" val="3"/>
        <cfvo type="num" val="4"/>
      </iconSet>
    </cfRule>
    <cfRule type="iconSet" priority="251">
      <iconSet iconSet="4TrafficLights">
        <cfvo type="percent" val="0"/>
        <cfvo type="num" val="1"/>
        <cfvo type="num" val="3"/>
        <cfvo type="num" val="4"/>
      </iconSet>
    </cfRule>
    <cfRule type="iconSet" priority="2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">
    <cfRule type="iconSet" priority="247">
      <iconSet iconSet="4TrafficLights">
        <cfvo type="percent" val="0"/>
        <cfvo type="num" val="1"/>
        <cfvo type="num" val="3"/>
        <cfvo type="num" val="4"/>
      </iconSet>
    </cfRule>
    <cfRule type="iconSet" priority="248">
      <iconSet iconSet="4TrafficLights">
        <cfvo type="percent" val="0"/>
        <cfvo type="num" val="1"/>
        <cfvo type="num" val="3"/>
        <cfvo type="num" val="4"/>
      </iconSet>
    </cfRule>
    <cfRule type="iconSet" priority="2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">
    <cfRule type="iconSet" priority="244">
      <iconSet iconSet="4TrafficLights">
        <cfvo type="percent" val="0"/>
        <cfvo type="num" val="1"/>
        <cfvo type="num" val="3"/>
        <cfvo type="num" val="4"/>
      </iconSet>
    </cfRule>
    <cfRule type="iconSet" priority="245">
      <iconSet iconSet="4TrafficLights">
        <cfvo type="percent" val="0"/>
        <cfvo type="num" val="1"/>
        <cfvo type="num" val="3"/>
        <cfvo type="num" val="4"/>
      </iconSet>
    </cfRule>
    <cfRule type="iconSet" priority="2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">
    <cfRule type="iconSet" priority="241">
      <iconSet iconSet="4TrafficLights">
        <cfvo type="percent" val="0"/>
        <cfvo type="num" val="1"/>
        <cfvo type="num" val="3"/>
        <cfvo type="num" val="4"/>
      </iconSet>
    </cfRule>
    <cfRule type="iconSet" priority="242">
      <iconSet iconSet="4TrafficLights">
        <cfvo type="percent" val="0"/>
        <cfvo type="num" val="1"/>
        <cfvo type="num" val="3"/>
        <cfvo type="num" val="4"/>
      </iconSet>
    </cfRule>
    <cfRule type="iconSet" priority="2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">
    <cfRule type="iconSet" priority="232">
      <iconSet iconSet="4TrafficLights">
        <cfvo type="percent" val="0"/>
        <cfvo type="num" val="1"/>
        <cfvo type="num" val="3"/>
        <cfvo type="num" val="4"/>
      </iconSet>
    </cfRule>
    <cfRule type="iconSet" priority="233">
      <iconSet iconSet="4TrafficLights">
        <cfvo type="percent" val="0"/>
        <cfvo type="num" val="1"/>
        <cfvo type="num" val="3"/>
        <cfvo type="num" val="4"/>
      </iconSet>
    </cfRule>
    <cfRule type="iconSet" priority="2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4">
    <cfRule type="iconSet" priority="238">
      <iconSet iconSet="4TrafficLights">
        <cfvo type="percent" val="0"/>
        <cfvo type="num" val="1"/>
        <cfvo type="num" val="3"/>
        <cfvo type="num" val="4"/>
      </iconSet>
    </cfRule>
    <cfRule type="iconSet" priority="239">
      <iconSet iconSet="4TrafficLights">
        <cfvo type="percent" val="0"/>
        <cfvo type="num" val="1"/>
        <cfvo type="num" val="3"/>
        <cfvo type="num" val="4"/>
      </iconSet>
    </cfRule>
    <cfRule type="iconSet" priority="2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5:G16">
    <cfRule type="iconSet" priority="235">
      <iconSet iconSet="4TrafficLights">
        <cfvo type="percent" val="0"/>
        <cfvo type="num" val="1"/>
        <cfvo type="num" val="3"/>
        <cfvo type="num" val="4"/>
      </iconSet>
    </cfRule>
    <cfRule type="iconSet" priority="236">
      <iconSet iconSet="4TrafficLights">
        <cfvo type="percent" val="0"/>
        <cfvo type="num" val="1"/>
        <cfvo type="num" val="3"/>
        <cfvo type="num" val="4"/>
      </iconSet>
    </cfRule>
    <cfRule type="iconSet" priority="2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7">
    <cfRule type="iconSet" priority="229">
      <iconSet iconSet="4TrafficLights">
        <cfvo type="percent" val="0"/>
        <cfvo type="num" val="1"/>
        <cfvo type="num" val="3"/>
        <cfvo type="num" val="4"/>
      </iconSet>
    </cfRule>
    <cfRule type="iconSet" priority="230">
      <iconSet iconSet="4TrafficLights">
        <cfvo type="percent" val="0"/>
        <cfvo type="num" val="1"/>
        <cfvo type="num" val="3"/>
        <cfvo type="num" val="4"/>
      </iconSet>
    </cfRule>
    <cfRule type="iconSet" priority="2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226">
      <iconSet iconSet="4TrafficLights">
        <cfvo type="percent" val="0"/>
        <cfvo type="num" val="1"/>
        <cfvo type="num" val="3"/>
        <cfvo type="num" val="4"/>
      </iconSet>
    </cfRule>
    <cfRule type="iconSet" priority="227">
      <iconSet iconSet="4TrafficLights">
        <cfvo type="percent" val="0"/>
        <cfvo type="num" val="1"/>
        <cfvo type="num" val="3"/>
        <cfvo type="num" val="4"/>
      </iconSet>
    </cfRule>
    <cfRule type="iconSet" priority="2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">
    <cfRule type="iconSet" priority="223">
      <iconSet iconSet="4TrafficLights">
        <cfvo type="percent" val="0"/>
        <cfvo type="num" val="1"/>
        <cfvo type="num" val="3"/>
        <cfvo type="num" val="4"/>
      </iconSet>
    </cfRule>
    <cfRule type="iconSet" priority="224">
      <iconSet iconSet="4TrafficLights">
        <cfvo type="percent" val="0"/>
        <cfvo type="num" val="1"/>
        <cfvo type="num" val="3"/>
        <cfvo type="num" val="4"/>
      </iconSet>
    </cfRule>
    <cfRule type="iconSet" priority="2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1">
    <cfRule type="iconSet" priority="220">
      <iconSet iconSet="4TrafficLights">
        <cfvo type="percent" val="0"/>
        <cfvo type="num" val="1"/>
        <cfvo type="num" val="3"/>
        <cfvo type="num" val="4"/>
      </iconSet>
    </cfRule>
    <cfRule type="iconSet" priority="221">
      <iconSet iconSet="4TrafficLights">
        <cfvo type="percent" val="0"/>
        <cfvo type="num" val="1"/>
        <cfvo type="num" val="3"/>
        <cfvo type="num" val="4"/>
      </iconSet>
    </cfRule>
    <cfRule type="iconSet" priority="2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2">
    <cfRule type="iconSet" priority="217">
      <iconSet iconSet="4TrafficLights">
        <cfvo type="percent" val="0"/>
        <cfvo type="num" val="1"/>
        <cfvo type="num" val="3"/>
        <cfvo type="num" val="4"/>
      </iconSet>
    </cfRule>
    <cfRule type="iconSet" priority="218">
      <iconSet iconSet="4TrafficLights">
        <cfvo type="percent" val="0"/>
        <cfvo type="num" val="1"/>
        <cfvo type="num" val="3"/>
        <cfvo type="num" val="4"/>
      </iconSet>
    </cfRule>
    <cfRule type="iconSet" priority="2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3">
    <cfRule type="iconSet" priority="85">
      <iconSet iconSet="4TrafficLights">
        <cfvo type="percent" val="0"/>
        <cfvo type="num" val="1"/>
        <cfvo type="num" val="3"/>
        <cfvo type="num" val="4"/>
      </iconSet>
    </cfRule>
    <cfRule type="iconSet" priority="86">
      <iconSet iconSet="4TrafficLights">
        <cfvo type="percent" val="0"/>
        <cfvo type="num" val="1"/>
        <cfvo type="num" val="3"/>
        <cfvo type="num" val="4"/>
      </iconSet>
    </cfRule>
    <cfRule type="iconSet" priority="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 G39 G41">
    <cfRule type="iconSet" priority="209">
      <iconSet iconSet="4TrafficLights">
        <cfvo type="percent" val="0"/>
        <cfvo type="num" val="1"/>
        <cfvo type="num" val="3"/>
        <cfvo type="num" val="4"/>
      </iconSet>
    </cfRule>
    <cfRule type="iconSet" priority="210">
      <iconSet iconSet="4TrafficLights">
        <cfvo type="percent" val="0"/>
        <cfvo type="num" val="1"/>
        <cfvo type="num" val="3"/>
        <cfvo type="num" val="4"/>
      </iconSet>
    </cfRule>
    <cfRule type="iconSet" priority="211">
      <iconSet iconSet="4TrafficLights">
        <cfvo type="percent" val="0"/>
        <cfvo type="num" val="1"/>
        <cfvo type="num" val="3"/>
        <cfvo type="num" val="4"/>
      </iconSet>
    </cfRule>
    <cfRule type="iconSet" priority="212">
      <iconSet iconSet="4TrafficLights">
        <cfvo type="percent" val="0"/>
        <cfvo type="num" val="1"/>
        <cfvo type="num" val="3"/>
        <cfvo type="num" val="4"/>
      </iconSet>
    </cfRule>
    <cfRule type="iconSet" priority="2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7">
    <cfRule type="iconSet" priority="206">
      <iconSet iconSet="4TrafficLights">
        <cfvo type="percent" val="0"/>
        <cfvo type="num" val="1"/>
        <cfvo type="num" val="3"/>
        <cfvo type="num" val="4"/>
      </iconSet>
    </cfRule>
    <cfRule type="iconSet" priority="207">
      <iconSet iconSet="4TrafficLights">
        <cfvo type="percent" val="0"/>
        <cfvo type="num" val="1"/>
        <cfvo type="num" val="3"/>
        <cfvo type="num" val="4"/>
      </iconSet>
    </cfRule>
    <cfRule type="iconSet" priority="20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8">
    <cfRule type="iconSet" priority="203">
      <iconSet iconSet="4TrafficLights">
        <cfvo type="percent" val="0"/>
        <cfvo type="num" val="1"/>
        <cfvo type="num" val="3"/>
        <cfvo type="num" val="4"/>
      </iconSet>
    </cfRule>
    <cfRule type="iconSet" priority="204">
      <iconSet iconSet="4TrafficLights">
        <cfvo type="percent" val="0"/>
        <cfvo type="num" val="1"/>
        <cfvo type="num" val="3"/>
        <cfvo type="num" val="4"/>
      </iconSet>
    </cfRule>
    <cfRule type="iconSet" priority="2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0">
    <cfRule type="iconSet" priority="82">
      <iconSet iconSet="4TrafficLights">
        <cfvo type="percent" val="0"/>
        <cfvo type="num" val="1"/>
        <cfvo type="num" val="3"/>
        <cfvo type="num" val="4"/>
      </iconSet>
    </cfRule>
    <cfRule type="iconSet" priority="83">
      <iconSet iconSet="4TrafficLights">
        <cfvo type="percent" val="0"/>
        <cfvo type="num" val="1"/>
        <cfvo type="num" val="3"/>
        <cfvo type="num" val="4"/>
      </iconSet>
    </cfRule>
    <cfRule type="iconSet" priority="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2">
    <cfRule type="iconSet" priority="200">
      <iconSet iconSet="4TrafficLights">
        <cfvo type="percent" val="0"/>
        <cfvo type="num" val="1"/>
        <cfvo type="num" val="3"/>
        <cfvo type="num" val="4"/>
      </iconSet>
    </cfRule>
    <cfRule type="iconSet" priority="201">
      <iconSet iconSet="4TrafficLights">
        <cfvo type="percent" val="0"/>
        <cfvo type="num" val="1"/>
        <cfvo type="num" val="3"/>
        <cfvo type="num" val="4"/>
      </iconSet>
    </cfRule>
    <cfRule type="iconSet" priority="20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3">
    <cfRule type="iconSet" priority="197">
      <iconSet iconSet="4TrafficLights">
        <cfvo type="percent" val="0"/>
        <cfvo type="num" val="1"/>
        <cfvo type="num" val="3"/>
        <cfvo type="num" val="4"/>
      </iconSet>
    </cfRule>
    <cfRule type="iconSet" priority="198">
      <iconSet iconSet="4TrafficLights">
        <cfvo type="percent" val="0"/>
        <cfvo type="num" val="1"/>
        <cfvo type="num" val="3"/>
        <cfvo type="num" val="4"/>
      </iconSet>
    </cfRule>
    <cfRule type="iconSet" priority="1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4">
    <cfRule type="iconSet" priority="194">
      <iconSet iconSet="4TrafficLights">
        <cfvo type="percent" val="0"/>
        <cfvo type="num" val="1"/>
        <cfvo type="num" val="3"/>
        <cfvo type="num" val="4"/>
      </iconSet>
    </cfRule>
    <cfRule type="iconSet" priority="195">
      <iconSet iconSet="4TrafficLights">
        <cfvo type="percent" val="0"/>
        <cfvo type="num" val="1"/>
        <cfvo type="num" val="3"/>
        <cfvo type="num" val="4"/>
      </iconSet>
    </cfRule>
    <cfRule type="iconSet" priority="19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">
    <cfRule type="iconSet" priority="76">
      <iconSet iconSet="4TrafficLights">
        <cfvo type="percent" val="0"/>
        <cfvo type="num" val="1"/>
        <cfvo type="num" val="3"/>
        <cfvo type="num" val="4"/>
      </iconSet>
    </cfRule>
    <cfRule type="iconSet" priority="77">
      <iconSet iconSet="4TrafficLights">
        <cfvo type="percent" val="0"/>
        <cfvo type="num" val="1"/>
        <cfvo type="num" val="3"/>
        <cfvo type="num" val="4"/>
      </iconSet>
    </cfRule>
    <cfRule type="iconSet" priority="7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8">
    <cfRule type="iconSet" priority="73">
      <iconSet iconSet="4TrafficLights">
        <cfvo type="percent" val="0"/>
        <cfvo type="num" val="1"/>
        <cfvo type="num" val="3"/>
        <cfvo type="num" val="4"/>
      </iconSet>
    </cfRule>
    <cfRule type="iconSet" priority="74">
      <iconSet iconSet="4TrafficLights">
        <cfvo type="percent" val="0"/>
        <cfvo type="num" val="1"/>
        <cfvo type="num" val="3"/>
        <cfvo type="num" val="4"/>
      </iconSet>
    </cfRule>
    <cfRule type="iconSet" priority="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9">
    <cfRule type="iconSet" priority="70">
      <iconSet iconSet="4TrafficLights">
        <cfvo type="percent" val="0"/>
        <cfvo type="num" val="1"/>
        <cfvo type="num" val="3"/>
        <cfvo type="num" val="4"/>
      </iconSet>
    </cfRule>
    <cfRule type="iconSet" priority="71">
      <iconSet iconSet="4TrafficLights">
        <cfvo type="percent" val="0"/>
        <cfvo type="num" val="1"/>
        <cfvo type="num" val="3"/>
        <cfvo type="num" val="4"/>
      </iconSet>
    </cfRule>
    <cfRule type="iconSet" priority="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0">
    <cfRule type="iconSet" priority="79">
      <iconSet iconSet="4TrafficLights">
        <cfvo type="percent" val="0"/>
        <cfvo type="num" val="1"/>
        <cfvo type="num" val="3"/>
        <cfvo type="num" val="4"/>
      </iconSet>
    </cfRule>
    <cfRule type="iconSet" priority="80">
      <iconSet iconSet="4TrafficLights">
        <cfvo type="percent" val="0"/>
        <cfvo type="num" val="1"/>
        <cfvo type="num" val="3"/>
        <cfvo type="num" val="4"/>
      </iconSet>
    </cfRule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9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69 G71">
    <cfRule type="iconSet" priority="19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0">
    <cfRule type="iconSet" priority="188">
      <iconSet iconSet="4TrafficLights">
        <cfvo type="percent" val="0"/>
        <cfvo type="num" val="1"/>
        <cfvo type="num" val="3"/>
        <cfvo type="num" val="4"/>
      </iconSet>
    </cfRule>
    <cfRule type="iconSet" priority="189">
      <iconSet iconSet="4TrafficLights">
        <cfvo type="percent" val="0"/>
        <cfvo type="num" val="1"/>
        <cfvo type="num" val="3"/>
        <cfvo type="num" val="4"/>
      </iconSet>
    </cfRule>
    <cfRule type="iconSet" priority="19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6 G78">
    <cfRule type="iconSet" priority="1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7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9">
    <cfRule type="iconSet" priority="184">
      <iconSet iconSet="4TrafficLights">
        <cfvo type="percent" val="0"/>
        <cfvo type="num" val="1"/>
        <cfvo type="num" val="3"/>
        <cfvo type="num" val="4"/>
      </iconSet>
    </cfRule>
    <cfRule type="iconSet" priority="185">
      <iconSet iconSet="4TrafficLights">
        <cfvo type="percent" val="0"/>
        <cfvo type="num" val="1"/>
        <cfvo type="num" val="3"/>
        <cfvo type="num" val="4"/>
      </iconSet>
    </cfRule>
    <cfRule type="iconSet" priority="18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">
    <cfRule type="iconSet" priority="178">
      <iconSet iconSet="4TrafficLights">
        <cfvo type="percent" val="0"/>
        <cfvo type="num" val="1"/>
        <cfvo type="num" val="3"/>
        <cfvo type="num" val="4"/>
      </iconSet>
    </cfRule>
    <cfRule type="iconSet" priority="179">
      <iconSet iconSet="4TrafficLights">
        <cfvo type="percent" val="0"/>
        <cfvo type="num" val="1"/>
        <cfvo type="num" val="3"/>
        <cfvo type="num" val="4"/>
      </iconSet>
    </cfRule>
    <cfRule type="iconSet" priority="18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5">
    <cfRule type="iconSet" priority="175">
      <iconSet iconSet="4TrafficLights">
        <cfvo type="percent" val="0"/>
        <cfvo type="num" val="1"/>
        <cfvo type="num" val="3"/>
        <cfvo type="num" val="4"/>
      </iconSet>
    </cfRule>
    <cfRule type="iconSet" priority="176">
      <iconSet iconSet="4TrafficLights">
        <cfvo type="percent" val="0"/>
        <cfvo type="num" val="1"/>
        <cfvo type="num" val="3"/>
        <cfvo type="num" val="4"/>
      </iconSet>
    </cfRule>
    <cfRule type="iconSet" priority="1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6">
    <cfRule type="iconSet" priority="181">
      <iconSet iconSet="4TrafficLights">
        <cfvo type="percent" val="0"/>
        <cfvo type="num" val="1"/>
        <cfvo type="num" val="3"/>
        <cfvo type="num" val="4"/>
      </iconSet>
    </cfRule>
    <cfRule type="iconSet" priority="182">
      <iconSet iconSet="4TrafficLights">
        <cfvo type="percent" val="0"/>
        <cfvo type="num" val="1"/>
        <cfvo type="num" val="3"/>
        <cfvo type="num" val="4"/>
      </iconSet>
    </cfRule>
    <cfRule type="iconSet" priority="18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">
    <cfRule type="iconSet" priority="169">
      <iconSet iconSet="4TrafficLights">
        <cfvo type="percent" val="0"/>
        <cfvo type="num" val="1"/>
        <cfvo type="num" val="3"/>
        <cfvo type="num" val="4"/>
      </iconSet>
    </cfRule>
    <cfRule type="iconSet" priority="170">
      <iconSet iconSet="4TrafficLights">
        <cfvo type="percent" val="0"/>
        <cfvo type="num" val="1"/>
        <cfvo type="num" val="3"/>
        <cfvo type="num" val="4"/>
      </iconSet>
    </cfRule>
    <cfRule type="iconSet" priority="17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0:G91">
    <cfRule type="iconSet" priority="166">
      <iconSet iconSet="4TrafficLights">
        <cfvo type="percent" val="0"/>
        <cfvo type="num" val="1"/>
        <cfvo type="num" val="3"/>
        <cfvo type="num" val="4"/>
      </iconSet>
    </cfRule>
    <cfRule type="iconSet" priority="167">
      <iconSet iconSet="4TrafficLights">
        <cfvo type="percent" val="0"/>
        <cfvo type="num" val="1"/>
        <cfvo type="num" val="3"/>
        <cfvo type="num" val="4"/>
      </iconSet>
    </cfRule>
    <cfRule type="iconSet" priority="16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2">
    <cfRule type="iconSet" priority="163">
      <iconSet iconSet="4TrafficLights">
        <cfvo type="percent" val="0"/>
        <cfvo type="num" val="1"/>
        <cfvo type="num" val="3"/>
        <cfvo type="num" val="4"/>
      </iconSet>
    </cfRule>
    <cfRule type="iconSet" priority="164">
      <iconSet iconSet="4TrafficLights">
        <cfvo type="percent" val="0"/>
        <cfvo type="num" val="1"/>
        <cfvo type="num" val="3"/>
        <cfvo type="num" val="4"/>
      </iconSet>
    </cfRule>
    <cfRule type="iconSet" priority="1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3">
    <cfRule type="iconSet" priority="160">
      <iconSet iconSet="4TrafficLights">
        <cfvo type="percent" val="0"/>
        <cfvo type="num" val="1"/>
        <cfvo type="num" val="3"/>
        <cfvo type="num" val="4"/>
      </iconSet>
    </cfRule>
    <cfRule type="iconSet" priority="161">
      <iconSet iconSet="4TrafficLights">
        <cfvo type="percent" val="0"/>
        <cfvo type="num" val="1"/>
        <cfvo type="num" val="3"/>
        <cfvo type="num" val="4"/>
      </iconSet>
    </cfRule>
    <cfRule type="iconSet" priority="1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4:G95">
    <cfRule type="iconSet" priority="172">
      <iconSet iconSet="4TrafficLights">
        <cfvo type="percent" val="0"/>
        <cfvo type="num" val="1"/>
        <cfvo type="num" val="3"/>
        <cfvo type="num" val="4"/>
      </iconSet>
    </cfRule>
    <cfRule type="iconSet" priority="173">
      <iconSet iconSet="4TrafficLights">
        <cfvo type="percent" val="0"/>
        <cfvo type="num" val="1"/>
        <cfvo type="num" val="3"/>
        <cfvo type="num" val="4"/>
      </iconSet>
    </cfRule>
    <cfRule type="iconSet" priority="17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">
    <cfRule type="iconSet" priority="154">
      <iconSet iconSet="4TrafficLights">
        <cfvo type="percent" val="0"/>
        <cfvo type="num" val="1"/>
        <cfvo type="num" val="3"/>
        <cfvo type="num" val="4"/>
      </iconSet>
    </cfRule>
    <cfRule type="iconSet" priority="155">
      <iconSet iconSet="4TrafficLights">
        <cfvo type="percent" val="0"/>
        <cfvo type="num" val="1"/>
        <cfvo type="num" val="3"/>
        <cfvo type="num" val="4"/>
      </iconSet>
    </cfRule>
    <cfRule type="iconSet" priority="1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9">
    <cfRule type="iconSet" priority="157">
      <iconSet iconSet="4TrafficLights">
        <cfvo type="percent" val="0"/>
        <cfvo type="num" val="1"/>
        <cfvo type="num" val="3"/>
        <cfvo type="num" val="4"/>
      </iconSet>
    </cfRule>
    <cfRule type="iconSet" priority="158">
      <iconSet iconSet="4TrafficLights">
        <cfvo type="percent" val="0"/>
        <cfvo type="num" val="1"/>
        <cfvo type="num" val="3"/>
        <cfvo type="num" val="4"/>
      </iconSet>
    </cfRule>
    <cfRule type="iconSet" priority="1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03 G110 G105:G108">
    <cfRule type="iconSet" priority="151">
      <iconSet iconSet="4TrafficLights">
        <cfvo type="percent" val="0"/>
        <cfvo type="num" val="1"/>
        <cfvo type="num" val="3"/>
        <cfvo type="num" val="4"/>
      </iconSet>
    </cfRule>
    <cfRule type="iconSet" priority="152">
      <iconSet iconSet="4TrafficLights">
        <cfvo type="percent" val="0"/>
        <cfvo type="num" val="1"/>
        <cfvo type="num" val="3"/>
        <cfvo type="num" val="4"/>
      </iconSet>
    </cfRule>
    <cfRule type="iconSet" priority="1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4">
    <cfRule type="iconSet" priority="145">
      <iconSet iconSet="4TrafficLights">
        <cfvo type="percent" val="0"/>
        <cfvo type="num" val="1"/>
        <cfvo type="num" val="3"/>
        <cfvo type="num" val="4"/>
      </iconSet>
    </cfRule>
    <cfRule type="iconSet" priority="146">
      <iconSet iconSet="4TrafficLights">
        <cfvo type="percent" val="0"/>
        <cfvo type="num" val="1"/>
        <cfvo type="num" val="3"/>
        <cfvo type="num" val="4"/>
      </iconSet>
    </cfRule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9">
    <cfRule type="iconSet" priority="148">
      <iconSet iconSet="4TrafficLights">
        <cfvo type="percent" val="0"/>
        <cfvo type="num" val="1"/>
        <cfvo type="num" val="3"/>
        <cfvo type="num" val="4"/>
      </iconSet>
    </cfRule>
    <cfRule type="iconSet" priority="149">
      <iconSet iconSet="4TrafficLights">
        <cfvo type="percent" val="0"/>
        <cfvo type="num" val="1"/>
        <cfvo type="num" val="3"/>
        <cfvo type="num" val="4"/>
      </iconSet>
    </cfRule>
    <cfRule type="iconSet" priority="1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1">
    <cfRule type="iconSet" priority="142">
      <iconSet iconSet="4TrafficLights">
        <cfvo type="percent" val="0"/>
        <cfvo type="num" val="1"/>
        <cfvo type="num" val="3"/>
        <cfvo type="num" val="4"/>
      </iconSet>
    </cfRule>
    <cfRule type="iconSet" priority="143">
      <iconSet iconSet="4TrafficLights">
        <cfvo type="percent" val="0"/>
        <cfvo type="num" val="1"/>
        <cfvo type="num" val="3"/>
        <cfvo type="num" val="4"/>
      </iconSet>
    </cfRule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5">
    <cfRule type="iconSet" priority="139">
      <iconSet iconSet="4TrafficLights">
        <cfvo type="percent" val="0"/>
        <cfvo type="num" val="1"/>
        <cfvo type="num" val="3"/>
        <cfvo type="num" val="4"/>
      </iconSet>
    </cfRule>
    <cfRule type="iconSet" priority="140">
      <iconSet iconSet="4TrafficLights">
        <cfvo type="percent" val="0"/>
        <cfvo type="num" val="1"/>
        <cfvo type="num" val="3"/>
        <cfvo type="num" val="4"/>
      </iconSet>
    </cfRule>
    <cfRule type="iconSet" priority="1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6">
    <cfRule type="iconSet" priority="136">
      <iconSet iconSet="4TrafficLights">
        <cfvo type="percent" val="0"/>
        <cfvo type="num" val="1"/>
        <cfvo type="num" val="3"/>
        <cfvo type="num" val="4"/>
      </iconSet>
    </cfRule>
    <cfRule type="iconSet" priority="137">
      <iconSet iconSet="4TrafficLights">
        <cfvo type="percent" val="0"/>
        <cfvo type="num" val="1"/>
        <cfvo type="num" val="3"/>
        <cfvo type="num" val="4"/>
      </iconSet>
    </cfRule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7">
    <cfRule type="iconSet" priority="133">
      <iconSet iconSet="4TrafficLights">
        <cfvo type="percent" val="0"/>
        <cfvo type="num" val="1"/>
        <cfvo type="num" val="3"/>
        <cfvo type="num" val="4"/>
      </iconSet>
    </cfRule>
    <cfRule type="iconSet" priority="134">
      <iconSet iconSet="4TrafficLights">
        <cfvo type="percent" val="0"/>
        <cfvo type="num" val="1"/>
        <cfvo type="num" val="3"/>
        <cfvo type="num" val="4"/>
      </iconSet>
    </cfRule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">
    <cfRule type="iconSet" priority="121">
      <iconSet iconSet="4TrafficLights">
        <cfvo type="percent" val="0"/>
        <cfvo type="num" val="1"/>
        <cfvo type="num" val="3"/>
        <cfvo type="num" val="4"/>
      </iconSet>
    </cfRule>
    <cfRule type="iconSet" priority="122">
      <iconSet iconSet="4TrafficLights">
        <cfvo type="percent" val="0"/>
        <cfvo type="num" val="1"/>
        <cfvo type="num" val="3"/>
        <cfvo type="num" val="4"/>
      </iconSet>
    </cfRule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3">
    <cfRule type="iconSet" priority="130">
      <iconSet iconSet="4TrafficLights">
        <cfvo type="percent" val="0"/>
        <cfvo type="num" val="1"/>
        <cfvo type="num" val="3"/>
        <cfvo type="num" val="4"/>
      </iconSet>
    </cfRule>
    <cfRule type="iconSet" priority="131">
      <iconSet iconSet="4TrafficLights">
        <cfvo type="percent" val="0"/>
        <cfvo type="num" val="1"/>
        <cfvo type="num" val="3"/>
        <cfvo type="num" val="4"/>
      </iconSet>
    </cfRule>
    <cfRule type="iconSet" priority="1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4">
    <cfRule type="iconSet" priority="127">
      <iconSet iconSet="4TrafficLights">
        <cfvo type="percent" val="0"/>
        <cfvo type="num" val="1"/>
        <cfvo type="num" val="3"/>
        <cfvo type="num" val="4"/>
      </iconSet>
    </cfRule>
    <cfRule type="iconSet" priority="128">
      <iconSet iconSet="4TrafficLights">
        <cfvo type="percent" val="0"/>
        <cfvo type="num" val="1"/>
        <cfvo type="num" val="3"/>
        <cfvo type="num" val="4"/>
      </iconSet>
    </cfRule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5">
    <cfRule type="iconSet" priority="124">
      <iconSet iconSet="4TrafficLights">
        <cfvo type="percent" val="0"/>
        <cfvo type="num" val="1"/>
        <cfvo type="num" val="3"/>
        <cfvo type="num" val="4"/>
      </iconSet>
    </cfRule>
    <cfRule type="iconSet" priority="125">
      <iconSet iconSet="4TrafficLights">
        <cfvo type="percent" val="0"/>
        <cfvo type="num" val="1"/>
        <cfvo type="num" val="3"/>
        <cfvo type="num" val="4"/>
      </iconSet>
    </cfRule>
    <cfRule type="iconSet" priority="1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">
    <cfRule type="iconSet" priority="118">
      <iconSet iconSet="4TrafficLights">
        <cfvo type="percent" val="0"/>
        <cfvo type="num" val="1"/>
        <cfvo type="num" val="3"/>
        <cfvo type="num" val="4"/>
      </iconSet>
    </cfRule>
    <cfRule type="iconSet" priority="119">
      <iconSet iconSet="4TrafficLights">
        <cfvo type="percent" val="0"/>
        <cfvo type="num" val="1"/>
        <cfvo type="num" val="3"/>
        <cfvo type="num" val="4"/>
      </iconSet>
    </cfRule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9">
    <cfRule type="iconSet" priority="115">
      <iconSet iconSet="4TrafficLights">
        <cfvo type="percent" val="0"/>
        <cfvo type="num" val="1"/>
        <cfvo type="num" val="3"/>
        <cfvo type="num" val="4"/>
      </iconSet>
    </cfRule>
    <cfRule type="iconSet" priority="116">
      <iconSet iconSet="4TrafficLights">
        <cfvo type="percent" val="0"/>
        <cfvo type="num" val="1"/>
        <cfvo type="num" val="3"/>
        <cfvo type="num" val="4"/>
      </iconSet>
    </cfRule>
    <cfRule type="iconSet" priority="1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0">
    <cfRule type="iconSet" priority="112">
      <iconSet iconSet="4TrafficLights">
        <cfvo type="percent" val="0"/>
        <cfvo type="num" val="1"/>
        <cfvo type="num" val="3"/>
        <cfvo type="num" val="4"/>
      </iconSet>
    </cfRule>
    <cfRule type="iconSet" priority="113">
      <iconSet iconSet="4TrafficLights">
        <cfvo type="percent" val="0"/>
        <cfvo type="num" val="1"/>
        <cfvo type="num" val="3"/>
        <cfvo type="num" val="4"/>
      </iconSet>
    </cfRule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3">
    <cfRule type="iconSet" priority="103">
      <iconSet iconSet="4TrafficLights">
        <cfvo type="percent" val="0"/>
        <cfvo type="num" val="1"/>
        <cfvo type="num" val="3"/>
        <cfvo type="num" val="4"/>
      </iconSet>
    </cfRule>
    <cfRule type="iconSet" priority="104">
      <iconSet iconSet="4TrafficLights">
        <cfvo type="percent" val="0"/>
        <cfvo type="num" val="1"/>
        <cfvo type="num" val="3"/>
        <cfvo type="num" val="4"/>
      </iconSet>
    </cfRule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">
    <cfRule type="iconSet" priority="100">
      <iconSet iconSet="4TrafficLights">
        <cfvo type="percent" val="0"/>
        <cfvo type="num" val="1"/>
        <cfvo type="num" val="3"/>
        <cfvo type="num" val="4"/>
      </iconSet>
    </cfRule>
    <cfRule type="iconSet" priority="101">
      <iconSet iconSet="4TrafficLights">
        <cfvo type="percent" val="0"/>
        <cfvo type="num" val="1"/>
        <cfvo type="num" val="3"/>
        <cfvo type="num" val="4"/>
      </iconSet>
    </cfRule>
    <cfRule type="iconSet" priority="10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5">
    <cfRule type="iconSet" priority="97">
      <iconSet iconSet="4TrafficLights">
        <cfvo type="percent" val="0"/>
        <cfvo type="num" val="1"/>
        <cfvo type="num" val="3"/>
        <cfvo type="num" val="4"/>
      </iconSet>
    </cfRule>
    <cfRule type="iconSet" priority="98">
      <iconSet iconSet="4TrafficLights">
        <cfvo type="percent" val="0"/>
        <cfvo type="num" val="1"/>
        <cfvo type="num" val="3"/>
        <cfvo type="num" val="4"/>
      </iconSet>
    </cfRule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8">
    <cfRule type="iconSet" priority="94">
      <iconSet iconSet="4TrafficLights">
        <cfvo type="percent" val="0"/>
        <cfvo type="num" val="1"/>
        <cfvo type="num" val="3"/>
        <cfvo type="num" val="4"/>
      </iconSet>
    </cfRule>
    <cfRule type="iconSet" priority="95">
      <iconSet iconSet="4TrafficLights">
        <cfvo type="percent" val="0"/>
        <cfvo type="num" val="1"/>
        <cfvo type="num" val="3"/>
        <cfvo type="num" val="4"/>
      </iconSet>
    </cfRule>
    <cfRule type="iconSet" priority="9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">
    <cfRule type="iconSet" priority="91">
      <iconSet iconSet="4TrafficLights">
        <cfvo type="percent" val="0"/>
        <cfvo type="num" val="1"/>
        <cfvo type="num" val="3"/>
        <cfvo type="num" val="4"/>
      </iconSet>
    </cfRule>
    <cfRule type="iconSet" priority="92">
      <iconSet iconSet="4TrafficLights">
        <cfvo type="percent" val="0"/>
        <cfvo type="num" val="1"/>
        <cfvo type="num" val="3"/>
        <cfvo type="num" val="4"/>
      </iconSet>
    </cfRule>
    <cfRule type="iconSet" priority="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40">
    <cfRule type="iconSet" priority="88">
      <iconSet iconSet="4TrafficLights">
        <cfvo type="percent" val="0"/>
        <cfvo type="num" val="1"/>
        <cfvo type="num" val="3"/>
        <cfvo type="num" val="4"/>
      </iconSet>
    </cfRule>
    <cfRule type="iconSet" priority="89">
      <iconSet iconSet="4TrafficLights">
        <cfvo type="percent" val="0"/>
        <cfvo type="num" val="1"/>
        <cfvo type="num" val="3"/>
        <cfvo type="num" val="4"/>
      </iconSet>
    </cfRule>
    <cfRule type="iconSet" priority="9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5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5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5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57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5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5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5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5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5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5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9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9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48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48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48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8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3:J135">
    <cfRule type="iconSet" priority="47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8:J140">
    <cfRule type="iconSet" priority="394">
      <iconSet iconSet="4TrafficLights">
        <cfvo type="percent" val="0"/>
        <cfvo type="num" val="1"/>
        <cfvo type="num" val="3"/>
        <cfvo type="num" val="4"/>
      </iconSet>
    </cfRule>
    <cfRule type="iconSet" priority="39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4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46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4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4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4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4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4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4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4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4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4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4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4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4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4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3:M135">
    <cfRule type="iconSet" priority="4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8:M140">
    <cfRule type="iconSet" priority="4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58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581" stopIfTrue="1" operator="lessThan">
      <formula>$Q$7</formula>
    </cfRule>
  </conditionalFormatting>
  <conditionalFormatting sqref="D7">
    <cfRule type="iconSet" priority="66">
      <iconSet iconSet="4TrafficLights">
        <cfvo type="percent" val="0"/>
        <cfvo type="num" val="1"/>
        <cfvo type="num" val="3"/>
        <cfvo type="num" val="4"/>
      </iconSet>
    </cfRule>
    <cfRule type="iconSet" priority="67">
      <iconSet iconSet="4TrafficLights">
        <cfvo type="percent" val="0"/>
        <cfvo type="num" val="1"/>
        <cfvo type="num" val="3"/>
        <cfvo type="num" val="4"/>
      </iconSet>
    </cfRule>
    <cfRule type="iconSet" priority="6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">
    <cfRule type="iconSet" priority="63">
      <iconSet iconSet="4TrafficLights">
        <cfvo type="percent" val="0"/>
        <cfvo type="num" val="1"/>
        <cfvo type="num" val="3"/>
        <cfvo type="num" val="4"/>
      </iconSet>
    </cfRule>
    <cfRule type="iconSet" priority="64">
      <iconSet iconSet="4TrafficLights">
        <cfvo type="percent" val="0"/>
        <cfvo type="num" val="1"/>
        <cfvo type="num" val="3"/>
        <cfvo type="num" val="4"/>
      </iconSet>
    </cfRule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4">
    <cfRule type="iconSet" priority="60">
      <iconSet iconSet="4TrafficLights">
        <cfvo type="percent" val="0"/>
        <cfvo type="num" val="1"/>
        <cfvo type="num" val="3"/>
        <cfvo type="num" val="4"/>
      </iconSet>
    </cfRule>
    <cfRule type="iconSet" priority="61">
      <iconSet iconSet="4TrafficLights">
        <cfvo type="percent" val="0"/>
        <cfvo type="num" val="1"/>
        <cfvo type="num" val="3"/>
        <cfvo type="num" val="4"/>
      </iconSet>
    </cfRule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5">
    <cfRule type="iconSet" priority="57">
      <iconSet iconSet="4TrafficLights">
        <cfvo type="percent" val="0"/>
        <cfvo type="num" val="1"/>
        <cfvo type="num" val="3"/>
        <cfvo type="num" val="4"/>
      </iconSet>
    </cfRule>
    <cfRule type="iconSet" priority="58">
      <iconSet iconSet="4TrafficLights">
        <cfvo type="percent" val="0"/>
        <cfvo type="num" val="1"/>
        <cfvo type="num" val="3"/>
        <cfvo type="num" val="4"/>
      </iconSet>
    </cfRule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6">
    <cfRule type="iconSet" priority="54">
      <iconSet iconSet="4TrafficLights">
        <cfvo type="percent" val="0"/>
        <cfvo type="num" val="1"/>
        <cfvo type="num" val="3"/>
        <cfvo type="num" val="4"/>
      </iconSet>
    </cfRule>
    <cfRule type="iconSet" priority="55">
      <iconSet iconSet="4TrafficLights">
        <cfvo type="percent" val="0"/>
        <cfvo type="num" val="1"/>
        <cfvo type="num" val="3"/>
        <cfvo type="num" val="4"/>
      </iconSet>
    </cfRule>
    <cfRule type="iconSet" priority="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3">
    <cfRule type="iconSet" priority="48">
      <iconSet iconSet="4TrafficLights">
        <cfvo type="percent" val="0"/>
        <cfvo type="num" val="1"/>
        <cfvo type="num" val="3"/>
        <cfvo type="num" val="4"/>
      </iconSet>
    </cfRule>
    <cfRule type="iconSet" priority="49">
      <iconSet iconSet="4TrafficLights">
        <cfvo type="percent" val="0"/>
        <cfvo type="num" val="1"/>
        <cfvo type="num" val="3"/>
        <cfvo type="num" val="4"/>
      </iconSet>
    </cfRule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4">
    <cfRule type="iconSet" priority="45">
      <iconSet iconSet="4TrafficLights">
        <cfvo type="percent" val="0"/>
        <cfvo type="num" val="1"/>
        <cfvo type="num" val="3"/>
        <cfvo type="num" val="4"/>
      </iconSet>
    </cfRule>
    <cfRule type="iconSet" priority="46">
      <iconSet iconSet="4TrafficLights">
        <cfvo type="percent" val="0"/>
        <cfvo type="num" val="1"/>
        <cfvo type="num" val="3"/>
        <cfvo type="num" val="4"/>
      </iconSet>
    </cfRule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6">
    <cfRule type="iconSet" priority="42">
      <iconSet iconSet="4TrafficLights">
        <cfvo type="percent" val="0"/>
        <cfvo type="num" val="1"/>
        <cfvo type="num" val="3"/>
        <cfvo type="num" val="4"/>
      </iconSet>
    </cfRule>
    <cfRule type="iconSet" priority="43">
      <iconSet iconSet="4TrafficLights">
        <cfvo type="percent" val="0"/>
        <cfvo type="num" val="1"/>
        <cfvo type="num" val="3"/>
        <cfvo type="num" val="4"/>
      </iconSet>
    </cfRule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9">
    <cfRule type="iconSet" priority="39">
      <iconSet iconSet="4TrafficLights">
        <cfvo type="percent" val="0"/>
        <cfvo type="num" val="1"/>
        <cfvo type="num" val="3"/>
        <cfvo type="num" val="4"/>
      </iconSet>
    </cfRule>
    <cfRule type="iconSet" priority="40">
      <iconSet iconSet="4TrafficLights">
        <cfvo type="percent" val="0"/>
        <cfvo type="num" val="1"/>
        <cfvo type="num" val="3"/>
        <cfvo type="num" val="4"/>
      </iconSet>
    </cfRule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0">
    <cfRule type="iconSet" priority="36">
      <iconSet iconSet="4TrafficLights">
        <cfvo type="percent" val="0"/>
        <cfvo type="num" val="1"/>
        <cfvo type="num" val="3"/>
        <cfvo type="num" val="4"/>
      </iconSet>
    </cfRule>
    <cfRule type="iconSet" priority="37">
      <iconSet iconSet="4TrafficLights">
        <cfvo type="percent" val="0"/>
        <cfvo type="num" val="1"/>
        <cfvo type="num" val="3"/>
        <cfvo type="num" val="4"/>
      </iconSet>
    </cfRule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">
    <cfRule type="iconSet" priority="33">
      <iconSet iconSet="4TrafficLights">
        <cfvo type="percent" val="0"/>
        <cfvo type="num" val="1"/>
        <cfvo type="num" val="3"/>
        <cfvo type="num" val="4"/>
      </iconSet>
    </cfRule>
    <cfRule type="iconSet" priority="34">
      <iconSet iconSet="4TrafficLights">
        <cfvo type="percent" val="0"/>
        <cfvo type="num" val="1"/>
        <cfvo type="num" val="3"/>
        <cfvo type="num" val="4"/>
      </iconSet>
    </cfRule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8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1">
    <cfRule type="iconSet" priority="28">
      <iconSet iconSet="4TrafficLights">
        <cfvo type="percent" val="0"/>
        <cfvo type="num" val="1"/>
        <cfvo type="num" val="3"/>
        <cfvo type="num" val="4"/>
      </iconSet>
    </cfRule>
    <cfRule type="iconSet" priority="29">
      <iconSet iconSet="4TrafficLights">
        <cfvo type="percent" val="0"/>
        <cfvo type="num" val="1"/>
        <cfvo type="num" val="3"/>
        <cfvo type="num" val="4"/>
      </iconSet>
    </cfRule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7">
    <cfRule type="iconSet" priority="25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0">
    <cfRule type="iconSet" priority="58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0">
    <cfRule type="iconSet" priority="58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5">
    <cfRule type="iconSet" priority="16">
      <iconSet iconSet="4TrafficLights">
        <cfvo type="percent" val="0"/>
        <cfvo type="num" val="1"/>
        <cfvo type="num" val="3"/>
        <cfvo type="num" val="4"/>
      </iconSet>
    </cfRule>
    <cfRule type="iconSet" priority="17">
      <iconSet iconSet="4TrafficLights">
        <cfvo type="percent" val="0"/>
        <cfvo type="num" val="1"/>
        <cfvo type="num" val="3"/>
        <cfvo type="num" val="4"/>
      </iconSet>
    </cfRule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4">
    <cfRule type="iconSet" priority="13">
      <iconSet iconSet="4TrafficLights">
        <cfvo type="percent" val="0"/>
        <cfvo type="num" val="1"/>
        <cfvo type="num" val="3"/>
        <cfvo type="num" val="4"/>
      </iconSet>
    </cfRule>
    <cfRule type="iconSet" priority="14">
      <iconSet iconSet="4TrafficLights">
        <cfvo type="percent" val="0"/>
        <cfvo type="num" val="1"/>
        <cfvo type="num" val="3"/>
        <cfvo type="num" val="4"/>
      </iconSet>
    </cfRule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9">
    <cfRule type="iconSet" priority="4">
      <iconSet iconSet="4TrafficLights">
        <cfvo type="percent" val="0"/>
        <cfvo type="num" val="1"/>
        <cfvo type="num" val="3"/>
        <cfvo type="num" val="4"/>
      </iconSet>
    </cfRule>
    <cfRule type="iconSet" priority="5">
      <iconSet iconSet="4TrafficLights">
        <cfvo type="percent" val="0"/>
        <cfvo type="num" val="1"/>
        <cfvo type="num" val="3"/>
        <cfvo type="num" val="4"/>
      </iconSet>
    </cfRule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5">
    <cfRule type="iconSet" priority="1">
      <iconSet iconSet="4TrafficLights">
        <cfvo type="percent" val="0"/>
        <cfvo type="num" val="1"/>
        <cfvo type="num" val="3"/>
        <cfvo type="num" val="4"/>
      </iconSet>
    </cfRule>
    <cfRule type="iconSet" priority="2">
      <iconSet iconSet="4TrafficLights">
        <cfvo type="percent" val="0"/>
        <cfvo type="num" val="1"/>
        <cfvo type="num" val="3"/>
        <cfvo type="num" val="4"/>
      </iconSet>
    </cfRule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3:J135 D114:D117 J102:J111 J98:J99 J89:J95 J84:J86 G84:G86 D47:D50 D138:D140 G68:G71 D55:D59 D68:D71 D102:D111 G89:G95 D84:D86 G98:G99 G55:G59 G36:G44 G20:G27 G13:G17 G138:G140 G7:G10 D89:D95 J7:J10 D13:D17 M138:M140 J20:J27 J30:J33 D7:D10 J36:J44 J138:J140 J47:J50 G74:G79 D30:D33 G62:G65 J13:J17 D20:D27 J62:J65 D62:D65 D98:D99 G47:G50 G30:G33 J55:J59 J68:J71 J74:J79 G102:G111 G128:G130 G122:G125 D128:D130 G114:G117 D74:D79 J114:J117 M128:M130 M122:M125 D36:D44 J122:J125 J128:J130 M133:M135 M102:M111 M98:M99 M89:M95 M84:M86 M7:M10 M20:M27 M30:M33 M36:M44 M47:M50 M13:M17 M62:M65 M55:M59 M68:M71 M74:M79 M114:M117 D133:D135 G133:G135 D122:D125" xr:uid="{00000000-0002-0000-0100-000000000000}">
      <formula1>$Q$2:$Q$5</formula1>
    </dataValidation>
  </dataValidations>
  <hyperlinks>
    <hyperlink ref="B65531" r:id="rId1" xr:uid="{00000000-0004-0000-0100-000000000000}"/>
    <hyperlink ref="B65530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10" zoomScale="80" zoomScaleNormal="80" workbookViewId="0">
      <selection activeCell="B19" sqref="B19:U19"/>
    </sheetView>
  </sheetViews>
  <sheetFormatPr baseColWidth="10" defaultRowHeight="15" x14ac:dyDescent="0.2"/>
  <cols>
    <col min="1" max="1" width="1.42578125" style="1" customWidth="1"/>
    <col min="2" max="2" width="39.140625" style="1" customWidth="1"/>
    <col min="3" max="6" width="7.5703125" style="1" customWidth="1"/>
    <col min="7" max="7" width="1.5703125" style="1" customWidth="1"/>
    <col min="8" max="11" width="7.5703125" style="1" customWidth="1"/>
    <col min="12" max="12" width="1.5703125" style="1" customWidth="1"/>
    <col min="13" max="16" width="7.5703125" style="1" customWidth="1"/>
    <col min="17" max="17" width="2.140625" style="1" customWidth="1"/>
    <col min="18" max="21" width="7.570312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87" t="s">
        <v>31</v>
      </c>
      <c r="C2" s="286" t="s">
        <v>171</v>
      </c>
      <c r="D2" s="286"/>
      <c r="E2" s="286"/>
      <c r="F2" s="286"/>
      <c r="G2" s="2"/>
      <c r="H2" s="284" t="s">
        <v>172</v>
      </c>
      <c r="I2" s="284"/>
      <c r="J2" s="284"/>
      <c r="K2" s="284"/>
      <c r="L2" s="2"/>
      <c r="M2" s="285" t="s">
        <v>173</v>
      </c>
      <c r="N2" s="285"/>
      <c r="O2" s="285"/>
      <c r="P2" s="285"/>
      <c r="Q2" s="20"/>
      <c r="R2" s="293" t="s">
        <v>208</v>
      </c>
      <c r="S2" s="293"/>
      <c r="T2" s="293"/>
      <c r="U2" s="293"/>
      <c r="V2" s="283"/>
    </row>
    <row r="3" spans="2:22" ht="24.75" customHeight="1" thickBot="1" x14ac:dyDescent="0.25">
      <c r="B3" s="288"/>
      <c r="C3" s="3">
        <v>1</v>
      </c>
      <c r="D3" s="3">
        <v>2</v>
      </c>
      <c r="E3" s="4">
        <v>3</v>
      </c>
      <c r="F3" s="5">
        <v>4</v>
      </c>
      <c r="G3" s="291"/>
      <c r="H3" s="3">
        <v>1</v>
      </c>
      <c r="I3" s="3">
        <v>2</v>
      </c>
      <c r="J3" s="4">
        <v>3</v>
      </c>
      <c r="K3" s="5">
        <v>4</v>
      </c>
      <c r="L3" s="289"/>
      <c r="M3" s="3">
        <v>1</v>
      </c>
      <c r="N3" s="3">
        <v>2</v>
      </c>
      <c r="O3" s="4">
        <v>3</v>
      </c>
      <c r="P3" s="5">
        <v>4</v>
      </c>
      <c r="Q3" s="19"/>
      <c r="R3" s="3">
        <v>1</v>
      </c>
      <c r="S3" s="3">
        <v>2</v>
      </c>
      <c r="T3" s="4">
        <v>3</v>
      </c>
      <c r="U3" s="5">
        <v>4</v>
      </c>
      <c r="V3" s="283"/>
    </row>
    <row r="4" spans="2:22" ht="38.1" customHeight="1" thickTop="1" thickBot="1" x14ac:dyDescent="0.25">
      <c r="B4" s="30" t="s">
        <v>35</v>
      </c>
      <c r="C4" s="16">
        <f>Autoevaluación!R7/SUM(Autoevaluación!R7:R10)</f>
        <v>0</v>
      </c>
      <c r="D4" s="6">
        <f>Autoevaluación!R8/SUM(Autoevaluación!R7:R10)</f>
        <v>0.25</v>
      </c>
      <c r="E4" s="6">
        <f>Autoevaluación!R9/SUM(Autoevaluación!R7:R10)</f>
        <v>0.75</v>
      </c>
      <c r="F4" s="6">
        <f>Autoevaluación!R10/SUM(Autoevaluación!R7:R10)</f>
        <v>0</v>
      </c>
      <c r="G4" s="292"/>
      <c r="H4" s="6" t="e">
        <f>Autoevaluación!S7/SUM(Autoevaluación!S7:S10)</f>
        <v>#DIV/0!</v>
      </c>
      <c r="I4" s="6" t="e">
        <f>Autoevaluación!S8/SUM(Autoevaluación!S7:S10)</f>
        <v>#DIV/0!</v>
      </c>
      <c r="J4" s="6" t="e">
        <f>Autoevaluación!S9/SUM(Autoevaluación!S7:S10)</f>
        <v>#DIV/0!</v>
      </c>
      <c r="K4" s="6" t="e">
        <f>Autoevaluación!S10/SUM(Autoevaluación!S7:S10)</f>
        <v>#DIV/0!</v>
      </c>
      <c r="L4" s="290"/>
      <c r="M4" s="6" t="e">
        <f>Autoevaluación!T7/SUM(Autoevaluación!T7:T10)</f>
        <v>#DIV/0!</v>
      </c>
      <c r="N4" s="6" t="e">
        <f>Autoevaluación!T8/SUM(Autoevaluación!T7:T10)</f>
        <v>#DIV/0!</v>
      </c>
      <c r="O4" s="6" t="e">
        <f>Autoevaluación!T9/SUM(Autoevaluación!T7:T10)</f>
        <v>#DIV/0!</v>
      </c>
      <c r="P4" s="6" t="e">
        <f>Autoevaluación!T10/SUM(Autoevaluación!T7:T10)</f>
        <v>#DIV/0!</v>
      </c>
      <c r="Q4" s="17"/>
      <c r="R4" s="6" t="e">
        <f>Autoevaluación!U7/SUM(Autoevaluación!U7:U10)</f>
        <v>#DIV/0!</v>
      </c>
      <c r="S4" s="6" t="e">
        <f>Autoevaluación!U8/SUM(Autoevaluación!U7:U10)</f>
        <v>#DIV/0!</v>
      </c>
      <c r="T4" s="6" t="e">
        <f>Autoevaluación!U9/SUM(Autoevaluación!U7:U10)</f>
        <v>#DIV/0!</v>
      </c>
      <c r="U4" s="6" t="e">
        <f>Autoevaluación!U10/SUM(Autoevaluación!U7:U10)</f>
        <v>#DIV/0!</v>
      </c>
    </row>
    <row r="5" spans="2:22" ht="38.1" customHeight="1" thickTop="1" thickBot="1" x14ac:dyDescent="0.25">
      <c r="B5" s="30" t="s">
        <v>40</v>
      </c>
      <c r="C5" s="16">
        <f>Autoevaluación!R13/SUM(Autoevaluación!R13:R16)</f>
        <v>0</v>
      </c>
      <c r="D5" s="6">
        <f>Autoevaluación!R14/SUM(Autoevaluación!R13:R16)</f>
        <v>0.2</v>
      </c>
      <c r="E5" s="6">
        <f>Autoevaluación!R15/SUM(Autoevaluación!R13:R16)</f>
        <v>0.8</v>
      </c>
      <c r="F5" s="6">
        <f>Autoevaluación!R16/SUM(Autoevaluación!R13:R16)</f>
        <v>0</v>
      </c>
      <c r="G5" s="292"/>
      <c r="H5" s="6" t="e">
        <f>Autoevaluación!S13/SUM(Autoevaluación!S13:S16)</f>
        <v>#DIV/0!</v>
      </c>
      <c r="I5" s="6" t="e">
        <f>Autoevaluación!S14/SUM(Autoevaluación!S13:S16)</f>
        <v>#DIV/0!</v>
      </c>
      <c r="J5" s="6" t="e">
        <f>Autoevaluación!S15/SUM(Autoevaluación!S13:S16)</f>
        <v>#DIV/0!</v>
      </c>
      <c r="K5" s="6" t="e">
        <f>Autoevaluación!S16/SUM(Autoevaluación!S13:S16)</f>
        <v>#DIV/0!</v>
      </c>
      <c r="L5" s="290"/>
      <c r="M5" s="6" t="e">
        <f>Autoevaluación!T13/SUM(Autoevaluación!T13:T16)</f>
        <v>#DIV/0!</v>
      </c>
      <c r="N5" s="6" t="e">
        <f>Autoevaluación!T14/SUM(Autoevaluación!T13:T16)</f>
        <v>#DIV/0!</v>
      </c>
      <c r="O5" s="6" t="e">
        <f>Autoevaluación!T15/SUM(Autoevaluación!T13:T16)</f>
        <v>#DIV/0!</v>
      </c>
      <c r="P5" s="6" t="e">
        <f>Autoevaluación!T16/SUM(Autoevaluación!T13:T16)</f>
        <v>#DIV/0!</v>
      </c>
      <c r="Q5" s="17"/>
      <c r="R5" s="6" t="e">
        <f>Autoevaluación!U13/SUM(Autoevaluación!U13:U16)</f>
        <v>#DIV/0!</v>
      </c>
      <c r="S5" s="6" t="e">
        <f>Autoevaluación!U14/SUM(Autoevaluación!U13:U16)</f>
        <v>#DIV/0!</v>
      </c>
      <c r="T5" s="6" t="e">
        <f>Autoevaluación!U15/SUM(Autoevaluación!U13:U16)</f>
        <v>#DIV/0!</v>
      </c>
      <c r="U5" s="6" t="e">
        <f>Autoevaluación!U16/SUM(Autoevaluación!U13:U16)</f>
        <v>#DIV/0!</v>
      </c>
    </row>
    <row r="6" spans="2:22" ht="38.1" customHeight="1" thickTop="1" thickBot="1" x14ac:dyDescent="0.25">
      <c r="B6" s="30" t="s">
        <v>46</v>
      </c>
      <c r="C6" s="16">
        <f>Autoevaluación!R20/SUM(Autoevaluación!R20:R23)</f>
        <v>0</v>
      </c>
      <c r="D6" s="6">
        <f>Autoevaluación!R21/SUM(Autoevaluación!R20:R23)</f>
        <v>0.375</v>
      </c>
      <c r="E6" s="6">
        <f>Autoevaluación!R22/SUM(Autoevaluación!R20:R23)</f>
        <v>0.5</v>
      </c>
      <c r="F6" s="6">
        <f>Autoevaluación!R23/SUM(Autoevaluación!R20:R23)</f>
        <v>0.125</v>
      </c>
      <c r="G6" s="292"/>
      <c r="H6" s="6" t="e">
        <f>Autoevaluación!S20/SUM(Autoevaluación!S20:S23)</f>
        <v>#DIV/0!</v>
      </c>
      <c r="I6" s="6" t="e">
        <f>Autoevaluación!S21/SUM(Autoevaluación!S20:S23)</f>
        <v>#DIV/0!</v>
      </c>
      <c r="J6" s="6" t="e">
        <f>Autoevaluación!S20/SUM(Autoevaluación!S20:S23)</f>
        <v>#DIV/0!</v>
      </c>
      <c r="K6" s="6" t="e">
        <f>Autoevaluación!S23/SUM(Autoevaluación!S20:S23)</f>
        <v>#DIV/0!</v>
      </c>
      <c r="L6" s="290"/>
      <c r="M6" s="6" t="e">
        <f>Autoevaluación!T20/SUM(Autoevaluación!T20:T23)</f>
        <v>#DIV/0!</v>
      </c>
      <c r="N6" s="6" t="e">
        <f>Autoevaluación!T21/SUM(Autoevaluación!T20:T23)</f>
        <v>#DIV/0!</v>
      </c>
      <c r="O6" s="6" t="e">
        <f>Autoevaluación!T22/SUM(Autoevaluación!T20:T23)</f>
        <v>#DIV/0!</v>
      </c>
      <c r="P6" s="6" t="e">
        <f>Autoevaluación!T23/SUM(Autoevaluación!T20:T23)</f>
        <v>#DIV/0!</v>
      </c>
      <c r="Q6" s="17"/>
      <c r="R6" s="6" t="e">
        <f>Autoevaluación!U20/SUM(Autoevaluación!U20:U23)</f>
        <v>#DIV/0!</v>
      </c>
      <c r="S6" s="6" t="e">
        <f>Autoevaluación!U21/SUM(Autoevaluación!U20:U23)</f>
        <v>#DIV/0!</v>
      </c>
      <c r="T6" s="6" t="e">
        <f>Autoevaluación!U22/SUM(Autoevaluación!U20:U23)</f>
        <v>#DIV/0!</v>
      </c>
      <c r="U6" s="6" t="e">
        <f>Autoevaluación!U23/SUM(Autoevaluación!U20:U23)</f>
        <v>#DIV/0!</v>
      </c>
      <c r="V6" s="14"/>
    </row>
    <row r="7" spans="2:22" ht="38.1" customHeight="1" thickTop="1" thickBot="1" x14ac:dyDescent="0.25">
      <c r="B7" s="30" t="s">
        <v>55</v>
      </c>
      <c r="C7" s="16">
        <f>Autoevaluación!R30/SUM(Autoevaluación!R30:R33)</f>
        <v>0</v>
      </c>
      <c r="D7" s="6">
        <f>Autoevaluación!R31/SUM(Autoevaluación!R30:R33)</f>
        <v>0</v>
      </c>
      <c r="E7" s="6">
        <f>Autoevaluación!R32/SUM(Autoevaluación!R30:R33)</f>
        <v>1</v>
      </c>
      <c r="F7" s="6">
        <f>Autoevaluación!R33/SUM(Autoevaluación!R30:R33)</f>
        <v>0</v>
      </c>
      <c r="G7" s="292"/>
      <c r="H7" s="6" t="e">
        <f>Autoevaluación!S30/SUM(Autoevaluación!S30:S33)</f>
        <v>#DIV/0!</v>
      </c>
      <c r="I7" s="6" t="e">
        <f>Autoevaluación!S31/SUM(Autoevaluación!S30:S33)</f>
        <v>#DIV/0!</v>
      </c>
      <c r="J7" s="6" t="e">
        <f>Autoevaluación!S32/SUM(Autoevaluación!S30:S33)</f>
        <v>#DIV/0!</v>
      </c>
      <c r="K7" s="6" t="e">
        <f>Autoevaluación!S33/SUM(Autoevaluación!S30:S33)</f>
        <v>#DIV/0!</v>
      </c>
      <c r="L7" s="290"/>
      <c r="M7" s="6" t="e">
        <f>Autoevaluación!T30/SUM(Autoevaluación!T30:T33)</f>
        <v>#DIV/0!</v>
      </c>
      <c r="N7" s="6" t="e">
        <f>Autoevaluación!T31/SUM(Autoevaluación!T30:T33)</f>
        <v>#DIV/0!</v>
      </c>
      <c r="O7" s="6" t="e">
        <f>Autoevaluación!T32/SUM(Autoevaluación!T30:T33)</f>
        <v>#DIV/0!</v>
      </c>
      <c r="P7" s="6" t="e">
        <f>Autoevaluación!T33/SUM(Autoevaluación!T30:T33)</f>
        <v>#DIV/0!</v>
      </c>
      <c r="Q7" s="17"/>
      <c r="R7" s="6" t="e">
        <f>Autoevaluación!U30/SUM(Autoevaluación!U30:U33)</f>
        <v>#DIV/0!</v>
      </c>
      <c r="S7" s="6" t="e">
        <f>Autoevaluación!U31/SUM(Autoevaluación!U30:U33)</f>
        <v>#DIV/0!</v>
      </c>
      <c r="T7" s="6" t="e">
        <f>Autoevaluación!U32/SUM(Autoevaluación!U30:U33)</f>
        <v>#DIV/0!</v>
      </c>
      <c r="U7" s="6" t="e">
        <f>Autoevaluación!U33/SUM(Autoevaluación!U30:U33)</f>
        <v>#DIV/0!</v>
      </c>
    </row>
    <row r="8" spans="2:22" ht="38.1" customHeight="1" thickTop="1" thickBot="1" x14ac:dyDescent="0.25">
      <c r="B8" s="30" t="s">
        <v>60</v>
      </c>
      <c r="C8" s="16">
        <f>Autoevaluación!R36/SUM(Autoevaluación!R36:R39)</f>
        <v>0</v>
      </c>
      <c r="D8" s="6">
        <f>Autoevaluación!R37/SUM(Autoevaluación!R36:R39)</f>
        <v>0</v>
      </c>
      <c r="E8" s="6">
        <f>Autoevaluación!R38/SUM(Autoevaluación!R36:R39)</f>
        <v>0.77777777777777779</v>
      </c>
      <c r="F8" s="6">
        <f>Autoevaluación!R39/SUM(Autoevaluación!R36:R39)</f>
        <v>0.22222222222222221</v>
      </c>
      <c r="G8" s="292"/>
      <c r="H8" s="6" t="e">
        <f>Autoevaluación!S36/SUM(Autoevaluación!S36:S39)</f>
        <v>#DIV/0!</v>
      </c>
      <c r="I8" s="6" t="e">
        <f>Autoevaluación!S37/SUM(Autoevaluación!S36:S39)</f>
        <v>#DIV/0!</v>
      </c>
      <c r="J8" s="6" t="e">
        <f>Autoevaluación!S38/SUM(Autoevaluación!S36:S39)</f>
        <v>#DIV/0!</v>
      </c>
      <c r="K8" s="6" t="e">
        <f>Autoevaluación!S39/SUM(Autoevaluación!S36:S39)</f>
        <v>#DIV/0!</v>
      </c>
      <c r="L8" s="290"/>
      <c r="M8" s="6" t="e">
        <f>Autoevaluación!T36/SUM(Autoevaluación!T36:T39)</f>
        <v>#DIV/0!</v>
      </c>
      <c r="N8" s="6" t="e">
        <f>Autoevaluación!T37/SUM(Autoevaluación!T36:T39)</f>
        <v>#DIV/0!</v>
      </c>
      <c r="O8" s="6" t="e">
        <f>Autoevaluación!T38/SUM(Autoevaluación!T36:T39)</f>
        <v>#DIV/0!</v>
      </c>
      <c r="P8" s="6" t="e">
        <f>Autoevaluación!T39/SUM(Autoevaluación!T36:T39)</f>
        <v>#DIV/0!</v>
      </c>
      <c r="Q8" s="17"/>
      <c r="R8" s="6" t="e">
        <f>Autoevaluación!U36/SUM(Autoevaluación!U36:U39)</f>
        <v>#DIV/0!</v>
      </c>
      <c r="S8" s="6" t="e">
        <f>Autoevaluación!U37/SUM(Autoevaluación!U36:U39)</f>
        <v>#DIV/0!</v>
      </c>
      <c r="T8" s="6" t="e">
        <f>Autoevaluación!U38/SUM(Autoevaluación!U36:U39)</f>
        <v>#DIV/0!</v>
      </c>
      <c r="U8" s="6" t="e">
        <f>Autoevaluación!U39/SUM(Autoevaluación!U36:U39)</f>
        <v>#DIV/0!</v>
      </c>
    </row>
    <row r="9" spans="2:22" ht="38.1" customHeight="1" thickTop="1" thickBot="1" x14ac:dyDescent="0.25">
      <c r="B9" s="30" t="s">
        <v>70</v>
      </c>
      <c r="C9" s="16">
        <f>Autoevaluación!R47/SUM(Autoevaluación!R47:R50)</f>
        <v>0</v>
      </c>
      <c r="D9" s="6">
        <f>Autoevaluación!R48/SUM(Autoevaluación!R47:R50)</f>
        <v>0</v>
      </c>
      <c r="E9" s="6">
        <f>Autoevaluación!R49/SUM(Autoevaluación!R47:R50)</f>
        <v>1</v>
      </c>
      <c r="F9" s="6">
        <f>Autoevaluación!R50/SUM(Autoevaluación!R47:R50)</f>
        <v>0</v>
      </c>
      <c r="G9" s="292"/>
      <c r="H9" s="6" t="e">
        <f>Autoevaluación!S47/SUM(Autoevaluación!S47:S50)</f>
        <v>#DIV/0!</v>
      </c>
      <c r="I9" s="6" t="e">
        <f>Autoevaluación!S48/SUM(Autoevaluación!S47:S50)</f>
        <v>#DIV/0!</v>
      </c>
      <c r="J9" s="6" t="e">
        <f>Autoevaluación!S49/SUM(Autoevaluación!S47:S50)</f>
        <v>#DIV/0!</v>
      </c>
      <c r="K9" s="6" t="e">
        <f>Autoevaluación!S50/SUM(Autoevaluación!S47:S50)</f>
        <v>#DIV/0!</v>
      </c>
      <c r="L9" s="290"/>
      <c r="M9" s="6" t="e">
        <f>Autoevaluación!T47/SUM(Autoevaluación!T47:T50)</f>
        <v>#DIV/0!</v>
      </c>
      <c r="N9" s="6" t="e">
        <f>Autoevaluación!T48/SUM(Autoevaluación!T47:T50)</f>
        <v>#DIV/0!</v>
      </c>
      <c r="O9" s="6" t="e">
        <f>Autoevaluación!T49/SUM(Autoevaluación!T47:T50)</f>
        <v>#DIV/0!</v>
      </c>
      <c r="P9" s="6" t="e">
        <f>Autoevaluación!T50/SUM(Autoevaluación!T47:T50)</f>
        <v>#DIV/0!</v>
      </c>
      <c r="Q9" s="17"/>
      <c r="R9" s="6" t="e">
        <f>Autoevaluación!U47/SUM(Autoevaluación!U47:U50)</f>
        <v>#DIV/0!</v>
      </c>
      <c r="S9" s="6" t="e">
        <f>Autoevaluación!U48/SUM(Autoevaluación!U47:U50)</f>
        <v>#DIV/0!</v>
      </c>
      <c r="T9" s="6" t="e">
        <f>Autoevaluación!U49/SUM(Autoevaluación!U47:U50)</f>
        <v>#DIV/0!</v>
      </c>
      <c r="U9" s="6" t="e">
        <f>Autoevaluación!U50/SUM(Autoevaluación!U47:U50)</f>
        <v>#DIV/0!</v>
      </c>
    </row>
    <row r="10" spans="2:22" ht="38.1" customHeight="1" thickTop="1" x14ac:dyDescent="0.2">
      <c r="B10" s="22" t="s">
        <v>149</v>
      </c>
      <c r="C10" s="11">
        <f>AVERAGE(C4:C9)</f>
        <v>0</v>
      </c>
      <c r="D10" s="11">
        <f>AVERAGE(D4:D9)</f>
        <v>0.13749999999999998</v>
      </c>
      <c r="E10" s="11">
        <f>AVERAGE(E4:E9)</f>
        <v>0.80462962962962958</v>
      </c>
      <c r="F10" s="11">
        <f>AVERAGE(F4:F9)</f>
        <v>5.7870370370370371E-2</v>
      </c>
      <c r="G10" s="8"/>
      <c r="H10" s="11" t="e">
        <f>AVERAGE(H4:H9)</f>
        <v>#DIV/0!</v>
      </c>
      <c r="I10" s="11" t="e">
        <f>AVERAGE(I4:I9)</f>
        <v>#DIV/0!</v>
      </c>
      <c r="J10" s="11" t="e">
        <f>AVERAGE(J4:J9)</f>
        <v>#DIV/0!</v>
      </c>
      <c r="K10" s="11" t="e">
        <f>AVERAGE(K4:K9)</f>
        <v>#DIV/0!</v>
      </c>
      <c r="L10" s="8"/>
      <c r="M10" s="11" t="e">
        <f>AVERAGE(M4:M9)</f>
        <v>#DIV/0!</v>
      </c>
      <c r="N10" s="11" t="e">
        <f>AVERAGE(N4:N9)</f>
        <v>#DIV/0!</v>
      </c>
      <c r="O10" s="11" t="e">
        <f>AVERAGE(O4:O9)</f>
        <v>#DIV/0!</v>
      </c>
      <c r="P10" s="11" t="e">
        <f>AVERAGE(P4:P9)</f>
        <v>#DIV/0!</v>
      </c>
      <c r="Q10" s="18"/>
      <c r="R10" s="11" t="e">
        <f>AVERAGE(R4:R9)</f>
        <v>#DIV/0!</v>
      </c>
      <c r="S10" s="11" t="e">
        <f>AVERAGE(S4:S9)</f>
        <v>#DIV/0!</v>
      </c>
      <c r="T10" s="11" t="e">
        <f>AVERAGE(T4:T9)</f>
        <v>#DIV/0!</v>
      </c>
      <c r="U10" s="11" t="e">
        <f>AVERAGE(U4:U9)</f>
        <v>#DIV/0!</v>
      </c>
    </row>
    <row r="11" spans="2:22" x14ac:dyDescent="0.2">
      <c r="B11" s="7"/>
      <c r="C11" s="7"/>
      <c r="D11" s="7"/>
      <c r="E11" s="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22" ht="21.95" customHeight="1" x14ac:dyDescent="0.2">
      <c r="B12" s="278" t="s">
        <v>171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80"/>
    </row>
    <row r="13" spans="2:22" ht="24.95" customHeight="1" x14ac:dyDescent="0.2">
      <c r="B13" s="281" t="s">
        <v>150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70" t="s">
        <v>245</v>
      </c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2"/>
    </row>
    <row r="15" spans="2:22" ht="60" customHeight="1" x14ac:dyDescent="0.2">
      <c r="B15" s="270" t="s">
        <v>255</v>
      </c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2"/>
    </row>
    <row r="16" spans="2:22" s="13" customFormat="1" ht="24.95" customHeight="1" x14ac:dyDescent="0.25">
      <c r="B16" s="268" t="s">
        <v>151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</row>
    <row r="17" spans="2:21" ht="60" customHeight="1" x14ac:dyDescent="0.2">
      <c r="B17" s="270" t="s">
        <v>231</v>
      </c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71"/>
      <c r="S17" s="271"/>
      <c r="T17" s="271"/>
      <c r="U17" s="272"/>
    </row>
    <row r="18" spans="2:21" ht="60" customHeight="1" x14ac:dyDescent="0.2">
      <c r="B18" s="270" t="s">
        <v>269</v>
      </c>
      <c r="C18" s="271"/>
      <c r="D18" s="271"/>
      <c r="E18" s="271"/>
      <c r="F18" s="271"/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1"/>
      <c r="T18" s="271"/>
      <c r="U18" s="272"/>
    </row>
    <row r="19" spans="2:21" ht="60" customHeight="1" x14ac:dyDescent="0.2">
      <c r="B19" s="270" t="s">
        <v>236</v>
      </c>
      <c r="C19" s="271"/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2"/>
    </row>
    <row r="20" spans="2:21" ht="16.5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1.95" customHeight="1" x14ac:dyDescent="0.2">
      <c r="B21" s="276" t="s">
        <v>172</v>
      </c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</row>
    <row r="22" spans="2:21" ht="24.95" customHeight="1" x14ac:dyDescent="0.2">
      <c r="B22" s="277" t="s">
        <v>150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</row>
    <row r="23" spans="2:21" ht="60" customHeight="1" x14ac:dyDescent="0.2">
      <c r="B23" s="273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5"/>
    </row>
    <row r="24" spans="2:21" ht="60" customHeight="1" x14ac:dyDescent="0.2">
      <c r="B24" s="273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4"/>
      <c r="T24" s="274"/>
      <c r="U24" s="275"/>
    </row>
    <row r="25" spans="2:21" s="13" customFormat="1" ht="24.95" customHeight="1" x14ac:dyDescent="0.25">
      <c r="B25" s="268" t="s">
        <v>151</v>
      </c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</row>
    <row r="26" spans="2:21" ht="60" customHeight="1" x14ac:dyDescent="0.2">
      <c r="B26" s="273"/>
      <c r="C26" s="274"/>
      <c r="D26" s="274"/>
      <c r="E26" s="274"/>
      <c r="F26" s="274"/>
      <c r="G26" s="274"/>
      <c r="H26" s="274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5"/>
    </row>
    <row r="27" spans="2:21" ht="60" customHeight="1" x14ac:dyDescent="0.2">
      <c r="B27" s="273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5"/>
    </row>
    <row r="28" spans="2:21" ht="60" customHeight="1" x14ac:dyDescent="0.2"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</row>
    <row r="29" spans="2:21" ht="16.5" customHeight="1" x14ac:dyDescent="0.2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1.95" customHeight="1" x14ac:dyDescent="0.2">
      <c r="B30" s="264" t="s">
        <v>173</v>
      </c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</row>
    <row r="31" spans="2:21" ht="24.95" customHeight="1" x14ac:dyDescent="0.2">
      <c r="B31" s="266" t="s">
        <v>150</v>
      </c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</row>
    <row r="32" spans="2:21" ht="60" customHeight="1" x14ac:dyDescent="0.2"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</row>
    <row r="33" spans="2:21" ht="60" customHeight="1" x14ac:dyDescent="0.2"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</row>
    <row r="34" spans="2:21" s="13" customFormat="1" ht="24.95" customHeight="1" x14ac:dyDescent="0.25">
      <c r="B34" s="268" t="s">
        <v>151</v>
      </c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</row>
    <row r="35" spans="2:21" ht="60" customHeight="1" x14ac:dyDescent="0.2">
      <c r="B35" s="263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</row>
    <row r="36" spans="2:21" ht="60" customHeight="1" x14ac:dyDescent="0.2"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</row>
    <row r="37" spans="2:21" ht="60" customHeight="1" x14ac:dyDescent="0.2"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</row>
    <row r="39" spans="2:21" x14ac:dyDescent="0.2">
      <c r="B39" s="264" t="s">
        <v>208</v>
      </c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</row>
    <row r="40" spans="2:21" ht="19.5" x14ac:dyDescent="0.2">
      <c r="B40" s="266" t="s">
        <v>150</v>
      </c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</row>
    <row r="41" spans="2:21" ht="60.75" customHeight="1" x14ac:dyDescent="0.2"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</row>
    <row r="42" spans="2:21" ht="60" customHeight="1" x14ac:dyDescent="0.2"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</row>
    <row r="43" spans="2:21" ht="19.5" x14ac:dyDescent="0.2">
      <c r="B43" s="268" t="s">
        <v>151</v>
      </c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</row>
    <row r="44" spans="2:21" ht="45.75" customHeight="1" x14ac:dyDescent="0.2"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</row>
    <row r="45" spans="2:21" ht="48" customHeight="1" x14ac:dyDescent="0.2"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</row>
    <row r="46" spans="2:21" ht="56.25" customHeight="1" x14ac:dyDescent="0.2"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</row>
    <row r="65495" spans="2:22" x14ac:dyDescent="0.2">
      <c r="B65495" s="9" t="s">
        <v>26</v>
      </c>
      <c r="C65495" s="9"/>
      <c r="D65495" s="9"/>
      <c r="E65495" s="9"/>
      <c r="F65495" s="9"/>
      <c r="G65495" s="9"/>
      <c r="H65495" s="9"/>
      <c r="I65495" s="9"/>
      <c r="J65495" s="9"/>
      <c r="K65495" s="9"/>
      <c r="L65495" s="9"/>
      <c r="M65495" s="9"/>
      <c r="N65495" s="9"/>
      <c r="O65495" s="9"/>
      <c r="P65495" s="9"/>
      <c r="Q65495" s="9"/>
      <c r="R65495" s="9"/>
      <c r="S65495" s="9"/>
      <c r="T65495" s="9"/>
      <c r="U65495" s="9"/>
      <c r="V65495" s="9"/>
    </row>
    <row r="65496" spans="2:22" x14ac:dyDescent="0.2">
      <c r="B65496" s="31" t="s">
        <v>27</v>
      </c>
      <c r="C65496" s="31"/>
      <c r="D65496" s="31"/>
      <c r="E65496" s="31"/>
      <c r="F65496" s="31"/>
      <c r="G65496" s="31"/>
      <c r="H65496" s="31"/>
      <c r="I65496" s="31"/>
      <c r="J65496" s="31"/>
      <c r="K65496" s="31"/>
      <c r="L65496" s="31"/>
      <c r="M65496" s="31"/>
      <c r="N65496" s="31"/>
      <c r="O65496" s="31"/>
      <c r="P65496" s="31"/>
      <c r="Q65496" s="31"/>
      <c r="R65496" s="31"/>
      <c r="S65496" s="31"/>
      <c r="T65496" s="31"/>
      <c r="U65496" s="31"/>
      <c r="V65496" s="31"/>
    </row>
    <row r="65497" spans="2:22" x14ac:dyDescent="0.2">
      <c r="B65497" s="31" t="s">
        <v>28</v>
      </c>
      <c r="C65497" s="31"/>
      <c r="D65497" s="31"/>
      <c r="E65497" s="31"/>
      <c r="F65497" s="31"/>
      <c r="G65497" s="31"/>
      <c r="H65497" s="31"/>
      <c r="I65497" s="31"/>
      <c r="J65497" s="31"/>
      <c r="K65497" s="31"/>
      <c r="L65497" s="31"/>
      <c r="M65497" s="31"/>
      <c r="N65497" s="31"/>
      <c r="O65497" s="31"/>
      <c r="P65497" s="31"/>
      <c r="Q65497" s="31"/>
      <c r="R65497" s="31"/>
      <c r="S65497" s="31"/>
      <c r="T65497" s="31"/>
      <c r="U65497" s="31"/>
      <c r="V65497" s="31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3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7" zoomScale="76" zoomScaleNormal="110" workbookViewId="0">
      <selection activeCell="B18" sqref="B18:U18"/>
    </sheetView>
  </sheetViews>
  <sheetFormatPr baseColWidth="10" defaultRowHeight="15" x14ac:dyDescent="0.2"/>
  <cols>
    <col min="1" max="1" width="1.42578125" style="1" customWidth="1"/>
    <col min="2" max="2" width="34.5703125" style="1" customWidth="1"/>
    <col min="3" max="6" width="7.5703125" style="1" customWidth="1"/>
    <col min="7" max="7" width="1.5703125" style="1" customWidth="1"/>
    <col min="8" max="11" width="7.5703125" style="1" customWidth="1"/>
    <col min="12" max="12" width="1.5703125" style="1" customWidth="1"/>
    <col min="13" max="16" width="7.5703125" style="1" customWidth="1"/>
    <col min="17" max="17" width="2.85546875" style="1" customWidth="1"/>
    <col min="18" max="21" width="7.570312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87" t="s">
        <v>152</v>
      </c>
      <c r="C2" s="286" t="s">
        <v>171</v>
      </c>
      <c r="D2" s="286"/>
      <c r="E2" s="286"/>
      <c r="F2" s="286"/>
      <c r="G2" s="2"/>
      <c r="H2" s="284" t="s">
        <v>172</v>
      </c>
      <c r="I2" s="284"/>
      <c r="J2" s="284"/>
      <c r="K2" s="284"/>
      <c r="L2" s="2"/>
      <c r="M2" s="285" t="s">
        <v>173</v>
      </c>
      <c r="N2" s="285"/>
      <c r="O2" s="285"/>
      <c r="P2" s="285"/>
      <c r="Q2" s="20"/>
      <c r="R2" s="293" t="s">
        <v>208</v>
      </c>
      <c r="S2" s="293"/>
      <c r="T2" s="293"/>
      <c r="U2" s="293"/>
      <c r="V2" s="283"/>
    </row>
    <row r="3" spans="2:22" ht="24.75" customHeight="1" thickBot="1" x14ac:dyDescent="0.25">
      <c r="B3" s="288"/>
      <c r="C3" s="3">
        <v>1</v>
      </c>
      <c r="D3" s="3">
        <v>2</v>
      </c>
      <c r="E3" s="4">
        <v>3</v>
      </c>
      <c r="F3" s="5">
        <v>4</v>
      </c>
      <c r="G3" s="291"/>
      <c r="H3" s="3">
        <v>1</v>
      </c>
      <c r="I3" s="3">
        <v>2</v>
      </c>
      <c r="J3" s="4">
        <v>3</v>
      </c>
      <c r="K3" s="5">
        <v>4</v>
      </c>
      <c r="L3" s="289"/>
      <c r="M3" s="3">
        <v>1</v>
      </c>
      <c r="N3" s="3">
        <v>2</v>
      </c>
      <c r="O3" s="4">
        <v>3</v>
      </c>
      <c r="P3" s="5">
        <v>4</v>
      </c>
      <c r="Q3" s="21"/>
      <c r="R3" s="3">
        <v>1</v>
      </c>
      <c r="S3" s="3">
        <v>2</v>
      </c>
      <c r="T3" s="4">
        <v>3</v>
      </c>
      <c r="U3" s="5">
        <v>4</v>
      </c>
      <c r="V3" s="283"/>
    </row>
    <row r="4" spans="2:22" ht="38.1" customHeight="1" thickTop="1" thickBot="1" x14ac:dyDescent="0.25">
      <c r="B4" s="23" t="s">
        <v>153</v>
      </c>
      <c r="C4" s="16">
        <f>Autoevaluación!R55/SUM(Autoevaluación!R55:R58)</f>
        <v>0</v>
      </c>
      <c r="D4" s="6">
        <f>Autoevaluación!R56/SUM(Autoevaluación!R55:R58)</f>
        <v>0</v>
      </c>
      <c r="E4" s="6">
        <f>Autoevaluación!R57/SUM(Autoevaluación!R55:R58)</f>
        <v>0.8</v>
      </c>
      <c r="F4" s="6">
        <f>Autoevaluación!R58/SUM(Autoevaluación!R55:R58)</f>
        <v>0.2</v>
      </c>
      <c r="G4" s="292"/>
      <c r="H4" s="6" t="e">
        <f>Autoevaluación!S55/SUM(Autoevaluación!S55:S59)</f>
        <v>#DIV/0!</v>
      </c>
      <c r="I4" s="6" t="e">
        <f>Autoevaluación!S56/SUM(Autoevaluación!S55:S58)</f>
        <v>#DIV/0!</v>
      </c>
      <c r="J4" s="6" t="e">
        <f>Autoevaluación!S57/SUM(Autoevaluación!S55:S58)</f>
        <v>#DIV/0!</v>
      </c>
      <c r="K4" s="6" t="e">
        <f>Autoevaluación!S58/SUM(Autoevaluación!S55:S58)</f>
        <v>#DIV/0!</v>
      </c>
      <c r="L4" s="290"/>
      <c r="M4" s="6" t="e">
        <f>Autoevaluación!T55/SUM(Autoevaluación!T55:T58)</f>
        <v>#DIV/0!</v>
      </c>
      <c r="N4" s="6" t="e">
        <f>Autoevaluación!T56/SUM(Autoevaluación!T55:T58)</f>
        <v>#DIV/0!</v>
      </c>
      <c r="O4" s="6" t="e">
        <f>Autoevaluación!T57/SUM(Autoevaluación!T55:T58)</f>
        <v>#DIV/0!</v>
      </c>
      <c r="P4" s="6" t="e">
        <f>Autoevaluación!T58/SUM(Autoevaluación!T55:T58)</f>
        <v>#DIV/0!</v>
      </c>
      <c r="Q4" s="17"/>
      <c r="R4" s="6" t="e">
        <f>Autoevaluación!U55/SUM(Autoevaluación!U55:U58)</f>
        <v>#DIV/0!</v>
      </c>
      <c r="S4" s="6" t="e">
        <f>Autoevaluación!U56/SUM(Autoevaluación!U55:U58)</f>
        <v>#DIV/0!</v>
      </c>
      <c r="T4" s="6" t="e">
        <f>Autoevaluación!U57/SUM(Autoevaluación!U55:U58)</f>
        <v>#DIV/0!</v>
      </c>
      <c r="U4" s="6" t="e">
        <f>Autoevaluación!U58/SUM(Autoevaluación!U55:U58)</f>
        <v>#DIV/0!</v>
      </c>
    </row>
    <row r="5" spans="2:22" ht="38.1" customHeight="1" thickTop="1" thickBot="1" x14ac:dyDescent="0.25">
      <c r="B5" s="23" t="s">
        <v>154</v>
      </c>
      <c r="C5" s="16">
        <f>Autoevaluación!R62/SUM(Autoevaluación!R62:R65)</f>
        <v>0</v>
      </c>
      <c r="D5" s="6">
        <f>Autoevaluación!R63/SUM(Autoevaluación!R62:R65)</f>
        <v>0</v>
      </c>
      <c r="E5" s="6">
        <f>Autoevaluación!R64/SUM(Autoevaluación!R62:R65)</f>
        <v>0.75</v>
      </c>
      <c r="F5" s="6">
        <f>Autoevaluación!R65/SUM(Autoevaluación!R62:R65)</f>
        <v>0.25</v>
      </c>
      <c r="G5" s="292"/>
      <c r="H5" s="6" t="e">
        <f>Autoevaluación!S62/SUM(Autoevaluación!S62:S65)</f>
        <v>#DIV/0!</v>
      </c>
      <c r="I5" s="6" t="e">
        <f>Autoevaluación!S63/SUM(Autoevaluación!S62:S65)</f>
        <v>#DIV/0!</v>
      </c>
      <c r="J5" s="6" t="e">
        <f>Autoevaluación!S64/SUM(Autoevaluación!S62:S65)</f>
        <v>#DIV/0!</v>
      </c>
      <c r="K5" s="6" t="e">
        <f>Autoevaluación!S65/SUM(Autoevaluación!S62:S65)</f>
        <v>#DIV/0!</v>
      </c>
      <c r="L5" s="290"/>
      <c r="M5" s="6" t="e">
        <f>Autoevaluación!T62/SUM(Autoevaluación!T62:T65)</f>
        <v>#DIV/0!</v>
      </c>
      <c r="N5" s="6" t="e">
        <f>Autoevaluación!T63/SUM(Autoevaluación!T62:T65)</f>
        <v>#DIV/0!</v>
      </c>
      <c r="O5" s="6" t="e">
        <f>Autoevaluación!T64/SUM(Autoevaluación!T62:T65)</f>
        <v>#DIV/0!</v>
      </c>
      <c r="P5" s="6" t="e">
        <f>Autoevaluación!T65/SUM(Autoevaluación!T62:T65)</f>
        <v>#DIV/0!</v>
      </c>
      <c r="Q5" s="17"/>
      <c r="R5" s="6" t="e">
        <f>Autoevaluación!U62/SUM(Autoevaluación!U62:U65)</f>
        <v>#DIV/0!</v>
      </c>
      <c r="S5" s="6" t="e">
        <f>Autoevaluación!U63/SUM(Autoevaluación!U62:U65)</f>
        <v>#DIV/0!</v>
      </c>
      <c r="T5" s="6" t="e">
        <f>Autoevaluación!U64/SUM(Autoevaluación!U62:U65)</f>
        <v>#DIV/0!</v>
      </c>
      <c r="U5" s="6" t="e">
        <f>Autoevaluación!U65/SUM(Autoevaluación!U62:U65)</f>
        <v>#DIV/0!</v>
      </c>
    </row>
    <row r="6" spans="2:22" ht="38.1" customHeight="1" thickTop="1" thickBot="1" x14ac:dyDescent="0.25">
      <c r="B6" s="23" t="s">
        <v>155</v>
      </c>
      <c r="C6" s="16">
        <f>Autoevaluación!R68/SUM(Autoevaluación!R68:R71)</f>
        <v>0</v>
      </c>
      <c r="D6" s="6">
        <f>Autoevaluación!R69/SUM(Autoevaluación!R68:R71)</f>
        <v>0</v>
      </c>
      <c r="E6" s="6">
        <f>Autoevaluación!R70/SUM(Autoevaluación!R68:R71)</f>
        <v>0.75</v>
      </c>
      <c r="F6" s="6">
        <f>Autoevaluación!R71/SUM(Autoevaluación!R68:R71)</f>
        <v>0.25</v>
      </c>
      <c r="G6" s="292"/>
      <c r="H6" s="6" t="e">
        <f>Autoevaluación!S68/SUM(Autoevaluación!S68:S71)</f>
        <v>#DIV/0!</v>
      </c>
      <c r="I6" s="6" t="e">
        <f>Autoevaluación!S69/SUM(Autoevaluación!S68:S71)</f>
        <v>#DIV/0!</v>
      </c>
      <c r="J6" s="6" t="e">
        <f>Autoevaluación!S70/SUM(Autoevaluación!S68:S71)</f>
        <v>#DIV/0!</v>
      </c>
      <c r="K6" s="6" t="e">
        <f>Autoevaluación!S71/SUM(Autoevaluación!S68:S71)</f>
        <v>#DIV/0!</v>
      </c>
      <c r="L6" s="290"/>
      <c r="M6" s="6" t="e">
        <f>Autoevaluación!T68/SUM(Autoevaluación!T68:T71)</f>
        <v>#DIV/0!</v>
      </c>
      <c r="N6" s="6" t="e">
        <f>Autoevaluación!T69/SUM(Autoevaluación!T68:T71)</f>
        <v>#DIV/0!</v>
      </c>
      <c r="O6" s="6" t="e">
        <f>Autoevaluación!T70/SUM(Autoevaluación!T68:T71)</f>
        <v>#DIV/0!</v>
      </c>
      <c r="P6" s="6" t="e">
        <f>Autoevaluación!T71/SUM(Autoevaluación!T68:T71)</f>
        <v>#DIV/0!</v>
      </c>
      <c r="Q6" s="17"/>
      <c r="R6" s="6" t="e">
        <f>Autoevaluación!U68/SUM(Autoevaluación!U68:U71)</f>
        <v>#DIV/0!</v>
      </c>
      <c r="S6" s="6" t="e">
        <f>Autoevaluación!U69/SUM(Autoevaluación!U68:U71)</f>
        <v>#DIV/0!</v>
      </c>
      <c r="T6" s="6" t="e">
        <f>Autoevaluación!U70/SUM(Autoevaluación!U68:U71)</f>
        <v>#DIV/0!</v>
      </c>
      <c r="U6" s="6" t="e">
        <f>Autoevaluación!U71/SUM(Autoevaluación!U68:U71)</f>
        <v>#DIV/0!</v>
      </c>
      <c r="V6" s="14"/>
    </row>
    <row r="7" spans="2:22" ht="38.1" customHeight="1" thickTop="1" thickBot="1" x14ac:dyDescent="0.25">
      <c r="B7" s="23" t="s">
        <v>156</v>
      </c>
      <c r="C7" s="16">
        <f>Autoevaluación!R74/SUM(Autoevaluación!R74:R77)</f>
        <v>0</v>
      </c>
      <c r="D7" s="6">
        <f>Autoevaluación!R75/SUM(Autoevaluación!R74:R77)</f>
        <v>0</v>
      </c>
      <c r="E7" s="6">
        <f>Autoevaluación!R76/SUM(Autoevaluación!R74:R77)</f>
        <v>0</v>
      </c>
      <c r="F7" s="6">
        <f>Autoevaluación!R77/SUM(Autoevaluación!R74:R77)</f>
        <v>1</v>
      </c>
      <c r="G7" s="292"/>
      <c r="H7" s="6" t="e">
        <f>Autoevaluación!S74/SUM(Autoevaluación!S74:S77)</f>
        <v>#DIV/0!</v>
      </c>
      <c r="I7" s="6" t="e">
        <f>Autoevaluación!S75/SUM(Autoevaluación!S74:S77)</f>
        <v>#DIV/0!</v>
      </c>
      <c r="J7" s="6" t="e">
        <f>Autoevaluación!S76/SUM(Autoevaluación!S74:S77)</f>
        <v>#DIV/0!</v>
      </c>
      <c r="K7" s="6" t="e">
        <f>Autoevaluación!S77/SUM(Autoevaluación!S74:S77)</f>
        <v>#DIV/0!</v>
      </c>
      <c r="L7" s="290"/>
      <c r="M7" s="6" t="e">
        <f>Autoevaluación!T74/SUM(Autoevaluación!T74:T77)</f>
        <v>#DIV/0!</v>
      </c>
      <c r="N7" s="6" t="e">
        <f>Autoevaluación!T75/SUM(Autoevaluación!T74:T77)</f>
        <v>#DIV/0!</v>
      </c>
      <c r="O7" s="6" t="e">
        <f>Autoevaluación!T76/SUM(Autoevaluación!T74:T77)</f>
        <v>#DIV/0!</v>
      </c>
      <c r="P7" s="6" t="e">
        <f>Autoevaluación!T77/SUM(Autoevaluación!T74:T77)</f>
        <v>#DIV/0!</v>
      </c>
      <c r="Q7" s="17"/>
      <c r="R7" s="6" t="e">
        <f>Autoevaluación!U74/SUM(Autoevaluación!U74:U77)</f>
        <v>#DIV/0!</v>
      </c>
      <c r="S7" s="6" t="e">
        <f>Autoevaluación!U75/SUM(Autoevaluación!U74:U77)</f>
        <v>#DIV/0!</v>
      </c>
      <c r="T7" s="6" t="e">
        <f>Autoevaluación!U76/SUM(Autoevaluación!U74:U77)</f>
        <v>#DIV/0!</v>
      </c>
      <c r="U7" s="6" t="e">
        <f>Autoevaluación!U77/SUM(Autoevaluación!U74:U77)</f>
        <v>#DIV/0!</v>
      </c>
    </row>
    <row r="8" spans="2:22" ht="38.1" customHeight="1" thickTop="1" x14ac:dyDescent="0.2">
      <c r="B8" s="25"/>
      <c r="C8" s="6"/>
      <c r="D8" s="6"/>
      <c r="E8" s="6"/>
      <c r="F8" s="6"/>
      <c r="G8" s="292"/>
      <c r="H8" s="6"/>
      <c r="I8" s="6"/>
      <c r="J8" s="6"/>
      <c r="K8" s="6"/>
      <c r="L8" s="290"/>
      <c r="M8" s="6"/>
      <c r="N8" s="6"/>
      <c r="O8" s="6"/>
      <c r="P8" s="6"/>
      <c r="Q8" s="17"/>
      <c r="R8" s="6"/>
      <c r="S8" s="6"/>
      <c r="T8" s="6"/>
      <c r="U8" s="6"/>
    </row>
    <row r="9" spans="2:22" ht="38.1" customHeight="1" x14ac:dyDescent="0.2">
      <c r="B9" s="26"/>
      <c r="C9" s="6"/>
      <c r="D9" s="6"/>
      <c r="E9" s="6"/>
      <c r="F9" s="6"/>
      <c r="G9" s="292"/>
      <c r="H9" s="6"/>
      <c r="I9" s="6"/>
      <c r="J9" s="6"/>
      <c r="K9" s="6"/>
      <c r="L9" s="290"/>
      <c r="M9" s="6"/>
      <c r="N9" s="6"/>
      <c r="O9" s="6"/>
      <c r="P9" s="6"/>
      <c r="Q9" s="17"/>
      <c r="R9" s="6"/>
      <c r="S9" s="6"/>
      <c r="T9" s="6"/>
      <c r="U9" s="6"/>
    </row>
    <row r="10" spans="2:22" ht="38.1" customHeight="1" x14ac:dyDescent="0.2">
      <c r="B10" s="24" t="s">
        <v>157</v>
      </c>
      <c r="C10" s="11">
        <f>AVERAGE(C4:C9)</f>
        <v>0</v>
      </c>
      <c r="D10" s="11">
        <f>AVERAGE(D4:D9)</f>
        <v>0</v>
      </c>
      <c r="E10" s="11">
        <f>AVERAGE(E4:E9)</f>
        <v>0.57499999999999996</v>
      </c>
      <c r="F10" s="11">
        <f>AVERAGE(F4:F9)</f>
        <v>0.42499999999999999</v>
      </c>
      <c r="G10" s="8"/>
      <c r="H10" s="11" t="e">
        <f>AVERAGE(H4:H9)</f>
        <v>#DIV/0!</v>
      </c>
      <c r="I10" s="11" t="e">
        <f>AVERAGE(I4:I9)</f>
        <v>#DIV/0!</v>
      </c>
      <c r="J10" s="11" t="e">
        <f>AVERAGE(J4:J9)</f>
        <v>#DIV/0!</v>
      </c>
      <c r="K10" s="11" t="e">
        <f>AVERAGE(K4:K9)</f>
        <v>#DIV/0!</v>
      </c>
      <c r="L10" s="8"/>
      <c r="M10" s="11" t="e">
        <f>AVERAGE(M4:M9)</f>
        <v>#DIV/0!</v>
      </c>
      <c r="N10" s="11" t="e">
        <f>AVERAGE(N4:N9)</f>
        <v>#DIV/0!</v>
      </c>
      <c r="O10" s="11" t="e">
        <f>AVERAGE(O4:O9)</f>
        <v>#DIV/0!</v>
      </c>
      <c r="P10" s="11" t="e">
        <f>AVERAGE(P4:P9)</f>
        <v>#DIV/0!</v>
      </c>
      <c r="Q10" s="18"/>
      <c r="R10" s="11" t="e">
        <f>AVERAGE(R4:R9)</f>
        <v>#DIV/0!</v>
      </c>
      <c r="S10" s="11" t="e">
        <f>AVERAGE(S4:S9)</f>
        <v>#DIV/0!</v>
      </c>
      <c r="T10" s="11" t="e">
        <f>AVERAGE(T4:T9)</f>
        <v>#DIV/0!</v>
      </c>
      <c r="U10" s="11" t="e">
        <f>AVERAGE(U4:U9)</f>
        <v>#DIV/0!</v>
      </c>
    </row>
    <row r="11" spans="2:22" x14ac:dyDescent="0.2">
      <c r="B11" s="7"/>
      <c r="C11" s="7"/>
      <c r="D11" s="7"/>
      <c r="E11" s="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22" ht="21.95" customHeight="1" x14ac:dyDescent="0.2">
      <c r="B12" s="278" t="s">
        <v>171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80"/>
    </row>
    <row r="13" spans="2:22" ht="24.95" customHeight="1" x14ac:dyDescent="0.2">
      <c r="B13" s="281" t="s">
        <v>150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73" t="s">
        <v>298</v>
      </c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5"/>
    </row>
    <row r="15" spans="2:22" ht="60" customHeight="1" x14ac:dyDescent="0.2">
      <c r="B15" s="273" t="s">
        <v>284</v>
      </c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5"/>
    </row>
    <row r="16" spans="2:22" s="13" customFormat="1" ht="24.95" customHeight="1" x14ac:dyDescent="0.25">
      <c r="B16" s="268" t="s">
        <v>151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</row>
    <row r="17" spans="2:21" ht="60" customHeight="1" x14ac:dyDescent="0.2">
      <c r="B17" s="273" t="s">
        <v>273</v>
      </c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274"/>
      <c r="R17" s="274"/>
      <c r="S17" s="274"/>
      <c r="T17" s="274"/>
      <c r="U17" s="275"/>
    </row>
    <row r="18" spans="2:21" ht="60" customHeight="1" x14ac:dyDescent="0.2">
      <c r="B18" s="273" t="s">
        <v>274</v>
      </c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5"/>
    </row>
    <row r="19" spans="2:21" ht="60" customHeight="1" x14ac:dyDescent="0.2">
      <c r="B19" s="273" t="s">
        <v>290</v>
      </c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P19" s="274"/>
      <c r="Q19" s="274"/>
      <c r="R19" s="274"/>
      <c r="S19" s="274"/>
      <c r="T19" s="274"/>
      <c r="U19" s="275"/>
    </row>
    <row r="20" spans="2:21" ht="16.5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1.95" customHeight="1" x14ac:dyDescent="0.2">
      <c r="B21" s="276" t="s">
        <v>172</v>
      </c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</row>
    <row r="22" spans="2:21" ht="24.95" customHeight="1" x14ac:dyDescent="0.2">
      <c r="B22" s="277" t="s">
        <v>150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</row>
    <row r="23" spans="2:21" ht="60" customHeight="1" x14ac:dyDescent="0.2">
      <c r="B23" s="273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5"/>
    </row>
    <row r="24" spans="2:21" ht="60" customHeight="1" x14ac:dyDescent="0.2">
      <c r="B24" s="273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4"/>
      <c r="T24" s="274"/>
      <c r="U24" s="275"/>
    </row>
    <row r="25" spans="2:21" s="13" customFormat="1" ht="24.95" customHeight="1" x14ac:dyDescent="0.25">
      <c r="B25" s="268" t="s">
        <v>151</v>
      </c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</row>
    <row r="26" spans="2:21" ht="60" customHeight="1" x14ac:dyDescent="0.2">
      <c r="B26" s="273"/>
      <c r="C26" s="274"/>
      <c r="D26" s="274"/>
      <c r="E26" s="274"/>
      <c r="F26" s="274"/>
      <c r="G26" s="274"/>
      <c r="H26" s="274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5"/>
    </row>
    <row r="27" spans="2:21" ht="60" customHeight="1" x14ac:dyDescent="0.2">
      <c r="B27" s="273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5"/>
    </row>
    <row r="28" spans="2:21" ht="60" customHeight="1" x14ac:dyDescent="0.2"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</row>
    <row r="29" spans="2:21" ht="16.5" customHeight="1" x14ac:dyDescent="0.2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1.95" customHeight="1" x14ac:dyDescent="0.2">
      <c r="B30" s="264" t="s">
        <v>173</v>
      </c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</row>
    <row r="31" spans="2:21" ht="24.95" customHeight="1" x14ac:dyDescent="0.2">
      <c r="B31" s="266" t="s">
        <v>150</v>
      </c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</row>
    <row r="32" spans="2:21" ht="60" customHeight="1" x14ac:dyDescent="0.2"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</row>
    <row r="33" spans="2:21" ht="60" customHeight="1" x14ac:dyDescent="0.2"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</row>
    <row r="34" spans="2:21" s="13" customFormat="1" ht="24.95" customHeight="1" x14ac:dyDescent="0.25">
      <c r="B34" s="268" t="s">
        <v>151</v>
      </c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</row>
    <row r="35" spans="2:21" ht="60" customHeight="1" x14ac:dyDescent="0.2">
      <c r="B35" s="263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</row>
    <row r="36" spans="2:21" ht="60" customHeight="1" x14ac:dyDescent="0.2"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</row>
    <row r="37" spans="2:21" ht="60" customHeight="1" x14ac:dyDescent="0.2"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</row>
    <row r="39" spans="2:21" x14ac:dyDescent="0.2">
      <c r="B39" s="264" t="s">
        <v>208</v>
      </c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</row>
    <row r="40" spans="2:21" ht="19.5" x14ac:dyDescent="0.2">
      <c r="B40" s="266" t="s">
        <v>150</v>
      </c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</row>
    <row r="41" spans="2:21" ht="51.75" customHeight="1" x14ac:dyDescent="0.2"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</row>
    <row r="42" spans="2:21" ht="50.25" customHeight="1" x14ac:dyDescent="0.2"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</row>
    <row r="43" spans="2:21" ht="19.5" x14ac:dyDescent="0.2">
      <c r="B43" s="268" t="s">
        <v>151</v>
      </c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</row>
    <row r="44" spans="2:21" ht="69.75" customHeight="1" x14ac:dyDescent="0.2"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</row>
    <row r="45" spans="2:21" ht="60" customHeight="1" x14ac:dyDescent="0.2"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</row>
    <row r="46" spans="2:21" ht="59.25" customHeight="1" x14ac:dyDescent="0.2"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</row>
    <row r="65495" spans="2:22" x14ac:dyDescent="0.2">
      <c r="B65495" s="9" t="s">
        <v>26</v>
      </c>
      <c r="C65495" s="9"/>
      <c r="D65495" s="9"/>
      <c r="E65495" s="9"/>
      <c r="F65495" s="9"/>
      <c r="G65495" s="9"/>
      <c r="H65495" s="9"/>
      <c r="I65495" s="9"/>
      <c r="J65495" s="9"/>
      <c r="K65495" s="9"/>
      <c r="L65495" s="9"/>
      <c r="M65495" s="9"/>
      <c r="N65495" s="9"/>
      <c r="O65495" s="9"/>
      <c r="P65495" s="9"/>
      <c r="Q65495" s="9"/>
      <c r="R65495" s="9"/>
      <c r="S65495" s="9"/>
      <c r="T65495" s="9"/>
      <c r="U65495" s="9"/>
      <c r="V65495" s="9"/>
    </row>
    <row r="65496" spans="2:22" x14ac:dyDescent="0.2">
      <c r="B65496" s="10" t="s">
        <v>27</v>
      </c>
      <c r="C65496" s="10"/>
      <c r="D65496" s="10"/>
      <c r="E65496" s="10"/>
      <c r="F65496" s="10"/>
      <c r="G65496" s="10"/>
      <c r="H65496" s="10"/>
      <c r="I65496" s="10"/>
      <c r="J65496" s="10"/>
      <c r="K65496" s="10"/>
      <c r="L65496" s="10"/>
      <c r="M65496" s="10"/>
      <c r="N65496" s="10"/>
      <c r="O65496" s="10"/>
      <c r="P65496" s="10"/>
      <c r="Q65496" s="10"/>
      <c r="R65496" s="10"/>
      <c r="S65496" s="10"/>
      <c r="T65496" s="10"/>
      <c r="U65496" s="10"/>
      <c r="V65496" s="10"/>
    </row>
    <row r="65497" spans="2:22" x14ac:dyDescent="0.2">
      <c r="B65497" s="10" t="s">
        <v>28</v>
      </c>
      <c r="C65497" s="10"/>
      <c r="D65497" s="10"/>
      <c r="E65497" s="10"/>
      <c r="F65497" s="10"/>
      <c r="G65497" s="10"/>
      <c r="H65497" s="10"/>
      <c r="I65497" s="10"/>
      <c r="J65497" s="10"/>
      <c r="K65497" s="10"/>
      <c r="L65497" s="10"/>
      <c r="M65497" s="10"/>
      <c r="N65497" s="10"/>
      <c r="O65497" s="10"/>
      <c r="P65497" s="10"/>
      <c r="Q65497" s="10"/>
      <c r="R65497" s="10"/>
      <c r="S65497" s="10"/>
      <c r="T65497" s="10"/>
      <c r="U65497" s="10"/>
      <c r="V65497" s="10"/>
    </row>
  </sheetData>
  <mergeCells count="40">
    <mergeCell ref="B15:U15"/>
    <mergeCell ref="B17:U17"/>
    <mergeCell ref="B18:U18"/>
    <mergeCell ref="B19:U19"/>
    <mergeCell ref="B21:U21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22:U22"/>
    <mergeCell ref="G3:G9"/>
    <mergeCell ref="B2:B3"/>
    <mergeCell ref="M2:P2"/>
    <mergeCell ref="B16:U16"/>
    <mergeCell ref="B23:U23"/>
    <mergeCell ref="B27:U27"/>
    <mergeCell ref="B28:U28"/>
    <mergeCell ref="B30:U30"/>
    <mergeCell ref="B31:U31"/>
    <mergeCell ref="B26:U26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3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3" zoomScale="70" zoomScaleNormal="70" workbookViewId="0">
      <selection activeCell="B18" sqref="B18:U18"/>
    </sheetView>
  </sheetViews>
  <sheetFormatPr baseColWidth="10" defaultRowHeight="15" x14ac:dyDescent="0.2"/>
  <cols>
    <col min="1" max="1" width="1.42578125" style="1" customWidth="1"/>
    <col min="2" max="2" width="38.42578125" style="1" customWidth="1"/>
    <col min="3" max="6" width="7.5703125" style="1" customWidth="1"/>
    <col min="7" max="7" width="1.5703125" style="1" customWidth="1"/>
    <col min="8" max="11" width="7.5703125" style="1" customWidth="1"/>
    <col min="12" max="12" width="1.5703125" style="1" customWidth="1"/>
    <col min="13" max="16" width="7.5703125" style="1" customWidth="1"/>
    <col min="17" max="17" width="2.140625" style="1" customWidth="1"/>
    <col min="18" max="21" width="7.570312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87" t="s">
        <v>158</v>
      </c>
      <c r="C2" s="286" t="s">
        <v>171</v>
      </c>
      <c r="D2" s="286"/>
      <c r="E2" s="286"/>
      <c r="F2" s="286"/>
      <c r="G2" s="2"/>
      <c r="H2" s="284" t="s">
        <v>172</v>
      </c>
      <c r="I2" s="284"/>
      <c r="J2" s="284"/>
      <c r="K2" s="284"/>
      <c r="L2" s="2"/>
      <c r="M2" s="285" t="s">
        <v>173</v>
      </c>
      <c r="N2" s="285"/>
      <c r="O2" s="285"/>
      <c r="P2" s="285"/>
      <c r="Q2" s="20"/>
      <c r="R2" s="293" t="s">
        <v>208</v>
      </c>
      <c r="S2" s="293"/>
      <c r="T2" s="293"/>
      <c r="U2" s="293"/>
      <c r="V2" s="283"/>
    </row>
    <row r="3" spans="2:22" ht="24.75" customHeight="1" thickBot="1" x14ac:dyDescent="0.25">
      <c r="B3" s="288"/>
      <c r="C3" s="3">
        <v>1</v>
      </c>
      <c r="D3" s="3">
        <v>2</v>
      </c>
      <c r="E3" s="4">
        <v>3</v>
      </c>
      <c r="F3" s="5">
        <v>4</v>
      </c>
      <c r="G3" s="291"/>
      <c r="H3" s="3">
        <v>1</v>
      </c>
      <c r="I3" s="3">
        <v>2</v>
      </c>
      <c r="J3" s="4">
        <v>3</v>
      </c>
      <c r="K3" s="5">
        <v>4</v>
      </c>
      <c r="L3" s="289"/>
      <c r="M3" s="3">
        <v>1</v>
      </c>
      <c r="N3" s="3">
        <v>2</v>
      </c>
      <c r="O3" s="4">
        <v>3</v>
      </c>
      <c r="P3" s="5">
        <v>4</v>
      </c>
      <c r="Q3" s="21"/>
      <c r="R3" s="3">
        <v>1</v>
      </c>
      <c r="S3" s="3">
        <v>2</v>
      </c>
      <c r="T3" s="4">
        <v>3</v>
      </c>
      <c r="U3" s="5">
        <v>4</v>
      </c>
      <c r="V3" s="283"/>
    </row>
    <row r="4" spans="2:22" ht="38.1" customHeight="1" thickTop="1" thickBot="1" x14ac:dyDescent="0.25">
      <c r="B4" s="23" t="s">
        <v>159</v>
      </c>
      <c r="C4" s="16">
        <f>Autoevaluación!R84/SUM(Autoevaluación!R84:R87)</f>
        <v>0</v>
      </c>
      <c r="D4" s="6">
        <f>Autoevaluación!R85/SUM(Autoevaluación!R84:R87)</f>
        <v>0</v>
      </c>
      <c r="E4" s="6">
        <f>Autoevaluación!R86/SUM(Autoevaluación!R84:R87)</f>
        <v>0.66666666666666663</v>
      </c>
      <c r="F4" s="6">
        <f>Autoevaluación!R87/SUM(Autoevaluación!R84:R87)</f>
        <v>0.33333333333333331</v>
      </c>
      <c r="G4" s="292"/>
      <c r="H4" s="15" t="e">
        <f>Autoevaluación!S84/SUM(Autoevaluación!S84:S87)</f>
        <v>#DIV/0!</v>
      </c>
      <c r="I4" s="6" t="e">
        <f>Autoevaluación!S85/SUM(Autoevaluación!S84:S87)</f>
        <v>#DIV/0!</v>
      </c>
      <c r="J4" s="6" t="e">
        <f>Autoevaluación!S86/SUM(Autoevaluación!S84:S87)</f>
        <v>#DIV/0!</v>
      </c>
      <c r="K4" s="6" t="e">
        <f>Autoevaluación!S87/SUM(Autoevaluación!S84:S87)</f>
        <v>#DIV/0!</v>
      </c>
      <c r="L4" s="290"/>
      <c r="M4" s="6" t="e">
        <f>Autoevaluación!T84/SUM(Autoevaluación!T84:T87)</f>
        <v>#DIV/0!</v>
      </c>
      <c r="N4" s="6" t="e">
        <f>Autoevaluación!T85/SUM(Autoevaluación!T84:T87)</f>
        <v>#DIV/0!</v>
      </c>
      <c r="O4" s="6" t="e">
        <f>Autoevaluación!T86/SUM(Autoevaluación!T84:T87)</f>
        <v>#DIV/0!</v>
      </c>
      <c r="P4" s="6" t="e">
        <f>Autoevaluación!T87/SUM(Autoevaluación!T84:T87)</f>
        <v>#DIV/0!</v>
      </c>
      <c r="Q4" s="17"/>
      <c r="R4" s="6" t="e">
        <f>Autoevaluación!U84/SUM(Autoevaluación!U84:U87)</f>
        <v>#DIV/0!</v>
      </c>
      <c r="S4" s="6" t="e">
        <f>Autoevaluación!U85/SUM(Autoevaluación!U84:U87)</f>
        <v>#DIV/0!</v>
      </c>
      <c r="T4" s="6" t="e">
        <f>Autoevaluación!U86/SUM(Autoevaluación!U84:U87)</f>
        <v>#DIV/0!</v>
      </c>
      <c r="U4" s="6" t="e">
        <f>Autoevaluación!U87/SUM(Autoevaluación!U84:U87)</f>
        <v>#DIV/0!</v>
      </c>
    </row>
    <row r="5" spans="2:22" ht="38.1" customHeight="1" thickTop="1" thickBot="1" x14ac:dyDescent="0.3">
      <c r="B5" s="27" t="s">
        <v>160</v>
      </c>
      <c r="C5" s="16">
        <f>Autoevaluación!R89/SUM(Autoevaluación!R89:R92)</f>
        <v>0</v>
      </c>
      <c r="D5" s="6">
        <f>Autoevaluación!R90/SUM(Autoevaluación!R89:R92)</f>
        <v>0.42857142857142855</v>
      </c>
      <c r="E5" s="6">
        <f>Autoevaluación!R91/SUM(Autoevaluación!R89:R92)</f>
        <v>0.5714285714285714</v>
      </c>
      <c r="F5" s="6">
        <f>Autoevaluación!R92/SUM(Autoevaluación!R89:R92)</f>
        <v>0</v>
      </c>
      <c r="G5" s="292"/>
      <c r="H5" s="15" t="e">
        <f>Autoevaluación!S89/SUM(Autoevaluación!S89:S92)</f>
        <v>#DIV/0!</v>
      </c>
      <c r="I5" s="6" t="e">
        <f>Autoevaluación!S90/SUM(Autoevaluación!S89:S92)</f>
        <v>#DIV/0!</v>
      </c>
      <c r="J5" s="6" t="e">
        <f>Autoevaluación!S91/SUM(Autoevaluación!S89:Q92Q13:V16)</f>
        <v>#NAME?</v>
      </c>
      <c r="K5" s="6" t="e">
        <f>Autoevaluación!S92/SUM(Autoevaluación!S89:S92)</f>
        <v>#DIV/0!</v>
      </c>
      <c r="L5" s="290"/>
      <c r="M5" s="6" t="e">
        <f>Autoevaluación!T89/SUM(Autoevaluación!T89:T92)</f>
        <v>#DIV/0!</v>
      </c>
      <c r="N5" s="6" t="e">
        <f>Autoevaluación!T90/SUM(Autoevaluación!T89:T92)</f>
        <v>#DIV/0!</v>
      </c>
      <c r="O5" s="6" t="e">
        <f>Autoevaluación!T91/SUM(Autoevaluación!T89:T92)</f>
        <v>#DIV/0!</v>
      </c>
      <c r="P5" s="6" t="e">
        <f>Autoevaluación!T92/SUM(Autoevaluación!T89:T92)</f>
        <v>#DIV/0!</v>
      </c>
      <c r="Q5" s="17"/>
      <c r="R5" s="6" t="e">
        <f>Autoevaluación!U89/SUM(Autoevaluación!U89:U92)</f>
        <v>#DIV/0!</v>
      </c>
      <c r="S5" s="6" t="e">
        <f>Autoevaluación!U90/SUM(Autoevaluación!U89:U92)</f>
        <v>#DIV/0!</v>
      </c>
      <c r="T5" s="6" t="e">
        <f>Autoevaluación!U91/SUM(Autoevaluación!U89:U92)</f>
        <v>#DIV/0!</v>
      </c>
      <c r="U5" s="6" t="e">
        <f>Autoevaluación!U92/SUM(Autoevaluación!U89:U92)</f>
        <v>#DIV/0!</v>
      </c>
      <c r="V5" s="13"/>
    </row>
    <row r="6" spans="2:22" ht="38.1" customHeight="1" thickTop="1" thickBot="1" x14ac:dyDescent="0.25">
      <c r="B6" s="27" t="s">
        <v>161</v>
      </c>
      <c r="C6" s="16">
        <f>Autoevaluación!R98/SUM(Autoevaluación!R98:R101)</f>
        <v>0</v>
      </c>
      <c r="D6" s="6">
        <f>Autoevaluación!R99/SUM(Autoevaluación!R98:R101)</f>
        <v>0</v>
      </c>
      <c r="E6" s="6">
        <f>Autoevaluación!R100/SUM(Autoevaluación!R98:R101)</f>
        <v>1</v>
      </c>
      <c r="F6" s="6">
        <f>Autoevaluación!R101/SUM(Autoevaluación!R98:R101)</f>
        <v>0</v>
      </c>
      <c r="G6" s="292"/>
      <c r="H6" s="15">
        <f>Autoevaluación!S98/SUM(Autoevaluación!S98:S101)</f>
        <v>0</v>
      </c>
      <c r="I6" s="6">
        <f>Autoevaluación!S99/SUM(Autoevaluación!S98:S101)</f>
        <v>0.5</v>
      </c>
      <c r="J6" s="6">
        <f>Autoevaluación!S100/SUM(Autoevaluación!S98:S101)</f>
        <v>0.5</v>
      </c>
      <c r="K6" s="6">
        <f>Autoevaluación!S10/SUM(Autoevaluación!S98:S101)</f>
        <v>0</v>
      </c>
      <c r="L6" s="290"/>
      <c r="M6" s="6" t="e">
        <f>Autoevaluación!T98/SUM(Autoevaluación!T98:T101)</f>
        <v>#DIV/0!</v>
      </c>
      <c r="N6" s="6" t="e">
        <f>Autoevaluación!T99/SUM(Autoevaluación!T98:T101)</f>
        <v>#DIV/0!</v>
      </c>
      <c r="O6" s="6" t="e">
        <f>Autoevaluación!T100/SUM(Autoevaluación!T98:T101)</f>
        <v>#DIV/0!</v>
      </c>
      <c r="P6" s="6" t="e">
        <f>Autoevaluación!T101/SUM(Autoevaluación!T98:T101)</f>
        <v>#DIV/0!</v>
      </c>
      <c r="Q6" s="17"/>
      <c r="R6" s="6" t="e">
        <f>Autoevaluación!U98/SUM(Autoevaluación!U98:U101)</f>
        <v>#DIV/0!</v>
      </c>
      <c r="S6" s="6" t="e">
        <f>Autoevaluación!U99/SUM(Autoevaluación!U98:U101)</f>
        <v>#DIV/0!</v>
      </c>
      <c r="T6" s="6" t="e">
        <f>Autoevaluación!U100/SUM(Autoevaluación!U98:U101)</f>
        <v>#DIV/0!</v>
      </c>
      <c r="U6" s="6" t="e">
        <f>Autoevaluación!U101/SUM(Autoevaluación!U98:U101)</f>
        <v>#DIV/0!</v>
      </c>
      <c r="V6" s="14"/>
    </row>
    <row r="7" spans="2:22" ht="38.1" customHeight="1" thickTop="1" thickBot="1" x14ac:dyDescent="0.25">
      <c r="B7" s="23" t="s">
        <v>162</v>
      </c>
      <c r="C7" s="16">
        <f>Autoevaluación!R102/SUM(Autoevaluación!R102:R105)</f>
        <v>0</v>
      </c>
      <c r="D7" s="6">
        <f>Autoevaluación!R103/SUM(Autoevaluación!R102:R105)</f>
        <v>0.1</v>
      </c>
      <c r="E7" s="6">
        <f>Autoevaluación!R104/SUM(Autoevaluación!R102:R105)</f>
        <v>0.9</v>
      </c>
      <c r="F7" s="6">
        <f>Autoevaluación!R105/SUM(Autoevaluación!R102:R105)</f>
        <v>0</v>
      </c>
      <c r="G7" s="292"/>
      <c r="H7" s="15">
        <f>Autoevaluación!S102/SUM(Autoevaluación!S102:S105)</f>
        <v>0</v>
      </c>
      <c r="I7" s="6">
        <f>Autoevaluación!S103/SUM(Autoevaluación!S102:S105)</f>
        <v>0.3</v>
      </c>
      <c r="J7" s="6">
        <f>Autoevaluación!S104/SUM(Autoevaluación!S102:S105)</f>
        <v>0.7</v>
      </c>
      <c r="K7" s="6">
        <f>Autoevaluación!S105/SUM(Autoevaluación!S102:S105)</f>
        <v>0</v>
      </c>
      <c r="L7" s="290"/>
      <c r="M7" s="6" t="e">
        <f>Autoevaluación!T102/SUM(Autoevaluación!T102:T105)</f>
        <v>#DIV/0!</v>
      </c>
      <c r="N7" s="6" t="e">
        <f>Autoevaluación!T103/SUM(Autoevaluación!T102:T105)</f>
        <v>#DIV/0!</v>
      </c>
      <c r="O7" s="6" t="e">
        <f>Autoevaluación!T104/SUM(Autoevaluación!T102:T105)</f>
        <v>#DIV/0!</v>
      </c>
      <c r="P7" s="6" t="e">
        <f>Autoevaluación!T105/SUM(Autoevaluación!T102:T105)</f>
        <v>#DIV/0!</v>
      </c>
      <c r="Q7" s="17"/>
      <c r="R7" s="6" t="e">
        <f>Autoevaluación!U102/SUM(Autoevaluación!U102:U105)</f>
        <v>#DIV/0!</v>
      </c>
      <c r="S7" s="6" t="e">
        <f>Autoevaluación!U103/SUM(Autoevaluación!U102:U105)</f>
        <v>#DIV/0!</v>
      </c>
      <c r="T7" s="6" t="e">
        <f>Autoevaluación!U104/SUM(Autoevaluación!U102:U105)</f>
        <v>#DIV/0!</v>
      </c>
      <c r="U7" s="6" t="e">
        <f>Autoevaluación!U105/SUM(Autoevaluación!U102:U105)</f>
        <v>#DIV/0!</v>
      </c>
    </row>
    <row r="8" spans="2:22" ht="38.1" customHeight="1" thickTop="1" thickBot="1" x14ac:dyDescent="0.25">
      <c r="B8" s="23" t="s">
        <v>163</v>
      </c>
      <c r="C8" s="16">
        <f>Autoevaluación!R114/SUM(Autoevaluación!R114:R117)</f>
        <v>0</v>
      </c>
      <c r="D8" s="6">
        <f>Autoevaluación!R115/SUM(Autoevaluación!R114:R117)</f>
        <v>0</v>
      </c>
      <c r="E8" s="6">
        <f>Autoevaluación!R116/SUM(Autoevaluación!R114:R117)</f>
        <v>0.75</v>
      </c>
      <c r="F8" s="6">
        <f>Autoevaluación!R117/SUM(Autoevaluación!R114:R117)</f>
        <v>0.25</v>
      </c>
      <c r="G8" s="292"/>
      <c r="H8" s="15">
        <f>Autoevaluación!S114/SUM(Autoevaluación!S114:S117)</f>
        <v>0</v>
      </c>
      <c r="I8" s="6">
        <f>Autoevaluación!S115/SUM(Autoevaluación!S114:S117)</f>
        <v>0</v>
      </c>
      <c r="J8" s="6">
        <f>Autoevaluación!S116/SUM(Autoevaluación!S114:S117)</f>
        <v>1</v>
      </c>
      <c r="K8" s="6">
        <f>Autoevaluación!S117/SUM(Autoevaluación!S114:S117)</f>
        <v>0</v>
      </c>
      <c r="L8" s="290"/>
      <c r="M8" s="6" t="e">
        <f>Autoevaluación!T114/SUM(Autoevaluación!T114:T117)</f>
        <v>#DIV/0!</v>
      </c>
      <c r="N8" s="6" t="e">
        <f>Autoevaluación!T115/SUM(Autoevaluación!T114:T117)</f>
        <v>#DIV/0!</v>
      </c>
      <c r="O8" s="6" t="e">
        <f>Autoevaluación!T116/SUM(Autoevaluación!T114:T117)</f>
        <v>#DIV/0!</v>
      </c>
      <c r="P8" s="6" t="e">
        <f>Autoevaluación!T117/SUM(Autoevaluación!T114:T117)</f>
        <v>#DIV/0!</v>
      </c>
      <c r="Q8" s="17"/>
      <c r="R8" s="6" t="e">
        <f>Autoevaluación!U114/SUM(Autoevaluación!U114:U117)</f>
        <v>#DIV/0!</v>
      </c>
      <c r="S8" s="6" t="e">
        <f>Autoevaluación!U115/SUM(Autoevaluación!U114:U117)</f>
        <v>#DIV/0!</v>
      </c>
      <c r="T8" s="6" t="e">
        <f>Autoevaluación!U116/SUM(Autoevaluación!U114:U117)</f>
        <v>#DIV/0!</v>
      </c>
      <c r="U8" s="6" t="e">
        <f>Autoevaluación!U117/SUM(Autoevaluación!U114:U117)</f>
        <v>#DIV/0!</v>
      </c>
    </row>
    <row r="9" spans="2:22" ht="38.1" customHeight="1" thickTop="1" x14ac:dyDescent="0.2">
      <c r="B9" s="25"/>
      <c r="C9" s="6"/>
      <c r="D9" s="6"/>
      <c r="E9" s="6"/>
      <c r="F9" s="6"/>
      <c r="G9" s="292"/>
      <c r="H9" s="6"/>
      <c r="I9" s="6"/>
      <c r="J9" s="6"/>
      <c r="K9" s="6"/>
      <c r="L9" s="290"/>
      <c r="M9" s="6"/>
      <c r="N9" s="6"/>
      <c r="O9" s="6"/>
      <c r="P9" s="6"/>
      <c r="Q9" s="17"/>
      <c r="R9" s="6"/>
      <c r="S9" s="6"/>
      <c r="T9" s="6"/>
      <c r="U9" s="6"/>
    </row>
    <row r="10" spans="2:22" ht="42" customHeight="1" x14ac:dyDescent="0.2">
      <c r="B10" s="24" t="s">
        <v>164</v>
      </c>
      <c r="C10" s="11">
        <f>AVERAGE(C4:C9)</f>
        <v>0</v>
      </c>
      <c r="D10" s="11">
        <f>AVERAGE(D4:D9)</f>
        <v>0.10571428571428572</v>
      </c>
      <c r="E10" s="11">
        <f>AVERAGE(E4:E9)</f>
        <v>0.77761904761904765</v>
      </c>
      <c r="F10" s="11">
        <f>AVERAGE(F4:F9)</f>
        <v>0.11666666666666665</v>
      </c>
      <c r="G10" s="8"/>
      <c r="H10" s="11" t="e">
        <f>AVERAGE(H4:H9)</f>
        <v>#DIV/0!</v>
      </c>
      <c r="I10" s="11" t="e">
        <f>AVERAGE(I4:I9)</f>
        <v>#DIV/0!</v>
      </c>
      <c r="J10" s="11" t="e">
        <f>AVERAGE(J4:J9)</f>
        <v>#DIV/0!</v>
      </c>
      <c r="K10" s="11" t="e">
        <f>AVERAGE(K4:K9)</f>
        <v>#DIV/0!</v>
      </c>
      <c r="L10" s="8"/>
      <c r="M10" s="11" t="e">
        <f>AVERAGE(M4:M9)</f>
        <v>#DIV/0!</v>
      </c>
      <c r="N10" s="11" t="e">
        <f>AVERAGE(N4:N9)</f>
        <v>#DIV/0!</v>
      </c>
      <c r="O10" s="11" t="e">
        <f>AVERAGE(O4:O9)</f>
        <v>#DIV/0!</v>
      </c>
      <c r="P10" s="11" t="e">
        <f>AVERAGE(P4:P9)</f>
        <v>#DIV/0!</v>
      </c>
      <c r="Q10" s="18"/>
      <c r="R10" s="11" t="e">
        <f>AVERAGE(R4:R9)</f>
        <v>#DIV/0!</v>
      </c>
      <c r="S10" s="11" t="e">
        <f>AVERAGE(S4:S9)</f>
        <v>#DIV/0!</v>
      </c>
      <c r="T10" s="11" t="e">
        <f>AVERAGE(T4:T9)</f>
        <v>#DIV/0!</v>
      </c>
      <c r="U10" s="11" t="e">
        <f>AVERAGE(U4:U9)</f>
        <v>#DIV/0!</v>
      </c>
    </row>
    <row r="11" spans="2:22" x14ac:dyDescent="0.2">
      <c r="B11" s="7"/>
      <c r="C11" s="7"/>
      <c r="D11" s="7"/>
      <c r="E11" s="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22" ht="21.95" customHeight="1" x14ac:dyDescent="0.2">
      <c r="B12" s="278" t="s">
        <v>171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80"/>
    </row>
    <row r="13" spans="2:22" ht="24.95" customHeight="1" x14ac:dyDescent="0.2">
      <c r="B13" s="281" t="s">
        <v>150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73" t="s">
        <v>308</v>
      </c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5"/>
    </row>
    <row r="15" spans="2:22" ht="60" customHeight="1" x14ac:dyDescent="0.2">
      <c r="B15" s="273" t="s">
        <v>204</v>
      </c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5"/>
    </row>
    <row r="16" spans="2:22" s="13" customFormat="1" ht="24.95" customHeight="1" x14ac:dyDescent="0.25">
      <c r="B16" s="268" t="s">
        <v>151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</row>
    <row r="17" spans="2:21" ht="60" customHeight="1" x14ac:dyDescent="0.2">
      <c r="B17" s="273" t="s">
        <v>327</v>
      </c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274"/>
      <c r="R17" s="274"/>
      <c r="S17" s="274"/>
      <c r="T17" s="274"/>
      <c r="U17" s="275"/>
    </row>
    <row r="18" spans="2:21" ht="60" customHeight="1" x14ac:dyDescent="0.2">
      <c r="B18" s="273" t="s">
        <v>311</v>
      </c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5"/>
    </row>
    <row r="19" spans="2:21" ht="60" customHeight="1" x14ac:dyDescent="0.2">
      <c r="B19" s="273" t="s">
        <v>314</v>
      </c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P19" s="274"/>
      <c r="Q19" s="274"/>
      <c r="R19" s="274"/>
      <c r="S19" s="274"/>
      <c r="T19" s="274"/>
      <c r="U19" s="275"/>
    </row>
    <row r="20" spans="2:21" ht="16.5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1.95" customHeight="1" x14ac:dyDescent="0.2">
      <c r="B21" s="276" t="s">
        <v>172</v>
      </c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</row>
    <row r="22" spans="2:21" ht="24.95" customHeight="1" x14ac:dyDescent="0.2">
      <c r="B22" s="277" t="s">
        <v>150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</row>
    <row r="23" spans="2:21" ht="60" customHeight="1" x14ac:dyDescent="0.2">
      <c r="B23" s="273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5"/>
    </row>
    <row r="24" spans="2:21" ht="60" customHeight="1" x14ac:dyDescent="0.2">
      <c r="B24" s="273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4"/>
      <c r="T24" s="274"/>
      <c r="U24" s="275"/>
    </row>
    <row r="25" spans="2:21" s="13" customFormat="1" ht="24.95" customHeight="1" x14ac:dyDescent="0.25">
      <c r="B25" s="268" t="s">
        <v>151</v>
      </c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</row>
    <row r="26" spans="2:21" ht="60" customHeight="1" x14ac:dyDescent="0.2">
      <c r="B26" s="273"/>
      <c r="C26" s="274"/>
      <c r="D26" s="274"/>
      <c r="E26" s="274"/>
      <c r="F26" s="274"/>
      <c r="G26" s="274"/>
      <c r="H26" s="274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5"/>
    </row>
    <row r="27" spans="2:21" ht="60" customHeight="1" x14ac:dyDescent="0.2">
      <c r="B27" s="273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5"/>
    </row>
    <row r="28" spans="2:21" ht="60" customHeight="1" x14ac:dyDescent="0.2"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</row>
    <row r="29" spans="2:21" ht="16.5" customHeight="1" x14ac:dyDescent="0.2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1.95" customHeight="1" x14ac:dyDescent="0.2">
      <c r="B30" s="264" t="s">
        <v>173</v>
      </c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</row>
    <row r="31" spans="2:21" ht="24.95" customHeight="1" x14ac:dyDescent="0.2">
      <c r="B31" s="266" t="s">
        <v>150</v>
      </c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</row>
    <row r="32" spans="2:21" ht="60" customHeight="1" x14ac:dyDescent="0.2"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</row>
    <row r="33" spans="2:21" ht="60" customHeight="1" x14ac:dyDescent="0.2"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</row>
    <row r="34" spans="2:21" s="13" customFormat="1" ht="24.95" customHeight="1" x14ac:dyDescent="0.25">
      <c r="B34" s="268" t="s">
        <v>151</v>
      </c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</row>
    <row r="35" spans="2:21" ht="60" customHeight="1" x14ac:dyDescent="0.2">
      <c r="B35" s="263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</row>
    <row r="36" spans="2:21" ht="60" customHeight="1" x14ac:dyDescent="0.2"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</row>
    <row r="37" spans="2:21" ht="60" customHeight="1" x14ac:dyDescent="0.2"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</row>
    <row r="39" spans="2:21" x14ac:dyDescent="0.2">
      <c r="B39" s="264" t="s">
        <v>208</v>
      </c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</row>
    <row r="40" spans="2:21" ht="19.5" x14ac:dyDescent="0.2">
      <c r="B40" s="266" t="s">
        <v>150</v>
      </c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</row>
    <row r="41" spans="2:21" ht="50.25" customHeight="1" x14ac:dyDescent="0.2"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</row>
    <row r="42" spans="2:21" ht="51.75" customHeight="1" x14ac:dyDescent="0.2"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</row>
    <row r="43" spans="2:21" ht="19.5" x14ac:dyDescent="0.2">
      <c r="B43" s="268" t="s">
        <v>151</v>
      </c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</row>
    <row r="44" spans="2:21" ht="45" customHeight="1" x14ac:dyDescent="0.2"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</row>
    <row r="45" spans="2:21" ht="52.5" customHeight="1" x14ac:dyDescent="0.2"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</row>
    <row r="46" spans="2:21" ht="55.5" customHeight="1" x14ac:dyDescent="0.2"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</row>
    <row r="65495" spans="2:22" x14ac:dyDescent="0.2">
      <c r="B65495" s="9" t="s">
        <v>26</v>
      </c>
      <c r="C65495" s="9"/>
      <c r="D65495" s="9"/>
      <c r="E65495" s="9"/>
      <c r="F65495" s="9"/>
      <c r="G65495" s="9"/>
      <c r="H65495" s="9"/>
      <c r="I65495" s="9"/>
      <c r="J65495" s="9"/>
      <c r="K65495" s="9"/>
      <c r="L65495" s="9"/>
      <c r="M65495" s="9"/>
      <c r="N65495" s="9"/>
      <c r="O65495" s="9"/>
      <c r="P65495" s="9"/>
      <c r="Q65495" s="9"/>
      <c r="R65495" s="9"/>
      <c r="S65495" s="9"/>
      <c r="T65495" s="9"/>
      <c r="U65495" s="9"/>
      <c r="V65495" s="9"/>
    </row>
    <row r="65496" spans="2:22" x14ac:dyDescent="0.2">
      <c r="B65496" s="10" t="s">
        <v>27</v>
      </c>
      <c r="C65496" s="10"/>
      <c r="D65496" s="10"/>
      <c r="E65496" s="10"/>
      <c r="F65496" s="10"/>
      <c r="G65496" s="10"/>
      <c r="H65496" s="10"/>
      <c r="I65496" s="10"/>
      <c r="J65496" s="10"/>
      <c r="K65496" s="10"/>
      <c r="L65496" s="10"/>
      <c r="M65496" s="10"/>
      <c r="N65496" s="10"/>
      <c r="O65496" s="10"/>
      <c r="P65496" s="10"/>
      <c r="Q65496" s="10"/>
      <c r="R65496" s="10"/>
      <c r="S65496" s="10"/>
      <c r="T65496" s="10"/>
      <c r="U65496" s="10"/>
      <c r="V65496" s="10"/>
    </row>
    <row r="65497" spans="2:22" x14ac:dyDescent="0.2">
      <c r="B65497" s="10" t="s">
        <v>28</v>
      </c>
      <c r="C65497" s="10"/>
      <c r="D65497" s="10"/>
      <c r="E65497" s="10"/>
      <c r="F65497" s="10"/>
      <c r="G65497" s="10"/>
      <c r="H65497" s="10"/>
      <c r="I65497" s="10"/>
      <c r="J65497" s="10"/>
      <c r="K65497" s="10"/>
      <c r="L65497" s="10"/>
      <c r="M65497" s="10"/>
      <c r="N65497" s="10"/>
      <c r="O65497" s="10"/>
      <c r="P65497" s="10"/>
      <c r="Q65497" s="10"/>
      <c r="R65497" s="10"/>
      <c r="S65497" s="10"/>
      <c r="T65497" s="10"/>
      <c r="U65497" s="10"/>
      <c r="V65497" s="10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3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4" zoomScale="68" zoomScaleNormal="70" workbookViewId="0">
      <selection activeCell="B18" sqref="B18:U18"/>
    </sheetView>
  </sheetViews>
  <sheetFormatPr baseColWidth="10" defaultRowHeight="15" x14ac:dyDescent="0.2"/>
  <cols>
    <col min="1" max="1" width="1.42578125" style="1" customWidth="1"/>
    <col min="2" max="2" width="38.42578125" style="1" customWidth="1"/>
    <col min="3" max="4" width="7.5703125" style="1" customWidth="1"/>
    <col min="5" max="5" width="9.42578125" style="1" bestFit="1" customWidth="1"/>
    <col min="6" max="6" width="7.5703125" style="1" customWidth="1"/>
    <col min="7" max="7" width="1.5703125" style="1" customWidth="1"/>
    <col min="8" max="11" width="7.5703125" style="1" customWidth="1"/>
    <col min="12" max="12" width="1.5703125" style="1" customWidth="1"/>
    <col min="13" max="16" width="7.5703125" style="1" customWidth="1"/>
    <col min="17" max="17" width="3.42578125" style="1" customWidth="1"/>
    <col min="18" max="21" width="7.570312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287" t="s">
        <v>131</v>
      </c>
      <c r="C2" s="286" t="s">
        <v>171</v>
      </c>
      <c r="D2" s="286"/>
      <c r="E2" s="286"/>
      <c r="F2" s="286"/>
      <c r="G2" s="2"/>
      <c r="H2" s="284" t="s">
        <v>172</v>
      </c>
      <c r="I2" s="284"/>
      <c r="J2" s="284"/>
      <c r="K2" s="284"/>
      <c r="L2" s="2"/>
      <c r="M2" s="285" t="s">
        <v>173</v>
      </c>
      <c r="N2" s="285"/>
      <c r="O2" s="285"/>
      <c r="P2" s="285"/>
      <c r="Q2" s="20"/>
      <c r="R2" s="293" t="s">
        <v>208</v>
      </c>
      <c r="S2" s="293"/>
      <c r="T2" s="293"/>
      <c r="U2" s="293"/>
      <c r="V2" s="283"/>
    </row>
    <row r="3" spans="2:22" ht="24.75" customHeight="1" thickBot="1" x14ac:dyDescent="0.25">
      <c r="B3" s="288"/>
      <c r="C3" s="3">
        <v>1</v>
      </c>
      <c r="D3" s="3">
        <v>2</v>
      </c>
      <c r="E3" s="4">
        <v>3</v>
      </c>
      <c r="F3" s="5">
        <v>4</v>
      </c>
      <c r="G3" s="291"/>
      <c r="H3" s="3">
        <v>1</v>
      </c>
      <c r="I3" s="3">
        <v>2</v>
      </c>
      <c r="J3" s="4">
        <v>3</v>
      </c>
      <c r="K3" s="5">
        <v>4</v>
      </c>
      <c r="L3" s="289"/>
      <c r="M3" s="3">
        <v>1</v>
      </c>
      <c r="N3" s="3">
        <v>2</v>
      </c>
      <c r="O3" s="4">
        <v>3</v>
      </c>
      <c r="P3" s="5">
        <v>4</v>
      </c>
      <c r="Q3" s="21"/>
      <c r="R3" s="3">
        <v>1</v>
      </c>
      <c r="S3" s="3">
        <v>2</v>
      </c>
      <c r="T3" s="4">
        <v>3</v>
      </c>
      <c r="U3" s="5">
        <v>4</v>
      </c>
      <c r="V3" s="283"/>
    </row>
    <row r="4" spans="2:22" ht="38.1" customHeight="1" thickTop="1" thickBot="1" x14ac:dyDescent="0.25">
      <c r="B4" s="28" t="s">
        <v>132</v>
      </c>
      <c r="C4" s="16">
        <f>Autoevaluación!R122/SUM(Autoevaluación!R122:R125)</f>
        <v>0</v>
      </c>
      <c r="D4" s="6">
        <f>Autoevaluación!R123/SUM(Autoevaluación!R122:R125)</f>
        <v>0</v>
      </c>
      <c r="E4" s="6">
        <f>Autoevaluación!R124/SUM(Autoevaluación!R122:R125)</f>
        <v>1</v>
      </c>
      <c r="F4" s="6">
        <f>Autoevaluación!R125/SUM(Autoevaluación!R122:R125)</f>
        <v>0</v>
      </c>
      <c r="G4" s="292"/>
      <c r="H4" s="6">
        <f>Autoevaluación!S122/SUM(Autoevaluación!S122:S125)</f>
        <v>0</v>
      </c>
      <c r="I4" s="6">
        <f>Autoevaluación!S123/SUM(Autoevaluación!S122:S125)</f>
        <v>0</v>
      </c>
      <c r="J4" s="6">
        <f>Autoevaluación!S124/SUM(Autoevaluación!S122:S125)</f>
        <v>1</v>
      </c>
      <c r="K4" s="6">
        <f>Autoevaluación!S125/SUM(Autoevaluación!S122:S125)</f>
        <v>0</v>
      </c>
      <c r="L4" s="290"/>
      <c r="M4" s="6" t="e">
        <f>Autoevaluación!T122/SUM(Autoevaluación!T122:T125)</f>
        <v>#DIV/0!</v>
      </c>
      <c r="N4" s="6" t="e">
        <f>Autoevaluación!T123/SUM(Autoevaluación!T122:T125)</f>
        <v>#DIV/0!</v>
      </c>
      <c r="O4" s="6" t="e">
        <f>Autoevaluación!T124/SUM(Autoevaluación!T122:T125)</f>
        <v>#DIV/0!</v>
      </c>
      <c r="P4" s="6" t="e">
        <f>Autoevaluación!T125/SUM(Autoevaluación!T122:T125)</f>
        <v>#DIV/0!</v>
      </c>
      <c r="Q4" s="17"/>
      <c r="R4" s="6" t="e">
        <f>Autoevaluación!U122/SUM(Autoevaluación!U122:U125)</f>
        <v>#DIV/0!</v>
      </c>
      <c r="S4" s="6" t="e">
        <f>Autoevaluación!U123/SUM(Autoevaluación!U122:U125)</f>
        <v>#DIV/0!</v>
      </c>
      <c r="T4" s="6" t="e">
        <f>Autoevaluación!U124/SUM(Autoevaluación!U122:U125)</f>
        <v>#DIV/0!</v>
      </c>
      <c r="U4" s="6" t="e">
        <f>Autoevaluación!U125/SUM(Autoevaluación!U122:U125)</f>
        <v>#DIV/0!</v>
      </c>
    </row>
    <row r="5" spans="2:22" ht="38.1" customHeight="1" thickTop="1" thickBot="1" x14ac:dyDescent="0.25">
      <c r="B5" s="29" t="s">
        <v>137</v>
      </c>
      <c r="C5" s="16">
        <f>Autoevaluación!R128/SUM(Autoevaluación!R128:R130)</f>
        <v>0</v>
      </c>
      <c r="D5" s="6">
        <f>Autoevaluación!R129/SUM(Autoevaluación!R128:R130)</f>
        <v>0.33333333333333331</v>
      </c>
      <c r="E5" s="6">
        <f>Autoevaluación!R130/SUM(Autoevaluación!R128:R130)</f>
        <v>0.66666666666666663</v>
      </c>
      <c r="F5" s="6" t="e">
        <f>Autoevaluación!#REF!/SUM(Autoevaluación!R128:R130)</f>
        <v>#REF!</v>
      </c>
      <c r="G5" s="292"/>
      <c r="H5" s="6">
        <f>Autoevaluación!S128/SUM(Autoevaluación!S128:S130)</f>
        <v>0</v>
      </c>
      <c r="I5" s="6">
        <f>Autoevaluación!S129/SUM(Autoevaluación!S128:S130)</f>
        <v>0</v>
      </c>
      <c r="J5" s="6">
        <f>Autoevaluación!S130/SUM(Autoevaluación!S128:S130)</f>
        <v>1</v>
      </c>
      <c r="K5" s="6" t="e">
        <f>Autoevaluación!#REF!/SUM(Autoevaluación!S128:S130)</f>
        <v>#REF!</v>
      </c>
      <c r="L5" s="290"/>
      <c r="M5" s="6" t="e">
        <f>Autoevaluación!T128/SUM(Autoevaluación!T128:T130)</f>
        <v>#DIV/0!</v>
      </c>
      <c r="N5" s="6" t="e">
        <f>Autoevaluación!T129/SUM(Autoevaluación!T128:T130)</f>
        <v>#DIV/0!</v>
      </c>
      <c r="O5" s="6" t="e">
        <f>Autoevaluación!T130/SUM(Autoevaluación!T128:T130)</f>
        <v>#DIV/0!</v>
      </c>
      <c r="P5" s="6" t="e">
        <f>Autoevaluación!#REF!/SUM(Autoevaluación!T128:T130)</f>
        <v>#REF!</v>
      </c>
      <c r="Q5" s="17"/>
      <c r="R5" s="6" t="e">
        <f>Autoevaluación!U128/SUM(Autoevaluación!U128:U130)</f>
        <v>#DIV/0!</v>
      </c>
      <c r="S5" s="6" t="e">
        <f>Autoevaluación!U129/SUM(Autoevaluación!U128:U130)</f>
        <v>#DIV/0!</v>
      </c>
      <c r="T5" s="6" t="e">
        <f>Autoevaluación!U129/SUM(Autoevaluación!U128:U130)</f>
        <v>#DIV/0!</v>
      </c>
      <c r="U5" s="6" t="e">
        <f>Autoevaluación!#REF!/SUM(Autoevaluación!U128:U130)</f>
        <v>#REF!</v>
      </c>
    </row>
    <row r="6" spans="2:22" ht="38.1" customHeight="1" thickTop="1" thickBot="1" x14ac:dyDescent="0.25">
      <c r="B6" s="29" t="s">
        <v>141</v>
      </c>
      <c r="C6" s="16">
        <f>Autoevaluación!R133/SUM(Autoevaluación!R133:R136)</f>
        <v>0</v>
      </c>
      <c r="D6" s="6">
        <f>Autoevaluación!R134/SUM(Autoevaluación!R133:R136)</f>
        <v>0.33333333333333331</v>
      </c>
      <c r="E6" s="6">
        <f>Autoevaluación!R135/SUM(Autoevaluación!R133:R136)</f>
        <v>0.66666666666666663</v>
      </c>
      <c r="F6" s="6">
        <f>Autoevaluación!R136/SUM(Autoevaluación!R133:R136)</f>
        <v>0</v>
      </c>
      <c r="G6" s="292"/>
      <c r="H6" s="6">
        <f>Autoevaluación!S133/SUM(Autoevaluación!S133:S136)</f>
        <v>0</v>
      </c>
      <c r="I6" s="6">
        <f>Autoevaluación!S134/SUM(Autoevaluación!S133:S136)</f>
        <v>0</v>
      </c>
      <c r="J6" s="6">
        <f>Autoevaluación!S135/SUM(Autoevaluación!S133:S136)</f>
        <v>1</v>
      </c>
      <c r="K6" s="6">
        <f>Autoevaluación!S136/SUM(Autoevaluación!S133:S136)</f>
        <v>0</v>
      </c>
      <c r="L6" s="290"/>
      <c r="M6" s="6" t="e">
        <f>Autoevaluación!T133/SUM(Autoevaluación!T133:T136)</f>
        <v>#DIV/0!</v>
      </c>
      <c r="N6" s="6" t="e">
        <f>Autoevaluación!T134/SUM(Autoevaluación!T133:T136)</f>
        <v>#DIV/0!</v>
      </c>
      <c r="O6" s="6" t="e">
        <f>Autoevaluación!T135/SUM(Autoevaluación!T133:T136)</f>
        <v>#DIV/0!</v>
      </c>
      <c r="P6" s="6" t="e">
        <f>Autoevaluación!T136/SUM(Autoevaluación!T133:T136)</f>
        <v>#DIV/0!</v>
      </c>
      <c r="Q6" s="17"/>
      <c r="R6" s="6" t="e">
        <f>Autoevaluación!U133/SUM(Autoevaluación!U133:U136)</f>
        <v>#DIV/0!</v>
      </c>
      <c r="S6" s="6" t="e">
        <f>Autoevaluación!U134/SUM(Autoevaluación!U133:U136)</f>
        <v>#DIV/0!</v>
      </c>
      <c r="T6" s="6" t="e">
        <f>Autoevaluación!U135/SUM(Autoevaluación!U133:U136)</f>
        <v>#DIV/0!</v>
      </c>
      <c r="U6" s="6" t="e">
        <f>Autoevaluación!U136/SUM(Autoevaluación!U133:U136)</f>
        <v>#DIV/0!</v>
      </c>
      <c r="V6" s="14"/>
    </row>
    <row r="7" spans="2:22" ht="38.1" customHeight="1" thickTop="1" thickBot="1" x14ac:dyDescent="0.25">
      <c r="B7" s="28" t="s">
        <v>145</v>
      </c>
      <c r="C7" s="16">
        <f>Autoevaluación!R138/SUM(Autoevaluación!R138:R141)</f>
        <v>0</v>
      </c>
      <c r="D7" s="6">
        <f>Autoevaluación!R139/SUM(Autoevaluación!R138:R141)</f>
        <v>0</v>
      </c>
      <c r="E7" s="6">
        <f>Autoevaluación!R140/SUM(Autoevaluación!R138:R141)</f>
        <v>1</v>
      </c>
      <c r="F7" s="6">
        <f>Autoevaluación!R141/SUM(Autoevaluación!R138:R141)</f>
        <v>0</v>
      </c>
      <c r="G7" s="292"/>
      <c r="H7" s="6">
        <f>Autoevaluación!S138/SUM(Autoevaluación!S138:S141)</f>
        <v>0</v>
      </c>
      <c r="I7" s="6">
        <f>Autoevaluación!S139/SUM(Autoevaluación!S138:S141)</f>
        <v>0</v>
      </c>
      <c r="J7" s="6">
        <f>Autoevaluación!S140/SUM(Autoevaluación!S138:S141)</f>
        <v>1</v>
      </c>
      <c r="K7" s="6">
        <f>Autoevaluación!S141/SUM(Autoevaluación!S138:S141)</f>
        <v>0</v>
      </c>
      <c r="L7" s="290"/>
      <c r="M7" s="6" t="e">
        <f>Autoevaluación!T138/SUM(Autoevaluación!T138:T141)</f>
        <v>#DIV/0!</v>
      </c>
      <c r="N7" s="6" t="e">
        <f>Autoevaluación!T139/SUM(Autoevaluación!T138:T141)</f>
        <v>#DIV/0!</v>
      </c>
      <c r="O7" s="6" t="e">
        <f>Autoevaluación!T140/SUM(Autoevaluación!T138:T141)</f>
        <v>#DIV/0!</v>
      </c>
      <c r="P7" s="6" t="e">
        <f>Autoevaluación!T141/SUM(Autoevaluación!T138:T141)</f>
        <v>#DIV/0!</v>
      </c>
      <c r="Q7" s="17"/>
      <c r="R7" s="6" t="e">
        <f>Autoevaluación!U138/SUM(Autoevaluación!U138:U141)</f>
        <v>#DIV/0!</v>
      </c>
      <c r="S7" s="6" t="e">
        <f>Autoevaluación!U139/SUM(Autoevaluación!U138:U141)</f>
        <v>#DIV/0!</v>
      </c>
      <c r="T7" s="6" t="e">
        <f>Autoevaluación!U140/SUM(Autoevaluación!U138:U141)</f>
        <v>#DIV/0!</v>
      </c>
      <c r="U7" s="6" t="e">
        <f>Autoevaluación!U141/SUM(Autoevaluación!U138:U141)</f>
        <v>#DIV/0!</v>
      </c>
    </row>
    <row r="8" spans="2:22" ht="38.1" customHeight="1" thickTop="1" x14ac:dyDescent="0.2">
      <c r="B8" s="25"/>
      <c r="C8" s="6"/>
      <c r="D8" s="6"/>
      <c r="E8" s="6"/>
      <c r="F8" s="6"/>
      <c r="G8" s="292"/>
      <c r="H8" s="6"/>
      <c r="I8" s="6"/>
      <c r="J8" s="6"/>
      <c r="K8" s="6"/>
      <c r="L8" s="290"/>
      <c r="M8" s="6"/>
      <c r="N8" s="6"/>
      <c r="O8" s="6"/>
      <c r="P8" s="6"/>
      <c r="Q8" s="17"/>
      <c r="R8" s="6"/>
      <c r="S8" s="6"/>
      <c r="T8" s="6"/>
      <c r="U8" s="6"/>
    </row>
    <row r="9" spans="2:22" ht="38.1" customHeight="1" x14ac:dyDescent="0.2">
      <c r="B9" s="26"/>
      <c r="C9" s="6"/>
      <c r="D9" s="6"/>
      <c r="E9" s="6"/>
      <c r="F9" s="6"/>
      <c r="G9" s="292"/>
      <c r="H9" s="6"/>
      <c r="I9" s="6"/>
      <c r="J9" s="6"/>
      <c r="K9" s="6"/>
      <c r="L9" s="290"/>
      <c r="M9" s="6"/>
      <c r="N9" s="6"/>
      <c r="O9" s="6"/>
      <c r="P9" s="6"/>
      <c r="Q9" s="17"/>
      <c r="R9" s="6"/>
      <c r="S9" s="6"/>
      <c r="T9" s="6"/>
      <c r="U9" s="6"/>
    </row>
    <row r="10" spans="2:22" ht="42" customHeight="1" x14ac:dyDescent="0.2">
      <c r="B10" s="24" t="s">
        <v>165</v>
      </c>
      <c r="C10" s="11">
        <f>AVERAGE(C4:C9)</f>
        <v>0</v>
      </c>
      <c r="D10" s="11">
        <f>AVERAGE(D4:D9)</f>
        <v>0.16666666666666666</v>
      </c>
      <c r="E10" s="11">
        <f>AVERAGE(E4:E9)</f>
        <v>0.83333333333333326</v>
      </c>
      <c r="F10" s="11" t="e">
        <f>AVERAGE(F4:F9)</f>
        <v>#REF!</v>
      </c>
      <c r="G10" s="8"/>
      <c r="H10" s="11">
        <f>AVERAGE(H4:H9)</f>
        <v>0</v>
      </c>
      <c r="I10" s="11">
        <f>AVERAGE(I4:I9)</f>
        <v>0</v>
      </c>
      <c r="J10" s="11">
        <f>AVERAGE(J4:J9)</f>
        <v>1</v>
      </c>
      <c r="K10" s="11" t="e">
        <f>AVERAGE(K4:K9)</f>
        <v>#REF!</v>
      </c>
      <c r="L10" s="8"/>
      <c r="M10" s="11" t="e">
        <f>AVERAGE(M4:M9)</f>
        <v>#DIV/0!</v>
      </c>
      <c r="N10" s="11" t="e">
        <f>AVERAGE(N4:N9)</f>
        <v>#DIV/0!</v>
      </c>
      <c r="O10" s="11" t="e">
        <f>AVERAGE(O4:O9)</f>
        <v>#DIV/0!</v>
      </c>
      <c r="P10" s="11" t="e">
        <f>AVERAGE(P4:P9)</f>
        <v>#DIV/0!</v>
      </c>
      <c r="Q10" s="18"/>
      <c r="R10" s="11" t="e">
        <f>AVERAGE(R4:R9)</f>
        <v>#DIV/0!</v>
      </c>
      <c r="S10" s="11" t="e">
        <f>AVERAGE(S4:S9)</f>
        <v>#DIV/0!</v>
      </c>
      <c r="T10" s="11" t="e">
        <f>AVERAGE(T4:T9)</f>
        <v>#DIV/0!</v>
      </c>
      <c r="U10" s="11" t="e">
        <f>AVERAGE(U4:U9)</f>
        <v>#DIV/0!</v>
      </c>
    </row>
    <row r="11" spans="2:22" x14ac:dyDescent="0.2">
      <c r="B11" s="7"/>
      <c r="C11" s="7"/>
      <c r="D11" s="7"/>
      <c r="E11" s="7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2:22" ht="21.95" customHeight="1" x14ac:dyDescent="0.2">
      <c r="B12" s="278" t="s">
        <v>171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80"/>
    </row>
    <row r="13" spans="2:22" ht="24.95" customHeight="1" x14ac:dyDescent="0.2">
      <c r="B13" s="281" t="s">
        <v>150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73" t="s">
        <v>389</v>
      </c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5"/>
    </row>
    <row r="15" spans="2:22" ht="60" customHeight="1" x14ac:dyDescent="0.2">
      <c r="B15" s="273" t="s">
        <v>390</v>
      </c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5"/>
    </row>
    <row r="16" spans="2:22" s="13" customFormat="1" ht="24.95" customHeight="1" x14ac:dyDescent="0.25">
      <c r="B16" s="268" t="s">
        <v>151</v>
      </c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</row>
    <row r="17" spans="2:21" ht="60" customHeight="1" x14ac:dyDescent="0.2">
      <c r="B17" s="273" t="s">
        <v>388</v>
      </c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274"/>
      <c r="R17" s="274"/>
      <c r="S17" s="274"/>
      <c r="T17" s="274"/>
      <c r="U17" s="275"/>
    </row>
    <row r="18" spans="2:21" ht="60" customHeight="1" x14ac:dyDescent="0.2">
      <c r="B18" s="273" t="s">
        <v>348</v>
      </c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5"/>
    </row>
    <row r="19" spans="2:21" ht="60" customHeight="1" x14ac:dyDescent="0.2">
      <c r="B19" s="273" t="s">
        <v>345</v>
      </c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P19" s="274"/>
      <c r="Q19" s="274"/>
      <c r="R19" s="274"/>
      <c r="S19" s="274"/>
      <c r="T19" s="274"/>
      <c r="U19" s="275"/>
    </row>
    <row r="20" spans="2:21" ht="16.5" customHeight="1" x14ac:dyDescent="0.2"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1.95" customHeight="1" x14ac:dyDescent="0.2">
      <c r="B21" s="276" t="s">
        <v>172</v>
      </c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</row>
    <row r="22" spans="2:21" ht="24.95" customHeight="1" x14ac:dyDescent="0.2">
      <c r="B22" s="277" t="s">
        <v>150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</row>
    <row r="23" spans="2:21" ht="60" customHeight="1" x14ac:dyDescent="0.2">
      <c r="B23" s="273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5"/>
    </row>
    <row r="24" spans="2:21" ht="60" customHeight="1" x14ac:dyDescent="0.2">
      <c r="B24" s="273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  <c r="S24" s="274"/>
      <c r="T24" s="274"/>
      <c r="U24" s="275"/>
    </row>
    <row r="25" spans="2:21" s="13" customFormat="1" ht="24.95" customHeight="1" x14ac:dyDescent="0.25">
      <c r="B25" s="268" t="s">
        <v>151</v>
      </c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</row>
    <row r="26" spans="2:21" ht="60" customHeight="1" x14ac:dyDescent="0.2">
      <c r="B26" s="273"/>
      <c r="C26" s="274"/>
      <c r="D26" s="274"/>
      <c r="E26" s="274"/>
      <c r="F26" s="274"/>
      <c r="G26" s="274"/>
      <c r="H26" s="274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5"/>
    </row>
    <row r="27" spans="2:21" ht="60" customHeight="1" x14ac:dyDescent="0.2">
      <c r="B27" s="273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5"/>
    </row>
    <row r="28" spans="2:21" ht="60" customHeight="1" x14ac:dyDescent="0.2">
      <c r="B28" s="263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</row>
    <row r="29" spans="2:21" ht="16.5" customHeight="1" x14ac:dyDescent="0.2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1.95" customHeight="1" x14ac:dyDescent="0.2">
      <c r="B30" s="264" t="s">
        <v>173</v>
      </c>
      <c r="C30" s="265"/>
      <c r="D30" s="265"/>
      <c r="E30" s="265"/>
      <c r="F30" s="265"/>
      <c r="G30" s="265"/>
      <c r="H30" s="265"/>
      <c r="I30" s="265"/>
      <c r="J30" s="265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</row>
    <row r="31" spans="2:21" ht="24.95" customHeight="1" x14ac:dyDescent="0.2">
      <c r="B31" s="266" t="s">
        <v>150</v>
      </c>
      <c r="C31" s="267"/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</row>
    <row r="32" spans="2:21" ht="60" customHeight="1" x14ac:dyDescent="0.2"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</row>
    <row r="33" spans="2:21" ht="60" customHeight="1" x14ac:dyDescent="0.2"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</row>
    <row r="34" spans="2:21" s="13" customFormat="1" ht="24.95" customHeight="1" x14ac:dyDescent="0.25">
      <c r="B34" s="268" t="s">
        <v>151</v>
      </c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</row>
    <row r="35" spans="2:21" ht="60" customHeight="1" x14ac:dyDescent="0.2">
      <c r="B35" s="263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3"/>
    </row>
    <row r="36" spans="2:21" ht="60" customHeight="1" x14ac:dyDescent="0.2">
      <c r="B36" s="263"/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3"/>
      <c r="U36" s="263"/>
    </row>
    <row r="37" spans="2:21" ht="60" customHeight="1" x14ac:dyDescent="0.2"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</row>
    <row r="39" spans="2:21" x14ac:dyDescent="0.2">
      <c r="B39" s="264" t="s">
        <v>208</v>
      </c>
      <c r="C39" s="265"/>
      <c r="D39" s="265"/>
      <c r="E39" s="265"/>
      <c r="F39" s="265"/>
      <c r="G39" s="265"/>
      <c r="H39" s="265"/>
      <c r="I39" s="265"/>
      <c r="J39" s="265"/>
      <c r="K39" s="265"/>
      <c r="L39" s="265"/>
      <c r="M39" s="265"/>
      <c r="N39" s="265"/>
      <c r="O39" s="265"/>
      <c r="P39" s="265"/>
      <c r="Q39" s="265"/>
      <c r="R39" s="265"/>
      <c r="S39" s="265"/>
      <c r="T39" s="265"/>
      <c r="U39" s="265"/>
    </row>
    <row r="40" spans="2:21" ht="19.5" x14ac:dyDescent="0.2">
      <c r="B40" s="266" t="s">
        <v>150</v>
      </c>
      <c r="C40" s="267"/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</row>
    <row r="41" spans="2:21" x14ac:dyDescent="0.2"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</row>
    <row r="42" spans="2:21" ht="62.25" customHeight="1" x14ac:dyDescent="0.2"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</row>
    <row r="43" spans="2:21" ht="64.5" customHeight="1" x14ac:dyDescent="0.2">
      <c r="B43" s="268" t="s">
        <v>151</v>
      </c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</row>
    <row r="44" spans="2:21" x14ac:dyDescent="0.2">
      <c r="B44" s="263"/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</row>
    <row r="45" spans="2:21" ht="54.75" customHeight="1" x14ac:dyDescent="0.2">
      <c r="B45" s="263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3"/>
      <c r="U45" s="263"/>
    </row>
    <row r="46" spans="2:21" ht="61.5" customHeight="1" x14ac:dyDescent="0.2"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3"/>
      <c r="U46" s="263"/>
    </row>
    <row r="47" spans="2:21" ht="64.5" customHeight="1" x14ac:dyDescent="0.2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</row>
    <row r="65495" spans="2:22" x14ac:dyDescent="0.2">
      <c r="B65495" s="9" t="s">
        <v>26</v>
      </c>
      <c r="C65495" s="9"/>
      <c r="D65495" s="9"/>
      <c r="E65495" s="9"/>
      <c r="F65495" s="9"/>
      <c r="G65495" s="9"/>
      <c r="H65495" s="9"/>
      <c r="I65495" s="9"/>
      <c r="J65495" s="9"/>
      <c r="K65495" s="9"/>
      <c r="L65495" s="9"/>
      <c r="M65495" s="9"/>
      <c r="N65495" s="9"/>
      <c r="O65495" s="9"/>
      <c r="P65495" s="9"/>
      <c r="Q65495" s="9"/>
      <c r="R65495" s="9"/>
      <c r="S65495" s="9"/>
      <c r="T65495" s="9"/>
      <c r="U65495" s="9"/>
      <c r="V65495" s="9"/>
    </row>
    <row r="65496" spans="2:22" x14ac:dyDescent="0.2">
      <c r="B65496" s="10" t="s">
        <v>27</v>
      </c>
      <c r="C65496" s="10"/>
      <c r="D65496" s="10"/>
      <c r="E65496" s="10"/>
      <c r="F65496" s="10"/>
      <c r="G65496" s="10"/>
      <c r="H65496" s="10"/>
      <c r="I65496" s="10"/>
      <c r="J65496" s="10"/>
      <c r="K65496" s="10"/>
      <c r="L65496" s="10"/>
      <c r="M65496" s="10"/>
      <c r="N65496" s="10"/>
      <c r="O65496" s="10"/>
      <c r="P65496" s="10"/>
      <c r="Q65496" s="10"/>
      <c r="R65496" s="10"/>
      <c r="S65496" s="10"/>
      <c r="T65496" s="10"/>
      <c r="U65496" s="10"/>
      <c r="V65496" s="10"/>
    </row>
    <row r="65497" spans="2:22" x14ac:dyDescent="0.2">
      <c r="B65497" s="10" t="s">
        <v>28</v>
      </c>
      <c r="C65497" s="10"/>
      <c r="D65497" s="10"/>
      <c r="E65497" s="10"/>
      <c r="F65497" s="10"/>
      <c r="G65497" s="10"/>
      <c r="H65497" s="10"/>
      <c r="I65497" s="10"/>
      <c r="J65497" s="10"/>
      <c r="K65497" s="10"/>
      <c r="L65497" s="10"/>
      <c r="M65497" s="10"/>
      <c r="N65497" s="10"/>
      <c r="O65497" s="10"/>
      <c r="P65497" s="10"/>
      <c r="Q65497" s="10"/>
      <c r="R65497" s="10"/>
      <c r="S65497" s="10"/>
      <c r="T65497" s="10"/>
      <c r="U65497" s="10"/>
      <c r="V65497" s="10"/>
    </row>
  </sheetData>
  <mergeCells count="41">
    <mergeCell ref="V2:V3"/>
    <mergeCell ref="C2:F2"/>
    <mergeCell ref="H2:K2"/>
    <mergeCell ref="B36:U36"/>
    <mergeCell ref="B14:U14"/>
    <mergeCell ref="B15:U15"/>
    <mergeCell ref="G3:G9"/>
    <mergeCell ref="B16:U16"/>
    <mergeCell ref="B26:U26"/>
    <mergeCell ref="B27:U27"/>
    <mergeCell ref="B17:U17"/>
    <mergeCell ref="B28:U28"/>
    <mergeCell ref="M2:P2"/>
    <mergeCell ref="B18:U18"/>
    <mergeCell ref="B19:U19"/>
    <mergeCell ref="B22:U22"/>
    <mergeCell ref="B24:U24"/>
    <mergeCell ref="B25:U25"/>
    <mergeCell ref="R2:U2"/>
    <mergeCell ref="B12:U12"/>
    <mergeCell ref="B46:U46"/>
    <mergeCell ref="B43:U43"/>
    <mergeCell ref="B44:U44"/>
    <mergeCell ref="B23:U23"/>
    <mergeCell ref="B21:U21"/>
    <mergeCell ref="L3:L9"/>
    <mergeCell ref="B2:B3"/>
    <mergeCell ref="B13:U13"/>
    <mergeCell ref="B47:U47"/>
    <mergeCell ref="B30:U30"/>
    <mergeCell ref="B31:U31"/>
    <mergeCell ref="B32:U32"/>
    <mergeCell ref="B33:U33"/>
    <mergeCell ref="B45:U45"/>
    <mergeCell ref="B34:U34"/>
    <mergeCell ref="B42:U42"/>
    <mergeCell ref="B35:U35"/>
    <mergeCell ref="B40:U40"/>
    <mergeCell ref="B41:U41"/>
    <mergeCell ref="B39:U39"/>
    <mergeCell ref="B37:U37"/>
  </mergeCells>
  <phoneticPr fontId="3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Usuario</cp:lastModifiedBy>
  <cp:revision/>
  <dcterms:created xsi:type="dcterms:W3CDTF">2010-02-23T19:10:51Z</dcterms:created>
  <dcterms:modified xsi:type="dcterms:W3CDTF">2025-04-14T20:04:34Z</dcterms:modified>
</cp:coreProperties>
</file>