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DIRECTIVA 2025\CARPETA 1\"/>
    </mc:Choice>
  </mc:AlternateContent>
  <xr:revisionPtr revIDLastSave="0" documentId="13_ncr:1_{71E3C572-362C-4B77-B06F-FB08057D179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0" i="1" l="1"/>
  <c r="S6" i="6" s="1"/>
  <c r="U98" i="1"/>
  <c r="U99" i="1"/>
  <c r="U101" i="1"/>
  <c r="U87" i="1"/>
  <c r="U92" i="1"/>
  <c r="U89" i="1"/>
  <c r="U90" i="1"/>
  <c r="U91" i="1"/>
  <c r="T5" i="6" s="1"/>
  <c r="R7" i="1"/>
  <c r="R8" i="1"/>
  <c r="R9" i="1"/>
  <c r="R10" i="1"/>
  <c r="S7" i="1"/>
  <c r="T7" i="1"/>
  <c r="T8" i="1"/>
  <c r="T9" i="1"/>
  <c r="N4" i="2" s="1"/>
  <c r="N10" i="2" s="1"/>
  <c r="T10" i="1"/>
  <c r="U7" i="1"/>
  <c r="S8" i="1"/>
  <c r="U8" i="1"/>
  <c r="U9" i="1"/>
  <c r="U10" i="1"/>
  <c r="S4" i="2"/>
  <c r="S9" i="1"/>
  <c r="T4" i="2"/>
  <c r="S10" i="1"/>
  <c r="S98" i="1"/>
  <c r="S99" i="1"/>
  <c r="S100" i="1"/>
  <c r="S101" i="1"/>
  <c r="U4" i="2"/>
  <c r="Q11" i="1"/>
  <c r="R11" i="1"/>
  <c r="S11" i="1"/>
  <c r="R13" i="1"/>
  <c r="S13" i="1"/>
  <c r="T13" i="1"/>
  <c r="U13" i="1"/>
  <c r="R14" i="1"/>
  <c r="S14" i="1"/>
  <c r="T14" i="1"/>
  <c r="T15" i="1"/>
  <c r="T16" i="1"/>
  <c r="U14" i="1"/>
  <c r="U15" i="1"/>
  <c r="U16" i="1"/>
  <c r="U5" i="2" s="1"/>
  <c r="R15" i="1"/>
  <c r="S15" i="1"/>
  <c r="S16" i="1"/>
  <c r="R16" i="1"/>
  <c r="R20" i="1"/>
  <c r="S20" i="1"/>
  <c r="T20" i="1"/>
  <c r="U20" i="1"/>
  <c r="R21" i="1"/>
  <c r="S21" i="1"/>
  <c r="S22" i="1"/>
  <c r="S23" i="1"/>
  <c r="T21" i="1"/>
  <c r="T22" i="1"/>
  <c r="T23" i="1"/>
  <c r="M6" i="2"/>
  <c r="U21" i="1"/>
  <c r="R6" i="2" s="1"/>
  <c r="R22" i="1"/>
  <c r="R23" i="1"/>
  <c r="O6" i="2"/>
  <c r="U22" i="1"/>
  <c r="U23" i="1"/>
  <c r="R30" i="1"/>
  <c r="R31" i="1"/>
  <c r="R32" i="1"/>
  <c r="E7" i="2" s="1"/>
  <c r="R33" i="1"/>
  <c r="S30" i="1"/>
  <c r="T30" i="1"/>
  <c r="O7" i="2" s="1"/>
  <c r="T31" i="1"/>
  <c r="T32" i="1"/>
  <c r="T33" i="1"/>
  <c r="U30" i="1"/>
  <c r="U31" i="1"/>
  <c r="T7" i="2" s="1"/>
  <c r="U32" i="1"/>
  <c r="U33" i="1"/>
  <c r="R7" i="2"/>
  <c r="S31" i="1"/>
  <c r="S32" i="1"/>
  <c r="S33" i="1"/>
  <c r="U7" i="2"/>
  <c r="R36" i="1"/>
  <c r="R37" i="1"/>
  <c r="R38" i="1"/>
  <c r="R39" i="1"/>
  <c r="S36" i="1"/>
  <c r="T36" i="1"/>
  <c r="T37" i="1"/>
  <c r="N8" i="2" s="1"/>
  <c r="T38" i="1"/>
  <c r="P8" i="2" s="1"/>
  <c r="T39" i="1"/>
  <c r="U36" i="1"/>
  <c r="S8" i="2" s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P9" i="2" s="1"/>
  <c r="T48" i="1"/>
  <c r="T49" i="1"/>
  <c r="T50" i="1"/>
  <c r="U47" i="1"/>
  <c r="U48" i="1"/>
  <c r="O9" i="2"/>
  <c r="U49" i="1"/>
  <c r="U50" i="1"/>
  <c r="R55" i="1"/>
  <c r="R56" i="1"/>
  <c r="R57" i="1"/>
  <c r="R58" i="1"/>
  <c r="S55" i="1"/>
  <c r="S56" i="1"/>
  <c r="S57" i="1"/>
  <c r="S58" i="1"/>
  <c r="T55" i="1"/>
  <c r="U55" i="1"/>
  <c r="U56" i="1"/>
  <c r="U57" i="1"/>
  <c r="T4" i="4" s="1"/>
  <c r="T10" i="4" s="1"/>
  <c r="U58" i="1"/>
  <c r="T56" i="1"/>
  <c r="M4" i="4" s="1"/>
  <c r="M10" i="4" s="1"/>
  <c r="T57" i="1"/>
  <c r="T58" i="1"/>
  <c r="R62" i="1"/>
  <c r="S62" i="1"/>
  <c r="S63" i="1"/>
  <c r="S64" i="1"/>
  <c r="S65" i="1"/>
  <c r="T62" i="1"/>
  <c r="T63" i="1"/>
  <c r="T64" i="1"/>
  <c r="T65" i="1"/>
  <c r="P5" i="4" s="1"/>
  <c r="U62" i="1"/>
  <c r="U5" i="4" s="1"/>
  <c r="R63" i="1"/>
  <c r="R64" i="1"/>
  <c r="R65" i="1"/>
  <c r="U63" i="1"/>
  <c r="U64" i="1"/>
  <c r="U65" i="1"/>
  <c r="S5" i="4"/>
  <c r="R68" i="1"/>
  <c r="S68" i="1"/>
  <c r="S69" i="1"/>
  <c r="S70" i="1"/>
  <c r="S71" i="1"/>
  <c r="T68" i="1"/>
  <c r="T69" i="1"/>
  <c r="M6" i="4" s="1"/>
  <c r="T70" i="1"/>
  <c r="O6" i="4" s="1"/>
  <c r="T71" i="1"/>
  <c r="U68" i="1"/>
  <c r="S6" i="4" s="1"/>
  <c r="U69" i="1"/>
  <c r="U70" i="1"/>
  <c r="U71" i="1"/>
  <c r="R69" i="1"/>
  <c r="R70" i="1"/>
  <c r="R71" i="1"/>
  <c r="R74" i="1"/>
  <c r="R76" i="1"/>
  <c r="R75" i="1"/>
  <c r="R77" i="1"/>
  <c r="S74" i="1"/>
  <c r="S75" i="1"/>
  <c r="S76" i="1"/>
  <c r="S77" i="1"/>
  <c r="T74" i="1"/>
  <c r="O7" i="4" s="1"/>
  <c r="U74" i="1"/>
  <c r="U75" i="1"/>
  <c r="U76" i="1"/>
  <c r="U77" i="1"/>
  <c r="U7" i="4" s="1"/>
  <c r="T75" i="1"/>
  <c r="T76" i="1"/>
  <c r="T77" i="1"/>
  <c r="N7" i="4"/>
  <c r="R84" i="1"/>
  <c r="R85" i="1"/>
  <c r="R86" i="1"/>
  <c r="R87" i="1"/>
  <c r="S84" i="1"/>
  <c r="T84" i="1"/>
  <c r="T85" i="1"/>
  <c r="T86" i="1"/>
  <c r="N4" i="6" s="1"/>
  <c r="N10" i="6" s="1"/>
  <c r="T87" i="1"/>
  <c r="P4" i="6" s="1"/>
  <c r="P10" i="6" s="1"/>
  <c r="U84" i="1"/>
  <c r="S85" i="1"/>
  <c r="S86" i="1"/>
  <c r="S87" i="1"/>
  <c r="U85" i="1"/>
  <c r="E10" i="6"/>
  <c r="U86" i="1"/>
  <c r="T4" i="6" s="1"/>
  <c r="T10" i="6" s="1"/>
  <c r="R89" i="1"/>
  <c r="S89" i="1"/>
  <c r="S90" i="1"/>
  <c r="S91" i="1"/>
  <c r="J5" i="6" s="1"/>
  <c r="S92" i="1"/>
  <c r="T89" i="1"/>
  <c r="P5" i="6" s="1"/>
  <c r="T90" i="1"/>
  <c r="T91" i="1"/>
  <c r="T92" i="1"/>
  <c r="R90" i="1"/>
  <c r="R91" i="1"/>
  <c r="O5" i="6"/>
  <c r="R92" i="1"/>
  <c r="R98" i="1"/>
  <c r="R99" i="1"/>
  <c r="R100" i="1"/>
  <c r="R101" i="1"/>
  <c r="T98" i="1"/>
  <c r="T101" i="1"/>
  <c r="O6" i="6" s="1"/>
  <c r="T99" i="1"/>
  <c r="T100" i="1"/>
  <c r="R102" i="1"/>
  <c r="R103" i="1"/>
  <c r="R104" i="1"/>
  <c r="R105" i="1"/>
  <c r="S102" i="1"/>
  <c r="T102" i="1"/>
  <c r="T103" i="1"/>
  <c r="T104" i="1"/>
  <c r="T105" i="1"/>
  <c r="U102" i="1"/>
  <c r="S103" i="1"/>
  <c r="S104" i="1"/>
  <c r="S105" i="1"/>
  <c r="U103" i="1"/>
  <c r="U104" i="1"/>
  <c r="U105" i="1"/>
  <c r="P7" i="6"/>
  <c r="R114" i="1"/>
  <c r="R115" i="1"/>
  <c r="R116" i="1"/>
  <c r="R117" i="1"/>
  <c r="S114" i="1"/>
  <c r="S115" i="1"/>
  <c r="S116" i="1"/>
  <c r="S117" i="1"/>
  <c r="T114" i="1"/>
  <c r="U114" i="1"/>
  <c r="T115" i="1"/>
  <c r="T116" i="1"/>
  <c r="T117" i="1"/>
  <c r="U115" i="1"/>
  <c r="U116" i="1"/>
  <c r="U117" i="1"/>
  <c r="U8" i="6"/>
  <c r="R122" i="1"/>
  <c r="S122" i="1"/>
  <c r="T122" i="1"/>
  <c r="T123" i="1"/>
  <c r="T124" i="1"/>
  <c r="T125" i="1"/>
  <c r="P4" i="5" s="1"/>
  <c r="U122" i="1"/>
  <c r="S4" i="5" s="1"/>
  <c r="S10" i="5" s="1"/>
  <c r="U125" i="1"/>
  <c r="U123" i="1"/>
  <c r="U124" i="1"/>
  <c r="T4" i="5" s="1"/>
  <c r="T10" i="5" s="1"/>
  <c r="R123" i="1"/>
  <c r="S123" i="1"/>
  <c r="S124" i="1"/>
  <c r="S125" i="1"/>
  <c r="R124" i="1"/>
  <c r="R125" i="1"/>
  <c r="P10" i="5"/>
  <c r="R128" i="1"/>
  <c r="R129" i="1"/>
  <c r="R130" i="1"/>
  <c r="R131" i="1"/>
  <c r="S128" i="1"/>
  <c r="S130" i="1"/>
  <c r="S129" i="1"/>
  <c r="S131" i="1"/>
  <c r="T128" i="1"/>
  <c r="U128" i="1"/>
  <c r="T129" i="1"/>
  <c r="T130" i="1"/>
  <c r="T131" i="1"/>
  <c r="N5" i="5"/>
  <c r="U129" i="1"/>
  <c r="T5" i="5" s="1"/>
  <c r="U130" i="1"/>
  <c r="U131" i="1"/>
  <c r="R134" i="1"/>
  <c r="S134" i="1"/>
  <c r="S135" i="1"/>
  <c r="S136" i="1"/>
  <c r="S137" i="1"/>
  <c r="T134" i="1"/>
  <c r="P6" i="5" s="1"/>
  <c r="T135" i="1"/>
  <c r="T136" i="1"/>
  <c r="T137" i="1"/>
  <c r="U134" i="1"/>
  <c r="R6" i="5" s="1"/>
  <c r="R135" i="1"/>
  <c r="R136" i="1"/>
  <c r="R137" i="1"/>
  <c r="U135" i="1"/>
  <c r="U136" i="1"/>
  <c r="T6" i="5" s="1"/>
  <c r="R139" i="1"/>
  <c r="R140" i="1"/>
  <c r="R141" i="1"/>
  <c r="R142" i="1"/>
  <c r="S139" i="1"/>
  <c r="S140" i="1"/>
  <c r="S141" i="1"/>
  <c r="S142" i="1"/>
  <c r="T139" i="1"/>
  <c r="M7" i="5" s="1"/>
  <c r="U139" i="1"/>
  <c r="T140" i="1"/>
  <c r="U140" i="1"/>
  <c r="T141" i="1"/>
  <c r="O7" i="5" s="1"/>
  <c r="T142" i="1"/>
  <c r="U141" i="1"/>
  <c r="R5" i="6"/>
  <c r="T5" i="2"/>
  <c r="T10" i="2" s="1"/>
  <c r="U7" i="5"/>
  <c r="S7" i="6"/>
  <c r="O8" i="2"/>
  <c r="U6" i="4"/>
  <c r="O4" i="6"/>
  <c r="O10" i="6" s="1"/>
  <c r="M6" i="6"/>
  <c r="P6" i="2"/>
  <c r="S6" i="5"/>
  <c r="R4" i="2"/>
  <c r="O4" i="2"/>
  <c r="O10" i="2" s="1"/>
  <c r="U7" i="6" l="1"/>
  <c r="M5" i="6"/>
  <c r="M9" i="2"/>
  <c r="U10" i="2"/>
  <c r="M6" i="5"/>
  <c r="S5" i="6"/>
  <c r="H7" i="5"/>
  <c r="T5" i="4"/>
  <c r="N4" i="4"/>
  <c r="N10" i="4" s="1"/>
  <c r="P7" i="2"/>
  <c r="N5" i="6"/>
  <c r="R4" i="5"/>
  <c r="R10" i="5" s="1"/>
  <c r="O6" i="5"/>
  <c r="P8" i="6"/>
  <c r="N6" i="6"/>
  <c r="U6" i="2"/>
  <c r="N6" i="2"/>
  <c r="R5" i="4"/>
  <c r="T6" i="4"/>
  <c r="U6" i="5"/>
  <c r="N5" i="4"/>
  <c r="P5" i="2"/>
  <c r="U6" i="6"/>
  <c r="S7" i="5"/>
  <c r="U4" i="4"/>
  <c r="U10" i="4" s="1"/>
  <c r="N9" i="2"/>
  <c r="P4" i="2"/>
  <c r="P10" i="2" s="1"/>
  <c r="N7" i="5"/>
  <c r="P7" i="5"/>
  <c r="R7" i="5"/>
  <c r="O5" i="5"/>
  <c r="M5" i="5"/>
  <c r="S5" i="5"/>
  <c r="I4" i="5"/>
  <c r="M4" i="5"/>
  <c r="M10" i="5" s="1"/>
  <c r="N4" i="5"/>
  <c r="N10" i="5" s="1"/>
  <c r="S8" i="6"/>
  <c r="M7" i="6"/>
  <c r="N7" i="6"/>
  <c r="O7" i="6"/>
  <c r="R7" i="4"/>
  <c r="S7" i="4"/>
  <c r="P7" i="4"/>
  <c r="M7" i="4"/>
  <c r="S4" i="4"/>
  <c r="S10" i="4" s="1"/>
  <c r="R4" i="4"/>
  <c r="R10" i="4" s="1"/>
  <c r="T9" i="2"/>
  <c r="U9" i="2"/>
  <c r="R9" i="2"/>
  <c r="M7" i="2"/>
  <c r="R5" i="2"/>
  <c r="R10" i="2" s="1"/>
  <c r="S5" i="2"/>
  <c r="S10" i="2" s="1"/>
  <c r="U5" i="6"/>
  <c r="S4" i="6"/>
  <c r="S10" i="6" s="1"/>
  <c r="R4" i="6"/>
  <c r="R10" i="6" s="1"/>
  <c r="S9" i="2"/>
  <c r="R5" i="5"/>
  <c r="T7" i="4"/>
  <c r="U5" i="5"/>
  <c r="U4" i="6"/>
  <c r="U10" i="6" s="1"/>
  <c r="P4" i="4"/>
  <c r="P10" i="4" s="1"/>
  <c r="R8" i="6"/>
  <c r="T7" i="5"/>
  <c r="N6" i="5"/>
  <c r="P5" i="5"/>
  <c r="O4" i="5"/>
  <c r="O10" i="5" s="1"/>
  <c r="U4" i="5"/>
  <c r="U10" i="5" s="1"/>
  <c r="T8" i="6"/>
  <c r="N8" i="6"/>
  <c r="M8" i="6"/>
  <c r="O8" i="6"/>
  <c r="R7" i="6"/>
  <c r="T7" i="6"/>
  <c r="P6" i="6"/>
  <c r="M4" i="6"/>
  <c r="M10" i="6" s="1"/>
  <c r="R6" i="4"/>
  <c r="N6" i="4"/>
  <c r="P6" i="4"/>
  <c r="M5" i="4"/>
  <c r="O5" i="4"/>
  <c r="O4" i="4"/>
  <c r="O10" i="4" s="1"/>
  <c r="U8" i="2"/>
  <c r="R8" i="2"/>
  <c r="T8" i="2"/>
  <c r="M8" i="2"/>
  <c r="N7" i="2"/>
  <c r="S7" i="2"/>
  <c r="T6" i="2"/>
  <c r="S6" i="2"/>
  <c r="N5" i="2"/>
  <c r="M5" i="2"/>
  <c r="O5" i="2"/>
  <c r="M4" i="2"/>
  <c r="M10" i="2" s="1"/>
  <c r="T6" i="6"/>
  <c r="R6" i="6"/>
  <c r="E9" i="2"/>
  <c r="K7" i="2"/>
  <c r="J4" i="5"/>
  <c r="K4" i="5"/>
  <c r="J4" i="6"/>
  <c r="H9" i="2"/>
  <c r="I8" i="2"/>
  <c r="K5" i="2"/>
  <c r="J8" i="2"/>
  <c r="K8" i="2"/>
  <c r="H8" i="2"/>
  <c r="I9" i="2"/>
  <c r="J9" i="2"/>
  <c r="K9" i="2"/>
  <c r="I4" i="6"/>
  <c r="H4" i="6"/>
  <c r="K4" i="6"/>
  <c r="H4" i="5"/>
  <c r="I5" i="5"/>
  <c r="K5" i="5"/>
  <c r="J5" i="5"/>
  <c r="H5" i="5"/>
  <c r="K6" i="5"/>
  <c r="H6" i="5"/>
  <c r="J6" i="5"/>
  <c r="I6" i="5"/>
  <c r="I7" i="5"/>
  <c r="K7" i="5"/>
  <c r="J7" i="5"/>
  <c r="E7" i="5"/>
  <c r="C6" i="5"/>
  <c r="F6" i="5"/>
  <c r="E6" i="5"/>
  <c r="F5" i="5"/>
  <c r="F4" i="5"/>
  <c r="F7" i="4"/>
  <c r="F6" i="4"/>
  <c r="D8" i="2"/>
  <c r="H7" i="2"/>
  <c r="J7" i="2"/>
  <c r="I7" i="2"/>
  <c r="H6" i="2"/>
  <c r="J6" i="2"/>
  <c r="I6" i="2"/>
  <c r="K6" i="2"/>
  <c r="I5" i="2"/>
  <c r="J5" i="2"/>
  <c r="H5" i="2"/>
  <c r="D5" i="2"/>
  <c r="K4" i="2"/>
  <c r="J4" i="2"/>
  <c r="I4" i="2"/>
  <c r="K6" i="6"/>
  <c r="H4" i="2"/>
  <c r="D5" i="6"/>
  <c r="I8" i="6"/>
  <c r="H5" i="6"/>
  <c r="I6" i="6"/>
  <c r="C6" i="6"/>
  <c r="J6" i="6"/>
  <c r="H6" i="6"/>
  <c r="J10" i="6"/>
  <c r="I5" i="6"/>
  <c r="K5" i="6"/>
  <c r="I7" i="6"/>
  <c r="K7" i="6"/>
  <c r="J7" i="6"/>
  <c r="H7" i="6"/>
  <c r="J8" i="6"/>
  <c r="K8" i="6"/>
  <c r="H8" i="6"/>
  <c r="K5" i="4"/>
  <c r="J5" i="4"/>
  <c r="H5" i="4"/>
  <c r="I5" i="4"/>
  <c r="J6" i="4"/>
  <c r="K6" i="4"/>
  <c r="I6" i="4"/>
  <c r="H6" i="4"/>
  <c r="H7" i="4"/>
  <c r="I7" i="4"/>
  <c r="J7" i="4"/>
  <c r="K7" i="4"/>
  <c r="I4" i="4"/>
  <c r="K4" i="4"/>
  <c r="J4" i="4"/>
  <c r="H4" i="4"/>
  <c r="C7" i="5"/>
  <c r="F7" i="5"/>
  <c r="D7" i="5"/>
  <c r="D6" i="5"/>
  <c r="C5" i="5"/>
  <c r="D5" i="5"/>
  <c r="E5" i="5"/>
  <c r="D4" i="5"/>
  <c r="C4" i="5"/>
  <c r="E4" i="5"/>
  <c r="C8" i="6"/>
  <c r="F8" i="6"/>
  <c r="D8" i="6"/>
  <c r="D7" i="6"/>
  <c r="F7" i="6"/>
  <c r="C7" i="6"/>
  <c r="D6" i="6"/>
  <c r="F6" i="6"/>
  <c r="C5" i="6"/>
  <c r="F5" i="6"/>
  <c r="D4" i="6"/>
  <c r="F4" i="6"/>
  <c r="C4" i="6"/>
  <c r="C7" i="4"/>
  <c r="D7" i="4"/>
  <c r="E7" i="4"/>
  <c r="C6" i="4"/>
  <c r="D6" i="4"/>
  <c r="E6" i="4"/>
  <c r="E5" i="4"/>
  <c r="C5" i="4"/>
  <c r="D5" i="4"/>
  <c r="F5" i="4"/>
  <c r="F4" i="4"/>
  <c r="D4" i="4"/>
  <c r="C4" i="4"/>
  <c r="E4" i="4"/>
  <c r="F9" i="2"/>
  <c r="C9" i="2"/>
  <c r="D9" i="2"/>
  <c r="E8" i="2"/>
  <c r="F8" i="2"/>
  <c r="C8" i="2"/>
  <c r="F7" i="2"/>
  <c r="D7" i="2"/>
  <c r="C7" i="2"/>
  <c r="C6" i="2"/>
  <c r="F5" i="2"/>
  <c r="C5" i="2"/>
  <c r="E5" i="2"/>
  <c r="C4" i="2"/>
  <c r="F4" i="2"/>
  <c r="D4" i="2"/>
  <c r="E4" i="2"/>
  <c r="E6" i="2"/>
  <c r="F6" i="2"/>
  <c r="D6" i="2"/>
  <c r="J10" i="4" l="1"/>
  <c r="K10" i="4"/>
  <c r="J10" i="5"/>
  <c r="I10" i="5"/>
  <c r="H10" i="5"/>
  <c r="K10" i="5"/>
  <c r="C10" i="5"/>
  <c r="H10" i="2"/>
  <c r="F10" i="5"/>
  <c r="J10" i="2"/>
  <c r="K10" i="2"/>
  <c r="I10" i="2"/>
  <c r="E10" i="2"/>
  <c r="I10" i="6"/>
  <c r="H10" i="6"/>
  <c r="K10" i="6"/>
  <c r="I10" i="4"/>
  <c r="H10" i="4"/>
  <c r="E10" i="5"/>
  <c r="D10" i="5"/>
  <c r="D10" i="6"/>
  <c r="C10" i="6"/>
  <c r="F10" i="6"/>
  <c r="E10" i="4"/>
  <c r="C10" i="4"/>
  <c r="D10" i="4"/>
  <c r="F10" i="4"/>
  <c r="F10" i="2"/>
  <c r="C10" i="2"/>
  <c r="D10" i="2"/>
</calcChain>
</file>

<file path=xl/sharedStrings.xml><?xml version="1.0" encoding="utf-8"?>
<sst xmlns="http://schemas.openxmlformats.org/spreadsheetml/2006/main" count="741" uniqueCount="544">
  <si>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</si>
  <si>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</si>
  <si>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</si>
  <si>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</si>
  <si>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</si>
  <si>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</si>
  <si>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</si>
  <si>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</si>
  <si>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</si>
  <si>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</si>
  <si>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</si>
  <si>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</si>
  <si>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</si>
  <si>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</si>
  <si>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</si>
  <si>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</si>
  <si>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</si>
  <si>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</si>
  <si>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</si>
  <si>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</si>
  <si>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</si>
  <si>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</si>
  <si>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</si>
  <si>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</si>
  <si>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</si>
  <si>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</si>
  <si>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</si>
  <si>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</si>
  <si>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</si>
  <si>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</si>
  <si>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</si>
  <si>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</si>
  <si>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</si>
  <si>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</si>
  <si>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</si>
  <si>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</si>
  <si>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</si>
  <si>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</si>
  <si>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</si>
  <si>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</si>
  <si>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</si>
  <si>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</si>
  <si>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</si>
  <si>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</si>
  <si>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</si>
  <si>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</si>
  <si>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</si>
  <si>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</si>
  <si>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</si>
  <si>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</si>
  <si>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</si>
  <si>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</si>
  <si>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</si>
  <si>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</si>
  <si>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</si>
  <si>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</si>
  <si>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</si>
  <si>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</si>
  <si>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</si>
  <si>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</si>
  <si>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</si>
  <si>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</si>
  <si>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</si>
  <si>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</si>
  <si>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</si>
  <si>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</si>
  <si>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</si>
  <si>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</si>
  <si>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</si>
  <si>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</si>
  <si>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</si>
  <si>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</si>
  <si>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</si>
  <si>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</si>
  <si>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</si>
  <si>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</si>
  <si>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</si>
  <si>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</si>
  <si>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</si>
  <si>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</si>
  <si>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</si>
  <si>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</si>
  <si>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</si>
  <si>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</si>
  <si>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</si>
  <si>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</si>
  <si>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</si>
  <si>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</si>
  <si>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</si>
  <si>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</si>
  <si>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</si>
  <si>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</si>
  <si>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</si>
  <si>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</si>
  <si>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</si>
  <si>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</si>
  <si>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</si>
  <si>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</si>
  <si>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</si>
  <si>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</si>
  <si>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</si>
  <si>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</si>
  <si>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</si>
  <si>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</si>
  <si>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</si>
  <si>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</si>
  <si>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</si>
  <si>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</si>
  <si>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</si>
  <si>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</si>
  <si>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</si>
  <si>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</si>
  <si>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</si>
  <si>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</si>
  <si>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</si>
  <si>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</si>
  <si>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</si>
  <si>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</si>
  <si>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</si>
  <si>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</si>
  <si>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</si>
  <si>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</si>
  <si>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</si>
  <si>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</si>
  <si>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</si>
  <si>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</si>
  <si>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</si>
  <si>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</si>
  <si>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</si>
  <si>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</si>
  <si>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</si>
  <si>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</si>
  <si>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</si>
  <si>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</si>
  <si>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</si>
  <si>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</si>
  <si>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</si>
  <si>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</si>
  <si>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</si>
  <si>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</si>
  <si>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</si>
  <si>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</si>
  <si>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</si>
  <si>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</si>
  <si>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</si>
  <si>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</si>
  <si>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</si>
  <si>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</si>
  <si>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</si>
  <si>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</si>
  <si>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</si>
  <si>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</si>
  <si>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</si>
  <si>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</si>
  <si>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</si>
  <si>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</si>
  <si>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</si>
  <si>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</si>
  <si>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</si>
  <si>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</si>
  <si>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</si>
  <si>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</si>
  <si>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</si>
  <si>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</si>
  <si>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</si>
  <si>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</si>
  <si>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</si>
  <si>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</si>
  <si>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</si>
  <si>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</si>
  <si>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</si>
  <si>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</si>
  <si>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</si>
  <si>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2017</t>
  </si>
  <si>
    <t>AÑO 2023</t>
  </si>
  <si>
    <t>AÑO 2024</t>
  </si>
  <si>
    <t>AÑO 2025</t>
  </si>
  <si>
    <t>AÑO 2026</t>
  </si>
  <si>
    <t>se formularon nuevas metas institucionales que responden a nuestro direccionamiento estrategico . Se debe tener en cuenta la divulgacion de las mismas a la comunidad educativa , Y llevar a cabo su ejecucion</t>
  </si>
  <si>
    <t xml:space="preserve">se cuenta con  algunas herramientas de divulgacion del direccionamiento . Se debe aplicar el nuevo horizonte institucional con la comunidad educativa. </t>
  </si>
  <si>
    <t xml:space="preserve">cada docente aplica la inclision según el caso ,pero no se cuenta con estrategias de promocion de la inclusion </t>
  </si>
  <si>
    <t>se manejan criterios de basicos de organización y trabajo en equipo donde participa toda la comunidad educativa .</t>
  </si>
  <si>
    <t>se deben articular planes , proyectos y acciones que respondan de nuestro planteamiento estrategico</t>
  </si>
  <si>
    <t xml:space="preserve">se realiza un proceso de autoevaluacion  integral </t>
  </si>
  <si>
    <t>Hay un grado de sistematizacion de la informacion , pero no se cuenta con una plataforma especifica de la institucion educativa .</t>
  </si>
  <si>
    <t>se cuenta con un consejo directivo que se reune periodicamente según el cronograma establecido .</t>
  </si>
  <si>
    <t>se cuenta con la conformacion del consejo  academico y se toman algunas desiciones .</t>
  </si>
  <si>
    <t xml:space="preserve">e tiene conformada la comision de evaluacion y promocion </t>
  </si>
  <si>
    <t xml:space="preserve">conformacion del comité de convivencia </t>
  </si>
  <si>
    <t>conformacion de consejo estudianti</t>
  </si>
  <si>
    <t>Eleccion del personero estudiantil</t>
  </si>
  <si>
    <t>conformacion de la asamblea de padres de familia</t>
  </si>
  <si>
    <t>conformacion de el consejo de padres de familia .</t>
  </si>
  <si>
    <t>se cuenta con algunos elementos de comunicación con el fin de informar a la comunidad educativa .pero se presenta dificultad por las sedes lejanas y por no contar con señal de celular y wi-fi</t>
  </si>
  <si>
    <t>se pretende en nuestro PMI  implementar un sistema de estimulos y reconocimientos de logros para estudiantes y docentes , la cual sea coherente y organizada .</t>
  </si>
  <si>
    <t>Se divulgan las buenas precticas pedagogicas , administrativas y culturales</t>
  </si>
  <si>
    <t>Algunas sedes cuentan con espacios adecuados y sufucientes para realizar las labores academicas . Se requieren espacion de recreacion ,aulas,laboratorios .</t>
  </si>
  <si>
    <t>Cada docente hace la induccion correspondiente al año escolar .</t>
  </si>
  <si>
    <t>Se muestra algun grado de interes y motivacion al aprendizaje</t>
  </si>
  <si>
    <t xml:space="preserve">se cuenta con un manual de convivencia adaptado según las nuevas leyes establecidas y acorde con nuestro PEI .se debe aplicar en todas las sedes educativas </t>
  </si>
  <si>
    <t>Se realizan difrentes actividades extracurriculares ,planificadas en el cronograma de actividades .</t>
  </si>
  <si>
    <t xml:space="preserve">Se realizan actividades que favorecen el bienestar del  educando con el acompañamiento de diferentes entidades </t>
  </si>
  <si>
    <t xml:space="preserve">Se cuenta con un comité de convivencia  para la solucion de conflictos dificiles </t>
  </si>
  <si>
    <t xml:space="preserve">Se toman medidas que logran prevenir situaciones de riesgo </t>
  </si>
  <si>
    <t xml:space="preserve">Se realiza una buena comunicacion  oportuna y fluida con los padres de familia y acudientes </t>
  </si>
  <si>
    <t xml:space="preserve">Se hace un buen intercambio de informacion ente las diferentes autoridades educativas </t>
  </si>
  <si>
    <t>Se realizan alianzas entre diferentes entidades las cuales apoyan la ejecucion de preyectos y actividades .</t>
  </si>
  <si>
    <t xml:space="preserve">Se han realizado algunos acuerdos con el sector productivo </t>
  </si>
  <si>
    <t>El centro educativo rural Bellevista cuenta con un plan de estudios correspondientes a las politicas trazadas en el PEI los lineamientos y los estándares básicos de competencias fundamentada los planes de aula de los docentes, grados y sede</t>
  </si>
  <si>
    <t>se cuenta con un enfoque metodologico teniendo encuenta los métodos de enseñanza flexibles, relación pedagógica y usos de recursos a la diversidad de la población</t>
  </si>
  <si>
    <t>el centro educativo rurla Bellavista recibe dotación anual y mantenimiento de los recursos para el aprendizaje permitiendo ayudar el trabajo académico de los estudiantes y docentes</t>
  </si>
  <si>
    <t xml:space="preserve">se cuenta con un calendario escolar para el seguimiento a las horas afectivas de clase recibidas por los estudiantes </t>
  </si>
  <si>
    <t>la Institución cuenta con un sistema de evaluacion fundamentada en los lineaminetos curriculares.</t>
  </si>
  <si>
    <t xml:space="preserve">cada docente aplica las metodologias y estrategias de manera individual para las opciones didacticas para las areas, asignaturas y proyectos transversales </t>
  </si>
  <si>
    <t>la institucion reconoce la importancia que tienen las tareas escolares pero cada docente la maneja bajo criterios individuales</t>
  </si>
  <si>
    <t>se cuenta con un buen uso de los recursos para el aprendizaje y es aplicada por todos.</t>
  </si>
  <si>
    <t>se cuenta con una politica sobre el uso apropiado de los tiempos de aprendizaje, es implemantada de manera flexible de acuerdo con las características y necesidades de los estudiantes</t>
  </si>
  <si>
    <t>los docentes del centro educativo  y los de cada sede se basan en la comunicación y valoración de los estudiantes en el proceso de enseñanza- aprendizaje</t>
  </si>
  <si>
    <t>Los docentes del centro y los de cada sede realizan los planes de aula estableciendo sistemas didácticos accesibles a todo el estudianttado teniendo encuenta los planes de estudio.</t>
  </si>
  <si>
    <t>Los docentes del centro y los de cada sede realizan los planes de aula estableciendo sistemas didácticos accesibles a todo el estudianttado teniendo encuenta loas planes de estudio.</t>
  </si>
  <si>
    <t>se cuenta con un sistema de evaluación institucional , se hace seguimiento a los estudiantes de bajo rendimiento académico teniendo encuenta los planes de nivelacion.</t>
  </si>
  <si>
    <t>se cuenta con un seguimiento a los resultados académicos a los estudiantes realizando actividades de refuerzo con planes de apoyo.</t>
  </si>
  <si>
    <t>El director solo da a conocer los análisis de los resultados de los estudiantes en las evaluaciones externas a los docentes del centro educativo y a los padres de familia.</t>
  </si>
  <si>
    <t>se cuenta con un control asistencia diariamente aplicada por los docentes de l centro  y de las sede.</t>
  </si>
  <si>
    <t>cada docente realiza recuperaciones por período a los estudiantes que no alcanzaron  los objetivos realizando planes de nivelación.</t>
  </si>
  <si>
    <t>no se cuenta con ningún apoyo pedagógico para los estudiantes con dificultades de aprendizaje.</t>
  </si>
  <si>
    <t>no se cuenta con un seguimiento a los egresados</t>
  </si>
  <si>
    <t>Se realiza proceso de matricula al iniciar el año escolar, teniendo en cuenta su documentación necesaria requerida por las entidades competentes</t>
  </si>
  <si>
    <t xml:space="preserve">El centro educativo rural Belllavista cuenta con un sistema de archivo organizado , en donde reposa todos los documentos de las sedes anexas </t>
  </si>
  <si>
    <t xml:space="preserve">El centro educativo  cuenta con un modelo de boletin de calificaciones, teniendo en cuenta los saberes, unificado en todas las sedes. </t>
  </si>
  <si>
    <t>Ha mejorado el mantenimiento en las sedes Educativas anexas al la Institucion en un 50%, teniendo en cuenta las necesidades que este requiere.</t>
  </si>
  <si>
    <t>Se le da embellecimiento a  cada una de las sedes con el apoyo de los comites de decoración de la Institucíón.</t>
  </si>
  <si>
    <t>el centro educativo no cuenta con los espacios suficientes para ser utilizados por los estudiantes</t>
  </si>
  <si>
    <t xml:space="preserve">El centro educatvo cuenta con recursos del aprendizaje, como es la biblioteca , en donde se viene trabajando en el fortalecimiento de la comprension lectora </t>
  </si>
  <si>
    <t>El centro educativo rural es dotado de material fungible , el cual no suple con todas las necesidades , ya que no es el suficiente y además de mala calidad</t>
  </si>
  <si>
    <t>en centro educativo no cuenta con un apoyo de mantenimiento  preventivo para los equipos  y recursos del aprendizaje</t>
  </si>
  <si>
    <t>lel centro educativo tiene transporte escolar suplido por la administración municipal  y  servicio complementario, como lo es restaurante escolar PAE</t>
  </si>
  <si>
    <t xml:space="preserve">Elcentro educativo  cuenta con perfiles idoneos, según la normatividad, para desenvolverse en cualquiera de las areas. </t>
  </si>
  <si>
    <t>en el centro se realiza la semana institucional al inicio de año, ya que cuenta con un 70% de su planta docente en propiedad.</t>
  </si>
  <si>
    <t xml:space="preserve">Se cuenta con jornadas de capacitación y formación, apropiandose de los procesos para mejorar el quehacer pedagógico </t>
  </si>
  <si>
    <t>el centro educativo  tiene establecido la asignacion academica,</t>
  </si>
  <si>
    <t>Se cuenta con un personal el cual comparte la filosofia , principios y objetivods y trabaja en pro de la calidad educativa  del establecimiento educativo</t>
  </si>
  <si>
    <t>el centro educativo  hace evaluaciones de desempaño al personal administrativo y docente</t>
  </si>
  <si>
    <t xml:space="preserve">en ocasiones el centro educativo cuenta con reconocimiento a la labor , pero no se hace en forma permanente </t>
  </si>
  <si>
    <t>se cuenta con un proyecto de transformación de conflictos y juegos de paz, donde se buscan estrategias para una sana convivencia</t>
  </si>
  <si>
    <t xml:space="preserve">el establecimiento educativo  cuenta en ocasiones con actividades de bienestar al talento humano </t>
  </si>
  <si>
    <t>AÑO  2023</t>
  </si>
  <si>
    <t>el centro educativo ha delineado politicas para atender a poblaciones con requerimientos especiales, pero carece de formacion  al personal para atenderlos correctamente</t>
  </si>
  <si>
    <t>el centro educativo  conoce los requerimientos ducativos de las polaciones pertenecientes a los grupos etnicos con proyectos de inclusion teniendo en cuenta que todos somos iguales.</t>
  </si>
  <si>
    <t>el centro educativo conoce las caracteristicas de su entorno y procura dar respuestas a  estas mediante acciones que buscan acercar los estudiantes a l establecimiento educativo ,como lo establece el PE</t>
  </si>
  <si>
    <t>existe en el centro educativo algunas iniciativas para apoyar a los estudiantes en la formulacion de sus proyectos de vida, pero estas no estan articulados con otros proyectos.</t>
  </si>
  <si>
    <t>La escuela de padres es un programa pedagogico institucional que orienta a los integrantes de la familia respecto de la mejor manera de ayudar a sus hijos en el desarrrollo de competencias academicas sociales y apoyar la institucion en sus diferentes procesos.</t>
  </si>
  <si>
    <t>existen estrategias de comunicación que permiten que  el centro educativo y la comunidad se conozcan mutuamente;  las actividades se organizan teniendo en cuenta la comunidad educativa, asi no tenga relacion con el PEI.</t>
  </si>
  <si>
    <t>la comunidad se encuentra informada respecto de los programas y posibilidades de uso de los recursos del establecimiento educativo y los utiliza; aunque no colabora economicamente en gastos de mantenimiento.</t>
  </si>
  <si>
    <t>el servicio social estudiantil tiene proyectos que responden a las necesidades de la comunidad y estos , a su vez, son pertinentes para la actividad instituciona</t>
  </si>
  <si>
    <t>los mecanismos y programas de participacion se han diseñado en concordancia con el PEI y buscan la creacion y animacion de diversos escenarios para  q ue el estudiantado se vincule a ellos a partir del reconocimiento de la diversidad.</t>
  </si>
  <si>
    <t>el entro educativo rural bellavista posee canales de comunicación claros y abiertos que facilitan a los padres de familia el conocimiento de sus derechos y deberes, de manera que ellos se sienten miembros legitimos de la asamblea y del consejo de padres.</t>
  </si>
  <si>
    <t>el centro educativo tiene propuestas para estimular la participacion de las familias como mecanismo de apoyo a acciones, que si bien son pertinentes para lel establecimiento educativo  y estan en concordancia con el PEI.</t>
  </si>
  <si>
    <t>el centro educativo rural bellavista maneja estos temas  de manera esporadica.</t>
  </si>
  <si>
    <t>el centro educativo rural bellavista maneja estos temas  de manera esporadica</t>
  </si>
  <si>
    <t xml:space="preserve">El centro educativo rural bellevista cuenta con un archivo de matricula en donde reposa la documentacion requerida de cada uno de los estudiantes, pertenecientes  al establecimiento. </t>
  </si>
  <si>
    <t>El centro educativo cuenta con personal Idoneo, responsable , el cual trabaja con sentido de pertenencia en cada una de las actividades a realizar.</t>
  </si>
  <si>
    <t>El Centro Educativo Rural Bellavista reciba los recursos de gratuidad , que le asignan a las Instituciones oficiales , para solventar algunas de  las necesidades durante el año escolar.</t>
  </si>
  <si>
    <t xml:space="preserve"> los padres de familia  se reuniran periodicamente con el fin de mantenerlos informados del proceso educativo de sus hijos, mejorando el desempeño academico y convivencia social.</t>
  </si>
  <si>
    <t>mediante la gestion a entidades competentes buscar el apoyo economico para  las necesidades de cada sede facilitando mecanismos necesarios para mejorar   la calidad educativa  y aspecto fisico del establecimiento educativo y sus sedes.</t>
  </si>
  <si>
    <t xml:space="preserve">El centro educativo rural bellavista  cuenta con una  nueva misión, visión y principios  articulados según  nuestro horizonte institucional . Se pretende en el PMI la divulgacion para toda la comunidad educativa </t>
  </si>
  <si>
    <t>Folios de matricula, Formato 6A y Registro estudiantes en el SIMAT</t>
  </si>
  <si>
    <t>Sabanas de notas, cuadros de desempeños, certificados  he informes de periodo</t>
  </si>
  <si>
    <t>Actas de entrega de informe academico, formato de boletines</t>
  </si>
  <si>
    <t>PIER , ACTAS DE PADRES DE FAMILIA</t>
  </si>
  <si>
    <t>PMI ,actas de padres de familia</t>
  </si>
  <si>
    <t xml:space="preserve">PIER </t>
  </si>
  <si>
    <t>Actas</t>
  </si>
  <si>
    <t>Proyecto movilidad segura</t>
  </si>
  <si>
    <t xml:space="preserve"> EL CER Bellavista  identifica parcialmente los riesgos fisicos  en la que se  encuentran la mayoria de sus sedes educativas individualmente, pero no cuenta con plan  o panorama completo</t>
  </si>
  <si>
    <t>Planillas, Listado de estudiantes,  servicio PAE</t>
  </si>
  <si>
    <t>Los docentes del CER Bellavista  evalúan 
las estrategias de apoyo a los estudiantes que
presentan bajo desempeño académico o con
dificultades de interacción para adelantar las acciones correctivas y de gestión para mejorarla en cada periodo académico.</t>
  </si>
  <si>
    <t>archivo del docente y actas</t>
  </si>
  <si>
    <t>acta, archivos, PIER</t>
  </si>
  <si>
    <t>resolucion de carga academica</t>
  </si>
  <si>
    <t>trabajos escritos, asistencia,actas</t>
  </si>
  <si>
    <t>Contemplado en el PIER</t>
  </si>
  <si>
    <t>Menciones de honor y medallas</t>
  </si>
  <si>
    <t>bimestrales, estrtegias matematica y lenguaje. Actas</t>
  </si>
  <si>
    <t>En el CER Bellavista  la investigacion es esporadica por algunos docentes ya que no cuenta con herramientas y capacitaciones para la misma.</t>
  </si>
  <si>
    <t xml:space="preserve">manual de convivencia, actas de reuniones y cociliaciones </t>
  </si>
  <si>
    <t>PIER</t>
  </si>
  <si>
    <t>El presupuesto del CER Bellavista  ente año se hizo teniendo encuenta las necesidades  de cada una de las sedes  tomando como referencia el PIER, el  PMI y la emergencia sanitaria social a causa del COVID 19. y los recursos se encuentran en las arcas del colegio Monseñor Diaz plata.</t>
  </si>
  <si>
    <t>Contratos y facturas</t>
  </si>
  <si>
    <t>El CER Bellavista cuenta con la contabilidad disponible de manera oportuna y los informes financieros permitiendo realizar un control efectivo del presupuesto y del plan de ingreso y gastos dados por señor Director del CER BELLAVISTA.</t>
  </si>
  <si>
    <t>NEL CER Bellavista cuenta con procesos  claros para el recaudo de ingresos y la realizacion de gastos  y estos son conocidos por toda la comunidad educativa.</t>
  </si>
  <si>
    <t>Facturas</t>
  </si>
  <si>
    <t>EL CER Bellavista presenta los informes financieros a las autoridades competentes de manera apropiada y oportuna y tambien los da a conocer a la comunidad educativa.</t>
  </si>
  <si>
    <t>Informes financieros</t>
  </si>
  <si>
    <t xml:space="preserve">Esta plasmado en el PIER, en el Manual de Convivencia   </t>
  </si>
  <si>
    <t xml:space="preserve">Actas de reniones, actas de los talleres entregados a los padres de familia, fotografias de las reuniones virtuales </t>
  </si>
  <si>
    <t>n el PIER y en los folio de matricula</t>
  </si>
  <si>
    <t>Actas, y plasmada en PIER, PMI, Manual de convivencia.</t>
  </si>
  <si>
    <t>plasmada en el PMI</t>
  </si>
  <si>
    <t>se deben diseñar y aplicar estrategias pedagógicas de acuerdo a la misión, visión y principios establecidos en el PEI, articulándolos en las diferentes sedes, niveles y grados del centro educativo</t>
  </si>
  <si>
    <t>plasmada en el PIER, PMI y Actas</t>
  </si>
  <si>
    <t>Autoevaluaciones y PMI</t>
  </si>
  <si>
    <t>Actas de reuniones y plasmada en el PIER.</t>
  </si>
  <si>
    <t>Actas de reuniones.</t>
  </si>
  <si>
    <t>ACTAS DE REUNIONES Y ESTA INCLUIDO EN EL PIER</t>
  </si>
  <si>
    <t>No hay evidencias.</t>
  </si>
  <si>
    <t>Actas de reunion con los docentes.evidencias fotograficas</t>
  </si>
  <si>
    <t>se cuenta con la organización de diferentes equipos de trabajo que velan por el buen fucionamiento del centro educativo generando un buen clima escolar .</t>
  </si>
  <si>
    <t>Actas de reuniones plasmadas en el PIE</t>
  </si>
  <si>
    <t>Actas.</t>
  </si>
  <si>
    <t>Evidencias fotograficas</t>
  </si>
  <si>
    <t>Se encuentra en el PIER.</t>
  </si>
  <si>
    <t>Establecidas en el PMI y el PIER.</t>
  </si>
  <si>
    <t>Actas , Manual de convivencia y el PIER.</t>
  </si>
  <si>
    <t>lanillas de los estudiantes</t>
  </si>
  <si>
    <t>Llamadas telefónicas</t>
  </si>
  <si>
    <t xml:space="preserve">Manual de convivencia </t>
  </si>
  <si>
    <t>Llamadas telefónicas, whatsApp en algunos casos, y entre los docentes la plataforma virtual Zoom</t>
  </si>
  <si>
    <t>Se encuentra plasmada en el PIER y en el  PMI</t>
  </si>
  <si>
    <t>Establecidas en el PMI, el PIER y Plan de Estudos</t>
  </si>
  <si>
    <t>PIER, plan de estudios, actas reuniones de los concejos directivos y academicos.</t>
  </si>
  <si>
    <t>Actas de entrga de talleres, Horario de clases</t>
  </si>
  <si>
    <t>SIEE y  planillas de notas PIER, plan de estudios, Actas
del Consejo Académico y de
las Comisiones de Evaluación
y Promoción e informe cognitivo.</t>
  </si>
  <si>
    <t>Actas de reuniones planteadas en el PIER.</t>
  </si>
  <si>
    <t>Planes de Area y mallas Curriculares.</t>
  </si>
  <si>
    <t>Horario escolar, calendario academico</t>
  </si>
  <si>
    <t>PIER y planes de area</t>
  </si>
  <si>
    <t>Plan de area y mallas curriculares, plasmadas en el PIER y PMI</t>
  </si>
  <si>
    <t>EL PIER Y EL PMI</t>
  </si>
  <si>
    <t>ACTAS Y SIEE</t>
  </si>
  <si>
    <t>Formato de asistencia</t>
  </si>
  <si>
    <t>Actas de recuperacion y listado estudiantes control de asistencia</t>
  </si>
  <si>
    <t>consignacion del  PER y capacitacion de escuela nueva con actas</t>
  </si>
  <si>
    <t>plasmada en el PIM ,PIER Y Maual de convivencia</t>
  </si>
  <si>
    <t>consignado en el   PIER y  en el PMI</t>
  </si>
  <si>
    <t>Consignados  en el PIER</t>
  </si>
  <si>
    <t>Actas de reuniones , Circulares del MEN</t>
  </si>
  <si>
    <t>Actas de reuniones</t>
  </si>
  <si>
    <t>oficios a padres  de familia</t>
  </si>
  <si>
    <t>En el manual de Convivencia</t>
  </si>
  <si>
    <t>estipulado en el  PER  y manual de convivencia</t>
  </si>
  <si>
    <t>estipulado en el PIER</t>
  </si>
  <si>
    <t>Se encuentra estipulado en el PIER y los documento del proyecto pedagogico transversal</t>
  </si>
  <si>
    <t xml:space="preserve"> Se encuentra estipulado en el PIER y los documento del proyecto pedagogico transversal</t>
  </si>
  <si>
    <t>DEIBYS DIAZ LINCE</t>
  </si>
  <si>
    <t>LIDER GESTIÓN ACADÉMICA</t>
  </si>
  <si>
    <t>DIRECTOR</t>
  </si>
  <si>
    <t>cerbellavistaeltarra@gmail.com</t>
  </si>
  <si>
    <t>ALEXI PALLARES JAIME</t>
  </si>
  <si>
    <t>EL TARRA</t>
  </si>
  <si>
    <t>VEREDA BELLEVISTA</t>
  </si>
  <si>
    <t>Se cuenta con un nuevo direccionamiento estratégico y horizonte institucional coherente y articulado con nuestro PEI y PMI, que debe ser divulgado y puesto enpráctica en todo nuestro centro educativo</t>
  </si>
  <si>
    <t>Se cuenta con el apoyo de diferentes entidades y equipos de trabajo, que velan por el buen funcionamiento de la CER</t>
  </si>
  <si>
    <t>Plantear estratégicamente los planes, proyectos y acciones del CER  y articularlos en todas las sedes educativas y Implementar estímulos y reconocimientos a los logros de docentes y estudiantes.</t>
  </si>
  <si>
    <t xml:space="preserve">Hacer seguimiento continuo a la autoevaluacion institucional con la participacion de la comunidad educativa para mejorar el proceso </t>
  </si>
  <si>
    <t>Diseñar y aplicar estrategias pedagógicas de acuerdo a la misión, visión y principios establecidos en el PEI, articulándolos en las diferentes sedes, niveles y grados del CER</t>
  </si>
  <si>
    <t>El CER CUENTA CON UN SISTEMA DE NIVELACIÓN ACORDE AL SIE, PARA EL DESARROLLO DE LAS COMPETENCIAS DE LOS EDUCANDOS</t>
  </si>
  <si>
    <t>BUSCAR MECANISMOS DE APOYO CON LAS ENTIDADES CORRESPONDIENTES PARA BRINDAR LA AYUDA APROPIADA A LOS ESTUDIANTES CON DIFICULTADES DE APRENDIZAJE.</t>
  </si>
  <si>
    <t>QUE CADA DOCENTE SE APROPIE DE LOS PLANES DE ESTUDIO QUE YA ESTAN ESTABLECIDOS EN EL CER Y QUE PREPARE SUS CLASES DE ACUERDO A ESTOS.</t>
  </si>
  <si>
    <t>MEJORAR LA PLANEACION DE CLASES DE ACUERDO A LOS PLANES DE ESTUDIO QUE YA ESTAN ESTABLECIDOS EN LA EL CER</t>
  </si>
  <si>
    <t>El CER BELLAVISTA ofrece al los padres de familia algunos talleres o charlas sobre diversos temas,orientando a las familias para ayudar a sus hijos en el desaarrollo de competencias academicas, sociales y culturales.</t>
  </si>
  <si>
    <t>Que el CER BELLAVISTA cuente con programas concertados con el cuerpo docente para apoyar a los  estudiantes en su proyecto de vida</t>
  </si>
  <si>
    <t>Diseñar proyectos para la prevención de riesgos físicos o desastres naturales en todp el CER BELLEVISTA</t>
  </si>
  <si>
    <t>Que el CER BELLAVISTA cuente con programas concertados con el cuerpo docente para apoyar a los  estudiantes en su proyecto de vida.</t>
  </si>
  <si>
    <t>Elaborar un proyecto social  educativo que responda a las necesidades de la comunidad, y estos a su vez, sean pertinentes para las actividades institucionales y de toda la comunidad.</t>
  </si>
  <si>
    <t>28 DE NOVIEMBRE DE 2.024</t>
  </si>
  <si>
    <t>AURELIANO MENDOZA RAMIREZ</t>
  </si>
  <si>
    <t>ASTRID PEREZ PABA</t>
  </si>
  <si>
    <t xml:space="preserve"> LIDER GESTIÓN DIRECTIVA</t>
  </si>
  <si>
    <t>perezastrid576@gmail.com</t>
  </si>
  <si>
    <t>pallaresalexi@yahoo.es</t>
  </si>
  <si>
    <t>LIDER GESTIÓN ADMINISTRATIVA FINANCIERA</t>
  </si>
  <si>
    <t>deivysdiaz1984@gmail.com</t>
  </si>
  <si>
    <t>YANETH ALVAREZ PEREZ</t>
  </si>
  <si>
    <t xml:space="preserve"> LÍDER GESTIÓN COMUNITARIA</t>
  </si>
  <si>
    <t xml:space="preserve">yanethnp77@gmail.com </t>
  </si>
  <si>
    <t>DOCENTE</t>
  </si>
  <si>
    <t>DIRECTOR DE LA IER BELLAVISTA</t>
  </si>
  <si>
    <t>ANYER ANGARITA</t>
  </si>
  <si>
    <t>REPRESENTANTE PADRES DE FAMILIA</t>
  </si>
  <si>
    <t>CONSEJO DIRECTIVO</t>
  </si>
  <si>
    <t>JESUS ONIDES QUINTERO GALVIS</t>
  </si>
  <si>
    <t>REPRESENTANTE DE LOS ESTUDIANTES</t>
  </si>
  <si>
    <t>La IER Bellavista cuenta con una misión, visión y principios acorde a las necesidades de la comunidad educativa de la región.</t>
  </si>
  <si>
    <t>PIER, PMI, MANUAL DE CONVIVENCIA</t>
  </si>
  <si>
    <t>La IER Bellavista   plasmada sus metas deacuerdo  al direccionamiento emanado por el MEN y las cuales responden a las necesiadades de los estudiantes.</t>
  </si>
  <si>
    <t xml:space="preserve">PIER, PMI, MANUAL DE CONVIVENCIA,ACTAS </t>
  </si>
  <si>
    <t>La comunicación que maneja la institución es acertiva la cual ayuda a la apropiación de su identidad.</t>
  </si>
  <si>
    <t>Actas, circulares, fotografias, reuniones</t>
  </si>
  <si>
    <t>Los docentes de la  IER Bellavista  utilizan herramientas que ayuden a fortalecer  el proceso de enseñanza -aprendizaje en los estudiantes que se encuentran en proceso de inclusión pero en forma individual.</t>
  </si>
  <si>
    <t>Actas , Registro fotográfico, registro de matrícula.</t>
  </si>
  <si>
    <t>Los docentes de  la IER Bellavista trabajan en equipo, participan  en cada una de las actividades que organiza la institución para fortalecer y profundizar  los criterios, pero no son evaluados</t>
  </si>
  <si>
    <t>Actas, manual de convivencia, PIER</t>
  </si>
  <si>
    <t>Los planes, proyectos y acciones que realiza la institución educativa 
corresponden a la participación
y equidad de los docentes, articulados al planteamiento
estratégico de acuerdo a los modelos flexibles que ofrece.</t>
  </si>
  <si>
    <t>PMI,PIER</t>
  </si>
  <si>
    <t>La estrategia pedagógica  que implementa la IER  corresponde con la
misión, la visión y los principios institucionales,
y es aplicada de manera articulada en las
diferentes sedes, niveles y grados.</t>
  </si>
  <si>
    <t>PMI,PIER, ACTAS</t>
  </si>
  <si>
    <t>La instituión Educativa  sistemátiza la información
de los resultados de sus autoevaluaciones
de la calidad, la inclusión y de las
evaluaciones de desempeño de los docentes y
personal administrativo. Los resultados de las pruebas externas no se han utilizado para fortalecer el aprendizaje de los estudiantes.</t>
  </si>
  <si>
    <t>ACTAS, ARCHIVOS SISTEMATIZADOS,,FOTOGRAFIAS</t>
  </si>
  <si>
    <t>La institución implementa un proceso de
autoevaluación integral, empleando medios y procedimientos. Además, cuenta con la
participación de los diferentes estamentos de
la comunidad educativa.</t>
  </si>
  <si>
    <t>PMI, SIE, ACTAS</t>
  </si>
  <si>
    <t>El consejo directivo de la institución  se reúne  de
acuerdo a las actividades y necersidades establecidas y sesiona
con el aporte activo de todos sus miembros.
Hace seguimiento sistemático al plan de trabajo,
para garantizar su cumplimiento.</t>
  </si>
  <si>
    <t>ACTAS.</t>
  </si>
  <si>
    <t>El consejo académico  de la instición está conformado por toda la planta docente  de acuerdo a las áreas establecidas, y cuenta
con una metodología de
trabajo orientada al diseño de los modelos flexibles 
Sin embargo, no
se reúne con regularidad o no
asisten todos sus miembros.</t>
  </si>
  <si>
    <t xml:space="preserve">ACTAS </t>
  </si>
  <si>
    <t>ACTAS</t>
  </si>
  <si>
    <t>La comisión de evaluación  y promoción de la institución   está conformada por docentes  y padres de familia  de cada uno de los grados que se ofrece
quien convoca  para de finir la promoción de cada uno de los estudiantes. Y se reúne oportunamente
para analizar y tomar las decisiones pertinentes.</t>
  </si>
  <si>
    <t>El comité de convivencia de la institución se reúne
para analizar y plantear soluciones a
los problemas de convivencia que se presentan
en cada una de las sedes educativas.</t>
  </si>
  <si>
    <t>ACTAS, PEIR</t>
  </si>
  <si>
    <t>La IER Bellavista cuenta con un
personero elegido democráticamente
que representa a
todas y todos los estudiantes
de todas las sedes, y  es
tenido en cuenta en las decisiones que son tomados para mejorar el ambiente escolar y fortalece  la enseñanza y aprendizaje en cada uno de los estudinates.</t>
  </si>
  <si>
    <t xml:space="preserve"> La institcion educativa conforma el consejo estudiantil mediante  la elección democratica en cada una de las sedes, pero no se reúne periódicamente para deliberar
y tomar las decisiones que le corresponden..</t>
  </si>
  <si>
    <t>La institución educativa  organiza en cada una de las sedes el comité  de padres de familia se reúne
periódicamente y establecen actividdaes que ayudan a fortalecer el trabajo  y  es reconocida como la instancia de representación de estos integrantes
de la comunidad educativa.</t>
  </si>
  <si>
    <t>La istitución  conformo el consejo de
padres de familia, pero éste no
se reúne  para establecer las actividades que son de su competencia.</t>
  </si>
  <si>
    <t xml:space="preserve">La institución  Educativa Rural Bellavista utiliza diferentes medios de comunicación, , para
informar, actualizar y motivar a cada uno de los miembros de la comunidad educativa la cual conlleva  a un ambiente  de convivencia y 
al proceso de mejoramiento institucional. </t>
  </si>
  <si>
    <t>CIRCULARES, DRIVE,WHATSAPP,CORREO ELECTRONICO</t>
  </si>
  <si>
    <t>La institución educativa cuenta con una buena planta de docentes la cual trabaja en equipos  y  son orientados  y responden con las actividades que se asignadas en bien de la comunidad educativa.</t>
  </si>
  <si>
    <t>FOTOGRAFIAS, ACTAS</t>
  </si>
  <si>
    <t>La institución  Educativa  da estímulos y
reconocimientos a los logros a los estudiantes  a final del año lectivo  y además, este
hace  parte de la cultura, las políticas y practicas inclusivas.</t>
  </si>
  <si>
    <t>La Institución  cuenta  con una buena comunicación que ayuda a divulgar las prácticas pedagócicas que fortalecen la enseñanza - aprendizaje de cada uno de los estudiantes en las sedes educativas.</t>
  </si>
  <si>
    <t>FOTOGRAFIAS, ACTAS, MALLAS CURRICULARES, PLANES DE AREA, PLAN DE AULA.</t>
  </si>
  <si>
    <t xml:space="preserve">Se cuenta con algunos elementos de identificación institucional . Se debe implementar el himno , lema y practica del nuevo  horizonte institucional </t>
  </si>
  <si>
    <t>Los estudiantes de la Institución educativa se identifican por llevar  su uniforme con orgullo, izar su bandera  en las diferentes actividades internas y externas, resaltando el valor de la diversidad y la importancia del ejercicio de los derechos de todos y todas, lo cual permite mayor participación e integración de toda la comunidad educativa.</t>
  </si>
  <si>
    <t xml:space="preserve"> La institución en la mayoria de las sedes poseen espacios suficientes para realizar las labores académicas,  y
recreativas, y éstas se mantienen limpias y ordenadas. Aunque algunas necesitan construcción de nuevas aulas y otras necesitan mejoramiento en su infraestructras.</t>
  </si>
  <si>
    <t>Cada docente realiza la respectiva inducción a los estudiantes que ingresan nuevos a las sedes apoyado con materiales y estrategias que
se adaptan a las condiciones personales, sociales y culturales de todos los integrantes.</t>
  </si>
  <si>
    <t>En la mayoria de las sedes de la institución se observan en los docentes 
el entusiasmo, el dinamismo,  la participación  y  motivación
hacia la enseñanza -aprendizaje, lo que se refleja  en la comunidad educativa.</t>
  </si>
  <si>
    <t>UNIFORME,BANDERA,ESCUDO</t>
  </si>
  <si>
    <t>FOTOGRAFIAS</t>
  </si>
  <si>
    <t>CARTERLERAS, FOTOGRAFIAS</t>
  </si>
  <si>
    <t>GUIAS DE TRABAJO, TALLERES, MATERIAL AUDIOVISUAL,TRABAJOS DE INVESTIGACION</t>
  </si>
  <si>
    <t>L a Institución educativa mantiene una evaluación constante en su manual de convivencia para atender las situaciones presentadas en cada una de las sedes educativas.</t>
  </si>
  <si>
    <t>La institución eduactiva realiza actividades extracurriculares que ayudan al fortalecimiento en los aspectos
sociales, artísticos, deportivos, emocionales, éticos, etc. Que ayudan a los estudiantes a desarrollarse de manera integral.</t>
  </si>
  <si>
    <t>FOTOGRAFIAS, ACTAS, PARTICIPACION  DE ENTIDADES EXTERNAS.</t>
  </si>
  <si>
    <t xml:space="preserve">El director de la institución  gestiona ante las diferentes entidades los recursos para propiciar el bienestar
de todas y todos los estudiantes, pero no se logra una buena calidad  debido a  algunas irregularidades con los entes encargados y a tiempo.
</t>
  </si>
  <si>
    <t>OFICIOS</t>
  </si>
  <si>
    <t>La institución educativa cuenta con un manual de convivencia ajustado a la ley y un comité que ayuda a solucionar los diferentes situaciones de conflictos presentadas en las diferentes sedes.</t>
  </si>
  <si>
    <t>MANUAL DE CONVIVENCIA, FORMATOS,OBSERVADORES, ACTAS</t>
  </si>
  <si>
    <t xml:space="preserve">La institución actualmente cuenta con un psicorientador que ayuda a soluionar las posibles situaciones  de casos dificiles que se pueden presentar en la comunidad educativa. Y se apoya con entes externos que ayuda a fortalecer las situaciones  de casos dificiles. </t>
  </si>
  <si>
    <t>FOTOGRAFIAS,OFICIOS, ACTAS.</t>
  </si>
  <si>
    <t>La institución cuenta con una buena comunicación asertiva utilizando los diferentes medios que facilitan el intercambio  de información con la comunidad educativa y así  facilita la solución de posibles problemas que afectan el clima escolar.</t>
  </si>
  <si>
    <t>REDES SOCIALES, CIRCULARES, LLAMADAS TELEFONICAS , OFICIOS Y REUNIONES.</t>
  </si>
  <si>
    <t>El director tiene una comunicación  e interacción asertiva 
con las autoridades educativas , y se han establecido
los canales, el tipo y la periodicidad
de la información.</t>
  </si>
  <si>
    <t>OFICIOS, CIRCULARES, CORREOS, REDES SOCIALES.</t>
  </si>
  <si>
    <t>La institución establece acuerdos  con la biblioteca pública, casa de la cultura en forma ocasional para desarrollar algunas actividades pedagógicas</t>
  </si>
  <si>
    <t>La institución establece relaciones esporádicas con el sector productivo.</t>
  </si>
  <si>
    <t>La institución educativa cuenta con un buen equipo de trabajo que busca el bienestar de toda la comunidad educativa.</t>
  </si>
  <si>
    <t>La misión, visión y las metas institucionales están acordes a las necesidades de la región.Todas las sedes educativas tienen conformada las juntas de padres de familia que sirven de apoyo para solventar las diferentes actividades de la comunidad educativa.</t>
  </si>
  <si>
    <t>Diseñar estrategias para dar los estímulos y reconocimientos a los docentes  que trabajen en bien de la istitución. Buscar acuerdos con diferentes entes externos para mejorar el bienestar de los estudiantes en lo relacionado en la alimentación y transportes.</t>
  </si>
  <si>
    <t>La institución educativa  debe buscar estrategias para activar el consejo de padres en las diferentes actividades  de su competencia.Realizar una evaluación contitunua de mejoramiento institucional periodicadamente en los diferentes componentes.</t>
  </si>
  <si>
    <t>En la Institucion Educativa rural Bellavista  se atentiende a toda la poblacion vulnerable.</t>
  </si>
  <si>
    <t xml:space="preserve">se refleja en el 6A </t>
  </si>
  <si>
    <t>La  Institucion Educativo  conoce los requerimientos educativos de las poblaciones pertenecientes a los grupos etnicos con proyectos de inclusion teniendo en cuenta que todos somos iguales.</t>
  </si>
  <si>
    <t>La I.E.R Bellavista reconoce el contexto de su entorno y procura dar respuestas a  estas mediante acciones que buscan acercar los estudiantes al establecimiento educativo, tal como lo establece el P.I.E.R</t>
  </si>
  <si>
    <t>Consignadas en el PIER.</t>
  </si>
  <si>
    <t>a institución se interesa de forma programá tica en la proyección personal y el futuro e 
sus estudiantes; este programa es onocido 
por la comunidad educativa, que lo apoya y 
enriquece.</t>
  </si>
  <si>
    <t>Consignadas en el Plan de Area de Etica y Valores y PPT Urbanidad Principios y Civismo.</t>
  </si>
  <si>
    <t xml:space="preserve">Los programas de la escuela de padres se evalúan de forma regular; hay sistematización de estos procesos y su mejoramiento se hace teniendo en cuenta las necesidades y expectativas de los inte grantes de la familia y de la comunidad. </t>
  </si>
  <si>
    <t>Consignado en el P.E.I, Actas de reuniòn y Listados de asistencia</t>
  </si>
  <si>
    <t>a institución cuenta con una estrategia de 
interacción con la comunidad que orienta, 
da sentido a las acciones que se planean con juntamente y dan respuesta a problemáticas 
y necesidades que apuntan al mejoramiento 
de las condiciones de vida de la comunidad y 
los estudiantes.</t>
  </si>
  <si>
    <t xml:space="preserve">Actas de reuniòn, Consignado en el PIER, Consignado en el PMI secciòn de gestiòn comunitaria. </t>
  </si>
  <si>
    <t>a comunidad se encuentra informada res pecto de los programas y posibilidades de uso de los recursos de la institución y los utiliza; asimismo, colabora con la institución en los gastos para su mantenimiento.</t>
  </si>
  <si>
    <t>Actas de reunion con asociaciòn de padres y JAC.</t>
  </si>
  <si>
    <t>El servicio social estudiantil es valorado por la comunidad y los estudiantes han desarrollado una capacidad de empatía e integración con la ésta en la medida en que éstos contribuyen a la solución de sus necesidades a través de programas interesantes y debidamente orga nizados.</t>
  </si>
  <si>
    <t>Proyectos Pedagogicos Transversales, Informe ejecutivo.</t>
  </si>
  <si>
    <t>Los mecanismos y escenarios de participación de la institución son utilizados por los estu diantes de forma continua y con sentido. No solamente se cumplen las normas legales, sino que se ha logrado la participación real de los estudiantes en el apoyo a su propia forma ción ciudadana.</t>
  </si>
  <si>
    <t>Acta de reuniòn, PIER, sitio web de la I.E.R</t>
  </si>
  <si>
    <t>la institución posee canales de comunicación claros y abiertos que facilitan a los padres de familia el conocimiento de sus derechos y deberes, de manera que ellos se sienten miembros legítimos de la asamblea y del consejo de padres.</t>
  </si>
  <si>
    <t>Acta reuniòn gobierno escolar, Reglamento interno de consejo de padres</t>
  </si>
  <si>
    <t>Las familias participan de la dinámica de la institución a través de actividades y programas que tienen propósitos y estrategias claramente definidos en concordancia con el 
PEI y con los procesos institucionales. Estos programas tienen en cuenta las necesidades y expectativas de la comunidad.</t>
  </si>
  <si>
    <t>Actividades del calendario academico consignadas en el PEI</t>
  </si>
  <si>
    <t>Los programas de prevención de riesgos físi cos son reconocidos por la comunidad y sus beneficios irradian hacia los hogares el me joramiento de las condiciones de seguridad. 
Se orientan a la formación de la cultura del 
autocuidado, la solidaridad y la prevención 
frente a las condiciones de riesgo físico a las que pueden estar expuestos los miembros de la comunidad.</t>
  </si>
  <si>
    <t>Carta de articulaciòn con otras instituciones, listados de asistencia a capacitaciones</t>
  </si>
  <si>
    <t>a institución ha identifica do los principales problemas 
que constituyen factores de 
riesgo para sus estudiantes y 
la comunidad (SIDA, ETS, em barazo adolescente, consumo 
de sustancias psicoactivas, 
violencia intrafamiliar, abuso 
sexual, físico y psicológico etc.) 
y diseña acciones orientadas a 
su prevención. Además, tiene 
en cuenta los análisis de los 
factores de riesgo sobre su co munidad realizados por otras 
entidades</t>
  </si>
  <si>
    <t>sitio web, Proyectos Pedagogicos y transversales</t>
  </si>
  <si>
    <t>La institución cuenta con pla nes de evacuación frente a de sastres naturales o similares y posee un sistema de monitoreo 
de las condiciones mínimas de seguridad que verifica el estado 
de su infraestructura y alerta 
sobre posibles accidentes.</t>
  </si>
  <si>
    <t>Plan de Riesgos. PPT movilidad segura.</t>
  </si>
  <si>
    <t>Prácticas pedagógicas</t>
  </si>
  <si>
    <t>La institución educativa rural Bellevista cuenta con un plan de estudios correspondientes a las politicas trazadas en el PEI los lineamientos y los estándares básicos de competencias fundamentada los planes de aula de los docentes, grados y sede</t>
  </si>
  <si>
    <t>PMI, PIER, PLAN DE ÁREA</t>
  </si>
  <si>
    <t>PIER, PLANES DE ÁREA, PPT</t>
  </si>
  <si>
    <t>La institución educativa rural Bellavista recibe dotación anual y mantenimiento de los recursos para el aprendizaje permitiendo ayudar el trabajo académico de los estudiantes y docentes</t>
  </si>
  <si>
    <t>Actas de entrega de dotación, recursos de gratuidad</t>
  </si>
  <si>
    <t xml:space="preserve">se cuenta con un calendario escolar para el seguimiento a las horas efectivas de clase recibidas por los estudiantes </t>
  </si>
  <si>
    <t>Horario de clase, SIEE, PIER, Plan de área, calendario académico</t>
  </si>
  <si>
    <t>PIER, Planes de fortalecimiento, Planes de nivelación y refuerzo, SIEE, Plan de área.</t>
  </si>
  <si>
    <t>Cada docente de manera individual, aplica metodologías y estrategias acorde a la diversidad poblacional, siendo de conocimiento y manejo para toda la comunidad educativa.</t>
  </si>
  <si>
    <t>PIER, Planes de área, PPT</t>
  </si>
  <si>
    <t>Se reconoce la importancia de las tareas escolares, pero se manejan bajo criterios individuales de acuerdo al criterio de cada docente.</t>
  </si>
  <si>
    <t>Planes de área.</t>
  </si>
  <si>
    <t>Cuenta con buen uso de los recursos y es aplicada por todos, articulada por el PIER</t>
  </si>
  <si>
    <t>se cuenta con una politica sobre el uso apropiado de los tiempos de aprendizaje, es implementada de manera flexible de acuerdo con las características y necesidades de los estudiantes</t>
  </si>
  <si>
    <t>Calendario académico, Horario de clases.PIER.</t>
  </si>
  <si>
    <t>Las prácticas pedagógicas se basan en los estudiantes como parte importante del proceso de enseñanza- aprendizaje y con base en esto se dan estrategias acordes a la diversidad educativa.</t>
  </si>
  <si>
    <t>PIER, Planes de área</t>
  </si>
  <si>
    <t>Se establece la planeación de clases en algunos niveles, sedes o grados.</t>
  </si>
  <si>
    <t>Plan de área.</t>
  </si>
  <si>
    <t>Se eligen contenidos y actividades que favorecen el aprendizaje y desarrollo de competencias a través de estrategias didácticas</t>
  </si>
  <si>
    <t>Plan de área, PPT, Proyectos académicos.</t>
  </si>
  <si>
    <t>Se mantiene un proceso de evaluación formativa, permanente y continua, reforzando los procesos que lo ameritan.</t>
  </si>
  <si>
    <t>SIEE, Planes de área, Plan de refuerzo y nivelación</t>
  </si>
  <si>
    <t>El análisis de los resultados de los estudiantes en las evaluaciones externas origina acciones para fortalecer los aprendizajes de los estudiantes.</t>
  </si>
  <si>
    <t>Pruebas externas, Olimpiadas Internas, Planes de refuerzo y nivelación</t>
  </si>
  <si>
    <t>Se cuenta con un control de asistencia diaria aplicada en toda la institución educativa.</t>
  </si>
  <si>
    <t>Formato de asistencia diaria por período</t>
  </si>
  <si>
    <t>Se realizan actividades de recuperación y mejoramiento de los procesos académicos.</t>
  </si>
  <si>
    <t>Planes de refuerzo y nivelación, PIER, SIEE</t>
  </si>
  <si>
    <t>Se cuenta con apoyo y seguimiento a los estudiantes con bajo rendiemiento académico.</t>
  </si>
  <si>
    <t>Planes de refuerzo y nivelación, PIER, SIEE, Actas de bajo rendiemiento académico.</t>
  </si>
  <si>
    <t>No se cuenta con seguimiento a egresados</t>
  </si>
  <si>
    <t>LA INSTITUCION EDUCATIVA BELLAVISTA, CUENTA CON PSICO-ORIENTADOR PARA LA ATENCION DE LA COMUNIDAD EDUCATIVA.</t>
  </si>
  <si>
    <t>LA INSTITUCION EDUCATIVA BELLAVISTA, CUENTA CON DOCENTES PARA EL AREA DE MUSICA.</t>
  </si>
  <si>
    <t>La Institucion Educativa Rural Bellavista en el año actual se implemento en todas las sedes la escuela de padres fortaleciendo en ellos las normas de buena convivencia con sus hijos.</t>
  </si>
  <si>
    <t>La Institucion Educativa Bellavista tiene estructurado El manual de conviencia de acuerdo con las rutas de seguimiento y el comité de convienvcia esta conformado con los reglamentos internos.</t>
  </si>
  <si>
    <t>OPORTUNIDADES DE MEJORAMIENTO</t>
  </si>
  <si>
    <t>Realizar seguimiento a la implementaciòn de los PPT en cada periodo academico, en cada una de las sedes.</t>
  </si>
  <si>
    <t>Organizar desde comienzo de año con el psicorientador vistas a todas las sedes y hacer seguimeinto según el caso que se presente.</t>
  </si>
  <si>
    <t>,</t>
  </si>
  <si>
    <t>DOCENTES TOMEN LA INICIATIVA DE AUMENTAR LA MATRICULA REALIZANDO REUNIONES Y VISITAS EN LAS ZONAS VEREDALES</t>
  </si>
  <si>
    <t>LOS DOCENTES PUEDAN REFORZAR SUS CONOCIMIENTOS SOBRE EL COMO FUNCIONA EL SIMAT</t>
  </si>
  <si>
    <t>LOS DOCENTES SOLICITEN ACOMPAÑAMIENTO A LAS INSTITUCIONES QUE SE ENCUENTRAN EN LA REGIÓN</t>
  </si>
  <si>
    <t xml:space="preserve">La Intitucion Educativa rural Belllavista cuenta con un sistema de archivo organizado , en donde reposa todos los documentos de las sedes anexas </t>
  </si>
  <si>
    <t xml:space="preserve">La Institucion educativa  cuenta con un modelo de boletin de calificaciones, teniendo en cuenta los saberes, unificado en todas las sedes. </t>
  </si>
  <si>
    <t>a mejorado el mantenimiento en las sedes Educativas anexas al la Institucion en un 50%, teniendo en cuenta las necesidades que este requiere.</t>
  </si>
  <si>
    <t>La Institucion Educativa no cuenta con los espacios suficientes para ser utilizados por los estudiantes</t>
  </si>
  <si>
    <t xml:space="preserve">La Institucion Educativa cuenta con recursos del aprendizaje, como es la biblioteca , en donde se viene trabajando en el fortalecimiento de la comprension lectora </t>
  </si>
  <si>
    <t>La Institucion Educativa rural es dotado de material fungible , el cual no suple con todas las necesidades , ya que no es el suficiente y además de mala calidad</t>
  </si>
  <si>
    <t>La Institucion Educativa no cuenta con un apoyo de mantenimiento  preventivo para los equipos  y recursos del aprendizaje</t>
  </si>
  <si>
    <t>EL IER Bellavista  identifica parcialmente los riesgos fisicos  en la que se  encuentran la mayoria de sus sedes educativas individualmente, pero no cuenta con plan  o panorama completo</t>
  </si>
  <si>
    <t>La Intitucion  centro educativo tiene transporte escolar suplido por la administración municipal  y  servicio complementario, como lo es restaurante escolar PAE</t>
  </si>
  <si>
    <t>planilla de listado de los estudientes, servicio del PAE</t>
  </si>
  <si>
    <t xml:space="preserve">Los docentes de la IER , Bellavista evalúan las estrategias de apoyo a los estudientes que presentan bajo desempeño academico o con dificultadee de interacción correctiva y de gestión para mejorarla en cada periodo academico. </t>
  </si>
  <si>
    <t>La Institucion Educativao  cuenta con perfiles idoneos, según la normatividad, para desenvolverse en cualquiera de las areas.</t>
  </si>
  <si>
    <t>En la Institucion  se realiza la semana institucional al inicio de año, ya que cuenta con un 70% de su planta docente en propiedad.</t>
  </si>
  <si>
    <t>La Institucion Educativa  tiene establecido la asignacion academica,</t>
  </si>
  <si>
    <t>La Institucion Educativa  hace evaluaciones de desempaño al personal administrativo y docente</t>
  </si>
  <si>
    <t>L a IER Bellavista  la investigacion es esporadica por algunos docentes ya que no cuenta con herramientas y capacitaciones para la misma.</t>
  </si>
  <si>
    <t xml:space="preserve">El presupuesto del IER Bellavista  ente año se hizo teniendo encuenta las necesidades  de cada una de las sedes  tomando como referencia el PIER, el  PMI y la emergencia </t>
  </si>
  <si>
    <t>ElEIR Bellavista cuenta con la contabilidad disponible de manera oportuna y los informes financieros permitiendo realizar un control efectivo del presupuesto y del plan de ingreso y gastos dados por señor Director del IER BELLAVISTA.</t>
  </si>
  <si>
    <t>La  IER Bellavista cuenta con procesos  claros para el recaudo de ingresos y la realizacion de gastos  y estos son conocidos por toda la comunidad educativa.</t>
  </si>
  <si>
    <t>La IER Bellavista presenta los informes financieros a las autoridades competentes de manera apropiada y oportuna y tambien los da a conocer a la comunidad educativa.</t>
  </si>
  <si>
    <t>Informes financieros, rendicion de cuentas</t>
  </si>
  <si>
    <t xml:space="preserve">La Intitucion Educativa rural bellevista cuenta con un archivo de matricula en donde reposa la documentacion requerida de cada uno de los estudiantes, pertenecientes  al establecimiento. </t>
  </si>
  <si>
    <t>La Intiyucion Educativa cuenta con personal Idoneo, responsable , el cual trabaja con sentido de pertenencia en cada una de las actividades a realizar.</t>
  </si>
  <si>
    <t>La Institucion educativa Rural Bellavista reciba los recursos de gratuidad , que le asignan a las Instituciones oficiales , para solventar algunas de  las necesidades durante el año escolar.</t>
  </si>
  <si>
    <t>INSTITUCION EDUCATIVA RURAL BELLAVISTA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</si>
</sst>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4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42" fillId="0" borderId="2" xfId="0" applyFont="1" applyBorder="1" applyAlignment="1" applyProtection="1">
      <alignment horizontal="center" vertical="center"/>
      <protection locked="0"/>
    </xf>
    <xf numFmtId="0" fontId="43" fillId="0" borderId="2" xfId="0" applyFont="1" applyBorder="1" applyAlignment="1" applyProtection="1">
      <alignment horizontal="center" vertical="center"/>
      <protection locked="0"/>
    </xf>
    <xf numFmtId="0" fontId="28" fillId="0" borderId="2" xfId="2" applyBorder="1" applyAlignment="1" applyProtection="1">
      <alignment horizontal="center" vertical="center"/>
      <protection locked="0"/>
    </xf>
    <xf numFmtId="0" fontId="42" fillId="0" borderId="7" xfId="0" applyFont="1" applyBorder="1" applyAlignment="1" applyProtection="1">
      <alignment horizontal="center"/>
      <protection locked="0"/>
    </xf>
    <xf numFmtId="0" fontId="42" fillId="0" borderId="4" xfId="0" applyFont="1" applyBorder="1" applyAlignment="1" applyProtection="1">
      <alignment horizont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11" fillId="0" borderId="2" xfId="0" applyFont="1" applyBorder="1" applyAlignment="1" applyProtection="1">
      <alignment horizontal="center" vertical="center"/>
      <protection locked="0"/>
    </xf>
    <xf numFmtId="0" fontId="35" fillId="0" borderId="2" xfId="0" applyFont="1" applyBorder="1" applyAlignment="1" applyProtection="1">
      <alignment horizontal="center" vertical="center"/>
      <protection locked="0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7" fillId="22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0.875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0.7142857142857143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0.7142857142857143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0.5714285714285714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0.875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abSelected="1" zoomScale="80" zoomScaleNormal="80" workbookViewId="0">
      <selection activeCell="A7" sqref="A7:E8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209"/>
      <c r="B1" s="210"/>
      <c r="C1" s="217" t="s">
        <v>165</v>
      </c>
      <c r="D1" s="218"/>
      <c r="E1" s="218"/>
      <c r="F1" s="218"/>
      <c r="G1" s="218"/>
      <c r="H1" s="215" t="s">
        <v>166</v>
      </c>
      <c r="I1" s="216"/>
    </row>
    <row r="2" spans="1:13" ht="18.75" customHeight="1" x14ac:dyDescent="0.25">
      <c r="A2" s="211"/>
      <c r="B2" s="212"/>
      <c r="C2" s="217" t="s">
        <v>167</v>
      </c>
      <c r="D2" s="218"/>
      <c r="E2" s="218"/>
      <c r="F2" s="218"/>
      <c r="G2" s="218"/>
      <c r="H2" s="44">
        <v>41241</v>
      </c>
      <c r="I2" s="45" t="s">
        <v>171</v>
      </c>
    </row>
    <row r="3" spans="1:13" ht="21" customHeight="1" x14ac:dyDescent="0.25">
      <c r="A3" s="213"/>
      <c r="B3" s="214"/>
      <c r="C3" s="217" t="s">
        <v>168</v>
      </c>
      <c r="D3" s="218"/>
      <c r="E3" s="218"/>
      <c r="F3" s="218"/>
      <c r="G3" s="218"/>
      <c r="H3" s="215" t="s">
        <v>169</v>
      </c>
      <c r="I3" s="216"/>
    </row>
    <row r="4" spans="1:13" ht="5.25" customHeight="1" x14ac:dyDescent="0.2"/>
    <row r="5" spans="1:13" ht="34.5" customHeight="1" x14ac:dyDescent="0.2">
      <c r="A5" s="161" t="s">
        <v>160</v>
      </c>
      <c r="B5" s="161"/>
      <c r="C5" s="161"/>
      <c r="D5" s="161"/>
      <c r="E5" s="161"/>
      <c r="F5" s="161"/>
      <c r="G5" s="161"/>
      <c r="H5" s="161"/>
      <c r="I5" s="161"/>
      <c r="K5" s="162" t="s">
        <v>136</v>
      </c>
      <c r="L5" s="162"/>
      <c r="M5" s="162"/>
    </row>
    <row r="6" spans="1:13" ht="23.25" customHeight="1" x14ac:dyDescent="0.2">
      <c r="A6" s="163" t="s">
        <v>158</v>
      </c>
      <c r="B6" s="164"/>
      <c r="C6" s="164"/>
      <c r="D6" s="164"/>
      <c r="E6" s="164"/>
      <c r="F6" s="200" t="s">
        <v>137</v>
      </c>
      <c r="G6" s="201"/>
      <c r="H6" s="201"/>
      <c r="I6" s="201"/>
      <c r="K6" s="47" t="s">
        <v>138</v>
      </c>
      <c r="L6" s="48" t="s">
        <v>139</v>
      </c>
      <c r="M6" s="49" t="s">
        <v>140</v>
      </c>
    </row>
    <row r="7" spans="1:13" ht="20.100000000000001" customHeight="1" x14ac:dyDescent="0.2">
      <c r="A7" s="165" t="s">
        <v>543</v>
      </c>
      <c r="B7" s="166"/>
      <c r="C7" s="166"/>
      <c r="D7" s="166"/>
      <c r="E7" s="166"/>
      <c r="F7" s="202" t="s">
        <v>365</v>
      </c>
      <c r="G7" s="202"/>
      <c r="H7" s="202"/>
      <c r="I7" s="202"/>
      <c r="K7" s="167" t="s">
        <v>162</v>
      </c>
      <c r="L7" s="57" t="s">
        <v>141</v>
      </c>
      <c r="M7" s="168" t="s">
        <v>142</v>
      </c>
    </row>
    <row r="8" spans="1:13" ht="33.75" customHeight="1" x14ac:dyDescent="0.2">
      <c r="A8" s="165"/>
      <c r="B8" s="166"/>
      <c r="C8" s="166"/>
      <c r="D8" s="166"/>
      <c r="E8" s="166"/>
      <c r="F8" s="169" t="s">
        <v>156</v>
      </c>
      <c r="G8" s="170"/>
      <c r="H8" s="171">
        <v>25467000488</v>
      </c>
      <c r="I8" s="172"/>
      <c r="K8" s="168"/>
      <c r="L8" s="57" t="s">
        <v>155</v>
      </c>
      <c r="M8" s="168"/>
    </row>
    <row r="9" spans="1:13" ht="20.100000000000001" customHeight="1" x14ac:dyDescent="0.2">
      <c r="A9" s="42" t="s">
        <v>143</v>
      </c>
      <c r="B9" s="43"/>
      <c r="C9" s="205" t="s">
        <v>350</v>
      </c>
      <c r="D9" s="205"/>
      <c r="E9" s="206"/>
      <c r="F9" s="207" t="s">
        <v>159</v>
      </c>
      <c r="G9" s="208"/>
      <c r="H9" s="175" t="s">
        <v>349</v>
      </c>
      <c r="I9" s="176"/>
      <c r="K9" s="168"/>
      <c r="L9" s="57" t="s">
        <v>144</v>
      </c>
      <c r="M9" s="168" t="s">
        <v>145</v>
      </c>
    </row>
    <row r="10" spans="1:13" ht="20.100000000000001" customHeight="1" x14ac:dyDescent="0.2">
      <c r="A10" s="203" t="s">
        <v>164</v>
      </c>
      <c r="B10" s="204"/>
      <c r="C10" s="205" t="s">
        <v>347</v>
      </c>
      <c r="D10" s="205"/>
      <c r="E10" s="205"/>
      <c r="F10" s="206"/>
      <c r="G10" s="46" t="s">
        <v>146</v>
      </c>
      <c r="H10" s="173">
        <v>3108868036</v>
      </c>
      <c r="I10" s="174"/>
      <c r="K10" s="168"/>
      <c r="L10" s="57" t="s">
        <v>147</v>
      </c>
      <c r="M10" s="168"/>
    </row>
    <row r="11" spans="1:13" ht="20.100000000000001" customHeight="1" x14ac:dyDescent="0.2">
      <c r="A11" s="203" t="s">
        <v>161</v>
      </c>
      <c r="B11" s="204"/>
      <c r="C11" s="205" t="s">
        <v>366</v>
      </c>
      <c r="D11" s="205"/>
      <c r="E11" s="205"/>
      <c r="F11" s="206"/>
      <c r="G11" s="46" t="s">
        <v>170</v>
      </c>
      <c r="H11" s="177"/>
      <c r="I11" s="178"/>
      <c r="K11" s="179"/>
      <c r="L11" s="58"/>
      <c r="M11" s="58"/>
    </row>
    <row r="12" spans="1:13" ht="19.5" customHeight="1" x14ac:dyDescent="0.2">
      <c r="A12" s="181" t="s">
        <v>148</v>
      </c>
      <c r="B12" s="182"/>
      <c r="C12" s="182"/>
      <c r="D12" s="182"/>
      <c r="E12" s="182"/>
      <c r="F12" s="182"/>
      <c r="G12" s="182"/>
      <c r="H12" s="182"/>
      <c r="I12" s="183"/>
      <c r="K12" s="180"/>
      <c r="L12" s="58"/>
      <c r="M12" s="180"/>
    </row>
    <row r="13" spans="1:13" ht="20.100000000000001" customHeight="1" x14ac:dyDescent="0.2">
      <c r="A13" s="184" t="s">
        <v>149</v>
      </c>
      <c r="B13" s="184"/>
      <c r="C13" s="184"/>
      <c r="D13" s="184" t="s">
        <v>150</v>
      </c>
      <c r="E13" s="184"/>
      <c r="F13" s="184"/>
      <c r="G13" s="184" t="s">
        <v>157</v>
      </c>
      <c r="H13" s="184"/>
      <c r="I13" s="184"/>
      <c r="K13" s="180"/>
      <c r="L13" s="58"/>
      <c r="M13" s="180"/>
    </row>
    <row r="14" spans="1:13" ht="20.100000000000001" customHeight="1" x14ac:dyDescent="0.2">
      <c r="A14" s="185" t="s">
        <v>367</v>
      </c>
      <c r="B14" s="186"/>
      <c r="C14" s="186"/>
      <c r="D14" s="185" t="s">
        <v>368</v>
      </c>
      <c r="E14" s="185"/>
      <c r="F14" s="185"/>
      <c r="G14" s="187" t="s">
        <v>369</v>
      </c>
      <c r="H14" s="186"/>
      <c r="I14" s="186"/>
      <c r="K14" s="180"/>
      <c r="L14" s="58"/>
      <c r="M14" s="180"/>
    </row>
    <row r="15" spans="1:13" ht="20.100000000000001" customHeight="1" x14ac:dyDescent="0.2">
      <c r="A15" s="186" t="s">
        <v>348</v>
      </c>
      <c r="B15" s="186"/>
      <c r="C15" s="186"/>
      <c r="D15" s="185" t="s">
        <v>345</v>
      </c>
      <c r="E15" s="185"/>
      <c r="F15" s="185"/>
      <c r="G15" s="187" t="s">
        <v>370</v>
      </c>
      <c r="H15" s="186"/>
      <c r="I15" s="186"/>
      <c r="K15" s="180"/>
      <c r="L15" s="58"/>
      <c r="M15" s="58"/>
    </row>
    <row r="16" spans="1:13" ht="20.100000000000001" customHeight="1" x14ac:dyDescent="0.2">
      <c r="A16" s="185" t="s">
        <v>344</v>
      </c>
      <c r="B16" s="185"/>
      <c r="C16" s="185"/>
      <c r="D16" s="185" t="s">
        <v>371</v>
      </c>
      <c r="E16" s="185"/>
      <c r="F16" s="185"/>
      <c r="G16" s="187" t="s">
        <v>372</v>
      </c>
      <c r="H16" s="186"/>
      <c r="I16" s="186"/>
      <c r="K16" s="180"/>
      <c r="L16" s="58"/>
      <c r="M16" s="58"/>
    </row>
    <row r="17" spans="1:13" ht="20.100000000000001" customHeight="1" x14ac:dyDescent="0.2">
      <c r="A17" s="188" t="s">
        <v>373</v>
      </c>
      <c r="B17" s="188"/>
      <c r="C17" s="189"/>
      <c r="D17" s="185" t="s">
        <v>374</v>
      </c>
      <c r="E17" s="185"/>
      <c r="F17" s="185"/>
      <c r="G17" s="187" t="s">
        <v>375</v>
      </c>
      <c r="H17" s="185"/>
      <c r="I17" s="185"/>
      <c r="K17" s="180"/>
      <c r="L17" s="58"/>
      <c r="M17" s="58"/>
    </row>
    <row r="18" spans="1:13" ht="20.100000000000001" customHeight="1" x14ac:dyDescent="0.2">
      <c r="A18" s="185" t="s">
        <v>366</v>
      </c>
      <c r="B18" s="185"/>
      <c r="C18" s="185"/>
      <c r="D18" s="185" t="s">
        <v>346</v>
      </c>
      <c r="E18" s="185"/>
      <c r="F18" s="185"/>
      <c r="G18" s="187" t="s">
        <v>347</v>
      </c>
      <c r="H18" s="190"/>
      <c r="I18" s="190"/>
      <c r="K18" s="191"/>
      <c r="L18" s="58"/>
      <c r="M18" s="58"/>
    </row>
    <row r="19" spans="1:13" ht="20.100000000000001" customHeight="1" x14ac:dyDescent="0.2">
      <c r="A19" s="190"/>
      <c r="B19" s="190"/>
      <c r="C19" s="190"/>
      <c r="D19" s="190"/>
      <c r="E19" s="190"/>
      <c r="F19" s="190"/>
      <c r="G19" s="190"/>
      <c r="H19" s="190"/>
      <c r="I19" s="190"/>
      <c r="K19" s="180"/>
      <c r="L19" s="58"/>
      <c r="M19" s="58"/>
    </row>
    <row r="20" spans="1:13" ht="20.100000000000001" customHeight="1" x14ac:dyDescent="0.2">
      <c r="A20" s="190"/>
      <c r="B20" s="190"/>
      <c r="C20" s="190"/>
      <c r="D20" s="190"/>
      <c r="E20" s="190"/>
      <c r="F20" s="190"/>
      <c r="G20" s="190"/>
      <c r="H20" s="190"/>
      <c r="I20" s="190"/>
      <c r="K20" s="180"/>
      <c r="L20" s="58"/>
      <c r="M20" s="58"/>
    </row>
    <row r="21" spans="1:13" ht="20.100000000000001" customHeight="1" x14ac:dyDescent="0.2">
      <c r="A21" s="190"/>
      <c r="B21" s="190"/>
      <c r="C21" s="190"/>
      <c r="D21" s="190"/>
      <c r="E21" s="190"/>
      <c r="F21" s="190"/>
      <c r="G21" s="190"/>
      <c r="H21" s="190"/>
      <c r="I21" s="190"/>
      <c r="K21" s="180"/>
      <c r="L21" s="58"/>
      <c r="M21" s="59"/>
    </row>
    <row r="22" spans="1:13" ht="20.100000000000001" customHeight="1" x14ac:dyDescent="0.2">
      <c r="A22" s="190"/>
      <c r="B22" s="190"/>
      <c r="C22" s="190"/>
      <c r="D22" s="190"/>
      <c r="E22" s="190"/>
      <c r="F22" s="190"/>
      <c r="G22" s="190"/>
      <c r="H22" s="190"/>
      <c r="I22" s="190"/>
    </row>
    <row r="23" spans="1:13" s="19" customFormat="1" ht="20.25" x14ac:dyDescent="0.3">
      <c r="A23" s="192"/>
      <c r="B23" s="192"/>
      <c r="C23" s="192"/>
      <c r="D23" s="192"/>
      <c r="E23" s="192"/>
      <c r="F23" s="192"/>
      <c r="G23" s="192"/>
      <c r="H23" s="192"/>
      <c r="I23" s="192"/>
      <c r="K23" s="193"/>
      <c r="L23" s="193"/>
    </row>
    <row r="24" spans="1:13" ht="30" customHeight="1" x14ac:dyDescent="0.2">
      <c r="A24" s="194" t="s">
        <v>151</v>
      </c>
      <c r="B24" s="194"/>
      <c r="C24" s="194"/>
      <c r="D24" s="194"/>
      <c r="E24" s="194"/>
      <c r="F24" s="194"/>
      <c r="G24" s="194"/>
      <c r="H24" s="194"/>
      <c r="I24" s="194"/>
      <c r="K24" s="20"/>
      <c r="L24" s="20"/>
    </row>
    <row r="25" spans="1:13" ht="33.75" customHeight="1" x14ac:dyDescent="0.2">
      <c r="A25" s="184" t="s">
        <v>149</v>
      </c>
      <c r="B25" s="184"/>
      <c r="C25" s="184"/>
      <c r="D25" s="184" t="s">
        <v>150</v>
      </c>
      <c r="E25" s="184"/>
      <c r="F25" s="184"/>
      <c r="G25" s="184" t="s">
        <v>23</v>
      </c>
      <c r="H25" s="184"/>
      <c r="I25" s="184"/>
      <c r="K25" s="21"/>
      <c r="L25" s="22"/>
      <c r="M25" s="18" t="s">
        <v>152</v>
      </c>
    </row>
    <row r="26" spans="1:13" ht="20.100000000000001" customHeight="1" x14ac:dyDescent="0.2">
      <c r="A26" s="195" t="s">
        <v>367</v>
      </c>
      <c r="B26" s="195"/>
      <c r="C26" s="195"/>
      <c r="D26" s="196" t="s">
        <v>376</v>
      </c>
      <c r="E26" s="196"/>
      <c r="F26" s="196"/>
      <c r="G26" s="185" t="s">
        <v>368</v>
      </c>
      <c r="H26" s="185"/>
      <c r="I26" s="185"/>
      <c r="K26" s="21"/>
      <c r="L26" s="22"/>
    </row>
    <row r="27" spans="1:13" ht="20.100000000000001" customHeight="1" x14ac:dyDescent="0.2">
      <c r="A27" s="195" t="s">
        <v>348</v>
      </c>
      <c r="B27" s="195"/>
      <c r="C27" s="195"/>
      <c r="D27" s="196" t="s">
        <v>376</v>
      </c>
      <c r="E27" s="196"/>
      <c r="F27" s="196"/>
      <c r="G27" s="185" t="s">
        <v>345</v>
      </c>
      <c r="H27" s="185"/>
      <c r="I27" s="185"/>
      <c r="K27" s="21"/>
      <c r="L27" s="23"/>
    </row>
    <row r="28" spans="1:13" ht="20.100000000000001" customHeight="1" x14ac:dyDescent="0.2">
      <c r="A28" s="196" t="s">
        <v>344</v>
      </c>
      <c r="B28" s="196"/>
      <c r="C28" s="196"/>
      <c r="D28" s="196" t="s">
        <v>376</v>
      </c>
      <c r="E28" s="196"/>
      <c r="F28" s="196"/>
      <c r="G28" s="185" t="s">
        <v>371</v>
      </c>
      <c r="H28" s="185"/>
      <c r="I28" s="185"/>
      <c r="K28" s="21"/>
      <c r="L28" s="23"/>
    </row>
    <row r="29" spans="1:13" ht="20.100000000000001" customHeight="1" x14ac:dyDescent="0.2">
      <c r="A29" s="188" t="s">
        <v>373</v>
      </c>
      <c r="B29" s="188"/>
      <c r="C29" s="189"/>
      <c r="D29" s="196" t="s">
        <v>376</v>
      </c>
      <c r="E29" s="196"/>
      <c r="F29" s="196"/>
      <c r="G29" s="185" t="s">
        <v>374</v>
      </c>
      <c r="H29" s="185"/>
      <c r="I29" s="185"/>
      <c r="K29" s="21"/>
      <c r="L29" s="22"/>
    </row>
    <row r="30" spans="1:13" ht="20.100000000000001" customHeight="1" x14ac:dyDescent="0.2">
      <c r="A30" s="185" t="s">
        <v>366</v>
      </c>
      <c r="B30" s="185"/>
      <c r="C30" s="185"/>
      <c r="D30" s="196" t="s">
        <v>346</v>
      </c>
      <c r="E30" s="196"/>
      <c r="F30" s="196"/>
      <c r="G30" s="185" t="s">
        <v>377</v>
      </c>
      <c r="H30" s="185"/>
      <c r="I30" s="185"/>
      <c r="K30" s="21"/>
      <c r="L30" s="23"/>
    </row>
    <row r="31" spans="1:13" ht="20.100000000000001" customHeight="1" x14ac:dyDescent="0.2">
      <c r="A31" s="196" t="s">
        <v>378</v>
      </c>
      <c r="B31" s="196"/>
      <c r="C31" s="196"/>
      <c r="D31" s="196" t="s">
        <v>379</v>
      </c>
      <c r="E31" s="196"/>
      <c r="F31" s="196"/>
      <c r="G31" s="185" t="s">
        <v>380</v>
      </c>
      <c r="H31" s="185"/>
      <c r="I31" s="185"/>
      <c r="K31" s="21"/>
      <c r="L31" s="24"/>
    </row>
    <row r="32" spans="1:13" ht="20.100000000000001" customHeight="1" x14ac:dyDescent="0.2">
      <c r="A32" s="185" t="s">
        <v>381</v>
      </c>
      <c r="B32" s="185"/>
      <c r="C32" s="185"/>
      <c r="D32" s="196" t="s">
        <v>382</v>
      </c>
      <c r="E32" s="196"/>
      <c r="F32" s="196"/>
      <c r="G32" s="185"/>
      <c r="H32" s="185"/>
      <c r="I32" s="185"/>
      <c r="K32" s="197"/>
      <c r="L32" s="22"/>
    </row>
    <row r="33" spans="11:12" ht="15" x14ac:dyDescent="0.2">
      <c r="K33" s="197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98" t="s">
        <v>28</v>
      </c>
      <c r="B65526" s="198"/>
      <c r="C65526" s="198"/>
      <c r="D65526" s="198"/>
      <c r="E65526" s="198"/>
    </row>
    <row r="65527" spans="1:5" x14ac:dyDescent="0.2">
      <c r="A65527" s="199" t="s">
        <v>29</v>
      </c>
      <c r="B65527" s="199"/>
      <c r="C65527" s="199"/>
      <c r="D65527" s="199"/>
      <c r="E65527" s="199"/>
    </row>
    <row r="65528" spans="1:5" x14ac:dyDescent="0.2">
      <c r="A65528" s="199" t="s">
        <v>30</v>
      </c>
      <c r="B65528" s="199"/>
      <c r="C65528" s="199"/>
      <c r="D65528" s="199"/>
      <c r="E65528" s="199"/>
    </row>
    <row r="65529" spans="1:5" x14ac:dyDescent="0.2">
      <c r="A65529" s="18" t="s">
        <v>153</v>
      </c>
      <c r="D65529" s="18" t="s">
        <v>154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zoomScale="80" zoomScaleNormal="80" workbookViewId="0">
      <selection activeCell="G114" sqref="G114:I118"/>
    </sheetView>
  </sheetViews>
  <sheetFormatPr baseColWidth="10" defaultColWidth="11.42578125" defaultRowHeight="14.25" x14ac:dyDescent="0.2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 x14ac:dyDescent="0.2">
      <c r="B1" s="264" t="s">
        <v>120</v>
      </c>
      <c r="C1" s="264"/>
      <c r="D1" s="264"/>
      <c r="E1" s="264"/>
      <c r="F1" s="264"/>
      <c r="G1" s="264"/>
      <c r="H1" s="264"/>
      <c r="I1" s="264"/>
      <c r="J1" s="265"/>
      <c r="K1" s="265"/>
      <c r="L1" s="87"/>
      <c r="M1" s="87"/>
      <c r="N1" s="87"/>
      <c r="O1" s="87"/>
    </row>
    <row r="2" spans="1:21" ht="15.75" x14ac:dyDescent="0.2">
      <c r="B2" s="266" t="s">
        <v>26</v>
      </c>
      <c r="C2" s="266"/>
      <c r="D2" s="220" t="s">
        <v>174</v>
      </c>
      <c r="E2" s="220"/>
      <c r="F2" s="220"/>
      <c r="G2" s="221" t="s">
        <v>175</v>
      </c>
      <c r="H2" s="221"/>
      <c r="I2" s="221"/>
      <c r="J2" s="222" t="s">
        <v>176</v>
      </c>
      <c r="K2" s="222"/>
      <c r="L2" s="222"/>
      <c r="M2" s="281" t="s">
        <v>177</v>
      </c>
      <c r="N2" s="281"/>
      <c r="O2" s="281"/>
      <c r="Q2" s="86">
        <v>1</v>
      </c>
    </row>
    <row r="3" spans="1:21" ht="15" customHeight="1" x14ac:dyDescent="0.2">
      <c r="B3" s="266"/>
      <c r="C3" s="266"/>
      <c r="D3" s="227" t="s">
        <v>33</v>
      </c>
      <c r="E3" s="225" t="s">
        <v>118</v>
      </c>
      <c r="F3" s="225" t="s">
        <v>121</v>
      </c>
      <c r="G3" s="223" t="s">
        <v>33</v>
      </c>
      <c r="H3" s="225" t="s">
        <v>118</v>
      </c>
      <c r="I3" s="225" t="s">
        <v>121</v>
      </c>
      <c r="J3" s="223" t="s">
        <v>33</v>
      </c>
      <c r="K3" s="232" t="s">
        <v>118</v>
      </c>
      <c r="L3" s="226" t="s">
        <v>121</v>
      </c>
      <c r="M3" s="223" t="s">
        <v>33</v>
      </c>
      <c r="N3" s="232" t="s">
        <v>118</v>
      </c>
      <c r="O3" s="226" t="s">
        <v>121</v>
      </c>
      <c r="Q3" s="86">
        <v>2</v>
      </c>
    </row>
    <row r="4" spans="1:21" ht="15.75" customHeight="1" x14ac:dyDescent="0.2">
      <c r="B4" s="266"/>
      <c r="C4" s="266"/>
      <c r="D4" s="228"/>
      <c r="E4" s="226"/>
      <c r="F4" s="226"/>
      <c r="G4" s="224"/>
      <c r="H4" s="226"/>
      <c r="I4" s="226"/>
      <c r="J4" s="224"/>
      <c r="K4" s="233"/>
      <c r="L4" s="243"/>
      <c r="M4" s="224"/>
      <c r="N4" s="233"/>
      <c r="O4" s="243"/>
      <c r="Q4" s="86">
        <v>3</v>
      </c>
    </row>
    <row r="5" spans="1:21" ht="15.75" x14ac:dyDescent="0.2">
      <c r="B5" s="266"/>
      <c r="C5" s="266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 x14ac:dyDescent="0.2">
      <c r="A6" s="219"/>
      <c r="B6" s="274"/>
      <c r="C6" s="93" t="s">
        <v>72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 x14ac:dyDescent="0.2">
      <c r="A7" s="219"/>
      <c r="B7" s="275"/>
      <c r="C7" s="96" t="s">
        <v>32</v>
      </c>
      <c r="D7" s="26">
        <v>3</v>
      </c>
      <c r="E7" s="60" t="s">
        <v>265</v>
      </c>
      <c r="F7" s="60" t="s">
        <v>294</v>
      </c>
      <c r="G7" s="79">
        <v>3</v>
      </c>
      <c r="H7" s="61" t="s">
        <v>383</v>
      </c>
      <c r="I7" s="61" t="s">
        <v>384</v>
      </c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 x14ac:dyDescent="0.2">
      <c r="A8" s="219"/>
      <c r="B8" s="275"/>
      <c r="C8" s="97" t="s">
        <v>34</v>
      </c>
      <c r="D8" s="26">
        <v>3</v>
      </c>
      <c r="E8" s="60" t="s">
        <v>178</v>
      </c>
      <c r="F8" s="60"/>
      <c r="G8" s="79">
        <v>3</v>
      </c>
      <c r="H8" s="66" t="s">
        <v>385</v>
      </c>
      <c r="I8" s="61" t="s">
        <v>386</v>
      </c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 x14ac:dyDescent="0.2">
      <c r="A9" s="219"/>
      <c r="B9" s="275"/>
      <c r="C9" s="98" t="s">
        <v>35</v>
      </c>
      <c r="D9" s="26">
        <v>3</v>
      </c>
      <c r="E9" s="60" t="s">
        <v>179</v>
      </c>
      <c r="F9" s="60" t="s">
        <v>295</v>
      </c>
      <c r="G9" s="79">
        <v>3</v>
      </c>
      <c r="H9" s="66" t="s">
        <v>387</v>
      </c>
      <c r="I9" s="61" t="s">
        <v>388</v>
      </c>
      <c r="J9" s="82"/>
      <c r="K9" s="67"/>
      <c r="L9" s="63"/>
      <c r="M9" s="84"/>
      <c r="N9" s="68"/>
      <c r="O9" s="65"/>
      <c r="R9" s="86">
        <f>COUNTIF(D7:D10,"3")</f>
        <v>4</v>
      </c>
      <c r="S9" s="86">
        <f>COUNTIF(G7:G10,"3")</f>
        <v>4</v>
      </c>
      <c r="T9" s="86">
        <f>COUNTIF(J7:J10,"3")</f>
        <v>0</v>
      </c>
      <c r="U9" s="86">
        <f>COUNTIF(M7:M10,"3")</f>
        <v>1</v>
      </c>
    </row>
    <row r="10" spans="1:21" ht="39.950000000000003" customHeight="1" x14ac:dyDescent="0.2">
      <c r="A10" s="219"/>
      <c r="B10" s="276"/>
      <c r="C10" s="98" t="s">
        <v>36</v>
      </c>
      <c r="D10" s="26">
        <v>3</v>
      </c>
      <c r="E10" s="60" t="s">
        <v>180</v>
      </c>
      <c r="F10" s="60" t="s">
        <v>296</v>
      </c>
      <c r="G10" s="79">
        <v>3</v>
      </c>
      <c r="H10" s="66" t="s">
        <v>389</v>
      </c>
      <c r="I10" s="61" t="s">
        <v>390</v>
      </c>
      <c r="J10" s="82"/>
      <c r="K10" s="67"/>
      <c r="L10" s="63"/>
      <c r="M10" s="84">
        <v>3</v>
      </c>
      <c r="N10" s="68"/>
      <c r="O10" s="65"/>
      <c r="R10" s="86">
        <f>COUNTIF(D7:D10,"4")</f>
        <v>0</v>
      </c>
      <c r="S10" s="86">
        <f>COUNTIF(G7:G10,"4")</f>
        <v>0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71"/>
      <c r="C11" s="272"/>
      <c r="D11" s="272"/>
      <c r="E11" s="272"/>
      <c r="F11" s="272"/>
      <c r="G11" s="272"/>
      <c r="H11" s="272"/>
      <c r="I11" s="272"/>
      <c r="J11" s="272"/>
      <c r="K11" s="273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4</v>
      </c>
    </row>
    <row r="12" spans="1:21" ht="18.75" x14ac:dyDescent="0.2">
      <c r="A12" s="219"/>
      <c r="B12" s="240"/>
      <c r="C12" s="101" t="s">
        <v>71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 x14ac:dyDescent="0.2">
      <c r="A13" s="219"/>
      <c r="B13" s="241"/>
      <c r="C13" s="105" t="s">
        <v>37</v>
      </c>
      <c r="D13" s="27">
        <v>3</v>
      </c>
      <c r="E13" s="60" t="s">
        <v>181</v>
      </c>
      <c r="F13" s="69" t="s">
        <v>297</v>
      </c>
      <c r="G13" s="80">
        <v>3</v>
      </c>
      <c r="H13" s="61" t="s">
        <v>391</v>
      </c>
      <c r="I13" s="61" t="s">
        <v>392</v>
      </c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 x14ac:dyDescent="0.2">
      <c r="A14" s="219"/>
      <c r="B14" s="241"/>
      <c r="C14" s="97" t="s">
        <v>38</v>
      </c>
      <c r="D14" s="27">
        <v>2</v>
      </c>
      <c r="E14" s="74" t="s">
        <v>182</v>
      </c>
      <c r="F14" s="69" t="s">
        <v>298</v>
      </c>
      <c r="G14" s="80">
        <v>3</v>
      </c>
      <c r="H14" s="66" t="s">
        <v>393</v>
      </c>
      <c r="I14" s="61" t="s">
        <v>394</v>
      </c>
      <c r="J14" s="83"/>
      <c r="K14" s="71"/>
      <c r="L14" s="71"/>
      <c r="M14" s="85"/>
      <c r="N14" s="73"/>
      <c r="O14" s="73"/>
      <c r="R14" s="86">
        <f>COUNTIF(D13:D17,"2")</f>
        <v>2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 x14ac:dyDescent="0.2">
      <c r="A15" s="219"/>
      <c r="B15" s="241"/>
      <c r="C15" s="97" t="s">
        <v>39</v>
      </c>
      <c r="D15" s="27">
        <v>3</v>
      </c>
      <c r="E15" s="74" t="s">
        <v>299</v>
      </c>
      <c r="F15" s="69" t="s">
        <v>300</v>
      </c>
      <c r="G15" s="80">
        <v>3</v>
      </c>
      <c r="H15" s="66" t="s">
        <v>395</v>
      </c>
      <c r="I15" s="61" t="s">
        <v>396</v>
      </c>
      <c r="J15" s="83"/>
      <c r="K15" s="71"/>
      <c r="L15" s="71"/>
      <c r="M15" s="85"/>
      <c r="N15" s="73"/>
      <c r="O15" s="73"/>
      <c r="R15" s="86">
        <f>COUNTIF(D13:D17,"3")</f>
        <v>3</v>
      </c>
      <c r="S15" s="86">
        <f>COUNTIF(G13:G17,"3")</f>
        <v>5</v>
      </c>
      <c r="T15" s="86">
        <f>COUNTIF(J13:J17,"3")</f>
        <v>0</v>
      </c>
      <c r="U15" s="86">
        <f>COUNTIF(M13:M17,"3")</f>
        <v>0</v>
      </c>
    </row>
    <row r="16" spans="1:21" ht="39.950000000000003" customHeight="1" x14ac:dyDescent="0.2">
      <c r="A16" s="219"/>
      <c r="B16" s="241"/>
      <c r="C16" s="98" t="s">
        <v>40</v>
      </c>
      <c r="D16" s="27">
        <v>2</v>
      </c>
      <c r="E16" s="74" t="s">
        <v>184</v>
      </c>
      <c r="F16" s="69" t="s">
        <v>286</v>
      </c>
      <c r="G16" s="80">
        <v>3</v>
      </c>
      <c r="H16" s="66" t="s">
        <v>397</v>
      </c>
      <c r="I16" s="61" t="s">
        <v>398</v>
      </c>
      <c r="J16" s="83"/>
      <c r="K16" s="71"/>
      <c r="L16" s="71"/>
      <c r="M16" s="85"/>
      <c r="N16" s="73"/>
      <c r="O16" s="73"/>
      <c r="R16" s="86">
        <f>COUNTIF(D13:D17,"4")</f>
        <v>0</v>
      </c>
      <c r="S16" s="86">
        <f>COUNTIF(G13:G17,"4")</f>
        <v>0</v>
      </c>
      <c r="T16" s="86">
        <f>COUNTIF(J13:J17,"4")</f>
        <v>0</v>
      </c>
      <c r="U16" s="86">
        <f>COUNTIF(M13:M17,"4")</f>
        <v>0</v>
      </c>
    </row>
    <row r="17" spans="1:21" ht="39.950000000000003" customHeight="1" x14ac:dyDescent="0.2">
      <c r="A17" s="219"/>
      <c r="B17" s="242"/>
      <c r="C17" s="97" t="s">
        <v>41</v>
      </c>
      <c r="D17" s="27">
        <v>3</v>
      </c>
      <c r="E17" s="74" t="s">
        <v>183</v>
      </c>
      <c r="F17" s="69" t="s">
        <v>301</v>
      </c>
      <c r="G17" s="80">
        <v>3</v>
      </c>
      <c r="H17" s="66" t="s">
        <v>399</v>
      </c>
      <c r="I17" s="61" t="s">
        <v>400</v>
      </c>
      <c r="J17" s="83"/>
      <c r="K17" s="71"/>
      <c r="L17" s="71"/>
      <c r="M17" s="85"/>
      <c r="N17" s="73"/>
      <c r="O17" s="73"/>
    </row>
    <row r="18" spans="1:21" ht="7.5" customHeight="1" x14ac:dyDescent="0.25">
      <c r="B18" s="229"/>
      <c r="C18" s="230"/>
      <c r="D18" s="230"/>
      <c r="E18" s="230"/>
      <c r="F18" s="230"/>
      <c r="G18" s="230"/>
      <c r="H18" s="230"/>
      <c r="I18" s="230"/>
      <c r="J18" s="230"/>
      <c r="K18" s="231"/>
      <c r="L18" s="99"/>
      <c r="M18" s="100"/>
      <c r="N18" s="99"/>
      <c r="O18" s="99"/>
    </row>
    <row r="19" spans="1:21" ht="18.75" x14ac:dyDescent="0.2">
      <c r="A19" s="219"/>
      <c r="B19" s="240"/>
      <c r="C19" s="101" t="s">
        <v>42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 x14ac:dyDescent="0.2">
      <c r="A20" s="219"/>
      <c r="B20" s="277"/>
      <c r="C20" s="106" t="s">
        <v>43</v>
      </c>
      <c r="D20" s="27">
        <v>3</v>
      </c>
      <c r="E20" s="60" t="s">
        <v>185</v>
      </c>
      <c r="F20" s="60" t="s">
        <v>302</v>
      </c>
      <c r="G20" s="80">
        <v>4</v>
      </c>
      <c r="H20" s="61" t="s">
        <v>401</v>
      </c>
      <c r="I20" s="61" t="s">
        <v>402</v>
      </c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 x14ac:dyDescent="0.2">
      <c r="A21" s="219"/>
      <c r="B21" s="277"/>
      <c r="C21" s="107" t="s">
        <v>44</v>
      </c>
      <c r="D21" s="27">
        <v>3</v>
      </c>
      <c r="E21" s="74" t="s">
        <v>186</v>
      </c>
      <c r="F21" s="60" t="s">
        <v>303</v>
      </c>
      <c r="G21" s="80">
        <v>3</v>
      </c>
      <c r="H21" s="66" t="s">
        <v>403</v>
      </c>
      <c r="I21" s="61" t="s">
        <v>404</v>
      </c>
      <c r="J21" s="83"/>
      <c r="K21" s="76"/>
      <c r="L21" s="76"/>
      <c r="M21" s="85"/>
      <c r="N21" s="78"/>
      <c r="O21" s="78"/>
      <c r="R21" s="86">
        <f>COUNTIF(D20:D27,"2")</f>
        <v>1</v>
      </c>
      <c r="S21" s="86">
        <f>COUNTIF(G20:G27,"2")</f>
        <v>0</v>
      </c>
      <c r="T21" s="86">
        <f>COUNTIF(J20:J27,"2")</f>
        <v>0</v>
      </c>
      <c r="U21" s="86">
        <f>COUNTIF(M20:M27,"2")</f>
        <v>0</v>
      </c>
    </row>
    <row r="22" spans="1:21" ht="39.950000000000003" customHeight="1" x14ac:dyDescent="0.2">
      <c r="A22" s="219"/>
      <c r="B22" s="277"/>
      <c r="C22" s="107" t="s">
        <v>45</v>
      </c>
      <c r="D22" s="27">
        <v>3</v>
      </c>
      <c r="E22" s="74" t="s">
        <v>187</v>
      </c>
      <c r="F22" s="60" t="s">
        <v>303</v>
      </c>
      <c r="G22" s="80">
        <v>3</v>
      </c>
      <c r="H22" s="66" t="s">
        <v>406</v>
      </c>
      <c r="I22" s="61" t="s">
        <v>405</v>
      </c>
      <c r="J22" s="83"/>
      <c r="K22" s="76"/>
      <c r="L22" s="76"/>
      <c r="M22" s="85"/>
      <c r="N22" s="78"/>
      <c r="O22" s="78"/>
      <c r="R22" s="86">
        <f>COUNTIF(D20:D27,"3")</f>
        <v>7</v>
      </c>
      <c r="S22" s="86">
        <f>COUNTIF(G20:G27,"3")</f>
        <v>7</v>
      </c>
      <c r="T22" s="86">
        <f>COUNTIF(J20:J27,"3")</f>
        <v>0</v>
      </c>
      <c r="U22" s="86">
        <f>COUNTIF(M20:M27,"3")</f>
        <v>0</v>
      </c>
    </row>
    <row r="23" spans="1:21" ht="39.950000000000003" customHeight="1" x14ac:dyDescent="0.2">
      <c r="A23" s="219"/>
      <c r="B23" s="277"/>
      <c r="C23" s="107" t="s">
        <v>46</v>
      </c>
      <c r="D23" s="27">
        <v>3</v>
      </c>
      <c r="E23" s="74" t="s">
        <v>188</v>
      </c>
      <c r="F23" s="60" t="s">
        <v>304</v>
      </c>
      <c r="G23" s="80">
        <v>3</v>
      </c>
      <c r="H23" s="66" t="s">
        <v>407</v>
      </c>
      <c r="I23" s="61" t="s">
        <v>405</v>
      </c>
      <c r="J23" s="83"/>
      <c r="K23" s="76"/>
      <c r="L23" s="76"/>
      <c r="M23" s="85"/>
      <c r="N23" s="78"/>
      <c r="O23" s="78"/>
      <c r="R23" s="86">
        <f>COUNTIF(D20:D27,"4")</f>
        <v>0</v>
      </c>
      <c r="S23" s="86">
        <f>COUNTIF(G20:G27,"4")</f>
        <v>1</v>
      </c>
      <c r="T23" s="86">
        <f>COUNTIF(J20:J27,"4")</f>
        <v>0</v>
      </c>
      <c r="U23" s="86">
        <f>COUNTIF(M20:M27,"4")</f>
        <v>0</v>
      </c>
    </row>
    <row r="24" spans="1:21" ht="39.950000000000003" customHeight="1" x14ac:dyDescent="0.2">
      <c r="A24" s="219"/>
      <c r="B24" s="277"/>
      <c r="C24" s="107" t="s">
        <v>47</v>
      </c>
      <c r="D24" s="27">
        <v>2</v>
      </c>
      <c r="E24" s="74" t="s">
        <v>189</v>
      </c>
      <c r="F24" s="60" t="s">
        <v>305</v>
      </c>
      <c r="G24" s="80">
        <v>3</v>
      </c>
      <c r="H24" s="66" t="s">
        <v>410</v>
      </c>
      <c r="I24" s="61" t="s">
        <v>408</v>
      </c>
      <c r="J24" s="83"/>
      <c r="K24" s="76"/>
      <c r="L24" s="76"/>
      <c r="M24" s="85"/>
      <c r="N24" s="78"/>
      <c r="O24" s="78"/>
    </row>
    <row r="25" spans="1:21" ht="39.950000000000003" customHeight="1" x14ac:dyDescent="0.2">
      <c r="A25" s="219"/>
      <c r="B25" s="277"/>
      <c r="C25" s="107" t="s">
        <v>48</v>
      </c>
      <c r="D25" s="27">
        <v>3</v>
      </c>
      <c r="E25" s="74" t="s">
        <v>190</v>
      </c>
      <c r="F25" s="60"/>
      <c r="G25" s="80">
        <v>3</v>
      </c>
      <c r="H25" s="66" t="s">
        <v>409</v>
      </c>
      <c r="I25" s="61" t="s">
        <v>405</v>
      </c>
      <c r="J25" s="83"/>
      <c r="K25" s="76"/>
      <c r="L25" s="76"/>
      <c r="M25" s="85"/>
      <c r="N25" s="78"/>
      <c r="O25" s="78"/>
    </row>
    <row r="26" spans="1:21" ht="39.950000000000003" customHeight="1" x14ac:dyDescent="0.2">
      <c r="A26" s="219"/>
      <c r="B26" s="277"/>
      <c r="C26" s="107" t="s">
        <v>49</v>
      </c>
      <c r="D26" s="27">
        <v>3</v>
      </c>
      <c r="E26" s="74" t="s">
        <v>191</v>
      </c>
      <c r="F26" s="60"/>
      <c r="G26" s="80">
        <v>3</v>
      </c>
      <c r="H26" s="66" t="s">
        <v>411</v>
      </c>
      <c r="I26" s="61" t="s">
        <v>405</v>
      </c>
      <c r="J26" s="83"/>
      <c r="K26" s="76"/>
      <c r="L26" s="76"/>
      <c r="M26" s="85"/>
      <c r="N26" s="78"/>
      <c r="O26" s="78"/>
    </row>
    <row r="27" spans="1:21" ht="39.950000000000003" customHeight="1" x14ac:dyDescent="0.2">
      <c r="A27" s="219"/>
      <c r="B27" s="278"/>
      <c r="C27" s="107" t="s">
        <v>50</v>
      </c>
      <c r="D27" s="27">
        <v>3</v>
      </c>
      <c r="E27" s="74" t="s">
        <v>192</v>
      </c>
      <c r="F27" s="60"/>
      <c r="G27" s="80">
        <v>3</v>
      </c>
      <c r="H27" s="66" t="s">
        <v>412</v>
      </c>
      <c r="I27" s="61"/>
      <c r="J27" s="83"/>
      <c r="K27" s="76"/>
      <c r="L27" s="76"/>
      <c r="M27" s="85"/>
      <c r="N27" s="78"/>
      <c r="O27" s="78"/>
    </row>
    <row r="28" spans="1:21" ht="7.5" customHeight="1" x14ac:dyDescent="0.25">
      <c r="B28" s="256"/>
      <c r="C28" s="257"/>
      <c r="D28" s="257"/>
      <c r="E28" s="257"/>
      <c r="F28" s="257"/>
      <c r="G28" s="257"/>
      <c r="H28" s="257"/>
      <c r="I28" s="257"/>
      <c r="J28" s="257"/>
      <c r="K28" s="279"/>
      <c r="L28" s="99"/>
      <c r="M28" s="100"/>
      <c r="N28" s="99"/>
      <c r="O28" s="99"/>
    </row>
    <row r="29" spans="1:21" ht="18.75" x14ac:dyDescent="0.2">
      <c r="A29" s="219"/>
      <c r="B29" s="240"/>
      <c r="C29" s="101" t="s">
        <v>51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 x14ac:dyDescent="0.2">
      <c r="A30" s="219"/>
      <c r="B30" s="241"/>
      <c r="C30" s="105" t="s">
        <v>52</v>
      </c>
      <c r="D30" s="27">
        <v>2</v>
      </c>
      <c r="E30" s="60" t="s">
        <v>193</v>
      </c>
      <c r="F30" s="60" t="s">
        <v>306</v>
      </c>
      <c r="G30" s="80">
        <v>3</v>
      </c>
      <c r="H30" s="61" t="s">
        <v>413</v>
      </c>
      <c r="I30" s="61" t="s">
        <v>414</v>
      </c>
      <c r="J30" s="83"/>
      <c r="K30" s="75"/>
      <c r="L30" s="76"/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 x14ac:dyDescent="0.2">
      <c r="A31" s="219"/>
      <c r="B31" s="241"/>
      <c r="C31" s="97" t="s">
        <v>53</v>
      </c>
      <c r="D31" s="27">
        <v>3</v>
      </c>
      <c r="E31" s="74" t="s">
        <v>307</v>
      </c>
      <c r="F31" s="60" t="s">
        <v>308</v>
      </c>
      <c r="G31" s="80">
        <v>3</v>
      </c>
      <c r="H31" s="66" t="s">
        <v>415</v>
      </c>
      <c r="I31" s="61" t="s">
        <v>416</v>
      </c>
      <c r="J31" s="83"/>
      <c r="K31" s="76"/>
      <c r="L31" s="76"/>
      <c r="M31" s="85"/>
      <c r="N31" s="78"/>
      <c r="O31" s="78"/>
      <c r="R31" s="86">
        <f>COUNTIF(D30:D33,"2")</f>
        <v>1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39.950000000000003" customHeight="1" x14ac:dyDescent="0.2">
      <c r="A32" s="219"/>
      <c r="B32" s="241"/>
      <c r="C32" s="97" t="s">
        <v>54</v>
      </c>
      <c r="D32" s="27">
        <v>3</v>
      </c>
      <c r="E32" s="74" t="s">
        <v>194</v>
      </c>
      <c r="F32" s="60" t="s">
        <v>309</v>
      </c>
      <c r="G32" s="80">
        <v>3</v>
      </c>
      <c r="H32" s="66" t="s">
        <v>417</v>
      </c>
      <c r="I32" s="61"/>
      <c r="J32" s="83"/>
      <c r="K32" s="76"/>
      <c r="L32" s="76"/>
      <c r="M32" s="85"/>
      <c r="N32" s="78"/>
      <c r="O32" s="78"/>
      <c r="R32" s="86">
        <f>COUNTIF(D30:D33,"3")</f>
        <v>3</v>
      </c>
      <c r="S32" s="86">
        <f>COUNTIF(G30:G33,"3")</f>
        <v>4</v>
      </c>
      <c r="T32" s="86">
        <f>COUNTIF(J30:J33,"31")</f>
        <v>0</v>
      </c>
      <c r="U32" s="86">
        <f>COUNTIF(M30:M33,"3")</f>
        <v>0</v>
      </c>
    </row>
    <row r="33" spans="1:21" ht="39.950000000000003" customHeight="1" x14ac:dyDescent="0.2">
      <c r="A33" s="219"/>
      <c r="B33" s="242"/>
      <c r="C33" s="97" t="s">
        <v>55</v>
      </c>
      <c r="D33" s="27">
        <v>3</v>
      </c>
      <c r="E33" s="74" t="s">
        <v>195</v>
      </c>
      <c r="F33" s="60" t="s">
        <v>309</v>
      </c>
      <c r="G33" s="80">
        <v>3</v>
      </c>
      <c r="H33" s="66" t="s">
        <v>418</v>
      </c>
      <c r="I33" s="61" t="s">
        <v>419</v>
      </c>
      <c r="J33" s="83"/>
      <c r="K33" s="76"/>
      <c r="L33" s="76"/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29"/>
      <c r="C34" s="230"/>
      <c r="D34" s="230"/>
      <c r="E34" s="230"/>
      <c r="F34" s="230"/>
      <c r="G34" s="230"/>
      <c r="H34" s="230"/>
      <c r="I34" s="230"/>
      <c r="J34" s="230"/>
      <c r="K34" s="231"/>
      <c r="L34" s="99"/>
      <c r="M34" s="100"/>
      <c r="N34" s="99"/>
      <c r="O34" s="99"/>
    </row>
    <row r="35" spans="1:21" ht="18.75" x14ac:dyDescent="0.2">
      <c r="A35" s="219"/>
      <c r="B35" s="240"/>
      <c r="C35" s="108" t="s">
        <v>56</v>
      </c>
      <c r="D35" s="280"/>
      <c r="E35" s="280"/>
      <c r="F35" s="280"/>
      <c r="G35" s="280"/>
      <c r="H35" s="280"/>
      <c r="I35" s="280"/>
      <c r="J35" s="280"/>
      <c r="K35" s="280"/>
      <c r="L35" s="109"/>
      <c r="M35" s="110"/>
      <c r="N35" s="110"/>
      <c r="O35" s="109"/>
    </row>
    <row r="36" spans="1:21" ht="39.950000000000003" customHeight="1" x14ac:dyDescent="0.2">
      <c r="A36" s="219"/>
      <c r="B36" s="241"/>
      <c r="C36" s="105" t="s">
        <v>57</v>
      </c>
      <c r="D36" s="27">
        <v>3</v>
      </c>
      <c r="E36" s="60" t="s">
        <v>420</v>
      </c>
      <c r="F36" s="60"/>
      <c r="G36" s="80">
        <v>3</v>
      </c>
      <c r="H36" s="61" t="s">
        <v>421</v>
      </c>
      <c r="I36" s="61" t="s">
        <v>425</v>
      </c>
      <c r="J36" s="83"/>
      <c r="K36" s="75"/>
      <c r="L36" s="76"/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50000000000003" customHeight="1" x14ac:dyDescent="0.2">
      <c r="A37" s="219"/>
      <c r="B37" s="241"/>
      <c r="C37" s="97" t="s">
        <v>58</v>
      </c>
      <c r="D37" s="27">
        <v>3</v>
      </c>
      <c r="E37" s="74" t="s">
        <v>196</v>
      </c>
      <c r="F37" s="60" t="s">
        <v>310</v>
      </c>
      <c r="G37" s="80">
        <v>3</v>
      </c>
      <c r="H37" s="66" t="s">
        <v>422</v>
      </c>
      <c r="I37" s="61" t="s">
        <v>426</v>
      </c>
      <c r="J37" s="83"/>
      <c r="K37" s="76"/>
      <c r="L37" s="76"/>
      <c r="M37" s="85"/>
      <c r="N37" s="78"/>
      <c r="O37" s="78"/>
      <c r="R37" s="86">
        <f>COUNTIF(D36:D44,"2")</f>
        <v>1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39.950000000000003" customHeight="1" x14ac:dyDescent="0.2">
      <c r="A38" s="219"/>
      <c r="B38" s="241"/>
      <c r="C38" s="97" t="s">
        <v>59</v>
      </c>
      <c r="D38" s="27">
        <v>3</v>
      </c>
      <c r="E38" s="74" t="s">
        <v>197</v>
      </c>
      <c r="F38" s="60" t="s">
        <v>311</v>
      </c>
      <c r="G38" s="80">
        <v>3</v>
      </c>
      <c r="H38" s="66" t="s">
        <v>423</v>
      </c>
      <c r="I38" s="61" t="s">
        <v>427</v>
      </c>
      <c r="J38" s="83"/>
      <c r="K38" s="76"/>
      <c r="L38" s="76"/>
      <c r="M38" s="85"/>
      <c r="N38" s="78"/>
      <c r="O38" s="78"/>
      <c r="R38" s="86">
        <f>COUNTIF(D36:D44,"3")</f>
        <v>8</v>
      </c>
      <c r="S38" s="86">
        <f>COUNTIF(G36:G44,"3")</f>
        <v>9</v>
      </c>
      <c r="T38" s="86">
        <f>COUNTIF(J36:J44,"3")</f>
        <v>0</v>
      </c>
      <c r="U38" s="86">
        <f>COUNTIF(M36:M44,"3")</f>
        <v>0</v>
      </c>
    </row>
    <row r="39" spans="1:21" ht="39.950000000000003" customHeight="1" x14ac:dyDescent="0.2">
      <c r="A39" s="219"/>
      <c r="B39" s="241"/>
      <c r="C39" s="97" t="s">
        <v>60</v>
      </c>
      <c r="D39" s="27">
        <v>3</v>
      </c>
      <c r="E39" s="74" t="s">
        <v>198</v>
      </c>
      <c r="F39" s="60" t="s">
        <v>312</v>
      </c>
      <c r="G39" s="80">
        <v>3</v>
      </c>
      <c r="H39" s="66" t="s">
        <v>424</v>
      </c>
      <c r="I39" s="61" t="s">
        <v>428</v>
      </c>
      <c r="J39" s="83"/>
      <c r="K39" s="76"/>
      <c r="L39" s="76"/>
      <c r="M39" s="85"/>
      <c r="N39" s="78"/>
      <c r="O39" s="78"/>
      <c r="R39" s="86">
        <f>COUNTIF(D36:D44,"4")</f>
        <v>0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50000000000003" customHeight="1" x14ac:dyDescent="0.2">
      <c r="A40" s="219"/>
      <c r="B40" s="241"/>
      <c r="C40" s="97" t="s">
        <v>61</v>
      </c>
      <c r="D40" s="27">
        <v>3</v>
      </c>
      <c r="E40" s="74" t="s">
        <v>199</v>
      </c>
      <c r="F40" s="60" t="s">
        <v>313</v>
      </c>
      <c r="G40" s="80">
        <v>3</v>
      </c>
      <c r="H40" s="66" t="s">
        <v>429</v>
      </c>
      <c r="I40" s="61" t="s">
        <v>402</v>
      </c>
      <c r="J40" s="83"/>
      <c r="K40" s="76"/>
      <c r="L40" s="76"/>
      <c r="M40" s="85"/>
      <c r="N40" s="78"/>
      <c r="O40" s="78"/>
    </row>
    <row r="41" spans="1:21" ht="39.950000000000003" customHeight="1" x14ac:dyDescent="0.2">
      <c r="A41" s="219"/>
      <c r="B41" s="241"/>
      <c r="C41" s="97" t="s">
        <v>62</v>
      </c>
      <c r="D41" s="27">
        <v>3</v>
      </c>
      <c r="E41" s="74" t="s">
        <v>200</v>
      </c>
      <c r="F41" s="60"/>
      <c r="G41" s="80">
        <v>3</v>
      </c>
      <c r="H41" s="66" t="s">
        <v>430</v>
      </c>
      <c r="I41" s="61" t="s">
        <v>431</v>
      </c>
      <c r="J41" s="83"/>
      <c r="K41" s="76"/>
      <c r="L41" s="76"/>
      <c r="M41" s="85"/>
      <c r="N41" s="78"/>
      <c r="O41" s="78"/>
    </row>
    <row r="42" spans="1:21" ht="39.950000000000003" customHeight="1" x14ac:dyDescent="0.2">
      <c r="A42" s="219"/>
      <c r="B42" s="241"/>
      <c r="C42" s="97" t="s">
        <v>63</v>
      </c>
      <c r="D42" s="27">
        <v>2</v>
      </c>
      <c r="E42" s="74" t="s">
        <v>201</v>
      </c>
      <c r="F42" s="60" t="s">
        <v>314</v>
      </c>
      <c r="G42" s="80">
        <v>3</v>
      </c>
      <c r="H42" s="66" t="s">
        <v>432</v>
      </c>
      <c r="I42" s="61" t="s">
        <v>433</v>
      </c>
      <c r="J42" s="83"/>
      <c r="K42" s="76"/>
      <c r="L42" s="76"/>
      <c r="M42" s="85"/>
      <c r="N42" s="78"/>
      <c r="O42" s="78"/>
    </row>
    <row r="43" spans="1:21" ht="39.950000000000003" customHeight="1" x14ac:dyDescent="0.2">
      <c r="A43" s="219"/>
      <c r="B43" s="241"/>
      <c r="C43" s="97" t="s">
        <v>64</v>
      </c>
      <c r="D43" s="27">
        <v>3</v>
      </c>
      <c r="E43" s="74" t="s">
        <v>202</v>
      </c>
      <c r="F43" s="60" t="s">
        <v>315</v>
      </c>
      <c r="G43" s="80">
        <v>3</v>
      </c>
      <c r="H43" s="66" t="s">
        <v>434</v>
      </c>
      <c r="I43" s="61" t="s">
        <v>435</v>
      </c>
      <c r="J43" s="83"/>
      <c r="K43" s="76"/>
      <c r="L43" s="76"/>
      <c r="M43" s="85"/>
      <c r="N43" s="78"/>
      <c r="O43" s="78"/>
    </row>
    <row r="44" spans="1:21" ht="39.950000000000003" customHeight="1" x14ac:dyDescent="0.2">
      <c r="A44" s="219"/>
      <c r="B44" s="242"/>
      <c r="C44" s="97" t="s">
        <v>65</v>
      </c>
      <c r="D44" s="27">
        <v>3</v>
      </c>
      <c r="E44" s="74" t="s">
        <v>203</v>
      </c>
      <c r="F44" s="60" t="s">
        <v>316</v>
      </c>
      <c r="G44" s="80">
        <v>3</v>
      </c>
      <c r="H44" s="66" t="s">
        <v>436</v>
      </c>
      <c r="I44" s="61" t="s">
        <v>437</v>
      </c>
      <c r="J44" s="83"/>
      <c r="K44" s="76"/>
      <c r="L44" s="76"/>
      <c r="M44" s="85"/>
      <c r="N44" s="78"/>
      <c r="O44" s="78"/>
    </row>
    <row r="45" spans="1:21" ht="6.75" customHeight="1" x14ac:dyDescent="0.25">
      <c r="B45" s="229"/>
      <c r="C45" s="230"/>
      <c r="D45" s="230"/>
      <c r="E45" s="230"/>
      <c r="F45" s="230"/>
      <c r="G45" s="230"/>
      <c r="H45" s="230"/>
      <c r="I45" s="230"/>
      <c r="J45" s="230"/>
      <c r="K45" s="231"/>
      <c r="L45" s="99"/>
      <c r="M45" s="100"/>
      <c r="N45" s="99"/>
      <c r="O45" s="99"/>
    </row>
    <row r="46" spans="1:21" ht="18.75" x14ac:dyDescent="0.2">
      <c r="A46" s="219"/>
      <c r="B46" s="240"/>
      <c r="C46" s="101" t="s">
        <v>66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 x14ac:dyDescent="0.2">
      <c r="A47" s="219"/>
      <c r="B47" s="241"/>
      <c r="C47" s="105" t="s">
        <v>67</v>
      </c>
      <c r="D47" s="27">
        <v>3</v>
      </c>
      <c r="E47" s="30" t="s">
        <v>204</v>
      </c>
      <c r="F47" s="30" t="s">
        <v>317</v>
      </c>
      <c r="G47" s="28">
        <v>3</v>
      </c>
      <c r="H47" s="32" t="s">
        <v>438</v>
      </c>
      <c r="I47" s="32" t="s">
        <v>439</v>
      </c>
      <c r="J47" s="29"/>
      <c r="K47" s="34"/>
      <c r="L47" s="35"/>
      <c r="M47" s="52"/>
      <c r="N47" s="50"/>
      <c r="O47" s="51"/>
      <c r="R47" s="86">
        <f>COUNTIF(D47:D50,"1")</f>
        <v>1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50000000000003" customHeight="1" x14ac:dyDescent="0.2">
      <c r="A48" s="219"/>
      <c r="B48" s="241"/>
      <c r="C48" s="97" t="s">
        <v>68</v>
      </c>
      <c r="D48" s="27">
        <v>3</v>
      </c>
      <c r="E48" s="31" t="s">
        <v>205</v>
      </c>
      <c r="F48" s="30" t="s">
        <v>318</v>
      </c>
      <c r="G48" s="28">
        <v>3</v>
      </c>
      <c r="H48" s="33" t="s">
        <v>440</v>
      </c>
      <c r="I48" s="32" t="s">
        <v>441</v>
      </c>
      <c r="J48" s="29"/>
      <c r="K48" s="35"/>
      <c r="L48" s="35"/>
      <c r="M48" s="52"/>
      <c r="N48" s="51"/>
      <c r="O48" s="51"/>
      <c r="R48" s="86">
        <f>COUNTIF(D47:D50,"2")</f>
        <v>1</v>
      </c>
      <c r="S48" s="86">
        <f>COUNTIF(G47:G50,"2")</f>
        <v>2</v>
      </c>
      <c r="T48" s="86">
        <f>COUNTIF(J47:J50,"2")</f>
        <v>0</v>
      </c>
      <c r="U48" s="86">
        <f>COUNTIF(M47:M50,"2")</f>
        <v>0</v>
      </c>
    </row>
    <row r="49" spans="1:21" ht="39.950000000000003" customHeight="1" x14ac:dyDescent="0.2">
      <c r="A49" s="219"/>
      <c r="B49" s="241"/>
      <c r="C49" s="97" t="s">
        <v>69</v>
      </c>
      <c r="D49" s="27">
        <v>2</v>
      </c>
      <c r="E49" s="31" t="s">
        <v>206</v>
      </c>
      <c r="F49" s="30"/>
      <c r="G49" s="28">
        <v>2</v>
      </c>
      <c r="H49" s="33" t="s">
        <v>442</v>
      </c>
      <c r="I49" s="32" t="s">
        <v>426</v>
      </c>
      <c r="J49" s="29"/>
      <c r="K49" s="35"/>
      <c r="L49" s="35"/>
      <c r="M49" s="52"/>
      <c r="N49" s="51"/>
      <c r="O49" s="51"/>
      <c r="R49" s="86">
        <f>COUNTIF(D47:D50,"3")</f>
        <v>2</v>
      </c>
      <c r="S49" s="86">
        <f>COUNTIF(G47:G50,"3")</f>
        <v>2</v>
      </c>
      <c r="T49" s="86">
        <f>COUNTIF(J47:J50,"3")</f>
        <v>0</v>
      </c>
      <c r="U49" s="86">
        <f>COUNTIF(M47:M50,"3")</f>
        <v>0</v>
      </c>
    </row>
    <row r="50" spans="1:21" ht="39.950000000000003" customHeight="1" x14ac:dyDescent="0.2">
      <c r="A50" s="219"/>
      <c r="B50" s="242"/>
      <c r="C50" s="97" t="s">
        <v>70</v>
      </c>
      <c r="D50" s="27">
        <v>1</v>
      </c>
      <c r="E50" s="31" t="s">
        <v>207</v>
      </c>
      <c r="F50" s="30"/>
      <c r="G50" s="28">
        <v>2</v>
      </c>
      <c r="H50" s="33" t="s">
        <v>443</v>
      </c>
      <c r="I50" s="32" t="s">
        <v>426</v>
      </c>
      <c r="J50" s="29"/>
      <c r="K50" s="35"/>
      <c r="L50" s="35"/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29"/>
      <c r="C51" s="230"/>
      <c r="D51" s="230"/>
      <c r="E51" s="230"/>
      <c r="F51" s="230"/>
      <c r="G51" s="230"/>
      <c r="H51" s="230"/>
      <c r="I51" s="230"/>
      <c r="J51" s="230"/>
      <c r="K51" s="231"/>
      <c r="L51" s="99"/>
      <c r="M51" s="100"/>
      <c r="N51" s="99"/>
      <c r="O51" s="99"/>
    </row>
    <row r="52" spans="1:21" ht="24" customHeight="1" x14ac:dyDescent="0.2">
      <c r="B52" s="259" t="s">
        <v>25</v>
      </c>
      <c r="C52" s="260"/>
      <c r="D52" s="251">
        <v>2023</v>
      </c>
      <c r="E52" s="252"/>
      <c r="F52" s="253"/>
      <c r="G52" s="234">
        <v>2024</v>
      </c>
      <c r="H52" s="235"/>
      <c r="I52" s="236"/>
      <c r="J52" s="237">
        <v>2017</v>
      </c>
      <c r="K52" s="238"/>
      <c r="L52" s="239"/>
      <c r="M52" s="282">
        <v>2018</v>
      </c>
      <c r="N52" s="283"/>
      <c r="O52" s="284"/>
    </row>
    <row r="53" spans="1:21" ht="33" customHeight="1" x14ac:dyDescent="0.2">
      <c r="B53" s="261"/>
      <c r="C53" s="262"/>
      <c r="D53" s="111" t="s">
        <v>33</v>
      </c>
      <c r="E53" s="112" t="s">
        <v>118</v>
      </c>
      <c r="F53" s="112" t="s">
        <v>121</v>
      </c>
      <c r="G53" s="111" t="s">
        <v>33</v>
      </c>
      <c r="H53" s="112" t="s">
        <v>118</v>
      </c>
      <c r="I53" s="112" t="s">
        <v>121</v>
      </c>
      <c r="J53" s="111" t="s">
        <v>33</v>
      </c>
      <c r="K53" s="112" t="s">
        <v>118</v>
      </c>
      <c r="L53" s="113" t="s">
        <v>121</v>
      </c>
      <c r="M53" s="111"/>
      <c r="N53" s="112"/>
      <c r="O53" s="113"/>
    </row>
    <row r="54" spans="1:21" ht="18.75" x14ac:dyDescent="0.2">
      <c r="A54" s="219"/>
      <c r="B54" s="114"/>
      <c r="C54" s="263" t="s">
        <v>73</v>
      </c>
      <c r="D54" s="246"/>
      <c r="E54" s="246"/>
      <c r="F54" s="246"/>
      <c r="G54" s="246"/>
      <c r="H54" s="246"/>
      <c r="I54" s="246"/>
      <c r="J54" s="246"/>
      <c r="K54" s="246"/>
      <c r="L54" s="115"/>
      <c r="M54" s="116"/>
      <c r="N54" s="116"/>
      <c r="O54" s="115"/>
    </row>
    <row r="55" spans="1:21" ht="30" customHeight="1" x14ac:dyDescent="0.2">
      <c r="A55" s="219"/>
      <c r="B55" s="117"/>
      <c r="C55" s="105" t="s">
        <v>74</v>
      </c>
      <c r="D55" s="27">
        <v>3</v>
      </c>
      <c r="E55" s="60" t="s">
        <v>208</v>
      </c>
      <c r="F55" s="60" t="s">
        <v>319</v>
      </c>
      <c r="G55" s="80">
        <v>3</v>
      </c>
      <c r="H55" s="61" t="s">
        <v>476</v>
      </c>
      <c r="I55" s="61" t="s">
        <v>477</v>
      </c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">
      <c r="A56" s="219"/>
      <c r="B56" s="117"/>
      <c r="C56" s="97" t="s">
        <v>75</v>
      </c>
      <c r="D56" s="27">
        <v>3</v>
      </c>
      <c r="E56" s="74" t="s">
        <v>209</v>
      </c>
      <c r="F56" s="60" t="s">
        <v>320</v>
      </c>
      <c r="G56" s="80">
        <v>3</v>
      </c>
      <c r="H56" s="66" t="s">
        <v>209</v>
      </c>
      <c r="I56" s="61" t="s">
        <v>478</v>
      </c>
      <c r="J56" s="83"/>
      <c r="K56" s="76"/>
      <c r="L56" s="76"/>
      <c r="M56" s="85"/>
      <c r="N56" s="78"/>
      <c r="O56" s="78"/>
      <c r="R56" s="86">
        <f>COUNTIF(D55:D59,"2")</f>
        <v>2</v>
      </c>
      <c r="S56" s="86">
        <f>COUNTIF(G55:G59,"2")</f>
        <v>2</v>
      </c>
      <c r="T56" s="86">
        <f>COUNTIF(J55:J59,"2")</f>
        <v>0</v>
      </c>
      <c r="U56" s="86">
        <f>COUNTIF(M55:M59,"2")</f>
        <v>0</v>
      </c>
    </row>
    <row r="57" spans="1:21" ht="30" customHeight="1" x14ac:dyDescent="0.2">
      <c r="A57" s="219"/>
      <c r="B57" s="117"/>
      <c r="C57" s="97" t="s">
        <v>76</v>
      </c>
      <c r="D57" s="27">
        <v>2</v>
      </c>
      <c r="E57" s="74" t="s">
        <v>210</v>
      </c>
      <c r="F57" s="60" t="s">
        <v>321</v>
      </c>
      <c r="G57" s="80">
        <v>2</v>
      </c>
      <c r="H57" s="66" t="s">
        <v>479</v>
      </c>
      <c r="I57" s="61" t="s">
        <v>480</v>
      </c>
      <c r="J57" s="83"/>
      <c r="K57" s="76"/>
      <c r="L57" s="76"/>
      <c r="M57" s="85"/>
      <c r="N57" s="78"/>
      <c r="O57" s="78"/>
      <c r="R57" s="86">
        <f>COUNTIF(D55:D59,"3")</f>
        <v>2</v>
      </c>
      <c r="S57" s="86">
        <f>COUNTIF(G55:G59,"3")</f>
        <v>2</v>
      </c>
      <c r="T57" s="86">
        <f>COUNTIF(J55:J59,"3")</f>
        <v>0</v>
      </c>
      <c r="U57" s="86">
        <f>COUNTIF(M55:M59,"3")</f>
        <v>0</v>
      </c>
    </row>
    <row r="58" spans="1:21" ht="30" customHeight="1" x14ac:dyDescent="0.2">
      <c r="A58" s="219"/>
      <c r="B58" s="117"/>
      <c r="C58" s="97" t="s">
        <v>77</v>
      </c>
      <c r="D58" s="27">
        <v>4</v>
      </c>
      <c r="E58" s="74" t="s">
        <v>211</v>
      </c>
      <c r="F58" s="60" t="s">
        <v>321</v>
      </c>
      <c r="G58" s="80">
        <v>4</v>
      </c>
      <c r="H58" s="66" t="s">
        <v>481</v>
      </c>
      <c r="I58" s="61" t="s">
        <v>482</v>
      </c>
      <c r="J58" s="83"/>
      <c r="K58" s="76"/>
      <c r="L58" s="76"/>
      <c r="M58" s="85"/>
      <c r="N58" s="78"/>
      <c r="O58" s="78"/>
      <c r="R58" s="86">
        <f>COUNTIF(D55:D59,"4")</f>
        <v>1</v>
      </c>
      <c r="S58" s="86">
        <f>COUNTIF(G55:G59,"4")</f>
        <v>1</v>
      </c>
      <c r="T58" s="86">
        <f>COUNTIF(J55:J59,"4")</f>
        <v>0</v>
      </c>
      <c r="U58" s="86">
        <f>COUNTIF(M55:M59,"4")</f>
        <v>0</v>
      </c>
    </row>
    <row r="59" spans="1:21" ht="30" customHeight="1" x14ac:dyDescent="0.2">
      <c r="A59" s="219"/>
      <c r="B59" s="118"/>
      <c r="C59" s="97" t="s">
        <v>78</v>
      </c>
      <c r="D59" s="27">
        <v>2</v>
      </c>
      <c r="E59" s="74" t="s">
        <v>212</v>
      </c>
      <c r="F59" s="60" t="s">
        <v>322</v>
      </c>
      <c r="G59" s="80">
        <v>2</v>
      </c>
      <c r="H59" s="66" t="s">
        <v>212</v>
      </c>
      <c r="I59" s="61" t="s">
        <v>483</v>
      </c>
      <c r="J59" s="83"/>
      <c r="K59" s="76"/>
      <c r="L59" s="76"/>
      <c r="M59" s="85"/>
      <c r="N59" s="78"/>
      <c r="O59" s="78"/>
    </row>
    <row r="60" spans="1:21" ht="6.75" customHeight="1" x14ac:dyDescent="0.25">
      <c r="B60" s="244"/>
      <c r="C60" s="245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 x14ac:dyDescent="0.2">
      <c r="A61" s="219"/>
      <c r="B61" s="114"/>
      <c r="C61" s="263" t="s">
        <v>475</v>
      </c>
      <c r="D61" s="246"/>
      <c r="E61" s="246"/>
      <c r="F61" s="246"/>
      <c r="G61" s="246"/>
      <c r="H61" s="246"/>
      <c r="I61" s="246"/>
      <c r="J61" s="246"/>
      <c r="K61" s="247"/>
      <c r="L61" s="116"/>
      <c r="M61" s="116"/>
      <c r="N61" s="116"/>
      <c r="O61" s="116"/>
    </row>
    <row r="62" spans="1:21" ht="30" customHeight="1" x14ac:dyDescent="0.2">
      <c r="A62" s="219"/>
      <c r="B62" s="122"/>
      <c r="C62" s="96" t="s">
        <v>79</v>
      </c>
      <c r="D62" s="27">
        <v>3</v>
      </c>
      <c r="E62" s="60" t="s">
        <v>213</v>
      </c>
      <c r="F62" s="60" t="s">
        <v>323</v>
      </c>
      <c r="G62" s="80">
        <v>3</v>
      </c>
      <c r="H62" s="61" t="s">
        <v>484</v>
      </c>
      <c r="I62" s="61" t="s">
        <v>485</v>
      </c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">
      <c r="A63" s="219"/>
      <c r="B63" s="117"/>
      <c r="C63" s="97" t="s">
        <v>80</v>
      </c>
      <c r="D63" s="27">
        <v>2</v>
      </c>
      <c r="E63" s="74" t="s">
        <v>214</v>
      </c>
      <c r="F63" s="60" t="s">
        <v>323</v>
      </c>
      <c r="G63" s="80">
        <v>2</v>
      </c>
      <c r="H63" s="66" t="s">
        <v>486</v>
      </c>
      <c r="I63" s="61" t="s">
        <v>487</v>
      </c>
      <c r="J63" s="83"/>
      <c r="K63" s="76"/>
      <c r="L63" s="76"/>
      <c r="M63" s="85"/>
      <c r="N63" s="78"/>
      <c r="O63" s="78"/>
      <c r="R63" s="86">
        <f>COUNTIF(D62:D65,"2")</f>
        <v>1</v>
      </c>
      <c r="S63" s="86">
        <f>COUNTIF(G62:G65,"2")</f>
        <v>1</v>
      </c>
      <c r="T63" s="86">
        <f>COUNTIF(J62:J65,"2")</f>
        <v>0</v>
      </c>
      <c r="U63" s="86">
        <f>COUNTIF(M62:M65,"2")</f>
        <v>0</v>
      </c>
    </row>
    <row r="64" spans="1:21" ht="30" customHeight="1" x14ac:dyDescent="0.2">
      <c r="A64" s="219"/>
      <c r="B64" s="117"/>
      <c r="C64" s="97" t="s">
        <v>81</v>
      </c>
      <c r="D64" s="27">
        <v>4</v>
      </c>
      <c r="E64" s="74" t="s">
        <v>215</v>
      </c>
      <c r="F64" s="60" t="s">
        <v>324</v>
      </c>
      <c r="G64" s="80">
        <v>3</v>
      </c>
      <c r="H64" s="66" t="s">
        <v>488</v>
      </c>
      <c r="I64" s="61" t="s">
        <v>487</v>
      </c>
      <c r="J64" s="83"/>
      <c r="K64" s="76"/>
      <c r="L64" s="76"/>
      <c r="M64" s="85"/>
      <c r="N64" s="78"/>
      <c r="O64" s="78"/>
      <c r="R64" s="86">
        <f>COUNTIF(D62:D65,"3")</f>
        <v>2</v>
      </c>
      <c r="S64" s="86">
        <f>COUNTIF(G62:G65,"3")</f>
        <v>3</v>
      </c>
      <c r="T64" s="86">
        <f>COUNTIF(J62:J65,"3")</f>
        <v>0</v>
      </c>
      <c r="U64" s="86">
        <f>COUNTIF(M62:M65,"3")</f>
        <v>0</v>
      </c>
    </row>
    <row r="65" spans="1:21" ht="30" customHeight="1" x14ac:dyDescent="0.2">
      <c r="A65" s="219"/>
      <c r="B65" s="118"/>
      <c r="C65" s="97" t="s">
        <v>82</v>
      </c>
      <c r="D65" s="27">
        <v>3</v>
      </c>
      <c r="E65" s="74" t="s">
        <v>216</v>
      </c>
      <c r="F65" s="60" t="s">
        <v>325</v>
      </c>
      <c r="G65" s="80">
        <v>3</v>
      </c>
      <c r="H65" s="66" t="s">
        <v>489</v>
      </c>
      <c r="I65" s="61" t="s">
        <v>490</v>
      </c>
      <c r="J65" s="83"/>
      <c r="K65" s="76"/>
      <c r="L65" s="76"/>
      <c r="M65" s="85"/>
      <c r="N65" s="78"/>
      <c r="O65" s="78"/>
      <c r="R65" s="86">
        <f>COUNTIF(D62:D65,"4")</f>
        <v>1</v>
      </c>
      <c r="S65" s="86">
        <f>COUNTIF(G62:G65,"4")</f>
        <v>0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56"/>
      <c r="C66" s="257"/>
      <c r="D66" s="257"/>
      <c r="E66" s="257"/>
      <c r="F66" s="257"/>
      <c r="G66" s="257"/>
      <c r="H66" s="257"/>
      <c r="I66" s="257"/>
      <c r="J66" s="257"/>
      <c r="K66" s="258"/>
      <c r="L66" s="99"/>
      <c r="M66" s="100"/>
      <c r="N66" s="99"/>
      <c r="O66" s="99"/>
    </row>
    <row r="67" spans="1:21" ht="18.75" x14ac:dyDescent="0.2">
      <c r="A67" s="219"/>
      <c r="B67" s="114"/>
      <c r="C67" s="263" t="s">
        <v>163</v>
      </c>
      <c r="D67" s="246"/>
      <c r="E67" s="246"/>
      <c r="F67" s="246"/>
      <c r="G67" s="246"/>
      <c r="H67" s="246"/>
      <c r="I67" s="246"/>
      <c r="J67" s="246"/>
      <c r="K67" s="247"/>
      <c r="L67" s="123"/>
      <c r="M67" s="123"/>
      <c r="N67" s="123"/>
      <c r="O67" s="123"/>
    </row>
    <row r="68" spans="1:21" ht="30" customHeight="1" x14ac:dyDescent="0.2">
      <c r="A68" s="219"/>
      <c r="B68" s="117"/>
      <c r="C68" s="105" t="s">
        <v>83</v>
      </c>
      <c r="D68" s="27">
        <v>3</v>
      </c>
      <c r="E68" s="69" t="s">
        <v>217</v>
      </c>
      <c r="F68" s="60" t="s">
        <v>326</v>
      </c>
      <c r="G68" s="80">
        <v>3</v>
      </c>
      <c r="H68" s="61" t="s">
        <v>491</v>
      </c>
      <c r="I68" s="61" t="s">
        <v>492</v>
      </c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">
      <c r="A69" s="219"/>
      <c r="B69" s="117"/>
      <c r="C69" s="97" t="s">
        <v>84</v>
      </c>
      <c r="D69" s="27">
        <v>3</v>
      </c>
      <c r="E69" s="81" t="s">
        <v>218</v>
      </c>
      <c r="F69" s="60" t="s">
        <v>327</v>
      </c>
      <c r="G69" s="80">
        <v>2</v>
      </c>
      <c r="H69" s="66" t="s">
        <v>493</v>
      </c>
      <c r="I69" s="61" t="s">
        <v>494</v>
      </c>
      <c r="J69" s="83"/>
      <c r="K69" s="76"/>
      <c r="L69" s="76"/>
      <c r="M69" s="85"/>
      <c r="N69" s="78"/>
      <c r="O69" s="78"/>
      <c r="R69" s="86">
        <f>COUNTIF(D68:D71,"2")</f>
        <v>0</v>
      </c>
      <c r="S69" s="86">
        <f>COUNTIF(G68:G71,"2")</f>
        <v>1</v>
      </c>
      <c r="T69" s="86">
        <f>COUNTIF(J68:J71,"2")</f>
        <v>0</v>
      </c>
      <c r="U69" s="86">
        <f>COUNTIF(M68:M71,"2")</f>
        <v>0</v>
      </c>
    </row>
    <row r="70" spans="1:21" ht="30" customHeight="1" x14ac:dyDescent="0.2">
      <c r="A70" s="219"/>
      <c r="B70" s="117"/>
      <c r="C70" s="97" t="s">
        <v>85</v>
      </c>
      <c r="D70" s="27">
        <v>3</v>
      </c>
      <c r="E70" s="81" t="s">
        <v>219</v>
      </c>
      <c r="F70" s="60" t="s">
        <v>328</v>
      </c>
      <c r="G70" s="80">
        <v>3</v>
      </c>
      <c r="H70" s="66" t="s">
        <v>495</v>
      </c>
      <c r="I70" s="61" t="s">
        <v>496</v>
      </c>
      <c r="J70" s="83"/>
      <c r="K70" s="76"/>
      <c r="L70" s="76"/>
      <c r="M70" s="85"/>
      <c r="N70" s="78"/>
      <c r="O70" s="78"/>
      <c r="R70" s="86">
        <f>COUNTIF(D68:D71,"3")</f>
        <v>4</v>
      </c>
      <c r="S70" s="86">
        <f>COUNTIF(G68:G71,"3")</f>
        <v>3</v>
      </c>
      <c r="T70" s="86">
        <f>COUNTIF(J68:J71,"3")</f>
        <v>0</v>
      </c>
      <c r="U70" s="86">
        <f>COUNTIF(M68:M71,"3")</f>
        <v>0</v>
      </c>
    </row>
    <row r="71" spans="1:21" ht="30" customHeight="1" x14ac:dyDescent="0.2">
      <c r="A71" s="219"/>
      <c r="B71" s="118"/>
      <c r="C71" s="97" t="s">
        <v>86</v>
      </c>
      <c r="D71" s="27">
        <v>3</v>
      </c>
      <c r="E71" s="81" t="s">
        <v>220</v>
      </c>
      <c r="F71" s="60" t="s">
        <v>329</v>
      </c>
      <c r="G71" s="80">
        <v>3</v>
      </c>
      <c r="H71" s="66" t="s">
        <v>497</v>
      </c>
      <c r="I71" s="61" t="s">
        <v>498</v>
      </c>
      <c r="J71" s="83"/>
      <c r="K71" s="76"/>
      <c r="L71" s="76"/>
      <c r="M71" s="85"/>
      <c r="N71" s="78"/>
      <c r="O71" s="78"/>
      <c r="R71" s="86">
        <f>COUNTIF(D68:D71,"4")</f>
        <v>0</v>
      </c>
      <c r="S71" s="86">
        <f>COUNTIF(G68:G71,"4")</f>
        <v>0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25">
      <c r="B72" s="256"/>
      <c r="C72" s="257"/>
      <c r="D72" s="257"/>
      <c r="E72" s="257"/>
      <c r="F72" s="257"/>
      <c r="G72" s="257"/>
      <c r="H72" s="257"/>
      <c r="I72" s="257"/>
      <c r="J72" s="257"/>
      <c r="K72" s="258"/>
      <c r="L72" s="99"/>
      <c r="M72" s="100"/>
      <c r="N72" s="99"/>
      <c r="O72" s="99"/>
    </row>
    <row r="73" spans="1:21" ht="18.75" x14ac:dyDescent="0.2">
      <c r="A73" s="219"/>
      <c r="B73" s="114"/>
      <c r="C73" s="263" t="s">
        <v>87</v>
      </c>
      <c r="D73" s="246"/>
      <c r="E73" s="246"/>
      <c r="F73" s="246"/>
      <c r="G73" s="246"/>
      <c r="H73" s="246"/>
      <c r="I73" s="246"/>
      <c r="J73" s="246"/>
      <c r="K73" s="247"/>
      <c r="L73" s="116"/>
      <c r="M73" s="116"/>
      <c r="N73" s="116"/>
      <c r="O73" s="116"/>
    </row>
    <row r="74" spans="1:21" ht="30" customHeight="1" x14ac:dyDescent="0.2">
      <c r="A74" s="219"/>
      <c r="B74" s="117"/>
      <c r="C74" s="105" t="s">
        <v>88</v>
      </c>
      <c r="D74" s="27">
        <v>4</v>
      </c>
      <c r="E74" s="60" t="s">
        <v>221</v>
      </c>
      <c r="F74" s="60"/>
      <c r="G74" s="80">
        <v>4</v>
      </c>
      <c r="H74" s="61" t="s">
        <v>221</v>
      </c>
      <c r="I74" s="61" t="s">
        <v>498</v>
      </c>
      <c r="J74" s="83"/>
      <c r="K74" s="76"/>
      <c r="L74" s="76"/>
      <c r="M74" s="85"/>
      <c r="N74" s="78"/>
      <c r="O74" s="78"/>
      <c r="R74" s="86">
        <f>COUNTIF(D74:D79,"1")</f>
        <v>1</v>
      </c>
      <c r="S74" s="86">
        <f>COUNTIF(G74:G79,"1")</f>
        <v>1</v>
      </c>
      <c r="T74" s="86">
        <f>COUNTIF(J74:J79,"1")</f>
        <v>0</v>
      </c>
      <c r="U74" s="86">
        <f>COUNTIF(M74:M79,"1")</f>
        <v>0</v>
      </c>
    </row>
    <row r="75" spans="1:21" ht="30" customHeight="1" x14ac:dyDescent="0.2">
      <c r="A75" s="219"/>
      <c r="B75" s="117"/>
      <c r="C75" s="97" t="s">
        <v>89</v>
      </c>
      <c r="D75" s="27">
        <v>2</v>
      </c>
      <c r="E75" s="74" t="s">
        <v>222</v>
      </c>
      <c r="F75" s="60"/>
      <c r="G75" s="80">
        <v>2</v>
      </c>
      <c r="H75" s="66" t="s">
        <v>499</v>
      </c>
      <c r="I75" s="61" t="s">
        <v>500</v>
      </c>
      <c r="J75" s="83"/>
      <c r="K75" s="76"/>
      <c r="L75" s="76"/>
      <c r="M75" s="85"/>
      <c r="N75" s="78"/>
      <c r="O75" s="78"/>
      <c r="R75" s="86">
        <f>COUNTIF(D74:D79,"2")</f>
        <v>1</v>
      </c>
      <c r="S75" s="86">
        <f>COUNTIF(G74:G79,"2")</f>
        <v>1</v>
      </c>
      <c r="T75" s="86">
        <f>COUNTIF(J74:J79,"2")</f>
        <v>0</v>
      </c>
      <c r="U75" s="86">
        <f>COUNTIF(M74:M79,"2")</f>
        <v>0</v>
      </c>
    </row>
    <row r="76" spans="1:21" ht="30" customHeight="1" x14ac:dyDescent="0.2">
      <c r="A76" s="219"/>
      <c r="B76" s="117"/>
      <c r="C76" s="97" t="s">
        <v>90</v>
      </c>
      <c r="D76" s="27">
        <v>4</v>
      </c>
      <c r="E76" s="74" t="s">
        <v>223</v>
      </c>
      <c r="F76" s="60" t="s">
        <v>330</v>
      </c>
      <c r="G76" s="80">
        <v>4</v>
      </c>
      <c r="H76" s="66" t="s">
        <v>501</v>
      </c>
      <c r="I76" s="61" t="s">
        <v>502</v>
      </c>
      <c r="J76" s="83"/>
      <c r="K76" s="76"/>
      <c r="L76" s="76"/>
      <c r="M76" s="85"/>
      <c r="N76" s="78"/>
      <c r="O76" s="78"/>
      <c r="R76" s="86">
        <f>COUNTIF(D74:D79,"2")</f>
        <v>1</v>
      </c>
      <c r="S76" s="86">
        <f>COUNTIF(G74:G79,"3")</f>
        <v>2</v>
      </c>
      <c r="T76" s="86">
        <f>COUNTIF(J74:J79,"3")</f>
        <v>0</v>
      </c>
      <c r="U76" s="86">
        <f>COUNTIF(M74:M79,"3")</f>
        <v>0</v>
      </c>
    </row>
    <row r="77" spans="1:21" ht="30" customHeight="1" x14ac:dyDescent="0.2">
      <c r="A77" s="219"/>
      <c r="B77" s="117"/>
      <c r="C77" s="97" t="s">
        <v>91</v>
      </c>
      <c r="D77" s="27">
        <v>3</v>
      </c>
      <c r="E77" s="74" t="s">
        <v>224</v>
      </c>
      <c r="F77" s="60" t="s">
        <v>331</v>
      </c>
      <c r="G77" s="80">
        <v>3</v>
      </c>
      <c r="H77" s="66" t="s">
        <v>503</v>
      </c>
      <c r="I77" s="61" t="s">
        <v>504</v>
      </c>
      <c r="J77" s="83"/>
      <c r="K77" s="76"/>
      <c r="L77" s="76"/>
      <c r="M77" s="85"/>
      <c r="N77" s="78"/>
      <c r="O77" s="78"/>
      <c r="R77" s="86">
        <f>COUNTIF(D74:D79,"4")</f>
        <v>2</v>
      </c>
      <c r="S77" s="86">
        <f>COUNTIF(G74:G79,"4")</f>
        <v>2</v>
      </c>
      <c r="T77" s="86">
        <f>COUNTIF(J74:J79,"4")</f>
        <v>0</v>
      </c>
      <c r="U77" s="86">
        <f>COUNTIF(M74:M79,"4")</f>
        <v>0</v>
      </c>
    </row>
    <row r="78" spans="1:21" ht="30" customHeight="1" x14ac:dyDescent="0.2">
      <c r="A78" s="219"/>
      <c r="B78" s="122"/>
      <c r="C78" s="98" t="s">
        <v>92</v>
      </c>
      <c r="D78" s="27">
        <v>3</v>
      </c>
      <c r="E78" s="74" t="s">
        <v>225</v>
      </c>
      <c r="F78" s="60" t="s">
        <v>331</v>
      </c>
      <c r="G78" s="80">
        <v>3</v>
      </c>
      <c r="H78" s="66" t="s">
        <v>505</v>
      </c>
      <c r="I78" s="61" t="s">
        <v>506</v>
      </c>
      <c r="J78" s="83"/>
      <c r="K78" s="76"/>
      <c r="L78" s="76"/>
      <c r="M78" s="85"/>
      <c r="N78" s="78"/>
      <c r="O78" s="78"/>
    </row>
    <row r="79" spans="1:21" ht="30" customHeight="1" x14ac:dyDescent="0.2">
      <c r="A79" s="219"/>
      <c r="B79" s="118"/>
      <c r="C79" s="97" t="s">
        <v>93</v>
      </c>
      <c r="D79" s="27">
        <v>1</v>
      </c>
      <c r="E79" s="74" t="s">
        <v>226</v>
      </c>
      <c r="F79" s="60"/>
      <c r="G79" s="80">
        <v>1</v>
      </c>
      <c r="H79" s="66" t="s">
        <v>507</v>
      </c>
      <c r="I79" s="61"/>
      <c r="J79" s="83"/>
      <c r="K79" s="76"/>
      <c r="L79" s="76"/>
      <c r="M79" s="85"/>
      <c r="N79" s="78"/>
      <c r="O79" s="78"/>
    </row>
    <row r="80" spans="1:21" ht="9" customHeight="1" x14ac:dyDescent="0.25">
      <c r="B80" s="244"/>
      <c r="C80" s="245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">
      <c r="B81" s="267" t="s">
        <v>94</v>
      </c>
      <c r="C81" s="268"/>
      <c r="D81" s="251" t="s">
        <v>246</v>
      </c>
      <c r="E81" s="252"/>
      <c r="F81" s="253"/>
      <c r="G81" s="234">
        <v>2024</v>
      </c>
      <c r="H81" s="235"/>
      <c r="I81" s="236"/>
      <c r="J81" s="237">
        <v>2025</v>
      </c>
      <c r="K81" s="238"/>
      <c r="L81" s="239"/>
      <c r="M81" s="282">
        <v>2026</v>
      </c>
      <c r="N81" s="283"/>
      <c r="O81" s="284"/>
    </row>
    <row r="82" spans="1:21" ht="34.5" customHeight="1" x14ac:dyDescent="0.2">
      <c r="B82" s="269"/>
      <c r="C82" s="270"/>
      <c r="D82" s="111" t="s">
        <v>33</v>
      </c>
      <c r="E82" s="112" t="s">
        <v>118</v>
      </c>
      <c r="F82" s="112" t="s">
        <v>121</v>
      </c>
      <c r="G82" s="111" t="s">
        <v>33</v>
      </c>
      <c r="H82" s="112" t="s">
        <v>118</v>
      </c>
      <c r="I82" s="112" t="s">
        <v>121</v>
      </c>
      <c r="J82" s="111" t="s">
        <v>33</v>
      </c>
      <c r="K82" s="112" t="s">
        <v>118</v>
      </c>
      <c r="L82" s="113" t="s">
        <v>121</v>
      </c>
      <c r="M82" s="111" t="s">
        <v>33</v>
      </c>
      <c r="N82" s="112" t="s">
        <v>118</v>
      </c>
      <c r="O82" s="113" t="s">
        <v>121</v>
      </c>
    </row>
    <row r="83" spans="1:21" ht="18.75" x14ac:dyDescent="0.2">
      <c r="A83" s="219"/>
      <c r="B83" s="125"/>
      <c r="C83" s="246" t="s">
        <v>95</v>
      </c>
      <c r="D83" s="246"/>
      <c r="E83" s="246"/>
      <c r="F83" s="246"/>
      <c r="G83" s="246"/>
      <c r="H83" s="246"/>
      <c r="I83" s="246"/>
      <c r="J83" s="246"/>
      <c r="K83" s="246"/>
      <c r="L83" s="126"/>
      <c r="M83" s="127"/>
      <c r="N83" s="127"/>
      <c r="O83" s="126"/>
    </row>
    <row r="84" spans="1:21" ht="30" customHeight="1" x14ac:dyDescent="0.2">
      <c r="A84" s="219"/>
      <c r="B84" s="118"/>
      <c r="C84" s="105" t="s">
        <v>96</v>
      </c>
      <c r="D84" s="27">
        <v>4</v>
      </c>
      <c r="E84" s="74" t="s">
        <v>227</v>
      </c>
      <c r="F84" s="60" t="s">
        <v>266</v>
      </c>
      <c r="G84" s="80">
        <v>4</v>
      </c>
      <c r="H84" s="66" t="s">
        <v>227</v>
      </c>
      <c r="I84" s="61" t="s">
        <v>266</v>
      </c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">
      <c r="A85" s="219"/>
      <c r="B85" s="125"/>
      <c r="C85" s="97" t="s">
        <v>97</v>
      </c>
      <c r="D85" s="27">
        <v>4</v>
      </c>
      <c r="E85" s="74" t="s">
        <v>228</v>
      </c>
      <c r="F85" s="60" t="s">
        <v>267</v>
      </c>
      <c r="G85" s="80">
        <v>4</v>
      </c>
      <c r="H85" s="66" t="s">
        <v>519</v>
      </c>
      <c r="I85" s="61" t="s">
        <v>267</v>
      </c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">
      <c r="A86" s="219"/>
      <c r="B86" s="125"/>
      <c r="C86" s="97" t="s">
        <v>98</v>
      </c>
      <c r="D86" s="27">
        <v>4</v>
      </c>
      <c r="E86" s="74" t="s">
        <v>229</v>
      </c>
      <c r="F86" s="60" t="s">
        <v>268</v>
      </c>
      <c r="G86" s="80">
        <v>4</v>
      </c>
      <c r="H86" s="66" t="s">
        <v>520</v>
      </c>
      <c r="I86" s="61" t="s">
        <v>268</v>
      </c>
      <c r="J86" s="83"/>
      <c r="K86" s="76"/>
      <c r="L86" s="76"/>
      <c r="M86" s="85"/>
      <c r="N86" s="78"/>
      <c r="O86" s="78"/>
      <c r="R86" s="86">
        <f>COUNTIF(D84:D86,"3")</f>
        <v>0</v>
      </c>
      <c r="S86" s="86">
        <f>COUNTIF(G84:G86,"3")</f>
        <v>0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44"/>
      <c r="C87" s="245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3</v>
      </c>
      <c r="S87" s="86">
        <f>COUNTIF(G84:G86,"4")</f>
        <v>3</v>
      </c>
      <c r="T87" s="86">
        <f>COUNTIF(J84:J86,"4")</f>
        <v>0</v>
      </c>
      <c r="U87" s="86">
        <f>COUNTIF(M84:M86,"4")</f>
        <v>0</v>
      </c>
    </row>
    <row r="88" spans="1:21" ht="18.75" x14ac:dyDescent="0.2">
      <c r="A88" s="219"/>
      <c r="B88" s="128"/>
      <c r="C88" s="285"/>
      <c r="D88" s="286"/>
      <c r="E88" s="286"/>
      <c r="F88" s="286"/>
      <c r="G88" s="286"/>
      <c r="H88" s="286"/>
      <c r="I88" s="286"/>
      <c r="J88" s="286"/>
      <c r="K88" s="287"/>
      <c r="L88" s="116"/>
      <c r="M88" s="116"/>
      <c r="N88" s="116"/>
      <c r="O88" s="116"/>
    </row>
    <row r="89" spans="1:21" ht="30" customHeight="1" x14ac:dyDescent="0.2">
      <c r="A89" s="219"/>
      <c r="B89" s="118"/>
      <c r="C89" s="96" t="s">
        <v>99</v>
      </c>
      <c r="D89" s="27">
        <v>2</v>
      </c>
      <c r="E89" s="60" t="s">
        <v>230</v>
      </c>
      <c r="F89" s="60"/>
      <c r="G89" s="80">
        <v>3</v>
      </c>
      <c r="H89" s="61" t="s">
        <v>521</v>
      </c>
      <c r="I89" s="61"/>
      <c r="J89" s="83"/>
      <c r="K89" s="76"/>
      <c r="L89" s="76"/>
      <c r="M89" s="85"/>
      <c r="N89" s="78"/>
      <c r="O89" s="78"/>
      <c r="R89" s="86">
        <f>COUNTIF(D89:D95,"1")</f>
        <v>1</v>
      </c>
      <c r="S89" s="86">
        <f>COUNTIF(G89:G95,"1")</f>
        <v>1</v>
      </c>
      <c r="T89" s="86">
        <f>COUNTIF(J89:J95,"1")</f>
        <v>0</v>
      </c>
      <c r="U89" s="86">
        <f>COUNTIF(M89:M95,"1")</f>
        <v>0</v>
      </c>
    </row>
    <row r="90" spans="1:21" ht="30" customHeight="1" x14ac:dyDescent="0.2">
      <c r="A90" s="219"/>
      <c r="B90" s="129"/>
      <c r="C90" s="98" t="s">
        <v>100</v>
      </c>
      <c r="D90" s="27">
        <v>2</v>
      </c>
      <c r="E90" s="74" t="s">
        <v>231</v>
      </c>
      <c r="F90" s="60" t="s">
        <v>269</v>
      </c>
      <c r="G90" s="80">
        <v>2</v>
      </c>
      <c r="H90" s="66" t="s">
        <v>231</v>
      </c>
      <c r="I90" s="61" t="s">
        <v>269</v>
      </c>
      <c r="J90" s="83"/>
      <c r="K90" s="76"/>
      <c r="L90" s="76"/>
      <c r="M90" s="85"/>
      <c r="N90" s="78"/>
      <c r="O90" s="78"/>
      <c r="R90" s="86">
        <f>COUNTIF(D89:D95,"2")</f>
        <v>5</v>
      </c>
      <c r="S90" s="86">
        <f>COUNTIF(G89:G95,"2")</f>
        <v>4</v>
      </c>
      <c r="T90" s="86">
        <f>COUNTIF(J89:J95,"2")</f>
        <v>0</v>
      </c>
      <c r="U90" s="86">
        <f>COUNTIF(M89:M95,"2")</f>
        <v>0</v>
      </c>
    </row>
    <row r="91" spans="1:21" ht="30" customHeight="1" x14ac:dyDescent="0.2">
      <c r="A91" s="219"/>
      <c r="B91" s="125"/>
      <c r="C91" s="97" t="s">
        <v>101</v>
      </c>
      <c r="D91" s="27">
        <v>3</v>
      </c>
      <c r="E91" s="74" t="s">
        <v>232</v>
      </c>
      <c r="F91" s="60" t="s">
        <v>270</v>
      </c>
      <c r="G91" s="80">
        <v>3</v>
      </c>
      <c r="H91" s="66" t="s">
        <v>522</v>
      </c>
      <c r="I91" s="61" t="s">
        <v>270</v>
      </c>
      <c r="J91" s="83"/>
      <c r="K91" s="76"/>
      <c r="L91" s="76"/>
      <c r="M91" s="85"/>
      <c r="N91" s="78"/>
      <c r="O91" s="78"/>
      <c r="R91" s="86">
        <f>COUNTIF(D89:D95,"3")</f>
        <v>1</v>
      </c>
      <c r="S91" s="86">
        <f>COUNTIF(G89:G95,"3")</f>
        <v>2</v>
      </c>
      <c r="T91" s="86">
        <f>COUNTIF(J89:J95,"3")</f>
        <v>0</v>
      </c>
      <c r="U91" s="86">
        <f>COUNTIF(M89:M95,"3")</f>
        <v>0</v>
      </c>
    </row>
    <row r="92" spans="1:21" ht="30" customHeight="1" x14ac:dyDescent="0.2">
      <c r="A92" s="219"/>
      <c r="B92" s="125"/>
      <c r="C92" s="98" t="s">
        <v>102</v>
      </c>
      <c r="D92" s="27">
        <v>2</v>
      </c>
      <c r="E92" s="74" t="s">
        <v>233</v>
      </c>
      <c r="F92" s="60" t="s">
        <v>271</v>
      </c>
      <c r="G92" s="80">
        <v>2</v>
      </c>
      <c r="H92" s="66" t="s">
        <v>523</v>
      </c>
      <c r="I92" s="61" t="s">
        <v>271</v>
      </c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">
      <c r="A93" s="219"/>
      <c r="B93" s="125"/>
      <c r="C93" s="97" t="s">
        <v>103</v>
      </c>
      <c r="D93" s="27">
        <v>2</v>
      </c>
      <c r="E93" s="74" t="s">
        <v>234</v>
      </c>
      <c r="F93" s="60" t="s">
        <v>272</v>
      </c>
      <c r="G93" s="80">
        <v>2</v>
      </c>
      <c r="H93" s="66" t="s">
        <v>524</v>
      </c>
      <c r="I93" s="61" t="s">
        <v>272</v>
      </c>
      <c r="J93" s="83"/>
      <c r="K93" s="76"/>
      <c r="L93" s="76"/>
      <c r="M93" s="85"/>
      <c r="N93" s="78"/>
      <c r="O93" s="78"/>
    </row>
    <row r="94" spans="1:21" ht="30" customHeight="1" x14ac:dyDescent="0.2">
      <c r="A94" s="219"/>
      <c r="B94" s="129"/>
      <c r="C94" s="98" t="s">
        <v>104</v>
      </c>
      <c r="D94" s="27">
        <v>1</v>
      </c>
      <c r="E94" s="74" t="s">
        <v>235</v>
      </c>
      <c r="F94" s="60" t="s">
        <v>272</v>
      </c>
      <c r="G94" s="80">
        <v>1</v>
      </c>
      <c r="H94" s="66" t="s">
        <v>525</v>
      </c>
      <c r="I94" s="61" t="s">
        <v>272</v>
      </c>
      <c r="J94" s="83"/>
      <c r="K94" s="76"/>
      <c r="L94" s="76"/>
      <c r="M94" s="85"/>
      <c r="N94" s="78"/>
      <c r="O94" s="78"/>
    </row>
    <row r="95" spans="1:21" ht="30" customHeight="1" x14ac:dyDescent="0.2">
      <c r="A95" s="219"/>
      <c r="B95" s="125"/>
      <c r="C95" s="97" t="s">
        <v>105</v>
      </c>
      <c r="D95" s="27">
        <v>2</v>
      </c>
      <c r="E95" s="74" t="s">
        <v>274</v>
      </c>
      <c r="F95" s="60" t="s">
        <v>273</v>
      </c>
      <c r="G95" s="80">
        <v>2</v>
      </c>
      <c r="H95" s="66" t="s">
        <v>526</v>
      </c>
      <c r="I95" s="61" t="s">
        <v>273</v>
      </c>
      <c r="J95" s="83"/>
      <c r="K95" s="76"/>
      <c r="L95" s="76"/>
      <c r="M95" s="85"/>
      <c r="N95" s="78"/>
      <c r="O95" s="78"/>
    </row>
    <row r="96" spans="1:21" ht="5.25" customHeight="1" x14ac:dyDescent="0.25">
      <c r="B96" s="244"/>
      <c r="C96" s="245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 x14ac:dyDescent="0.2">
      <c r="A97" s="219"/>
      <c r="B97" s="114"/>
      <c r="C97" s="263"/>
      <c r="D97" s="246"/>
      <c r="E97" s="246"/>
      <c r="F97" s="246"/>
      <c r="G97" s="246"/>
      <c r="H97" s="246"/>
      <c r="I97" s="246"/>
      <c r="J97" s="246"/>
      <c r="K97" s="246"/>
      <c r="L97" s="246"/>
      <c r="M97" s="130"/>
      <c r="N97" s="130"/>
      <c r="O97" s="131"/>
    </row>
    <row r="98" spans="1:21" ht="60" x14ac:dyDescent="0.2">
      <c r="A98" s="219"/>
      <c r="B98" s="122"/>
      <c r="C98" s="96" t="s">
        <v>106</v>
      </c>
      <c r="D98" s="27">
        <v>3</v>
      </c>
      <c r="E98" s="30" t="s">
        <v>236</v>
      </c>
      <c r="F98" s="30" t="s">
        <v>275</v>
      </c>
      <c r="G98" s="28">
        <v>3</v>
      </c>
      <c r="H98" s="32" t="s">
        <v>527</v>
      </c>
      <c r="I98" s="32" t="s">
        <v>528</v>
      </c>
      <c r="J98" s="29"/>
      <c r="K98" s="35"/>
      <c r="L98" s="35"/>
      <c r="M98" s="52"/>
      <c r="N98" s="51"/>
      <c r="O98" s="51"/>
      <c r="R98" s="86">
        <f>COUNTIF(D98:D99,"1")</f>
        <v>1</v>
      </c>
      <c r="S98" s="86">
        <f>COUNTIF(G98:G99,"1")</f>
        <v>1</v>
      </c>
      <c r="T98" s="86">
        <f>COUNTIF(J98:J99,"1")</f>
        <v>0</v>
      </c>
      <c r="U98" s="86">
        <f>COUNTIF(M98:M99,"1")</f>
        <v>0</v>
      </c>
    </row>
    <row r="99" spans="1:21" ht="120" x14ac:dyDescent="0.2">
      <c r="A99" s="219"/>
      <c r="B99" s="132"/>
      <c r="C99" s="98" t="s">
        <v>107</v>
      </c>
      <c r="D99" s="27">
        <v>1</v>
      </c>
      <c r="E99" s="31" t="s">
        <v>276</v>
      </c>
      <c r="F99" s="30"/>
      <c r="G99" s="28">
        <v>1</v>
      </c>
      <c r="H99" s="33" t="s">
        <v>529</v>
      </c>
      <c r="I99" s="32"/>
      <c r="J99" s="29"/>
      <c r="K99" s="35"/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44"/>
      <c r="C100" s="245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1</v>
      </c>
      <c r="S100" s="86">
        <f>COUNTIF(G98:G99,"3")</f>
        <v>1</v>
      </c>
      <c r="T100" s="86">
        <f>COUNTIF(J98:J99,"3")</f>
        <v>0</v>
      </c>
      <c r="U100" s="86">
        <f>COUNTIF(M98:M99,"3")</f>
        <v>0</v>
      </c>
    </row>
    <row r="101" spans="1:21" ht="18.75" x14ac:dyDescent="0.2">
      <c r="A101" s="219"/>
      <c r="B101" s="125"/>
      <c r="C101" s="246"/>
      <c r="D101" s="246"/>
      <c r="E101" s="246"/>
      <c r="F101" s="246"/>
      <c r="G101" s="246"/>
      <c r="H101" s="246"/>
      <c r="I101" s="246"/>
      <c r="J101" s="246"/>
      <c r="K101" s="247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">
      <c r="A102" s="219"/>
      <c r="B102" s="118"/>
      <c r="C102" s="105" t="s">
        <v>108</v>
      </c>
      <c r="D102" s="27">
        <v>2</v>
      </c>
      <c r="E102" s="60" t="s">
        <v>237</v>
      </c>
      <c r="F102" s="60" t="s">
        <v>277</v>
      </c>
      <c r="G102" s="80">
        <v>3</v>
      </c>
      <c r="H102" s="61" t="s">
        <v>530</v>
      </c>
      <c r="I102" s="61" t="s">
        <v>277</v>
      </c>
      <c r="J102" s="83"/>
      <c r="K102" s="76"/>
      <c r="L102" s="76"/>
      <c r="M102" s="85"/>
      <c r="N102" s="78"/>
      <c r="O102" s="78"/>
      <c r="R102" s="86">
        <f>COUNTIF(D102:D111,"1")</f>
        <v>3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">
      <c r="A103" s="219"/>
      <c r="B103" s="125"/>
      <c r="C103" s="97" t="s">
        <v>109</v>
      </c>
      <c r="D103" s="27">
        <v>3</v>
      </c>
      <c r="E103" s="74" t="s">
        <v>238</v>
      </c>
      <c r="F103" s="60" t="s">
        <v>278</v>
      </c>
      <c r="G103" s="80">
        <v>3</v>
      </c>
      <c r="H103" s="66" t="s">
        <v>531</v>
      </c>
      <c r="I103" s="61" t="s">
        <v>278</v>
      </c>
      <c r="J103" s="83"/>
      <c r="K103" s="76"/>
      <c r="L103" s="76"/>
      <c r="M103" s="85"/>
      <c r="N103" s="78"/>
      <c r="O103" s="78"/>
      <c r="R103" s="86">
        <f>COUNTIF(D102:D111,"2")</f>
        <v>4</v>
      </c>
      <c r="S103" s="86">
        <f>COUNTIF(G102:G111,"2")</f>
        <v>4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">
      <c r="A104" s="219"/>
      <c r="B104" s="125"/>
      <c r="C104" s="97" t="s">
        <v>110</v>
      </c>
      <c r="D104" s="27">
        <v>2</v>
      </c>
      <c r="E104" s="74" t="s">
        <v>239</v>
      </c>
      <c r="F104" s="60" t="s">
        <v>272</v>
      </c>
      <c r="G104" s="80">
        <v>2</v>
      </c>
      <c r="H104" s="66" t="s">
        <v>239</v>
      </c>
      <c r="I104" s="61" t="s">
        <v>272</v>
      </c>
      <c r="J104" s="83"/>
      <c r="K104" s="76"/>
      <c r="L104" s="76"/>
      <c r="M104" s="85"/>
      <c r="N104" s="78"/>
      <c r="O104" s="78"/>
      <c r="R104" s="86">
        <f>COUNTIF(D102:D111,"3")</f>
        <v>3</v>
      </c>
      <c r="S104" s="86">
        <f>COUNTIF(G102:G111,"3")</f>
        <v>5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2">
      <c r="A105" s="219"/>
      <c r="B105" s="125"/>
      <c r="C105" s="97" t="s">
        <v>111</v>
      </c>
      <c r="D105" s="27">
        <v>3</v>
      </c>
      <c r="E105" s="74" t="s">
        <v>240</v>
      </c>
      <c r="F105" s="60" t="s">
        <v>279</v>
      </c>
      <c r="G105" s="80">
        <v>4</v>
      </c>
      <c r="H105" s="66" t="s">
        <v>532</v>
      </c>
      <c r="I105" s="61" t="s">
        <v>279</v>
      </c>
      <c r="J105" s="83"/>
      <c r="K105" s="76"/>
      <c r="L105" s="76"/>
      <c r="M105" s="85"/>
      <c r="N105" s="78"/>
      <c r="O105" s="78"/>
      <c r="R105" s="86">
        <f>COUNTIF(D102:D111,"4")</f>
        <v>0</v>
      </c>
      <c r="S105" s="86">
        <f>COUNTIF(G102:G111,"4")</f>
        <v>1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">
      <c r="A106" s="219"/>
      <c r="B106" s="125"/>
      <c r="C106" s="97" t="s">
        <v>112</v>
      </c>
      <c r="D106" s="27">
        <v>3</v>
      </c>
      <c r="E106" s="74" t="s">
        <v>241</v>
      </c>
      <c r="F106" s="60" t="s">
        <v>280</v>
      </c>
      <c r="G106" s="80">
        <v>3</v>
      </c>
      <c r="H106" s="66" t="s">
        <v>241</v>
      </c>
      <c r="I106" s="61" t="s">
        <v>280</v>
      </c>
      <c r="J106" s="83"/>
      <c r="K106" s="76"/>
      <c r="L106" s="76"/>
      <c r="M106" s="85"/>
      <c r="N106" s="78"/>
      <c r="O106" s="78"/>
    </row>
    <row r="107" spans="1:21" ht="30" customHeight="1" x14ac:dyDescent="0.2">
      <c r="A107" s="219"/>
      <c r="B107" s="125"/>
      <c r="C107" s="97" t="s">
        <v>113</v>
      </c>
      <c r="D107" s="27">
        <v>2</v>
      </c>
      <c r="E107" s="74" t="s">
        <v>242</v>
      </c>
      <c r="F107" s="60" t="s">
        <v>281</v>
      </c>
      <c r="G107" s="80">
        <v>3</v>
      </c>
      <c r="H107" s="66" t="s">
        <v>533</v>
      </c>
      <c r="I107" s="61" t="s">
        <v>281</v>
      </c>
      <c r="J107" s="83"/>
      <c r="K107" s="76"/>
      <c r="L107" s="76"/>
      <c r="M107" s="85"/>
      <c r="N107" s="78"/>
      <c r="O107" s="78"/>
    </row>
    <row r="108" spans="1:21" ht="30" customHeight="1" x14ac:dyDescent="0.2">
      <c r="A108" s="219"/>
      <c r="B108" s="125"/>
      <c r="C108" s="97" t="s">
        <v>114</v>
      </c>
      <c r="D108" s="27">
        <v>1</v>
      </c>
      <c r="E108" s="74" t="s">
        <v>243</v>
      </c>
      <c r="F108" s="60" t="s">
        <v>282</v>
      </c>
      <c r="G108" s="80">
        <v>2</v>
      </c>
      <c r="H108" s="66" t="s">
        <v>243</v>
      </c>
      <c r="I108" s="61" t="s">
        <v>282</v>
      </c>
      <c r="J108" s="83"/>
      <c r="K108" s="76"/>
      <c r="L108" s="76"/>
      <c r="M108" s="85"/>
      <c r="N108" s="78"/>
      <c r="O108" s="78"/>
    </row>
    <row r="109" spans="1:21" ht="30" customHeight="1" x14ac:dyDescent="0.2">
      <c r="A109" s="219"/>
      <c r="B109" s="125"/>
      <c r="C109" s="97" t="s">
        <v>115</v>
      </c>
      <c r="D109" s="27">
        <v>1</v>
      </c>
      <c r="E109" s="74" t="s">
        <v>284</v>
      </c>
      <c r="F109" s="60" t="s">
        <v>283</v>
      </c>
      <c r="G109" s="80">
        <v>2</v>
      </c>
      <c r="H109" s="66" t="s">
        <v>534</v>
      </c>
      <c r="I109" s="61" t="s">
        <v>283</v>
      </c>
      <c r="J109" s="83"/>
      <c r="K109" s="76"/>
      <c r="L109" s="76"/>
      <c r="M109" s="85"/>
      <c r="N109" s="78"/>
      <c r="O109" s="78"/>
    </row>
    <row r="110" spans="1:21" ht="30" customHeight="1" x14ac:dyDescent="0.2">
      <c r="A110" s="219"/>
      <c r="B110" s="125"/>
      <c r="C110" s="97" t="s">
        <v>116</v>
      </c>
      <c r="D110" s="27">
        <v>2</v>
      </c>
      <c r="E110" s="74" t="s">
        <v>244</v>
      </c>
      <c r="F110" s="60" t="s">
        <v>285</v>
      </c>
      <c r="G110" s="80">
        <v>3</v>
      </c>
      <c r="H110" s="66" t="s">
        <v>244</v>
      </c>
      <c r="I110" s="61" t="s">
        <v>285</v>
      </c>
      <c r="J110" s="83"/>
      <c r="K110" s="76"/>
      <c r="L110" s="76"/>
      <c r="M110" s="85"/>
      <c r="N110" s="78"/>
      <c r="O110" s="78"/>
    </row>
    <row r="111" spans="1:21" ht="30" customHeight="1" x14ac:dyDescent="0.2">
      <c r="A111" s="219"/>
      <c r="B111" s="125"/>
      <c r="C111" s="97" t="s">
        <v>117</v>
      </c>
      <c r="D111" s="27">
        <v>1</v>
      </c>
      <c r="E111" s="74" t="s">
        <v>245</v>
      </c>
      <c r="F111" s="60" t="s">
        <v>286</v>
      </c>
      <c r="G111" s="80">
        <v>2</v>
      </c>
      <c r="H111" s="66" t="s">
        <v>245</v>
      </c>
      <c r="I111" s="61" t="s">
        <v>286</v>
      </c>
      <c r="J111" s="83"/>
      <c r="K111" s="76"/>
      <c r="L111" s="76"/>
      <c r="M111" s="85"/>
      <c r="N111" s="78"/>
      <c r="O111" s="78"/>
    </row>
    <row r="112" spans="1:21" ht="5.25" customHeight="1" x14ac:dyDescent="0.25">
      <c r="B112" s="248"/>
      <c r="C112" s="249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 x14ac:dyDescent="0.2">
      <c r="A113" s="219"/>
      <c r="B113" s="125"/>
      <c r="C113" s="246" t="s">
        <v>0</v>
      </c>
      <c r="D113" s="246"/>
      <c r="E113" s="246"/>
      <c r="F113" s="246"/>
      <c r="G113" s="246"/>
      <c r="H113" s="246"/>
      <c r="I113" s="246"/>
      <c r="J113" s="246"/>
      <c r="K113" s="247"/>
      <c r="L113" s="116"/>
      <c r="M113" s="116"/>
      <c r="N113" s="116"/>
      <c r="O113" s="116"/>
    </row>
    <row r="114" spans="1:21" ht="30" customHeight="1" x14ac:dyDescent="0.2">
      <c r="A114" s="219"/>
      <c r="B114" s="129"/>
      <c r="C114" s="98" t="s">
        <v>1</v>
      </c>
      <c r="D114" s="27">
        <v>2</v>
      </c>
      <c r="E114" s="74" t="s">
        <v>287</v>
      </c>
      <c r="F114" s="60" t="s">
        <v>288</v>
      </c>
      <c r="G114" s="80">
        <v>2</v>
      </c>
      <c r="H114" s="66" t="s">
        <v>535</v>
      </c>
      <c r="I114" s="61" t="s">
        <v>288</v>
      </c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">
      <c r="A115" s="219"/>
      <c r="B115" s="125"/>
      <c r="C115" s="97" t="s">
        <v>2</v>
      </c>
      <c r="D115" s="27">
        <v>2</v>
      </c>
      <c r="E115" s="74" t="s">
        <v>289</v>
      </c>
      <c r="F115" s="60" t="s">
        <v>288</v>
      </c>
      <c r="G115" s="80">
        <v>3</v>
      </c>
      <c r="H115" s="66" t="s">
        <v>536</v>
      </c>
      <c r="I115" s="61" t="s">
        <v>288</v>
      </c>
      <c r="J115" s="83"/>
      <c r="K115" s="76"/>
      <c r="L115" s="76"/>
      <c r="M115" s="85"/>
      <c r="N115" s="78"/>
      <c r="O115" s="78"/>
      <c r="R115" s="86">
        <f>COUNTIF(D114:D117,"2")</f>
        <v>4</v>
      </c>
      <c r="S115" s="86">
        <f>COUNTIF(G114:G117,"2")</f>
        <v>1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">
      <c r="A116" s="219"/>
      <c r="B116" s="125"/>
      <c r="C116" s="97" t="s">
        <v>3</v>
      </c>
      <c r="D116" s="27">
        <v>2</v>
      </c>
      <c r="E116" s="74" t="s">
        <v>290</v>
      </c>
      <c r="F116" s="60" t="s">
        <v>291</v>
      </c>
      <c r="G116" s="80">
        <v>3</v>
      </c>
      <c r="H116" s="66" t="s">
        <v>537</v>
      </c>
      <c r="I116" s="61" t="s">
        <v>291</v>
      </c>
      <c r="J116" s="83"/>
      <c r="K116" s="76"/>
      <c r="L116" s="76"/>
      <c r="M116" s="85"/>
      <c r="N116" s="78"/>
      <c r="O116" s="78"/>
      <c r="R116" s="86">
        <f>COUNTIF(D114:D117,"3")</f>
        <v>0</v>
      </c>
      <c r="S116" s="86">
        <f>COUNTIF(G114:G117,"3")</f>
        <v>2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">
      <c r="A117" s="219"/>
      <c r="B117" s="125"/>
      <c r="C117" s="97" t="s">
        <v>4</v>
      </c>
      <c r="D117" s="27">
        <v>2</v>
      </c>
      <c r="E117" s="74" t="s">
        <v>292</v>
      </c>
      <c r="F117" s="60" t="s">
        <v>293</v>
      </c>
      <c r="G117" s="80">
        <v>4</v>
      </c>
      <c r="H117" s="66" t="s">
        <v>538</v>
      </c>
      <c r="I117" s="61" t="s">
        <v>539</v>
      </c>
      <c r="J117" s="83"/>
      <c r="K117" s="76"/>
      <c r="L117" s="76"/>
      <c r="M117" s="85"/>
      <c r="N117" s="78"/>
      <c r="O117" s="78"/>
      <c r="R117" s="86">
        <f>COUNTIF(D114:D117,"4")</f>
        <v>0</v>
      </c>
      <c r="S117" s="86">
        <f>COUNTIF(G114:G117,"4")</f>
        <v>1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44"/>
      <c r="C118" s="245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">
      <c r="B119" s="259" t="s">
        <v>24</v>
      </c>
      <c r="C119" s="260"/>
      <c r="D119" s="251" t="s">
        <v>246</v>
      </c>
      <c r="E119" s="252"/>
      <c r="F119" s="253"/>
      <c r="G119" s="234" t="s">
        <v>175</v>
      </c>
      <c r="H119" s="235"/>
      <c r="I119" s="236"/>
      <c r="J119" s="250" t="s">
        <v>173</v>
      </c>
      <c r="K119" s="250"/>
      <c r="L119" s="250"/>
      <c r="M119" s="281" t="s">
        <v>172</v>
      </c>
      <c r="N119" s="281"/>
      <c r="O119" s="281"/>
    </row>
    <row r="120" spans="1:21" ht="15.75" customHeight="1" x14ac:dyDescent="0.2">
      <c r="B120" s="261"/>
      <c r="C120" s="262"/>
      <c r="D120" s="111" t="s">
        <v>33</v>
      </c>
      <c r="E120" s="112" t="s">
        <v>118</v>
      </c>
      <c r="F120" s="112"/>
      <c r="G120" s="111" t="s">
        <v>33</v>
      </c>
      <c r="H120" s="112" t="s">
        <v>118</v>
      </c>
      <c r="I120" s="112"/>
      <c r="J120" s="111" t="s">
        <v>33</v>
      </c>
      <c r="K120" s="112" t="s">
        <v>118</v>
      </c>
      <c r="L120" s="136" t="s">
        <v>121</v>
      </c>
      <c r="M120" s="111" t="s">
        <v>33</v>
      </c>
      <c r="N120" s="112" t="s">
        <v>118</v>
      </c>
      <c r="O120" s="136"/>
    </row>
    <row r="121" spans="1:21" ht="18.75" x14ac:dyDescent="0.2">
      <c r="A121" s="219"/>
      <c r="B121" s="128"/>
      <c r="C121" s="246" t="s">
        <v>5</v>
      </c>
      <c r="D121" s="246"/>
      <c r="E121" s="246"/>
      <c r="F121" s="246"/>
      <c r="G121" s="246"/>
      <c r="H121" s="246"/>
      <c r="I121" s="246"/>
      <c r="J121" s="246"/>
      <c r="K121" s="247"/>
      <c r="L121" s="116"/>
      <c r="M121" s="116"/>
      <c r="N121" s="116"/>
      <c r="O121" s="116"/>
    </row>
    <row r="122" spans="1:21" ht="39" customHeight="1" x14ac:dyDescent="0.2">
      <c r="A122" s="219"/>
      <c r="B122" s="132"/>
      <c r="C122" s="137" t="s">
        <v>6</v>
      </c>
      <c r="D122" s="27">
        <v>3</v>
      </c>
      <c r="E122" s="60" t="s">
        <v>247</v>
      </c>
      <c r="F122" s="60" t="s">
        <v>332</v>
      </c>
      <c r="G122" s="80">
        <v>3</v>
      </c>
      <c r="H122" s="61" t="s">
        <v>448</v>
      </c>
      <c r="I122" s="61" t="s">
        <v>449</v>
      </c>
      <c r="J122" s="83"/>
      <c r="K122" s="76"/>
      <c r="L122" s="76"/>
      <c r="M122" s="85"/>
      <c r="N122" s="78"/>
      <c r="O122" s="78"/>
      <c r="R122" s="86">
        <f>COUNTIF(D122:D125,"1")</f>
        <v>0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">
      <c r="A123" s="219"/>
      <c r="B123" s="129"/>
      <c r="C123" s="98" t="s">
        <v>7</v>
      </c>
      <c r="D123" s="27">
        <v>3</v>
      </c>
      <c r="E123" s="74" t="s">
        <v>248</v>
      </c>
      <c r="F123" s="60" t="s">
        <v>333</v>
      </c>
      <c r="G123" s="80">
        <v>3</v>
      </c>
      <c r="H123" s="66" t="s">
        <v>450</v>
      </c>
      <c r="I123" s="61" t="s">
        <v>333</v>
      </c>
      <c r="J123" s="83"/>
      <c r="K123" s="76"/>
      <c r="L123" s="76"/>
      <c r="M123" s="85"/>
      <c r="N123" s="78"/>
      <c r="O123" s="78"/>
      <c r="R123" s="86">
        <f>COUNTIF(D122:D125,"2")</f>
        <v>0</v>
      </c>
      <c r="S123" s="86">
        <f>COUNTIF(G122:G125,"2")</f>
        <v>0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">
      <c r="A124" s="219"/>
      <c r="B124" s="125"/>
      <c r="C124" s="98" t="s">
        <v>8</v>
      </c>
      <c r="D124" s="27">
        <v>4</v>
      </c>
      <c r="E124" s="74" t="s">
        <v>249</v>
      </c>
      <c r="F124" s="60" t="s">
        <v>334</v>
      </c>
      <c r="G124" s="80">
        <v>4</v>
      </c>
      <c r="H124" s="66" t="s">
        <v>451</v>
      </c>
      <c r="I124" s="61" t="s">
        <v>452</v>
      </c>
      <c r="J124" s="83"/>
      <c r="K124" s="76"/>
      <c r="L124" s="76"/>
      <c r="M124" s="85"/>
      <c r="N124" s="78"/>
      <c r="O124" s="78"/>
      <c r="R124" s="86">
        <f>COUNTIF(D122:D125,"3")</f>
        <v>3</v>
      </c>
      <c r="S124" s="86">
        <f>COUNTIF(G122:G125,"3")</f>
        <v>3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">
      <c r="A125" s="219"/>
      <c r="B125" s="125"/>
      <c r="C125" s="97" t="s">
        <v>9</v>
      </c>
      <c r="D125" s="27">
        <v>3</v>
      </c>
      <c r="E125" s="74" t="s">
        <v>250</v>
      </c>
      <c r="F125" s="60" t="s">
        <v>335</v>
      </c>
      <c r="G125" s="80">
        <v>3</v>
      </c>
      <c r="H125" s="66" t="s">
        <v>453</v>
      </c>
      <c r="I125" s="61" t="s">
        <v>454</v>
      </c>
      <c r="J125" s="83"/>
      <c r="K125" s="76"/>
      <c r="L125" s="76"/>
      <c r="M125" s="85"/>
      <c r="N125" s="78"/>
      <c r="O125" s="78"/>
      <c r="R125" s="86">
        <f>COUNTIF(D122:D125,"4")</f>
        <v>1</v>
      </c>
      <c r="S125" s="86">
        <f>COUNTIF(G122:G125,"4")</f>
        <v>1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44"/>
      <c r="C126" s="245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 x14ac:dyDescent="0.2">
      <c r="A127" s="219"/>
      <c r="B127" s="125"/>
      <c r="C127" s="246" t="s">
        <v>10</v>
      </c>
      <c r="D127" s="246"/>
      <c r="E127" s="246"/>
      <c r="F127" s="246"/>
      <c r="G127" s="246"/>
      <c r="H127" s="246"/>
      <c r="I127" s="246"/>
      <c r="J127" s="246"/>
      <c r="K127" s="247"/>
      <c r="L127" s="116"/>
      <c r="M127" s="116"/>
      <c r="N127" s="116"/>
      <c r="O127" s="116"/>
    </row>
    <row r="128" spans="1:21" ht="30" customHeight="1" x14ac:dyDescent="0.2">
      <c r="A128" s="219"/>
      <c r="B128" s="118"/>
      <c r="C128" s="105" t="s">
        <v>11</v>
      </c>
      <c r="D128" s="27">
        <v>4</v>
      </c>
      <c r="E128" s="60" t="s">
        <v>251</v>
      </c>
      <c r="F128" s="60" t="s">
        <v>336</v>
      </c>
      <c r="G128" s="80">
        <v>4</v>
      </c>
      <c r="H128" s="61" t="s">
        <v>455</v>
      </c>
      <c r="I128" s="61" t="s">
        <v>456</v>
      </c>
      <c r="J128" s="83"/>
      <c r="K128" s="76"/>
      <c r="L128" s="76"/>
      <c r="M128" s="85"/>
      <c r="N128" s="78"/>
      <c r="O128" s="78"/>
      <c r="R128" s="86">
        <f>COUNTIF(D128:D131,"1")</f>
        <v>0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">
      <c r="A129" s="219"/>
      <c r="B129" s="125"/>
      <c r="C129" s="97" t="s">
        <v>12</v>
      </c>
      <c r="D129" s="27">
        <v>3</v>
      </c>
      <c r="E129" s="74" t="s">
        <v>252</v>
      </c>
      <c r="F129" s="60" t="s">
        <v>337</v>
      </c>
      <c r="G129" s="80">
        <v>3</v>
      </c>
      <c r="H129" s="66" t="s">
        <v>457</v>
      </c>
      <c r="I129" s="61" t="s">
        <v>458</v>
      </c>
      <c r="J129" s="83"/>
      <c r="K129" s="76"/>
      <c r="L129" s="76"/>
      <c r="M129" s="85"/>
      <c r="N129" s="78"/>
      <c r="O129" s="78"/>
      <c r="R129" s="86">
        <f>COUNTIF(D128:D131,"2")</f>
        <v>0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">
      <c r="A130" s="219"/>
      <c r="B130" s="125"/>
      <c r="C130" s="97" t="s">
        <v>13</v>
      </c>
      <c r="D130" s="27">
        <v>3</v>
      </c>
      <c r="E130" s="74" t="s">
        <v>253</v>
      </c>
      <c r="F130" s="60" t="s">
        <v>338</v>
      </c>
      <c r="G130" s="80">
        <v>3</v>
      </c>
      <c r="H130" s="66" t="s">
        <v>459</v>
      </c>
      <c r="I130" s="61" t="s">
        <v>460</v>
      </c>
      <c r="J130" s="83"/>
      <c r="K130" s="76"/>
      <c r="L130" s="76"/>
      <c r="M130" s="85"/>
      <c r="N130" s="78"/>
      <c r="O130" s="78"/>
      <c r="R130" s="86">
        <f>COUNTIF(D128:D131,"3")</f>
        <v>3</v>
      </c>
      <c r="S130" s="86">
        <f>COUNTIF(G128:G131,"3")</f>
        <v>3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">
      <c r="A131" s="219"/>
      <c r="B131" s="125"/>
      <c r="C131" s="97" t="s">
        <v>14</v>
      </c>
      <c r="D131" s="27">
        <v>3</v>
      </c>
      <c r="E131" s="74" t="s">
        <v>254</v>
      </c>
      <c r="F131" s="60"/>
      <c r="G131" s="80">
        <v>3</v>
      </c>
      <c r="H131" s="66" t="s">
        <v>461</v>
      </c>
      <c r="I131" s="61" t="s">
        <v>462</v>
      </c>
      <c r="J131" s="83"/>
      <c r="K131" s="76"/>
      <c r="L131" s="76"/>
      <c r="M131" s="85"/>
      <c r="N131" s="78"/>
      <c r="O131" s="78"/>
      <c r="R131" s="86">
        <f>COUNTIF(D128:D131,"4")</f>
        <v>1</v>
      </c>
      <c r="S131" s="86">
        <f>COUNTIF(G128:G131,"4")</f>
        <v>1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44"/>
      <c r="C132" s="245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 x14ac:dyDescent="0.2">
      <c r="A133" s="219"/>
      <c r="B133" s="125"/>
      <c r="C133" s="246" t="s">
        <v>15</v>
      </c>
      <c r="D133" s="246"/>
      <c r="E133" s="246"/>
      <c r="F133" s="246"/>
      <c r="G133" s="246"/>
      <c r="H133" s="246"/>
      <c r="I133" s="246"/>
      <c r="J133" s="246"/>
      <c r="K133" s="247"/>
      <c r="L133" s="116"/>
      <c r="M133" s="116"/>
      <c r="N133" s="116"/>
      <c r="O133" s="116"/>
    </row>
    <row r="134" spans="1:21" ht="30" customHeight="1" x14ac:dyDescent="0.2">
      <c r="A134" s="219"/>
      <c r="B134" s="118"/>
      <c r="C134" s="105" t="s">
        <v>16</v>
      </c>
      <c r="D134" s="27">
        <v>4</v>
      </c>
      <c r="E134" s="60" t="s">
        <v>255</v>
      </c>
      <c r="F134" s="60" t="s">
        <v>339</v>
      </c>
      <c r="G134" s="80">
        <v>3</v>
      </c>
      <c r="H134" s="61" t="s">
        <v>463</v>
      </c>
      <c r="I134" s="61" t="s">
        <v>464</v>
      </c>
      <c r="J134" s="83"/>
      <c r="K134" s="76"/>
      <c r="L134" s="76"/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">
      <c r="A135" s="219"/>
      <c r="B135" s="125"/>
      <c r="C135" s="97" t="s">
        <v>17</v>
      </c>
      <c r="D135" s="27">
        <v>3</v>
      </c>
      <c r="E135" s="60" t="s">
        <v>256</v>
      </c>
      <c r="F135" s="60" t="s">
        <v>340</v>
      </c>
      <c r="G135" s="80">
        <v>3</v>
      </c>
      <c r="H135" s="66" t="s">
        <v>465</v>
      </c>
      <c r="I135" s="61" t="s">
        <v>466</v>
      </c>
      <c r="J135" s="83"/>
      <c r="K135" s="76"/>
      <c r="L135" s="76"/>
      <c r="M135" s="85"/>
      <c r="N135" s="78"/>
      <c r="O135" s="78"/>
      <c r="R135" s="86">
        <f>COUNTIF(D134:D136,"2")</f>
        <v>0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">
      <c r="A136" s="219"/>
      <c r="B136" s="125"/>
      <c r="C136" s="97" t="s">
        <v>18</v>
      </c>
      <c r="D136" s="27">
        <v>3</v>
      </c>
      <c r="E136" s="74" t="s">
        <v>257</v>
      </c>
      <c r="F136" s="60" t="s">
        <v>341</v>
      </c>
      <c r="G136" s="80">
        <v>3</v>
      </c>
      <c r="H136" s="66" t="s">
        <v>467</v>
      </c>
      <c r="I136" s="61" t="s">
        <v>468</v>
      </c>
      <c r="J136" s="83"/>
      <c r="K136" s="76"/>
      <c r="L136" s="76"/>
      <c r="M136" s="85"/>
      <c r="N136" s="78"/>
      <c r="O136" s="78"/>
      <c r="R136" s="86">
        <f>COUNTIF(D134:D136,"3")</f>
        <v>2</v>
      </c>
      <c r="S136" s="86">
        <f>COUNTIF(G134:G136,"3")</f>
        <v>3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44"/>
      <c r="C137" s="245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1</v>
      </c>
      <c r="S137" s="86">
        <f>COUNTIF(G134:G136,"4")</f>
        <v>0</v>
      </c>
      <c r="T137" s="86">
        <f>COUNTIF(J134:J136,"4")</f>
        <v>0</v>
      </c>
    </row>
    <row r="138" spans="1:21" ht="18.75" x14ac:dyDescent="0.2">
      <c r="A138" s="219"/>
      <c r="B138" s="125"/>
      <c r="C138" s="246" t="s">
        <v>19</v>
      </c>
      <c r="D138" s="246"/>
      <c r="E138" s="246"/>
      <c r="F138" s="246"/>
      <c r="G138" s="246"/>
      <c r="H138" s="246"/>
      <c r="I138" s="246"/>
      <c r="J138" s="246"/>
      <c r="K138" s="247"/>
      <c r="L138" s="116"/>
      <c r="M138" s="116"/>
      <c r="N138" s="116"/>
      <c r="O138" s="116"/>
    </row>
    <row r="139" spans="1:21" ht="30" customHeight="1" x14ac:dyDescent="0.2">
      <c r="A139" s="219"/>
      <c r="B139" s="118"/>
      <c r="C139" s="105" t="s">
        <v>20</v>
      </c>
      <c r="D139" s="27">
        <v>2</v>
      </c>
      <c r="E139" s="60" t="s">
        <v>258</v>
      </c>
      <c r="F139" s="60" t="s">
        <v>342</v>
      </c>
      <c r="G139" s="80">
        <v>3</v>
      </c>
      <c r="H139" s="61" t="s">
        <v>469</v>
      </c>
      <c r="I139" s="61" t="s">
        <v>470</v>
      </c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0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">
      <c r="A140" s="219"/>
      <c r="B140" s="125"/>
      <c r="C140" s="97" t="s">
        <v>21</v>
      </c>
      <c r="D140" s="27">
        <v>2</v>
      </c>
      <c r="E140" s="74" t="s">
        <v>259</v>
      </c>
      <c r="F140" s="60" t="s">
        <v>343</v>
      </c>
      <c r="G140" s="80">
        <v>2</v>
      </c>
      <c r="H140" s="66" t="s">
        <v>471</v>
      </c>
      <c r="I140" s="61" t="s">
        <v>472</v>
      </c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3</v>
      </c>
      <c r="S140" s="86">
        <f>COUNTIF(G139:G141,"2")</f>
        <v>2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">
      <c r="A141" s="219"/>
      <c r="B141" s="125"/>
      <c r="C141" s="97" t="s">
        <v>22</v>
      </c>
      <c r="D141" s="27">
        <v>2</v>
      </c>
      <c r="E141" s="74" t="s">
        <v>259</v>
      </c>
      <c r="F141" s="60" t="s">
        <v>342</v>
      </c>
      <c r="G141" s="80">
        <v>2</v>
      </c>
      <c r="H141" s="66" t="s">
        <v>473</v>
      </c>
      <c r="I141" s="61" t="s">
        <v>474</v>
      </c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0</v>
      </c>
      <c r="S141" s="86">
        <f>COUNTIF(G139:G141,"3")</f>
        <v>1</v>
      </c>
      <c r="T141" s="86">
        <f>COUNTIF(J139:J141,"3")</f>
        <v>0</v>
      </c>
      <c r="U141" s="86">
        <f>COUNTIF(M139:M141,"3")</f>
        <v>0</v>
      </c>
    </row>
    <row r="142" spans="1:21" x14ac:dyDescent="0.2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ht="15" x14ac:dyDescent="0.25">
      <c r="B65530" s="255" t="s">
        <v>28</v>
      </c>
      <c r="C65530" s="255"/>
      <c r="D65530" s="255"/>
      <c r="E65530" s="255"/>
      <c r="F65530" s="99"/>
    </row>
    <row r="65531" spans="2:6" x14ac:dyDescent="0.2">
      <c r="B65531" s="254" t="s">
        <v>29</v>
      </c>
      <c r="C65531" s="254"/>
      <c r="D65531" s="254"/>
      <c r="E65531" s="254"/>
      <c r="F65531" s="140"/>
    </row>
    <row r="65532" spans="2:6" x14ac:dyDescent="0.2">
      <c r="B65532" s="254" t="s">
        <v>30</v>
      </c>
      <c r="C65532" s="254"/>
      <c r="D65532" s="254"/>
      <c r="E65532" s="254"/>
      <c r="F65532" s="140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80" zoomScaleNormal="80" workbookViewId="0">
      <selection activeCell="A4" sqref="A4"/>
    </sheetView>
  </sheetViews>
  <sheetFormatPr baseColWidth="10" defaultColWidth="11.42578125" defaultRowHeight="15" x14ac:dyDescent="0.2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 x14ac:dyDescent="0.2"/>
    <row r="2" spans="2:22" ht="22.5" customHeight="1" x14ac:dyDescent="0.2">
      <c r="B2" s="292" t="s">
        <v>26</v>
      </c>
      <c r="C2" s="291" t="s">
        <v>174</v>
      </c>
      <c r="D2" s="291"/>
      <c r="E2" s="291"/>
      <c r="F2" s="291"/>
      <c r="G2" s="142"/>
      <c r="H2" s="289" t="s">
        <v>175</v>
      </c>
      <c r="I2" s="289"/>
      <c r="J2" s="289"/>
      <c r="K2" s="289"/>
      <c r="L2" s="142"/>
      <c r="M2" s="290" t="s">
        <v>176</v>
      </c>
      <c r="N2" s="290"/>
      <c r="O2" s="290"/>
      <c r="P2" s="290"/>
      <c r="Q2" s="143"/>
      <c r="R2" s="298" t="s">
        <v>177</v>
      </c>
      <c r="S2" s="298"/>
      <c r="T2" s="298"/>
      <c r="U2" s="298"/>
      <c r="V2" s="288"/>
    </row>
    <row r="3" spans="2:22" ht="24.75" customHeight="1" thickBot="1" x14ac:dyDescent="0.25">
      <c r="B3" s="293"/>
      <c r="C3" s="144">
        <v>1</v>
      </c>
      <c r="D3" s="144">
        <v>2</v>
      </c>
      <c r="E3" s="145">
        <v>3</v>
      </c>
      <c r="F3" s="146">
        <v>4</v>
      </c>
      <c r="G3" s="296"/>
      <c r="H3" s="144">
        <v>1</v>
      </c>
      <c r="I3" s="144">
        <v>2</v>
      </c>
      <c r="J3" s="145">
        <v>3</v>
      </c>
      <c r="K3" s="146">
        <v>4</v>
      </c>
      <c r="L3" s="294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88"/>
    </row>
    <row r="4" spans="2:22" ht="38.1" customHeight="1" thickTop="1" thickBot="1" x14ac:dyDescent="0.25">
      <c r="B4" s="147" t="s">
        <v>72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1</v>
      </c>
      <c r="F4" s="149">
        <f>Autoevaluación!R10/SUM(Autoevaluación!R7:R10)</f>
        <v>0</v>
      </c>
      <c r="G4" s="297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1</v>
      </c>
      <c r="K4" s="149">
        <f>Autoevaluación!S10/SUM(Autoevaluación!S7:S10)</f>
        <v>0</v>
      </c>
      <c r="L4" s="295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>
        <f>Autoevaluación!U7/SUM(Autoevaluación!U7:U10)</f>
        <v>0</v>
      </c>
      <c r="S4" s="149">
        <f>Autoevaluación!U8/SUM(Autoevaluación!U7:U10)</f>
        <v>0</v>
      </c>
      <c r="T4" s="149">
        <f>Autoevaluación!U9/SUM(Autoevaluación!U7:U10)</f>
        <v>1</v>
      </c>
      <c r="U4" s="149">
        <f>Autoevaluación!U10/SUM(Autoevaluación!U7:U10)</f>
        <v>0</v>
      </c>
    </row>
    <row r="5" spans="2:22" ht="38.1" customHeight="1" thickTop="1" thickBot="1" x14ac:dyDescent="0.25">
      <c r="B5" s="147" t="s">
        <v>71</v>
      </c>
      <c r="C5" s="148">
        <f>Autoevaluación!R13/SUM(Autoevaluación!R13:R16)</f>
        <v>0</v>
      </c>
      <c r="D5" s="149">
        <f>Autoevaluación!R14/SUM(Autoevaluación!R13:R16)</f>
        <v>0.4</v>
      </c>
      <c r="E5" s="149">
        <f>Autoevaluación!R15/SUM(Autoevaluación!R13:R16)</f>
        <v>0.6</v>
      </c>
      <c r="F5" s="149">
        <f>Autoevaluación!R16/SUM(Autoevaluación!R13:R16)</f>
        <v>0</v>
      </c>
      <c r="G5" s="297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1</v>
      </c>
      <c r="K5" s="149">
        <f>Autoevaluación!S16/SUM(Autoevaluación!S13:S16)</f>
        <v>0</v>
      </c>
      <c r="L5" s="295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25">
      <c r="B6" s="147" t="s">
        <v>42</v>
      </c>
      <c r="C6" s="148">
        <f>Autoevaluación!R20/SUM(Autoevaluación!R20:R23)</f>
        <v>0</v>
      </c>
      <c r="D6" s="149">
        <f>Autoevaluación!R21/SUM(Autoevaluación!R20:R23)</f>
        <v>0.125</v>
      </c>
      <c r="E6" s="149">
        <f>Autoevaluación!R22/SUM(Autoevaluación!R20:R23)</f>
        <v>0.875</v>
      </c>
      <c r="F6" s="149">
        <f>Autoevaluación!R23/SUM(Autoevaluación!R20:R23)</f>
        <v>0</v>
      </c>
      <c r="G6" s="297"/>
      <c r="H6" s="149">
        <f>Autoevaluación!S20/SUM(Autoevaluación!S20:S23)</f>
        <v>0</v>
      </c>
      <c r="I6" s="149">
        <f>Autoevaluación!S21/SUM(Autoevaluación!S20:S23)</f>
        <v>0</v>
      </c>
      <c r="J6" s="149">
        <f>Autoevaluación!S20/SUM(Autoevaluación!S20:S23)</f>
        <v>0</v>
      </c>
      <c r="K6" s="149">
        <f>Autoevaluación!S23/SUM(Autoevaluación!S20:S23)</f>
        <v>0.125</v>
      </c>
      <c r="L6" s="295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25">
      <c r="B7" s="147" t="s">
        <v>51</v>
      </c>
      <c r="C7" s="148">
        <f>Autoevaluación!R30/SUM(Autoevaluación!R30:R33)</f>
        <v>0</v>
      </c>
      <c r="D7" s="149">
        <f>Autoevaluación!R31/SUM(Autoevaluación!R30:R33)</f>
        <v>0.25</v>
      </c>
      <c r="E7" s="149">
        <f>Autoevaluación!R32/SUM(Autoevaluación!R30:R33)</f>
        <v>0.75</v>
      </c>
      <c r="F7" s="149">
        <f>Autoevaluación!R33/SUM(Autoevaluación!R30:R33)</f>
        <v>0</v>
      </c>
      <c r="G7" s="297"/>
      <c r="H7" s="149">
        <f>Autoevaluación!S30/SUM(Autoevaluación!S30:S33)</f>
        <v>0</v>
      </c>
      <c r="I7" s="149">
        <f>Autoevaluación!S31/SUM(Autoevaluación!S30:S33)</f>
        <v>0</v>
      </c>
      <c r="J7" s="149">
        <f>Autoevaluación!S32/SUM(Autoevaluación!S30:S33)</f>
        <v>1</v>
      </c>
      <c r="K7" s="149">
        <f>Autoevaluación!S33/SUM(Autoevaluación!S30:S33)</f>
        <v>0</v>
      </c>
      <c r="L7" s="295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25">
      <c r="B8" s="147" t="s">
        <v>56</v>
      </c>
      <c r="C8" s="148">
        <f>Autoevaluación!R36/SUM(Autoevaluación!R36:R39)</f>
        <v>0</v>
      </c>
      <c r="D8" s="149">
        <f>Autoevaluación!R37/SUM(Autoevaluación!R36:R39)</f>
        <v>0.1111111111111111</v>
      </c>
      <c r="E8" s="149">
        <f>Autoevaluación!R38/SUM(Autoevaluación!R36:R39)</f>
        <v>0.88888888888888884</v>
      </c>
      <c r="F8" s="149">
        <f>Autoevaluación!R39/SUM(Autoevaluación!R36:R39)</f>
        <v>0</v>
      </c>
      <c r="G8" s="297"/>
      <c r="H8" s="149">
        <f>Autoevaluación!S36/SUM(Autoevaluación!S36:S39)</f>
        <v>0</v>
      </c>
      <c r="I8" s="149">
        <f>Autoevaluación!S37/SUM(Autoevaluación!S36:S39)</f>
        <v>0</v>
      </c>
      <c r="J8" s="149">
        <f>Autoevaluación!S38/SUM(Autoevaluación!S36:S39)</f>
        <v>1</v>
      </c>
      <c r="K8" s="149">
        <f>Autoevaluación!S39/SUM(Autoevaluación!S36:S39)</f>
        <v>0</v>
      </c>
      <c r="L8" s="295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25">
      <c r="B9" s="147" t="s">
        <v>66</v>
      </c>
      <c r="C9" s="148">
        <f>Autoevaluación!R47/SUM(Autoevaluación!R47:R50)</f>
        <v>0.25</v>
      </c>
      <c r="D9" s="149">
        <f>Autoevaluación!R48/SUM(Autoevaluación!R47:R50)</f>
        <v>0.25</v>
      </c>
      <c r="E9" s="149">
        <f>Autoevaluación!R49/SUM(Autoevaluación!R47:R50)</f>
        <v>0.5</v>
      </c>
      <c r="F9" s="149">
        <f>Autoevaluación!R50/SUM(Autoevaluación!R47:R50)</f>
        <v>0</v>
      </c>
      <c r="G9" s="297"/>
      <c r="H9" s="149">
        <f>Autoevaluación!S47/SUM(Autoevaluación!S47:S50)</f>
        <v>0</v>
      </c>
      <c r="I9" s="149">
        <f>Autoevaluación!S48/SUM(Autoevaluación!S47:S50)</f>
        <v>0.5</v>
      </c>
      <c r="J9" s="149">
        <f>Autoevaluación!S49/SUM(Autoevaluación!S47:S50)</f>
        <v>0.5</v>
      </c>
      <c r="K9" s="149">
        <f>Autoevaluación!S50/SUM(Autoevaluación!S47:S50)</f>
        <v>0</v>
      </c>
      <c r="L9" s="295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2">
      <c r="B10" s="152" t="s">
        <v>122</v>
      </c>
      <c r="C10" s="153">
        <f>AVERAGE(C4:C9)</f>
        <v>4.1666666666666664E-2</v>
      </c>
      <c r="D10" s="153">
        <f>AVERAGE(D4:D9)</f>
        <v>0.18935185185185185</v>
      </c>
      <c r="E10" s="153">
        <f>AVERAGE(E4:E9)</f>
        <v>0.76898148148148149</v>
      </c>
      <c r="F10" s="153">
        <f>AVERAGE(F4:F9)</f>
        <v>0</v>
      </c>
      <c r="G10" s="154"/>
      <c r="H10" s="153">
        <f>AVERAGE(H4:H9)</f>
        <v>0</v>
      </c>
      <c r="I10" s="153">
        <f>AVERAGE(I4:I9)</f>
        <v>8.3333333333333329E-2</v>
      </c>
      <c r="J10" s="153">
        <f>AVERAGE(J4:J9)</f>
        <v>0.75</v>
      </c>
      <c r="K10" s="153">
        <f>AVERAGE(K4:K9)</f>
        <v>2.0833333333333332E-2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 x14ac:dyDescent="0.2">
      <c r="B12" s="299">
        <v>2023</v>
      </c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1"/>
    </row>
    <row r="13" spans="2:22" ht="24.95" customHeight="1" x14ac:dyDescent="0.2">
      <c r="B13" s="302" t="s">
        <v>27</v>
      </c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</row>
    <row r="14" spans="2:22" ht="60" customHeight="1" x14ac:dyDescent="0.2">
      <c r="B14" s="304" t="s">
        <v>351</v>
      </c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</row>
    <row r="15" spans="2:22" ht="60" customHeight="1" x14ac:dyDescent="0.2">
      <c r="B15" s="304" t="s">
        <v>352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</row>
    <row r="16" spans="2:22" s="157" customFormat="1" ht="24.95" customHeight="1" x14ac:dyDescent="0.25">
      <c r="B16" s="305" t="s">
        <v>119</v>
      </c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</row>
    <row r="17" spans="2:21" ht="60" customHeight="1" x14ac:dyDescent="0.2">
      <c r="B17" s="304" t="s">
        <v>353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</row>
    <row r="18" spans="2:21" ht="60" customHeight="1" x14ac:dyDescent="0.2">
      <c r="B18" s="304" t="s">
        <v>354</v>
      </c>
      <c r="C18" s="304"/>
      <c r="D18" s="304"/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</row>
    <row r="19" spans="2:21" ht="60" customHeight="1" x14ac:dyDescent="0.2">
      <c r="B19" s="304" t="s">
        <v>355</v>
      </c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</row>
    <row r="20" spans="2:21" ht="16.5" customHeight="1" x14ac:dyDescent="0.2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 x14ac:dyDescent="0.2">
      <c r="B21" s="307">
        <v>2024</v>
      </c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</row>
    <row r="22" spans="2:21" ht="24.95" customHeight="1" x14ac:dyDescent="0.2">
      <c r="B22" s="308" t="s">
        <v>27</v>
      </c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</row>
    <row r="23" spans="2:21" ht="60" customHeight="1" x14ac:dyDescent="0.2">
      <c r="B23" s="304" t="s">
        <v>444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</row>
    <row r="24" spans="2:21" ht="60" customHeight="1" x14ac:dyDescent="0.2">
      <c r="B24" s="304" t="s">
        <v>445</v>
      </c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</row>
    <row r="25" spans="2:21" s="157" customFormat="1" ht="24.95" customHeight="1" x14ac:dyDescent="0.25">
      <c r="B25" s="305" t="s">
        <v>119</v>
      </c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N25" s="306"/>
      <c r="O25" s="306"/>
      <c r="P25" s="306"/>
      <c r="Q25" s="306"/>
      <c r="R25" s="306"/>
      <c r="S25" s="306"/>
      <c r="T25" s="306"/>
      <c r="U25" s="306"/>
    </row>
    <row r="26" spans="2:21" ht="60" customHeight="1" x14ac:dyDescent="0.2">
      <c r="B26" s="304" t="s">
        <v>446</v>
      </c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</row>
    <row r="27" spans="2:21" ht="60" customHeight="1" x14ac:dyDescent="0.2">
      <c r="B27" s="304" t="s">
        <v>447</v>
      </c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</row>
    <row r="28" spans="2:21" ht="60" customHeight="1" x14ac:dyDescent="0.2"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</row>
    <row r="29" spans="2:21" ht="16.5" customHeight="1" x14ac:dyDescent="0.2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 x14ac:dyDescent="0.2">
      <c r="B30" s="309">
        <v>2025</v>
      </c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</row>
    <row r="31" spans="2:21" ht="24.95" customHeight="1" x14ac:dyDescent="0.2">
      <c r="B31" s="311" t="s">
        <v>27</v>
      </c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</row>
    <row r="32" spans="2:21" ht="60" customHeight="1" x14ac:dyDescent="0.2"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</row>
    <row r="33" spans="2:21" ht="60" customHeight="1" x14ac:dyDescent="0.2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</row>
    <row r="34" spans="2:21" s="157" customFormat="1" ht="24.95" customHeight="1" x14ac:dyDescent="0.25">
      <c r="B34" s="305" t="s">
        <v>119</v>
      </c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</row>
    <row r="35" spans="2:21" ht="60" customHeight="1" x14ac:dyDescent="0.2"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</row>
    <row r="36" spans="2:21" ht="60" customHeight="1" x14ac:dyDescent="0.2"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</row>
    <row r="37" spans="2:21" ht="60" customHeight="1" x14ac:dyDescent="0.2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</row>
    <row r="39" spans="2:21" x14ac:dyDescent="0.2">
      <c r="B39" s="313">
        <v>2026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</row>
    <row r="40" spans="2:21" ht="19.5" x14ac:dyDescent="0.2">
      <c r="B40" s="311" t="s">
        <v>27</v>
      </c>
      <c r="C40" s="312"/>
      <c r="D40" s="312"/>
      <c r="E40" s="312"/>
      <c r="F40" s="312"/>
      <c r="G40" s="312"/>
      <c r="H40" s="312"/>
      <c r="I40" s="312"/>
      <c r="J40" s="312"/>
      <c r="K40" s="312"/>
      <c r="L40" s="312"/>
      <c r="M40" s="312"/>
      <c r="N40" s="312"/>
      <c r="O40" s="312"/>
      <c r="P40" s="312"/>
      <c r="Q40" s="312"/>
      <c r="R40" s="312"/>
      <c r="S40" s="312"/>
      <c r="T40" s="312"/>
      <c r="U40" s="312"/>
    </row>
    <row r="41" spans="2:21" ht="60.75" customHeight="1" x14ac:dyDescent="0.2"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</row>
    <row r="42" spans="2:21" ht="60" customHeight="1" x14ac:dyDescent="0.2"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</row>
    <row r="43" spans="2:21" ht="19.5" x14ac:dyDescent="0.2">
      <c r="B43" s="305" t="s">
        <v>119</v>
      </c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</row>
    <row r="44" spans="2:21" ht="45.75" customHeight="1" x14ac:dyDescent="0.2"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</row>
    <row r="45" spans="2:21" ht="48" customHeight="1" x14ac:dyDescent="0.2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</row>
    <row r="46" spans="2:21" ht="56.25" customHeight="1" x14ac:dyDescent="0.2"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</row>
    <row r="65495" spans="2:22" x14ac:dyDescent="0.2">
      <c r="B65495" s="159" t="s">
        <v>28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2">
      <c r="B65496" s="160" t="s">
        <v>29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2">
      <c r="B65497" s="160" t="s">
        <v>30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zoomScale="70" zoomScaleNormal="70" workbookViewId="0">
      <selection activeCell="B23" sqref="B23:U28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1" t="s">
        <v>123</v>
      </c>
      <c r="C2" s="324" t="s">
        <v>174</v>
      </c>
      <c r="D2" s="324"/>
      <c r="E2" s="324"/>
      <c r="F2" s="324"/>
      <c r="G2" s="2"/>
      <c r="H2" s="329" t="s">
        <v>175</v>
      </c>
      <c r="I2" s="329"/>
      <c r="J2" s="329"/>
      <c r="K2" s="329"/>
      <c r="L2" s="2"/>
      <c r="M2" s="323" t="s">
        <v>176</v>
      </c>
      <c r="N2" s="323"/>
      <c r="O2" s="323"/>
      <c r="P2" s="323"/>
      <c r="Q2" s="55"/>
      <c r="R2" s="330" t="s">
        <v>177</v>
      </c>
      <c r="S2" s="330"/>
      <c r="T2" s="330"/>
      <c r="U2" s="330"/>
      <c r="V2" s="326"/>
    </row>
    <row r="3" spans="2:22" ht="24.75" customHeight="1" thickBot="1" x14ac:dyDescent="0.25">
      <c r="B3" s="322"/>
      <c r="C3" s="3">
        <v>1</v>
      </c>
      <c r="D3" s="3">
        <v>2</v>
      </c>
      <c r="E3" s="4">
        <v>3</v>
      </c>
      <c r="F3" s="5">
        <v>4</v>
      </c>
      <c r="G3" s="319"/>
      <c r="H3" s="3">
        <v>1</v>
      </c>
      <c r="I3" s="3">
        <v>2</v>
      </c>
      <c r="J3" s="4">
        <v>3</v>
      </c>
      <c r="K3" s="5">
        <v>4</v>
      </c>
      <c r="L3" s="327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6"/>
    </row>
    <row r="4" spans="2:22" ht="38.1" customHeight="1" thickTop="1" thickBot="1" x14ac:dyDescent="0.25">
      <c r="B4" s="37" t="s">
        <v>124</v>
      </c>
      <c r="C4" s="36">
        <f>Autoevaluación!R55/SUM(Autoevaluación!R55:R58)</f>
        <v>0</v>
      </c>
      <c r="D4" s="7">
        <f>Autoevaluación!R56/SUM(Autoevaluación!R55:R58)</f>
        <v>0.4</v>
      </c>
      <c r="E4" s="7">
        <f>Autoevaluación!R57/SUM(Autoevaluación!R55:R58)</f>
        <v>0.4</v>
      </c>
      <c r="F4" s="7">
        <f>Autoevaluación!R58/SUM(Autoevaluación!R55:R58)</f>
        <v>0.2</v>
      </c>
      <c r="G4" s="320"/>
      <c r="H4" s="7">
        <f>Autoevaluación!S55/SUM(Autoevaluación!S55:S59)</f>
        <v>0</v>
      </c>
      <c r="I4" s="7">
        <f>Autoevaluación!S56/SUM(Autoevaluación!S55:S58)</f>
        <v>0.4</v>
      </c>
      <c r="J4" s="7">
        <f>Autoevaluación!S57/SUM(Autoevaluación!S55:S58)</f>
        <v>0.4</v>
      </c>
      <c r="K4" s="7">
        <f>Autoevaluación!S58/SUM(Autoevaluación!S55:S58)</f>
        <v>0.2</v>
      </c>
      <c r="L4" s="328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7" t="s">
        <v>125</v>
      </c>
      <c r="C5" s="36">
        <f>Autoevaluación!R62/SUM(Autoevaluación!R62:R65)</f>
        <v>0</v>
      </c>
      <c r="D5" s="7">
        <f>Autoevaluación!R63/SUM(Autoevaluación!R62:R65)</f>
        <v>0.25</v>
      </c>
      <c r="E5" s="7">
        <f>Autoevaluación!R64/SUM(Autoevaluación!R62:R65)</f>
        <v>0.5</v>
      </c>
      <c r="F5" s="7">
        <f>Autoevaluación!R65/SUM(Autoevaluación!R62:R65)</f>
        <v>0.25</v>
      </c>
      <c r="G5" s="320"/>
      <c r="H5" s="7">
        <f>Autoevaluación!S62/SUM(Autoevaluación!S62:S65)</f>
        <v>0</v>
      </c>
      <c r="I5" s="7">
        <f>Autoevaluación!S63/SUM(Autoevaluación!S62:S65)</f>
        <v>0.25</v>
      </c>
      <c r="J5" s="7">
        <f>Autoevaluación!S64/SUM(Autoevaluación!S62:S65)</f>
        <v>0.75</v>
      </c>
      <c r="K5" s="7">
        <f>Autoevaluación!S65/SUM(Autoevaluación!S62:S65)</f>
        <v>0</v>
      </c>
      <c r="L5" s="328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7" t="s">
        <v>126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1</v>
      </c>
      <c r="F6" s="7">
        <f>Autoevaluación!R71/SUM(Autoevaluación!R68:R71)</f>
        <v>0</v>
      </c>
      <c r="G6" s="320"/>
      <c r="H6" s="7">
        <f>Autoevaluación!S68/SUM(Autoevaluación!S68:S71)</f>
        <v>0</v>
      </c>
      <c r="I6" s="7">
        <f>Autoevaluación!S69/SUM(Autoevaluación!S68:S71)</f>
        <v>0.25</v>
      </c>
      <c r="J6" s="7">
        <f>Autoevaluación!S70/SUM(Autoevaluación!S68:S71)</f>
        <v>0.75</v>
      </c>
      <c r="K6" s="7">
        <f>Autoevaluación!S71/SUM(Autoevaluación!S68:S71)</f>
        <v>0</v>
      </c>
      <c r="L6" s="328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7" t="s">
        <v>127</v>
      </c>
      <c r="C7" s="36">
        <f>Autoevaluación!R74/SUM(Autoevaluación!R74:R77)</f>
        <v>0.2</v>
      </c>
      <c r="D7" s="7">
        <f>Autoevaluación!R75/SUM(Autoevaluación!R74:R77)</f>
        <v>0.2</v>
      </c>
      <c r="E7" s="7">
        <f>Autoevaluación!R76/SUM(Autoevaluación!R74:R77)</f>
        <v>0.2</v>
      </c>
      <c r="F7" s="7">
        <f>Autoevaluación!R77/SUM(Autoevaluación!R74:R77)</f>
        <v>0.4</v>
      </c>
      <c r="G7" s="320"/>
      <c r="H7" s="7">
        <f>Autoevaluación!S74/SUM(Autoevaluación!S74:S77)</f>
        <v>0.16666666666666666</v>
      </c>
      <c r="I7" s="7">
        <f>Autoevaluación!S75/SUM(Autoevaluación!S74:S77)</f>
        <v>0.16666666666666666</v>
      </c>
      <c r="J7" s="7">
        <f>Autoevaluación!S76/SUM(Autoevaluación!S74:S77)</f>
        <v>0.33333333333333331</v>
      </c>
      <c r="K7" s="7">
        <f>Autoevaluación!S77/SUM(Autoevaluación!S74:S77)</f>
        <v>0.33333333333333331</v>
      </c>
      <c r="L7" s="328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20"/>
      <c r="H8" s="7"/>
      <c r="I8" s="7"/>
      <c r="J8" s="7"/>
      <c r="K8" s="7"/>
      <c r="L8" s="328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0"/>
      <c r="H9" s="7"/>
      <c r="I9" s="7"/>
      <c r="J9" s="7"/>
      <c r="K9" s="7"/>
      <c r="L9" s="328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2">
      <c r="B10" s="15" t="s">
        <v>128</v>
      </c>
      <c r="C10" s="12">
        <f>AVERAGE(C4:C9)</f>
        <v>0.05</v>
      </c>
      <c r="D10" s="12">
        <f>AVERAGE(D4:D9)</f>
        <v>0.21250000000000002</v>
      </c>
      <c r="E10" s="12">
        <f>AVERAGE(E4:E9)</f>
        <v>0.52500000000000002</v>
      </c>
      <c r="F10" s="12">
        <f>AVERAGE(F4:F9)</f>
        <v>0.21250000000000002</v>
      </c>
      <c r="G10" s="9"/>
      <c r="H10" s="12">
        <f>AVERAGE(H4:H9)</f>
        <v>4.1666666666666664E-2</v>
      </c>
      <c r="I10" s="12">
        <f>AVERAGE(I4:I9)</f>
        <v>0.26666666666666666</v>
      </c>
      <c r="J10" s="12">
        <f>AVERAGE(J4:J9)</f>
        <v>0.55833333333333335</v>
      </c>
      <c r="K10" s="12">
        <f>AVERAGE(K4:K9)</f>
        <v>0.13333333333333333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4" t="s">
        <v>174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</row>
    <row r="13" spans="2:22" ht="24.95" customHeight="1" x14ac:dyDescent="0.2">
      <c r="B13" s="325" t="s">
        <v>27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</row>
    <row r="14" spans="2:22" ht="60" customHeight="1" x14ac:dyDescent="0.2">
      <c r="B14" s="315" t="s">
        <v>356</v>
      </c>
      <c r="C14" s="315"/>
      <c r="D14" s="315"/>
      <c r="E14" s="315"/>
      <c r="F14" s="315"/>
      <c r="G14" s="315"/>
      <c r="H14" s="315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315"/>
      <c r="T14" s="315"/>
      <c r="U14" s="315"/>
    </row>
    <row r="15" spans="2:22" ht="60" customHeight="1" x14ac:dyDescent="0.2">
      <c r="B15" s="315" t="s">
        <v>357</v>
      </c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</row>
    <row r="16" spans="2:22" s="14" customFormat="1" ht="24.95" customHeight="1" x14ac:dyDescent="0.25">
      <c r="B16" s="316" t="s">
        <v>119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</row>
    <row r="17" spans="2:21" ht="60" customHeight="1" x14ac:dyDescent="0.2">
      <c r="B17" s="315" t="s">
        <v>358</v>
      </c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</row>
    <row r="18" spans="2:21" ht="60" customHeight="1" x14ac:dyDescent="0.2">
      <c r="B18" s="315" t="s">
        <v>359</v>
      </c>
      <c r="C18" s="315"/>
      <c r="D18" s="315"/>
      <c r="E18" s="315"/>
      <c r="F18" s="315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5"/>
      <c r="S18" s="315"/>
      <c r="T18" s="315"/>
      <c r="U18" s="315"/>
    </row>
    <row r="19" spans="2:21" ht="60" customHeight="1" x14ac:dyDescent="0.2">
      <c r="B19" s="315" t="s">
        <v>357</v>
      </c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17" t="s">
        <v>175</v>
      </c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</row>
    <row r="22" spans="2:21" ht="24.95" customHeight="1" x14ac:dyDescent="0.2">
      <c r="B22" s="318" t="s">
        <v>27</v>
      </c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</row>
    <row r="23" spans="2:21" ht="60" customHeight="1" x14ac:dyDescent="0.2">
      <c r="B23" s="315" t="s">
        <v>508</v>
      </c>
      <c r="C23" s="315"/>
      <c r="D23" s="315"/>
      <c r="E23" s="315"/>
      <c r="F23" s="315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</row>
    <row r="24" spans="2:21" ht="60" customHeight="1" x14ac:dyDescent="0.2">
      <c r="B24" s="315" t="s">
        <v>509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</row>
    <row r="25" spans="2:21" s="14" customFormat="1" ht="24.95" customHeight="1" x14ac:dyDescent="0.25">
      <c r="B25" s="316" t="s">
        <v>119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</row>
    <row r="26" spans="2:21" ht="60" customHeight="1" x14ac:dyDescent="0.2">
      <c r="B26" s="315" t="s">
        <v>516</v>
      </c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</row>
    <row r="27" spans="2:21" ht="60" customHeight="1" x14ac:dyDescent="0.2">
      <c r="B27" s="315" t="s">
        <v>517</v>
      </c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</row>
    <row r="28" spans="2:21" ht="60" customHeight="1" x14ac:dyDescent="0.2">
      <c r="B28" s="315" t="s">
        <v>518</v>
      </c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31" t="s">
        <v>176</v>
      </c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</row>
    <row r="31" spans="2:21" ht="24.95" customHeight="1" x14ac:dyDescent="0.2">
      <c r="B31" s="332" t="s">
        <v>27</v>
      </c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</row>
    <row r="32" spans="2:21" ht="60" customHeight="1" x14ac:dyDescent="0.2"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</row>
    <row r="33" spans="2:21" ht="60" customHeight="1" x14ac:dyDescent="0.2"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</row>
    <row r="34" spans="2:21" s="14" customFormat="1" ht="24.95" customHeight="1" x14ac:dyDescent="0.25">
      <c r="B34" s="316" t="s">
        <v>119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</row>
    <row r="35" spans="2:21" ht="60" customHeight="1" x14ac:dyDescent="0.2"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</row>
    <row r="36" spans="2:21" ht="60" customHeight="1" x14ac:dyDescent="0.2">
      <c r="B36" s="315"/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</row>
    <row r="37" spans="2:21" ht="60" customHeight="1" x14ac:dyDescent="0.2"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</row>
    <row r="39" spans="2:21" x14ac:dyDescent="0.2">
      <c r="B39" s="330" t="s">
        <v>177</v>
      </c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</row>
    <row r="40" spans="2:21" ht="19.5" x14ac:dyDescent="0.2">
      <c r="B40" s="332" t="s">
        <v>27</v>
      </c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</row>
    <row r="41" spans="2:21" ht="51.75" customHeight="1" x14ac:dyDescent="0.2">
      <c r="B41" s="315"/>
      <c r="C41" s="315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</row>
    <row r="42" spans="2:21" ht="50.25" customHeight="1" x14ac:dyDescent="0.2">
      <c r="B42" s="315"/>
      <c r="C42" s="315"/>
      <c r="D42" s="315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</row>
    <row r="43" spans="2:21" ht="19.5" x14ac:dyDescent="0.2">
      <c r="B43" s="316" t="s">
        <v>119</v>
      </c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  <c r="Q43" s="316"/>
      <c r="R43" s="316"/>
      <c r="S43" s="316"/>
      <c r="T43" s="316"/>
      <c r="U43" s="316"/>
    </row>
    <row r="44" spans="2:21" ht="69.75" customHeight="1" x14ac:dyDescent="0.2">
      <c r="B44" s="315"/>
      <c r="C44" s="315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</row>
    <row r="45" spans="2:21" ht="60" customHeight="1" x14ac:dyDescent="0.2">
      <c r="B45" s="315"/>
      <c r="C45" s="315"/>
      <c r="D45" s="315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</row>
    <row r="46" spans="2:21" ht="59.25" customHeight="1" x14ac:dyDescent="0.2">
      <c r="B46" s="315"/>
      <c r="C46" s="315"/>
      <c r="D46" s="315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</row>
    <row r="65495" spans="2:22" x14ac:dyDescent="0.2">
      <c r="B65495" s="10" t="s">
        <v>28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29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30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30:U30"/>
    <mergeCell ref="B31:U31"/>
    <mergeCell ref="B32:U32"/>
    <mergeCell ref="B27:U27"/>
    <mergeCell ref="B28:U28"/>
    <mergeCell ref="B17:U17"/>
    <mergeCell ref="V2:V3"/>
    <mergeCell ref="L3:L9"/>
    <mergeCell ref="C2:F2"/>
    <mergeCell ref="H2:K2"/>
    <mergeCell ref="R2:U2"/>
    <mergeCell ref="G3:G9"/>
    <mergeCell ref="B2:B3"/>
    <mergeCell ref="M2:P2"/>
    <mergeCell ref="B16:U16"/>
    <mergeCell ref="B12:U12"/>
    <mergeCell ref="B13:U13"/>
    <mergeCell ref="B14:U14"/>
    <mergeCell ref="B15:U15"/>
    <mergeCell ref="B24:U24"/>
    <mergeCell ref="B25:U25"/>
    <mergeCell ref="B26:U26"/>
    <mergeCell ref="B23:U23"/>
    <mergeCell ref="B18:U18"/>
    <mergeCell ref="B19:U19"/>
    <mergeCell ref="B21:U21"/>
    <mergeCell ref="B22:U22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B1" zoomScale="70" zoomScaleNormal="70" workbookViewId="0">
      <selection activeCell="B23" sqref="B23:U28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1" t="s">
        <v>133</v>
      </c>
      <c r="C2" s="324" t="s">
        <v>174</v>
      </c>
      <c r="D2" s="324"/>
      <c r="E2" s="324"/>
      <c r="F2" s="324"/>
      <c r="G2" s="2"/>
      <c r="H2" s="329" t="s">
        <v>175</v>
      </c>
      <c r="I2" s="329"/>
      <c r="J2" s="329"/>
      <c r="K2" s="329"/>
      <c r="L2" s="2"/>
      <c r="M2" s="323" t="s">
        <v>176</v>
      </c>
      <c r="N2" s="323"/>
      <c r="O2" s="323"/>
      <c r="P2" s="323"/>
      <c r="Q2" s="55"/>
      <c r="R2" s="330" t="s">
        <v>177</v>
      </c>
      <c r="S2" s="330"/>
      <c r="T2" s="330"/>
      <c r="U2" s="330"/>
      <c r="V2" s="326"/>
    </row>
    <row r="3" spans="2:22" ht="24.75" customHeight="1" thickBot="1" x14ac:dyDescent="0.25">
      <c r="B3" s="322"/>
      <c r="C3" s="3">
        <v>1</v>
      </c>
      <c r="D3" s="3">
        <v>2</v>
      </c>
      <c r="E3" s="4">
        <v>3</v>
      </c>
      <c r="F3" s="5">
        <v>4</v>
      </c>
      <c r="G3" s="319"/>
      <c r="H3" s="3">
        <v>1</v>
      </c>
      <c r="I3" s="3">
        <v>2</v>
      </c>
      <c r="J3" s="4">
        <v>3</v>
      </c>
      <c r="K3" s="5">
        <v>4</v>
      </c>
      <c r="L3" s="327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6"/>
    </row>
    <row r="4" spans="2:22" ht="38.1" customHeight="1" thickTop="1" thickBot="1" x14ac:dyDescent="0.25">
      <c r="B4" s="37" t="s">
        <v>129</v>
      </c>
      <c r="C4" s="36">
        <f>Autoevaluación!R84/SUM(Autoevaluación!R84:R87)</f>
        <v>0</v>
      </c>
      <c r="D4" s="7">
        <f>Autoevaluación!R85/SUM(Autoevaluación!R84:R87)</f>
        <v>0</v>
      </c>
      <c r="E4" s="7">
        <v>0.03</v>
      </c>
      <c r="F4" s="7">
        <f>Autoevaluación!R87/SUM(Autoevaluación!R84:R87)</f>
        <v>1</v>
      </c>
      <c r="G4" s="320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</v>
      </c>
      <c r="K4" s="7">
        <f>Autoevaluación!S87/SUM(Autoevaluación!S84:S87)</f>
        <v>1</v>
      </c>
      <c r="L4" s="328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9" t="s">
        <v>130</v>
      </c>
      <c r="C5" s="36">
        <f>Autoevaluación!R89/SUM(Autoevaluación!R89:R92)</f>
        <v>0.14285714285714285</v>
      </c>
      <c r="D5" s="7">
        <f>Autoevaluación!R90/SUM(Autoevaluación!R89:R92)</f>
        <v>0.7142857142857143</v>
      </c>
      <c r="E5" s="7">
        <v>0.03</v>
      </c>
      <c r="F5" s="7">
        <f>Autoevaluación!R92/SUM(Autoevaluación!R89:R92)</f>
        <v>0</v>
      </c>
      <c r="G5" s="320"/>
      <c r="H5" s="17">
        <f>Autoevaluación!S89/SUM(Autoevaluación!S89:S92)</f>
        <v>0.14285714285714285</v>
      </c>
      <c r="I5" s="7">
        <f>Autoevaluación!S90/SUM(Autoevaluación!S89:S92)</f>
        <v>0.5714285714285714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28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9" t="s">
        <v>31</v>
      </c>
      <c r="C6" s="36">
        <f>Autoevaluación!R98/SUM(Autoevaluación!R98:R101)</f>
        <v>0.5</v>
      </c>
      <c r="D6" s="7">
        <f>Autoevaluación!R99/SUM(Autoevaluación!R98:R101)</f>
        <v>0</v>
      </c>
      <c r="E6" s="7">
        <v>0.03</v>
      </c>
      <c r="F6" s="7">
        <f>Autoevaluación!R101/SUM(Autoevaluación!R98:R101)</f>
        <v>0</v>
      </c>
      <c r="G6" s="320"/>
      <c r="H6" s="17">
        <f>Autoevaluación!S98/SUM(Autoevaluación!S98:S101)</f>
        <v>0.5</v>
      </c>
      <c r="I6" s="7">
        <f>Autoevaluación!S99/SUM(Autoevaluación!S98:S101)</f>
        <v>0</v>
      </c>
      <c r="J6" s="7">
        <f>Autoevaluación!S100/SUM(Autoevaluación!S98:S101)</f>
        <v>0.5</v>
      </c>
      <c r="K6" s="7">
        <f>Autoevaluación!S10/SUM(Autoevaluación!S98:S101)</f>
        <v>0</v>
      </c>
      <c r="L6" s="328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7" t="s">
        <v>131</v>
      </c>
      <c r="C7" s="36">
        <f>Autoevaluación!R102/SUM(Autoevaluación!R102:R105)</f>
        <v>0.3</v>
      </c>
      <c r="D7" s="7">
        <f>Autoevaluación!R103/SUM(Autoevaluación!R102:R105)</f>
        <v>0.4</v>
      </c>
      <c r="E7" s="7">
        <v>0.03</v>
      </c>
      <c r="F7" s="7">
        <f>Autoevaluación!R105/SUM(Autoevaluación!R102:R105)</f>
        <v>0</v>
      </c>
      <c r="G7" s="320"/>
      <c r="H7" s="17">
        <f>Autoevaluación!S102/SUM(Autoevaluación!S102:S105)</f>
        <v>0</v>
      </c>
      <c r="I7" s="7">
        <f>Autoevaluación!S103/SUM(Autoevaluación!S102:S105)</f>
        <v>0.4</v>
      </c>
      <c r="J7" s="7">
        <f>Autoevaluación!S104/SUM(Autoevaluación!S102:S105)</f>
        <v>0.5</v>
      </c>
      <c r="K7" s="7">
        <f>Autoevaluación!S105/SUM(Autoevaluación!S102:S105)</f>
        <v>0.1</v>
      </c>
      <c r="L7" s="328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7" t="s">
        <v>132</v>
      </c>
      <c r="C8" s="36">
        <f>Autoevaluación!R114/SUM(Autoevaluación!R114:R117)</f>
        <v>0</v>
      </c>
      <c r="D8" s="7">
        <f>Autoevaluación!R115/SUM(Autoevaluación!R114:R117)</f>
        <v>1</v>
      </c>
      <c r="E8" s="7">
        <v>0.03</v>
      </c>
      <c r="F8" s="7">
        <f>Autoevaluación!R117/SUM(Autoevaluación!R114:R117)</f>
        <v>0</v>
      </c>
      <c r="G8" s="320"/>
      <c r="H8" s="17">
        <f>Autoevaluación!S114/SUM(Autoevaluación!S114:S117)</f>
        <v>0</v>
      </c>
      <c r="I8" s="7">
        <f>Autoevaluación!S115/SUM(Autoevaluación!S114:S117)</f>
        <v>0.25</v>
      </c>
      <c r="J8" s="7">
        <f>Autoevaluación!S116/SUM(Autoevaluación!S114:S117)</f>
        <v>0.5</v>
      </c>
      <c r="K8" s="7">
        <f>Autoevaluación!S117/SUM(Autoevaluación!S114:S117)</f>
        <v>0.25</v>
      </c>
      <c r="L8" s="328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8"/>
      <c r="C9" s="7"/>
      <c r="D9" s="7"/>
      <c r="E9" s="7"/>
      <c r="F9" s="7"/>
      <c r="G9" s="320"/>
      <c r="H9" s="7"/>
      <c r="I9" s="7"/>
      <c r="J9" s="7"/>
      <c r="K9" s="7"/>
      <c r="L9" s="328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thickTop="1" x14ac:dyDescent="0.2">
      <c r="B10" s="15" t="s">
        <v>134</v>
      </c>
      <c r="C10" s="12">
        <f>AVERAGE(C4:C9)</f>
        <v>0.18857142857142856</v>
      </c>
      <c r="D10" s="12">
        <f>AVERAGE(D4:D9)</f>
        <v>0.42285714285714288</v>
      </c>
      <c r="E10" s="12">
        <f>AVERAGE(E4:E9)</f>
        <v>0.03</v>
      </c>
      <c r="F10" s="12">
        <f>AVERAGE(F4:F9)</f>
        <v>0.2</v>
      </c>
      <c r="G10" s="9"/>
      <c r="H10" s="12">
        <f>AVERAGE(H4:H9)</f>
        <v>0.12857142857142856</v>
      </c>
      <c r="I10" s="12">
        <f>AVERAGE(I4:I9)</f>
        <v>0.2442857142857143</v>
      </c>
      <c r="J10" s="12" t="e">
        <f>AVERAGE(J4:J9)</f>
        <v>#NAME?</v>
      </c>
      <c r="K10" s="12">
        <f>AVERAGE(K4:K9)</f>
        <v>0.27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4" t="s">
        <v>174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</row>
    <row r="13" spans="2:22" ht="24.95" customHeight="1" x14ac:dyDescent="0.2">
      <c r="B13" s="325" t="s">
        <v>27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</row>
    <row r="14" spans="2:22" ht="60" customHeight="1" x14ac:dyDescent="0.2">
      <c r="B14" s="304" t="s">
        <v>260</v>
      </c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</row>
    <row r="15" spans="2:22" ht="60" customHeight="1" x14ac:dyDescent="0.2">
      <c r="B15" s="304" t="s">
        <v>261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</row>
    <row r="16" spans="2:22" s="14" customFormat="1" ht="24.95" customHeight="1" x14ac:dyDescent="0.25">
      <c r="B16" s="316" t="s">
        <v>119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</row>
    <row r="17" spans="2:21" ht="60" customHeight="1" x14ac:dyDescent="0.2">
      <c r="B17" s="304" t="s">
        <v>262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</row>
    <row r="18" spans="2:21" ht="60" customHeight="1" x14ac:dyDescent="0.2">
      <c r="B18" s="304" t="s">
        <v>263</v>
      </c>
      <c r="C18" s="304"/>
      <c r="D18" s="304"/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</row>
    <row r="19" spans="2:21" ht="60" customHeight="1" x14ac:dyDescent="0.2">
      <c r="B19" s="304" t="s">
        <v>264</v>
      </c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17" t="s">
        <v>175</v>
      </c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</row>
    <row r="22" spans="2:21" ht="24.95" customHeight="1" x14ac:dyDescent="0.2">
      <c r="B22" s="332" t="s">
        <v>27</v>
      </c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</row>
    <row r="23" spans="2:21" ht="60" customHeight="1" x14ac:dyDescent="0.2">
      <c r="B23" s="304" t="s">
        <v>540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</row>
    <row r="24" spans="2:21" ht="60" customHeight="1" x14ac:dyDescent="0.2">
      <c r="B24" s="304" t="s">
        <v>541</v>
      </c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</row>
    <row r="25" spans="2:21" s="14" customFormat="1" ht="24.95" customHeight="1" x14ac:dyDescent="0.25">
      <c r="B25" s="316" t="s">
        <v>119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</row>
    <row r="26" spans="2:21" ht="60" customHeight="1" x14ac:dyDescent="0.2">
      <c r="B26" s="304" t="s">
        <v>542</v>
      </c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</row>
    <row r="27" spans="2:21" ht="60" customHeight="1" x14ac:dyDescent="0.2">
      <c r="B27" s="304" t="s">
        <v>263</v>
      </c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</row>
    <row r="28" spans="2:21" ht="60" customHeight="1" x14ac:dyDescent="0.2">
      <c r="B28" s="304" t="s">
        <v>264</v>
      </c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31" t="s">
        <v>176</v>
      </c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</row>
    <row r="31" spans="2:21" ht="24.95" customHeight="1" x14ac:dyDescent="0.2">
      <c r="B31" s="318" t="s">
        <v>27</v>
      </c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318"/>
      <c r="S31" s="318"/>
      <c r="T31" s="318"/>
      <c r="U31" s="318"/>
    </row>
    <row r="32" spans="2:21" ht="60" customHeight="1" x14ac:dyDescent="0.2"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</row>
    <row r="33" spans="2:21" ht="60" customHeight="1" x14ac:dyDescent="0.2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</row>
    <row r="34" spans="2:21" s="14" customFormat="1" ht="24.95" customHeight="1" x14ac:dyDescent="0.25">
      <c r="B34" s="316" t="s">
        <v>119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</row>
    <row r="35" spans="2:21" ht="60" customHeight="1" x14ac:dyDescent="0.2"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</row>
    <row r="36" spans="2:21" ht="60" customHeight="1" x14ac:dyDescent="0.2"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</row>
    <row r="37" spans="2:21" ht="60" customHeight="1" x14ac:dyDescent="0.2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</row>
    <row r="39" spans="2:21" x14ac:dyDescent="0.2">
      <c r="B39" s="330" t="s">
        <v>177</v>
      </c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</row>
    <row r="40" spans="2:21" ht="19.5" x14ac:dyDescent="0.2">
      <c r="B40" s="318" t="s">
        <v>27</v>
      </c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</row>
    <row r="41" spans="2:21" ht="50.25" customHeight="1" x14ac:dyDescent="0.2"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</row>
    <row r="42" spans="2:21" ht="51.75" customHeight="1" x14ac:dyDescent="0.2"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</row>
    <row r="43" spans="2:21" ht="19.5" x14ac:dyDescent="0.2">
      <c r="B43" s="316" t="s">
        <v>119</v>
      </c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  <c r="Q43" s="316"/>
      <c r="R43" s="316"/>
      <c r="S43" s="316"/>
      <c r="T43" s="316"/>
      <c r="U43" s="316"/>
    </row>
    <row r="44" spans="2:21" ht="45" customHeight="1" x14ac:dyDescent="0.2"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</row>
    <row r="45" spans="2:21" ht="52.5" customHeight="1" x14ac:dyDescent="0.2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</row>
    <row r="46" spans="2:21" ht="55.5" customHeight="1" x14ac:dyDescent="0.2"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</row>
    <row r="65495" spans="2:22" x14ac:dyDescent="0.2">
      <c r="B65495" s="10" t="s">
        <v>28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29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30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16" zoomScale="70" zoomScaleNormal="70" workbookViewId="0">
      <selection activeCell="B28" sqref="B28:U28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1" t="s">
        <v>24</v>
      </c>
      <c r="C2" s="324" t="s">
        <v>174</v>
      </c>
      <c r="D2" s="324"/>
      <c r="E2" s="324"/>
      <c r="F2" s="324"/>
      <c r="G2" s="2"/>
      <c r="H2" s="329" t="s">
        <v>175</v>
      </c>
      <c r="I2" s="329"/>
      <c r="J2" s="329"/>
      <c r="K2" s="329"/>
      <c r="L2" s="2"/>
      <c r="M2" s="323" t="s">
        <v>176</v>
      </c>
      <c r="N2" s="323"/>
      <c r="O2" s="323"/>
      <c r="P2" s="323"/>
      <c r="Q2" s="55"/>
      <c r="R2" s="330" t="s">
        <v>177</v>
      </c>
      <c r="S2" s="330"/>
      <c r="T2" s="330"/>
      <c r="U2" s="330"/>
      <c r="V2" s="326"/>
    </row>
    <row r="3" spans="2:22" ht="24.75" customHeight="1" thickBot="1" x14ac:dyDescent="0.25">
      <c r="B3" s="322"/>
      <c r="C3" s="3">
        <v>1</v>
      </c>
      <c r="D3" s="3">
        <v>2</v>
      </c>
      <c r="E3" s="4">
        <v>3</v>
      </c>
      <c r="F3" s="5">
        <v>4</v>
      </c>
      <c r="G3" s="319"/>
      <c r="H3" s="3">
        <v>1</v>
      </c>
      <c r="I3" s="3">
        <v>2</v>
      </c>
      <c r="J3" s="4">
        <v>3</v>
      </c>
      <c r="K3" s="5">
        <v>4</v>
      </c>
      <c r="L3" s="327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6"/>
    </row>
    <row r="4" spans="2:22" ht="38.1" customHeight="1" thickTop="1" thickBot="1" x14ac:dyDescent="0.25">
      <c r="B4" s="40" t="s">
        <v>5</v>
      </c>
      <c r="C4" s="36">
        <f>Autoevaluación!R122/SUM(Autoevaluación!R122:R125)</f>
        <v>0</v>
      </c>
      <c r="D4" s="7">
        <f>Autoevaluación!R123/SUM(Autoevaluación!R122:R125)</f>
        <v>0</v>
      </c>
      <c r="E4" s="7">
        <f>Autoevaluación!R124/SUM(Autoevaluación!R122:R125)</f>
        <v>0.75</v>
      </c>
      <c r="F4" s="7">
        <f>Autoevaluación!R125/SUM(Autoevaluación!R122:R125)</f>
        <v>0.25</v>
      </c>
      <c r="G4" s="320"/>
      <c r="H4" s="7">
        <f>Autoevaluación!S122/SUM(Autoevaluación!S122:S125)</f>
        <v>0</v>
      </c>
      <c r="I4" s="7">
        <f>Autoevaluación!S123/SUM(Autoevaluación!S122:S125)</f>
        <v>0</v>
      </c>
      <c r="J4" s="7">
        <f>Autoevaluación!S124/SUM(Autoevaluación!S122:S125)</f>
        <v>0.75</v>
      </c>
      <c r="K4" s="7">
        <f>Autoevaluación!S125/SUM(Autoevaluación!S122:S125)</f>
        <v>0.25</v>
      </c>
      <c r="L4" s="328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41" t="s">
        <v>10</v>
      </c>
      <c r="C5" s="36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0.75</v>
      </c>
      <c r="F5" s="7">
        <f>Autoevaluación!R131/SUM(Autoevaluación!R128:R131)</f>
        <v>0.25</v>
      </c>
      <c r="G5" s="320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0.75</v>
      </c>
      <c r="K5" s="7">
        <f>Autoevaluación!S131/SUM(Autoevaluación!S128:S131)</f>
        <v>0.25</v>
      </c>
      <c r="L5" s="328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0.66666666666666663</v>
      </c>
      <c r="F6" s="7">
        <f>Autoevaluación!R137/SUM(Autoevaluación!R134:R137)</f>
        <v>0.33333333333333331</v>
      </c>
      <c r="G6" s="320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1</v>
      </c>
      <c r="K6" s="7">
        <f>Autoevaluación!S137/SUM(Autoevaluación!S134:S137)</f>
        <v>0</v>
      </c>
      <c r="L6" s="328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40" t="s">
        <v>19</v>
      </c>
      <c r="C7" s="36">
        <f>Autoevaluación!R139/SUM(Autoevaluación!R139:R142)</f>
        <v>0</v>
      </c>
      <c r="D7" s="7">
        <f>Autoevaluación!R140/SUM(Autoevaluación!R139:R142)</f>
        <v>1</v>
      </c>
      <c r="E7" s="7">
        <f>Autoevaluación!R141/SUM(Autoevaluación!R139:R142)</f>
        <v>0</v>
      </c>
      <c r="F7" s="7">
        <f>Autoevaluación!R142/SUM(Autoevaluación!R139:R142)</f>
        <v>0</v>
      </c>
      <c r="G7" s="320"/>
      <c r="H7" s="7">
        <f>Autoevaluación!S139/SUM(Autoevaluación!S139:S142)</f>
        <v>0</v>
      </c>
      <c r="I7" s="7">
        <f>Autoevaluación!S140/SUM(Autoevaluación!S139:S142)</f>
        <v>0.66666666666666663</v>
      </c>
      <c r="J7" s="7">
        <f>Autoevaluación!S141/SUM(Autoevaluación!S139:S142)</f>
        <v>0.33333333333333331</v>
      </c>
      <c r="K7" s="7">
        <f>Autoevaluación!S142/SUM(Autoevaluación!S139:S142)</f>
        <v>0</v>
      </c>
      <c r="L7" s="328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20"/>
      <c r="H8" s="7"/>
      <c r="I8" s="7"/>
      <c r="J8" s="7"/>
      <c r="K8" s="7"/>
      <c r="L8" s="328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0"/>
      <c r="H9" s="7"/>
      <c r="I9" s="7"/>
      <c r="J9" s="7"/>
      <c r="K9" s="7"/>
      <c r="L9" s="328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135</v>
      </c>
      <c r="C10" s="12">
        <f>AVERAGE(C4:C9)</f>
        <v>0</v>
      </c>
      <c r="D10" s="12">
        <f>AVERAGE(D4:D9)</f>
        <v>0.25</v>
      </c>
      <c r="E10" s="12">
        <f>AVERAGE(E4:E9)</f>
        <v>0.54166666666666663</v>
      </c>
      <c r="F10" s="12">
        <f>AVERAGE(F4:F9)</f>
        <v>0.20833333333333331</v>
      </c>
      <c r="G10" s="9"/>
      <c r="H10" s="12">
        <f>AVERAGE(H4:H9)</f>
        <v>0</v>
      </c>
      <c r="I10" s="12">
        <f>AVERAGE(I4:I9)</f>
        <v>0.16666666666666666</v>
      </c>
      <c r="J10" s="12">
        <f>AVERAGE(J4:J9)</f>
        <v>0.70833333333333337</v>
      </c>
      <c r="K10" s="12">
        <f>AVERAGE(K4:K9)</f>
        <v>0.125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4" t="s">
        <v>174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</row>
    <row r="13" spans="2:22" ht="24.95" customHeight="1" x14ac:dyDescent="0.2">
      <c r="B13" s="325" t="s">
        <v>27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</row>
    <row r="14" spans="2:22" ht="60" customHeight="1" x14ac:dyDescent="0.2">
      <c r="B14" s="304" t="s">
        <v>360</v>
      </c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</row>
    <row r="15" spans="2:22" ht="60" customHeight="1" x14ac:dyDescent="0.2">
      <c r="B15" s="304" t="s">
        <v>361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</row>
    <row r="16" spans="2:22" s="14" customFormat="1" ht="24.95" customHeight="1" x14ac:dyDescent="0.25">
      <c r="B16" s="316" t="s">
        <v>119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</row>
    <row r="17" spans="2:21" ht="60" customHeight="1" x14ac:dyDescent="0.2">
      <c r="B17" s="304" t="s">
        <v>362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</row>
    <row r="18" spans="2:21" ht="60" customHeight="1" x14ac:dyDescent="0.2">
      <c r="B18" s="304" t="s">
        <v>363</v>
      </c>
      <c r="C18" s="304"/>
      <c r="D18" s="304"/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</row>
    <row r="19" spans="2:21" ht="60" customHeight="1" x14ac:dyDescent="0.2">
      <c r="B19" s="304" t="s">
        <v>364</v>
      </c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17" t="s">
        <v>175</v>
      </c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</row>
    <row r="22" spans="2:21" ht="24.95" customHeight="1" x14ac:dyDescent="0.2">
      <c r="B22" s="318" t="s">
        <v>27</v>
      </c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</row>
    <row r="23" spans="2:21" ht="60" customHeight="1" x14ac:dyDescent="0.2">
      <c r="B23" s="304" t="s">
        <v>510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</row>
    <row r="24" spans="2:21" ht="60" customHeight="1" x14ac:dyDescent="0.2">
      <c r="B24" s="304" t="s">
        <v>511</v>
      </c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</row>
    <row r="25" spans="2:21" s="14" customFormat="1" ht="24.95" customHeight="1" x14ac:dyDescent="0.25">
      <c r="B25" s="316" t="s">
        <v>512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</row>
    <row r="26" spans="2:21" ht="60" customHeight="1" x14ac:dyDescent="0.2">
      <c r="B26" s="304" t="s">
        <v>513</v>
      </c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</row>
    <row r="27" spans="2:21" ht="60" customHeight="1" x14ac:dyDescent="0.2">
      <c r="B27" s="304" t="s">
        <v>514</v>
      </c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</row>
    <row r="28" spans="2:21" ht="60" customHeight="1" x14ac:dyDescent="0.2">
      <c r="B28" s="304" t="s">
        <v>515</v>
      </c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31" t="s">
        <v>176</v>
      </c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</row>
    <row r="31" spans="2:21" ht="24.95" customHeight="1" x14ac:dyDescent="0.2">
      <c r="B31" s="332" t="s">
        <v>27</v>
      </c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</row>
    <row r="32" spans="2:21" ht="60" customHeight="1" x14ac:dyDescent="0.2"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</row>
    <row r="33" spans="2:21" ht="60" customHeight="1" x14ac:dyDescent="0.2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</row>
    <row r="34" spans="2:21" s="14" customFormat="1" ht="24.95" customHeight="1" x14ac:dyDescent="0.25">
      <c r="B34" s="316" t="s">
        <v>119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</row>
    <row r="35" spans="2:21" ht="60" customHeight="1" x14ac:dyDescent="0.2"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</row>
    <row r="36" spans="2:21" ht="60" customHeight="1" x14ac:dyDescent="0.2"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</row>
    <row r="37" spans="2:21" ht="60" customHeight="1" x14ac:dyDescent="0.2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</row>
    <row r="40" spans="2:21" x14ac:dyDescent="0.2">
      <c r="B40" s="330" t="s">
        <v>177</v>
      </c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</row>
    <row r="41" spans="2:21" ht="19.5" x14ac:dyDescent="0.2">
      <c r="B41" s="332" t="s">
        <v>27</v>
      </c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</row>
    <row r="42" spans="2:21" ht="62.25" customHeight="1" x14ac:dyDescent="0.2"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</row>
    <row r="43" spans="2:21" ht="64.5" customHeight="1" x14ac:dyDescent="0.2"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</row>
    <row r="44" spans="2:21" ht="19.5" x14ac:dyDescent="0.2">
      <c r="B44" s="316" t="s">
        <v>119</v>
      </c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316"/>
      <c r="N44" s="316"/>
      <c r="O44" s="316"/>
      <c r="P44" s="316"/>
      <c r="Q44" s="316"/>
      <c r="R44" s="316"/>
      <c r="S44" s="316"/>
      <c r="T44" s="316"/>
      <c r="U44" s="316"/>
    </row>
    <row r="45" spans="2:21" ht="54.75" customHeight="1" x14ac:dyDescent="0.2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</row>
    <row r="46" spans="2:21" ht="61.5" customHeight="1" x14ac:dyDescent="0.2"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</row>
    <row r="47" spans="2:21" ht="64.5" customHeight="1" x14ac:dyDescent="0.2">
      <c r="B47" s="304"/>
      <c r="C47" s="304"/>
      <c r="D47" s="304"/>
      <c r="E47" s="304"/>
      <c r="F47" s="304"/>
      <c r="G47" s="304"/>
      <c r="H47" s="304"/>
      <c r="I47" s="304"/>
      <c r="J47" s="304"/>
      <c r="K47" s="304"/>
      <c r="L47" s="304"/>
      <c r="M47" s="304"/>
      <c r="N47" s="304"/>
      <c r="O47" s="304"/>
      <c r="P47" s="304"/>
      <c r="Q47" s="304"/>
      <c r="R47" s="304"/>
      <c r="S47" s="304"/>
      <c r="T47" s="304"/>
      <c r="U47" s="304"/>
    </row>
    <row r="65495" spans="2:22" x14ac:dyDescent="0.2">
      <c r="B65495" s="10" t="s">
        <v>28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29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30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ANGEL CARDENAS</cp:lastModifiedBy>
  <cp:lastPrinted>2011-10-07T14:16:27Z</cp:lastPrinted>
  <dcterms:created xsi:type="dcterms:W3CDTF">2010-02-23T19:10:51Z</dcterms:created>
  <dcterms:modified xsi:type="dcterms:W3CDTF">2025-04-11T15:51:47Z</dcterms:modified>
</cp:coreProperties>
</file>