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xr:revisionPtr revIDLastSave="0" documentId="13_ncr:1_{15F84190-1B57-4AED-8530-F777D53D3314}" xr6:coauthVersionLast="43" xr6:coauthVersionMax="47" xr10:uidLastSave="{00000000-0000-0000-0000-000000000000}"/>
  <bookViews>
    <workbookView xWindow="-120" yWindow="-120" windowWidth="20730" windowHeight="11160" activeTab="5" xr2:uid="{00000000-000D-0000-FFFF-FFFF00000000}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U100" i="1" l="1"/>
  <c r="U98" i="1"/>
  <c r="T6" i="6" s="1"/>
  <c r="U99" i="1"/>
  <c r="U101" i="1"/>
  <c r="U87" i="1"/>
  <c r="U92" i="1"/>
  <c r="S5" i="6" s="1"/>
  <c r="U89" i="1"/>
  <c r="U90" i="1"/>
  <c r="U91" i="1"/>
  <c r="S142" i="1"/>
  <c r="S139" i="1"/>
  <c r="S140" i="1"/>
  <c r="S141" i="1"/>
  <c r="R84" i="1"/>
  <c r="E4" i="6" s="1"/>
  <c r="R85" i="1"/>
  <c r="R86" i="1"/>
  <c r="R87" i="1"/>
  <c r="S89" i="1"/>
  <c r="K5" i="6" s="1"/>
  <c r="S90" i="1"/>
  <c r="S91" i="1"/>
  <c r="S92" i="1"/>
  <c r="R98" i="1"/>
  <c r="C6" i="6" s="1"/>
  <c r="R99" i="1"/>
  <c r="R100" i="1"/>
  <c r="R101" i="1"/>
  <c r="R114" i="1"/>
  <c r="E8" i="6" s="1"/>
  <c r="R115" i="1"/>
  <c r="R116" i="1"/>
  <c r="R117" i="1"/>
  <c r="S114" i="1"/>
  <c r="H8" i="6" s="1"/>
  <c r="S115" i="1"/>
  <c r="S116" i="1"/>
  <c r="S117" i="1"/>
  <c r="R55" i="1"/>
  <c r="F4" i="4" s="1"/>
  <c r="R56" i="1"/>
  <c r="R57" i="1"/>
  <c r="R58" i="1"/>
  <c r="S55" i="1"/>
  <c r="J4" i="4" s="1"/>
  <c r="S56" i="1"/>
  <c r="S57" i="1"/>
  <c r="S58" i="1"/>
  <c r="R62" i="1"/>
  <c r="E5" i="4" s="1"/>
  <c r="R63" i="1"/>
  <c r="R64" i="1"/>
  <c r="R65" i="1"/>
  <c r="T62" i="1"/>
  <c r="T63" i="1"/>
  <c r="T64" i="1"/>
  <c r="T65" i="1"/>
  <c r="T68" i="1"/>
  <c r="O6" i="4" s="1"/>
  <c r="T69" i="1"/>
  <c r="T70" i="1"/>
  <c r="T71" i="1"/>
  <c r="S74" i="1"/>
  <c r="H7" i="4" s="1"/>
  <c r="S75" i="1"/>
  <c r="S76" i="1"/>
  <c r="S77" i="1"/>
  <c r="S7" i="1"/>
  <c r="S8" i="1"/>
  <c r="S9" i="1"/>
  <c r="S10" i="1"/>
  <c r="R31" i="1"/>
  <c r="R30" i="1"/>
  <c r="R32" i="1"/>
  <c r="R33" i="1"/>
  <c r="T30" i="1"/>
  <c r="N7" i="2" s="1"/>
  <c r="T31" i="1"/>
  <c r="T32" i="1"/>
  <c r="T33" i="1"/>
  <c r="S47" i="1"/>
  <c r="I9" i="2" s="1"/>
  <c r="S48" i="1"/>
  <c r="S49" i="1"/>
  <c r="S50" i="1"/>
  <c r="T47" i="1"/>
  <c r="P9" i="2" s="1"/>
  <c r="T48" i="1"/>
  <c r="T49" i="1"/>
  <c r="T50" i="1"/>
  <c r="R7" i="1"/>
  <c r="E4" i="2" s="1"/>
  <c r="T7" i="1"/>
  <c r="T8" i="1"/>
  <c r="T9" i="1"/>
  <c r="T10" i="1"/>
  <c r="P4" i="2" s="1"/>
  <c r="P10" i="2" s="1"/>
  <c r="U7" i="1"/>
  <c r="U8" i="1"/>
  <c r="U9" i="1"/>
  <c r="U10" i="1"/>
  <c r="R4" i="2" s="1"/>
  <c r="R10" i="2" s="1"/>
  <c r="R8" i="1"/>
  <c r="R9" i="1"/>
  <c r="R10" i="1"/>
  <c r="Q11" i="1"/>
  <c r="R11" i="1"/>
  <c r="S11" i="1"/>
  <c r="R13" i="1"/>
  <c r="S13" i="1"/>
  <c r="T13" i="1"/>
  <c r="U13" i="1"/>
  <c r="R14" i="1"/>
  <c r="S14" i="1"/>
  <c r="S15" i="1"/>
  <c r="S16" i="1"/>
  <c r="T14" i="1"/>
  <c r="T15" i="1"/>
  <c r="T16" i="1"/>
  <c r="U14" i="1"/>
  <c r="R15" i="1"/>
  <c r="R16" i="1"/>
  <c r="C5" i="2" s="1"/>
  <c r="U15" i="1"/>
  <c r="U16" i="1"/>
  <c r="R20" i="1"/>
  <c r="S20" i="1"/>
  <c r="I6" i="2" s="1"/>
  <c r="T20" i="1"/>
  <c r="T21" i="1"/>
  <c r="T22" i="1"/>
  <c r="T23" i="1"/>
  <c r="N6" i="2" s="1"/>
  <c r="U20" i="1"/>
  <c r="R21" i="1"/>
  <c r="R23" i="1"/>
  <c r="R22" i="1"/>
  <c r="E6" i="2" s="1"/>
  <c r="S21" i="1"/>
  <c r="S22" i="1"/>
  <c r="S23" i="1"/>
  <c r="U21" i="1"/>
  <c r="S6" i="2" s="1"/>
  <c r="U22" i="1"/>
  <c r="U23" i="1"/>
  <c r="S30" i="1"/>
  <c r="U30" i="1"/>
  <c r="R7" i="2" s="1"/>
  <c r="S31" i="1"/>
  <c r="S32" i="1"/>
  <c r="S33" i="1"/>
  <c r="U31" i="1"/>
  <c r="S7" i="2" s="1"/>
  <c r="U32" i="1"/>
  <c r="U33" i="1"/>
  <c r="R36" i="1"/>
  <c r="R37" i="1"/>
  <c r="D8" i="2" s="1"/>
  <c r="R38" i="1"/>
  <c r="R39" i="1"/>
  <c r="S36" i="1"/>
  <c r="T36" i="1"/>
  <c r="P8" i="2" s="1"/>
  <c r="U36" i="1"/>
  <c r="U37" i="1"/>
  <c r="U38" i="1"/>
  <c r="U39" i="1"/>
  <c r="U8" i="2" s="1"/>
  <c r="S37" i="1"/>
  <c r="T37" i="1"/>
  <c r="S38" i="1"/>
  <c r="T38" i="1"/>
  <c r="S39" i="1"/>
  <c r="T39" i="1"/>
  <c r="R47" i="1"/>
  <c r="R48" i="1"/>
  <c r="D9" i="2" s="1"/>
  <c r="R49" i="1"/>
  <c r="R50" i="1"/>
  <c r="U47" i="1"/>
  <c r="U48" i="1"/>
  <c r="T9" i="2" s="1"/>
  <c r="U49" i="1"/>
  <c r="U50" i="1"/>
  <c r="T55" i="1"/>
  <c r="U55" i="1"/>
  <c r="U4" i="4" s="1"/>
  <c r="U10" i="4" s="1"/>
  <c r="T56" i="1"/>
  <c r="U56" i="1"/>
  <c r="T57" i="1"/>
  <c r="U57" i="1"/>
  <c r="T4" i="4" s="1"/>
  <c r="T10" i="4" s="1"/>
  <c r="U58" i="1"/>
  <c r="T58" i="1"/>
  <c r="S62" i="1"/>
  <c r="U62" i="1"/>
  <c r="S5" i="4" s="1"/>
  <c r="S63" i="1"/>
  <c r="U63" i="1"/>
  <c r="S64" i="1"/>
  <c r="U64" i="1"/>
  <c r="T5" i="4" s="1"/>
  <c r="S65" i="1"/>
  <c r="U65" i="1"/>
  <c r="R68" i="1"/>
  <c r="S68" i="1"/>
  <c r="J6" i="4" s="1"/>
  <c r="U68" i="1"/>
  <c r="R69" i="1"/>
  <c r="S69" i="1"/>
  <c r="U69" i="1"/>
  <c r="R6" i="4" s="1"/>
  <c r="R70" i="1"/>
  <c r="S70" i="1"/>
  <c r="S71" i="1"/>
  <c r="U70" i="1"/>
  <c r="T6" i="4" s="1"/>
  <c r="R71" i="1"/>
  <c r="U71" i="1"/>
  <c r="R74" i="1"/>
  <c r="T74" i="1"/>
  <c r="P7" i="4" s="1"/>
  <c r="U74" i="1"/>
  <c r="R75" i="1"/>
  <c r="R76" i="1"/>
  <c r="R77" i="1"/>
  <c r="C7" i="4" s="1"/>
  <c r="T75" i="1"/>
  <c r="U75" i="1"/>
  <c r="U76" i="1"/>
  <c r="U77" i="1"/>
  <c r="T7" i="4" s="1"/>
  <c r="T76" i="1"/>
  <c r="T77" i="1"/>
  <c r="S84" i="1"/>
  <c r="T84" i="1"/>
  <c r="U84" i="1"/>
  <c r="S85" i="1"/>
  <c r="T85" i="1"/>
  <c r="U85" i="1"/>
  <c r="S86" i="1"/>
  <c r="T86" i="1"/>
  <c r="U86" i="1"/>
  <c r="S87" i="1"/>
  <c r="T87" i="1"/>
  <c r="R89" i="1"/>
  <c r="T89" i="1"/>
  <c r="R90" i="1"/>
  <c r="C5" i="6" s="1"/>
  <c r="T90" i="1"/>
  <c r="T91" i="1"/>
  <c r="T92" i="1"/>
  <c r="R91" i="1"/>
  <c r="J5" i="6"/>
  <c r="R92" i="1"/>
  <c r="S98" i="1"/>
  <c r="T98" i="1"/>
  <c r="S99" i="1"/>
  <c r="T99" i="1"/>
  <c r="S100" i="1"/>
  <c r="T100" i="1"/>
  <c r="T101" i="1"/>
  <c r="S101" i="1"/>
  <c r="R102" i="1"/>
  <c r="R103" i="1"/>
  <c r="R104" i="1"/>
  <c r="R105" i="1"/>
  <c r="S102" i="1"/>
  <c r="T102" i="1"/>
  <c r="U102" i="1"/>
  <c r="S103" i="1"/>
  <c r="S104" i="1"/>
  <c r="S105" i="1"/>
  <c r="T103" i="1"/>
  <c r="U103" i="1"/>
  <c r="T104" i="1"/>
  <c r="U104" i="1"/>
  <c r="T105" i="1"/>
  <c r="U105" i="1"/>
  <c r="T114" i="1"/>
  <c r="M8" i="6" s="1"/>
  <c r="U114" i="1"/>
  <c r="T115" i="1"/>
  <c r="U115" i="1"/>
  <c r="T116" i="1"/>
  <c r="O8" i="6" s="1"/>
  <c r="U116" i="1"/>
  <c r="T117" i="1"/>
  <c r="U117" i="1"/>
  <c r="R122" i="1"/>
  <c r="C4" i="5" s="1"/>
  <c r="S122" i="1"/>
  <c r="T122" i="1"/>
  <c r="T123" i="1"/>
  <c r="T124" i="1"/>
  <c r="T125" i="1"/>
  <c r="U122" i="1"/>
  <c r="R123" i="1"/>
  <c r="S123" i="1"/>
  <c r="U123" i="1"/>
  <c r="R124" i="1"/>
  <c r="S124" i="1"/>
  <c r="U124" i="1"/>
  <c r="R125" i="1"/>
  <c r="S125" i="1"/>
  <c r="U125" i="1"/>
  <c r="U4" i="5" s="1"/>
  <c r="U10" i="5" s="1"/>
  <c r="R128" i="1"/>
  <c r="S128" i="1"/>
  <c r="T128" i="1"/>
  <c r="T129" i="1"/>
  <c r="T130" i="1"/>
  <c r="T131" i="1"/>
  <c r="U128" i="1"/>
  <c r="R129" i="1"/>
  <c r="S129" i="1"/>
  <c r="I5" i="5" s="1"/>
  <c r="U129" i="1"/>
  <c r="R130" i="1"/>
  <c r="S130" i="1"/>
  <c r="U130" i="1"/>
  <c r="R131" i="1"/>
  <c r="S131" i="1"/>
  <c r="U131" i="1"/>
  <c r="R134" i="1"/>
  <c r="S134" i="1"/>
  <c r="T134" i="1"/>
  <c r="U134" i="1"/>
  <c r="R135" i="1"/>
  <c r="D6" i="5" s="1"/>
  <c r="S135" i="1"/>
  <c r="T135" i="1"/>
  <c r="T136" i="1"/>
  <c r="T137" i="1"/>
  <c r="P6" i="5" s="1"/>
  <c r="U135" i="1"/>
  <c r="R136" i="1"/>
  <c r="S136" i="1"/>
  <c r="U136" i="1"/>
  <c r="R137" i="1"/>
  <c r="S137" i="1"/>
  <c r="R139" i="1"/>
  <c r="R140" i="1"/>
  <c r="R141" i="1"/>
  <c r="R142" i="1"/>
  <c r="T139" i="1"/>
  <c r="U139" i="1"/>
  <c r="U7" i="5" s="1"/>
  <c r="T140" i="1"/>
  <c r="U140" i="1"/>
  <c r="T141" i="1"/>
  <c r="U141" i="1"/>
  <c r="T7" i="5" s="1"/>
  <c r="T142" i="1"/>
  <c r="F6" i="2"/>
  <c r="F6" i="6"/>
  <c r="T5" i="6"/>
  <c r="R5" i="6"/>
  <c r="U6" i="2"/>
  <c r="U5" i="2"/>
  <c r="N5" i="4"/>
  <c r="F5" i="2"/>
  <c r="P5" i="6"/>
  <c r="P5" i="4"/>
  <c r="O9" i="2"/>
  <c r="P6" i="2"/>
  <c r="O5" i="2"/>
  <c r="M8" i="2"/>
  <c r="D6" i="4"/>
  <c r="O7" i="2"/>
  <c r="S5" i="2"/>
  <c r="N8" i="2"/>
  <c r="T7" i="2"/>
  <c r="T6" i="2"/>
  <c r="F4" i="2"/>
  <c r="D8" i="6"/>
  <c r="U7" i="4"/>
  <c r="N4" i="2"/>
  <c r="N10" i="2" s="1"/>
  <c r="E7" i="2"/>
  <c r="K8" i="6"/>
  <c r="I5" i="6"/>
  <c r="H6" i="4"/>
  <c r="H4" i="4"/>
  <c r="I7" i="2"/>
  <c r="I5" i="2"/>
  <c r="M4" i="2"/>
  <c r="J6" i="2"/>
  <c r="O5" i="4"/>
  <c r="P5" i="2"/>
  <c r="T5" i="2"/>
  <c r="R5" i="2"/>
  <c r="S7" i="4"/>
  <c r="U5" i="4"/>
  <c r="N5" i="2"/>
  <c r="O4" i="2"/>
  <c r="O10" i="2" s="1"/>
  <c r="M5" i="4"/>
  <c r="F8" i="6"/>
  <c r="C4" i="2"/>
  <c r="N7" i="4"/>
  <c r="D4" i="2"/>
  <c r="R5" i="4"/>
  <c r="D6" i="6"/>
  <c r="N6" i="4"/>
  <c r="F7" i="2"/>
  <c r="U4" i="2"/>
  <c r="U10" i="2" s="1"/>
  <c r="D7" i="2"/>
  <c r="K4" i="4"/>
  <c r="H8" i="2"/>
  <c r="O8" i="2"/>
  <c r="I7" i="4"/>
  <c r="E6" i="6"/>
  <c r="I4" i="4"/>
  <c r="F4" i="6"/>
  <c r="C8" i="6"/>
  <c r="C7" i="6"/>
  <c r="F5" i="6"/>
  <c r="E5" i="6"/>
  <c r="F6" i="4"/>
  <c r="E6" i="4"/>
  <c r="F5" i="4"/>
  <c r="C5" i="4"/>
  <c r="E4" i="4"/>
  <c r="D4" i="4"/>
  <c r="F9" i="2"/>
  <c r="E8" i="2"/>
  <c r="C7" i="2"/>
  <c r="D6" i="2"/>
  <c r="D5" i="2"/>
  <c r="M10" i="2"/>
  <c r="E5" i="2" l="1"/>
  <c r="E10" i="2" s="1"/>
  <c r="C4" i="4"/>
  <c r="S6" i="6"/>
  <c r="K9" i="2"/>
  <c r="C6" i="2"/>
  <c r="D5" i="4"/>
  <c r="D5" i="6"/>
  <c r="K7" i="4"/>
  <c r="S4" i="2"/>
  <c r="S10" i="2" s="1"/>
  <c r="T8" i="2"/>
  <c r="J8" i="6"/>
  <c r="M9" i="2"/>
  <c r="N9" i="2"/>
  <c r="I8" i="6"/>
  <c r="H5" i="6"/>
  <c r="C4" i="6"/>
  <c r="R4" i="4"/>
  <c r="R10" i="4" s="1"/>
  <c r="O7" i="4"/>
  <c r="M6" i="4"/>
  <c r="T4" i="2"/>
  <c r="T10" i="2" s="1"/>
  <c r="P7" i="2"/>
  <c r="M7" i="4"/>
  <c r="R8" i="2"/>
  <c r="S4" i="4"/>
  <c r="S10" i="4" s="1"/>
  <c r="D4" i="6"/>
  <c r="H7" i="2"/>
  <c r="C10" i="6"/>
  <c r="R6" i="6"/>
  <c r="U6" i="6"/>
  <c r="C6" i="5"/>
  <c r="U5" i="6"/>
  <c r="M7" i="2"/>
  <c r="O6" i="2"/>
  <c r="J7" i="4"/>
  <c r="S7" i="5"/>
  <c r="P6" i="4"/>
  <c r="U7" i="2"/>
  <c r="M7" i="5"/>
  <c r="E7" i="5"/>
  <c r="M6" i="5"/>
  <c r="R6" i="5"/>
  <c r="S8" i="6"/>
  <c r="T7" i="6"/>
  <c r="H7" i="6"/>
  <c r="E7" i="6"/>
  <c r="O6" i="6"/>
  <c r="H6" i="6"/>
  <c r="N5" i="6"/>
  <c r="U4" i="6"/>
  <c r="U10" i="6" s="1"/>
  <c r="P4" i="6"/>
  <c r="P10" i="6" s="1"/>
  <c r="R7" i="4"/>
  <c r="E7" i="4"/>
  <c r="F7" i="4"/>
  <c r="K6" i="4"/>
  <c r="I6" i="4"/>
  <c r="C6" i="4"/>
  <c r="H5" i="4"/>
  <c r="O4" i="4"/>
  <c r="O10" i="4" s="1"/>
  <c r="N4" i="4"/>
  <c r="N10" i="4" s="1"/>
  <c r="R9" i="2"/>
  <c r="E9" i="2"/>
  <c r="J8" i="2"/>
  <c r="S8" i="2"/>
  <c r="C8" i="2"/>
  <c r="K7" i="2"/>
  <c r="E10" i="6"/>
  <c r="C9" i="2"/>
  <c r="C10" i="2" s="1"/>
  <c r="E10" i="4"/>
  <c r="F10" i="4"/>
  <c r="D7" i="4"/>
  <c r="D10" i="4" s="1"/>
  <c r="M4" i="4"/>
  <c r="M10" i="4" s="1"/>
  <c r="R4" i="6"/>
  <c r="R10" i="6" s="1"/>
  <c r="I6" i="6"/>
  <c r="O5" i="6"/>
  <c r="R8" i="6"/>
  <c r="R7" i="5"/>
  <c r="O6" i="5"/>
  <c r="U5" i="5"/>
  <c r="N5" i="5"/>
  <c r="P8" i="6"/>
  <c r="S7" i="6"/>
  <c r="K6" i="2"/>
  <c r="H5" i="2"/>
  <c r="H9" i="2"/>
  <c r="D10" i="2"/>
  <c r="M5" i="6"/>
  <c r="J7" i="6"/>
  <c r="S4" i="6"/>
  <c r="S10" i="6" s="1"/>
  <c r="P4" i="4"/>
  <c r="P10" i="4" s="1"/>
  <c r="O4" i="6"/>
  <c r="O10" i="6" s="1"/>
  <c r="P7" i="5"/>
  <c r="N7" i="5"/>
  <c r="D7" i="5"/>
  <c r="E6" i="5"/>
  <c r="U6" i="5"/>
  <c r="F5" i="5"/>
  <c r="S5" i="5"/>
  <c r="O5" i="5"/>
  <c r="H5" i="5"/>
  <c r="D4" i="5"/>
  <c r="R4" i="5"/>
  <c r="R10" i="5" s="1"/>
  <c r="M4" i="5"/>
  <c r="M10" i="5" s="1"/>
  <c r="T8" i="6"/>
  <c r="U8" i="6"/>
  <c r="U7" i="6"/>
  <c r="I7" i="6"/>
  <c r="M7" i="6"/>
  <c r="D7" i="6"/>
  <c r="D10" i="6" s="1"/>
  <c r="M6" i="6"/>
  <c r="U6" i="4"/>
  <c r="K5" i="4"/>
  <c r="U9" i="2"/>
  <c r="K8" i="2"/>
  <c r="F8" i="2"/>
  <c r="F10" i="2" s="1"/>
  <c r="R6" i="2"/>
  <c r="M6" i="2"/>
  <c r="M5" i="2"/>
  <c r="K7" i="5"/>
  <c r="C7" i="5"/>
  <c r="N6" i="5"/>
  <c r="E5" i="5"/>
  <c r="T4" i="5"/>
  <c r="T10" i="5" s="1"/>
  <c r="N8" i="6"/>
  <c r="J6" i="6"/>
  <c r="N6" i="6"/>
  <c r="K4" i="6"/>
  <c r="T4" i="6"/>
  <c r="T10" i="6" s="1"/>
  <c r="M4" i="6"/>
  <c r="M10" i="6" s="1"/>
  <c r="J9" i="2"/>
  <c r="I8" i="2"/>
  <c r="J7" i="2"/>
  <c r="H6" i="2"/>
  <c r="J5" i="2"/>
  <c r="K5" i="2"/>
  <c r="K4" i="2"/>
  <c r="J4" i="2"/>
  <c r="H4" i="2"/>
  <c r="K10" i="2"/>
  <c r="I4" i="2"/>
  <c r="H6" i="5"/>
  <c r="E4" i="5"/>
  <c r="E10" i="5" s="1"/>
  <c r="F6" i="5"/>
  <c r="T6" i="5"/>
  <c r="N7" i="6"/>
  <c r="T5" i="5"/>
  <c r="O4" i="5"/>
  <c r="O10" i="5" s="1"/>
  <c r="K6" i="5"/>
  <c r="S4" i="5"/>
  <c r="S10" i="5" s="1"/>
  <c r="P6" i="6"/>
  <c r="R7" i="6"/>
  <c r="I5" i="4"/>
  <c r="F7" i="6"/>
  <c r="F10" i="6" s="1"/>
  <c r="D5" i="5"/>
  <c r="D10" i="5" s="1"/>
  <c r="F7" i="5"/>
  <c r="O7" i="5"/>
  <c r="S6" i="5"/>
  <c r="K7" i="6"/>
  <c r="O7" i="6"/>
  <c r="M5" i="5"/>
  <c r="N4" i="5"/>
  <c r="N10" i="5" s="1"/>
  <c r="F4" i="5"/>
  <c r="F10" i="5" s="1"/>
  <c r="I10" i="2"/>
  <c r="P4" i="5"/>
  <c r="P10" i="5" s="1"/>
  <c r="N4" i="6"/>
  <c r="N10" i="6" s="1"/>
  <c r="S9" i="2"/>
  <c r="R5" i="5"/>
  <c r="S6" i="4"/>
  <c r="P5" i="5"/>
  <c r="J5" i="5"/>
  <c r="C5" i="5"/>
  <c r="C10" i="5" s="1"/>
  <c r="H10" i="4"/>
  <c r="K5" i="5"/>
  <c r="P7" i="6"/>
  <c r="K6" i="6"/>
  <c r="I4" i="6"/>
  <c r="J5" i="4"/>
  <c r="J10" i="4" s="1"/>
  <c r="K10" i="4"/>
  <c r="I10" i="4"/>
  <c r="I10" i="6"/>
  <c r="J4" i="6"/>
  <c r="J10" i="6" s="1"/>
  <c r="H4" i="6"/>
  <c r="H10" i="6" s="1"/>
  <c r="H10" i="2"/>
  <c r="H7" i="5"/>
  <c r="J7" i="5"/>
  <c r="I7" i="5"/>
  <c r="J6" i="5"/>
  <c r="I6" i="5"/>
  <c r="H4" i="5"/>
  <c r="K4" i="5"/>
  <c r="K10" i="5" s="1"/>
  <c r="J4" i="5"/>
  <c r="I4" i="5"/>
  <c r="C10" i="4" l="1"/>
  <c r="J10" i="2"/>
  <c r="J10" i="5"/>
  <c r="K10" i="6"/>
  <c r="I10" i="5"/>
  <c r="H10" i="5"/>
</calcChain>
</file>

<file path=xl/sharedStrings.xml><?xml version="1.0" encoding="utf-8"?>
<sst xmlns="http://schemas.openxmlformats.org/spreadsheetml/2006/main" count="756" uniqueCount="514">
  <si>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</si>
  <si>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</si>
  <si>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</si>
  <si>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</si>
  <si>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</si>
  <si>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</si>
  <si>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</si>
  <si>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</si>
  <si>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</si>
  <si>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</si>
  <si>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</si>
  <si>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</si>
  <si>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</si>
  <si>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</si>
  <si>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</si>
  <si>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</si>
  <si>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</si>
  <si>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</si>
  <si>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</si>
  <si>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</si>
  <si>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</si>
  <si>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</si>
  <si>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</si>
  <si>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</si>
  <si>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</si>
  <si>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</si>
  <si>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</si>
  <si>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</si>
  <si>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</si>
  <si>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</si>
  <si>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</si>
  <si>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</si>
  <si>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</si>
  <si>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</si>
  <si>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</si>
  <si>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</si>
  <si>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</si>
  <si>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</si>
  <si>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</si>
  <si>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</si>
  <si>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</si>
  <si>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</si>
  <si>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</si>
  <si>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</si>
  <si>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</si>
  <si>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</si>
  <si>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</si>
  <si>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</si>
  <si>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</si>
  <si>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</si>
  <si>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</si>
  <si>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</si>
  <si>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</si>
  <si>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</si>
  <si>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</si>
  <si>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</si>
  <si>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</si>
  <si>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</si>
  <si>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</si>
  <si>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</si>
  <si>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</si>
  <si>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</si>
  <si>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</si>
  <si>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</si>
  <si>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</si>
  <si>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</si>
  <si>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</si>
  <si>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</si>
  <si>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</si>
  <si>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</si>
  <si>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</si>
  <si>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</si>
  <si>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</si>
  <si>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</si>
  <si>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</si>
  <si>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</si>
  <si>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</si>
  <si>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</si>
  <si>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</si>
  <si>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</si>
  <si>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</si>
  <si>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</si>
  <si>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</si>
  <si>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</si>
  <si>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</si>
  <si>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</si>
  <si>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</si>
  <si>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</si>
  <si>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</si>
  <si>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</si>
  <si>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</si>
  <si>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</si>
  <si>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</si>
  <si>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</si>
  <si>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</si>
  <si>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</si>
  <si>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</si>
  <si>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</si>
  <si>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</si>
  <si>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</si>
  <si>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</si>
  <si>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</si>
  <si>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</si>
  <si>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</si>
  <si>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</si>
  <si>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</si>
  <si>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</si>
  <si>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</si>
  <si>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</si>
  <si>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</si>
  <si>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</si>
  <si>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</si>
  <si>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</si>
  <si>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</si>
  <si>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</si>
  <si>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</si>
  <si>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</si>
  <si>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</si>
  <si>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</si>
  <si>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</si>
  <si>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</si>
  <si>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</si>
  <si>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</si>
  <si>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</si>
  <si>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</si>
  <si>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</si>
  <si>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</si>
  <si>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</si>
  <si>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</si>
  <si>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</si>
  <si>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</si>
  <si>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</si>
  <si>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</si>
  <si>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</si>
  <si>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</si>
  <si>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</si>
  <si>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</si>
  <si>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</si>
  <si>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</si>
  <si>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</si>
  <si>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</si>
  <si>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</si>
  <si>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</si>
  <si>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</si>
  <si>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</si>
  <si>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</si>
  <si>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</si>
  <si>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</si>
  <si>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</si>
  <si>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</si>
  <si>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</si>
  <si>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</si>
  <si>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</si>
  <si>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</si>
  <si>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</si>
  <si>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</si>
  <si>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</si>
  <si>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</si>
  <si>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</si>
  <si>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</si>
  <si>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</si>
  <si>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</si>
  <si>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</si>
  <si>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</si>
  <si>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</si>
  <si>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</si>
  <si>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</si>
  <si>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</si>
  <si>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</si>
  <si>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</si>
  <si>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</si>
  <si>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</si>
  <si>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</si>
  <si>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</si>
  <si>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</si>
  <si>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</si>
  <si>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202_</t>
  </si>
  <si>
    <t>AÑO 20_</t>
  </si>
  <si>
    <t>INSTITUCION EDUCATIVA INSTITUTO TECNICO AGRICOLA</t>
  </si>
  <si>
    <t>Kilómetro  1 Via  Bucaramanga</t>
  </si>
  <si>
    <t>Cachira</t>
  </si>
  <si>
    <t>ie.tecnicoagricola@gmail.com</t>
  </si>
  <si>
    <t>Docente</t>
  </si>
  <si>
    <t>AÑO 2019</t>
  </si>
  <si>
    <t>La institución desarrolla los diferentes proyectos institucionales con el apoyo de equipos que tienen una metodología de trabajo clara, orientados a responder por resultados y que generan un ambiente de comunicación y confianza en el que todos y todas se sienten acogidos y pueden expresar sus pensamientos sentimientos y emociones.
La institución cuenta con algunas formas de reconocimiento de los logros de docentes y estudiantes, pero éstas no se aplican demanera organizada ni sistemática.</t>
  </si>
  <si>
    <t>Desarrollar actividades que generen conciencia en estudiantes y docentes del buen manejo de los conflictos para   dar espacio a una sana convivencia</t>
  </si>
  <si>
    <t>El consejo directivo se reune periódicamente de acuerdo al cronograma establecido y sesiona con el aporte activo de cada uno de sus integrantes.</t>
  </si>
  <si>
    <t>Motivar a la asamblea de padres de familia para que se reúna periódicamente y participen activamente en la toma de decisiones y acciones para el fortalecimiento de la institución</t>
  </si>
  <si>
    <t>Lograr la participación de los estudiantes en actividades internas y externas resaltando la importancia de los derechos de todos y todas, haciendo una evaluación periodica del sentido de pertenencia de los estudiantes</t>
  </si>
  <si>
    <t>Establecer estrategias para el mantenimiento y embellecimiento de la planta física</t>
  </si>
  <si>
    <t>AÑO 2020</t>
  </si>
  <si>
    <t>Actas de compromisos que los padres firman. Actas de las comisiones de evaluación</t>
  </si>
  <si>
    <t>AÑO 2021</t>
  </si>
  <si>
    <t>Juán Esteban Fajardo Melgarejo.</t>
  </si>
  <si>
    <t>AÑO 2022</t>
  </si>
  <si>
    <t>Marisol Anteliz Rivera</t>
  </si>
  <si>
    <t>Mayra Dessy Thais Maldonado</t>
  </si>
  <si>
    <t>Yulieth Chinchilla Sanguino</t>
  </si>
  <si>
    <t>Julio Ricardo Acevedo</t>
  </si>
  <si>
    <t>Calendario escolar, actas de horario, resolución de carga académica</t>
  </si>
  <si>
    <t>La evaluación se desarrolla de acuerdo al SIEE.</t>
  </si>
  <si>
    <t>Documento SIEE</t>
  </si>
  <si>
    <t>Los tiempos para el aprendizaje se organizan de acuerdo a la jornada académica.</t>
  </si>
  <si>
    <t>Actas de horario, resolución de carga académica</t>
  </si>
  <si>
    <t>La planeación de clase se realiza de acuerdo a las mallas curriculares, planes de aula, proyectos transversales</t>
  </si>
  <si>
    <t>Planes de aula, área transversales y momentos pedagógicos</t>
  </si>
  <si>
    <t>SIEE, boletines, plataforma vive colegios</t>
  </si>
  <si>
    <t>Se realiza seguimiento a la asistencia por medio de planillas de asistencia o autocontrol de asistencia. Se informa al padre de familia en caso de ausentismo</t>
  </si>
  <si>
    <t>Autocontrol de asistencia, planillas de asistencia, observador del estudiante</t>
  </si>
  <si>
    <t>Las actividades de recuperación se realizan periodicamente y al finalizar el año escolar según lo descrito en el SIEE</t>
  </si>
  <si>
    <t>SIEE</t>
  </si>
  <si>
    <t>formato de seguimiento al egresado</t>
  </si>
  <si>
    <t>Se actualizaron las mallas curriculares teniendo en cuenta los modelos pedagogicos y la priorización de los contenidos según el plan de fortalecimiento académico.</t>
  </si>
  <si>
    <t>Mallas curriculares, plan de fortalecimiento académico académico, momentos pedagógicos</t>
  </si>
  <si>
    <t>Las prácticas pedagógicas de aula de los docentes de todas las áreas, grados y sedes desarrollan el enfoque metodológico  descrito en el PEI</t>
  </si>
  <si>
    <t>Documento PEI, Mallas curriculares</t>
  </si>
  <si>
    <t>Se trabajan las guias de aprendizaje de los modelos flexibles con sus correspondientes adaptaciones; y se utilizan los recursos  con los que cuenta cada sede.</t>
  </si>
  <si>
    <t>Guias de aprendizaje, inventario</t>
  </si>
  <si>
    <t>El horario es pactado con los padres de familia cumpliendo lo establecido en la resolución de calendario acádemico y jornada laboral</t>
  </si>
  <si>
    <t>Se desarrollaron las actividades programadas en el cronograma establecido para los proyectos transversales</t>
  </si>
  <si>
    <t>cronograma de actividades, proyectos transversales</t>
  </si>
  <si>
    <t>Motivación a los estudiantes para el cumplimiento de las tareas escolares</t>
  </si>
  <si>
    <t>practica pedagógicas</t>
  </si>
  <si>
    <t>Las actividades se programan de acuerdo a los recursos presentes en cada sede.</t>
  </si>
  <si>
    <t>Guias de aprendizaje, CRA</t>
  </si>
  <si>
    <t xml:space="preserve">Las prácticas pedagógicas se basan en la interaccion horizontal docente - estudiante, permitiendo el desarrollo del proceso de aprendizaje </t>
  </si>
  <si>
    <t>Mallas curriculares,planes de aula, proyectos trasversales</t>
  </si>
  <si>
    <t>El estilo pedagógico se describe en el componente conceptual del PEI y se aplica en cada una de las sedes.</t>
  </si>
  <si>
    <t>La evaluación en el aula se desarrolla de acuerdo a lo descrito en el PEI y en el SIEE</t>
  </si>
  <si>
    <t xml:space="preserve">Se realiza seguimiento a los resultados de las pruebas internas y externas (evaluar para avanzar) </t>
  </si>
  <si>
    <t>boletines, actas de compromiso academico</t>
  </si>
  <si>
    <t>Se realiza analisis de los resulatados de pruebas evaluar para avanzar y se propone un plan de fortalecimiento académico.</t>
  </si>
  <si>
    <t>resultados pruebas evaluar para avanzar, plan de faortalecimiento academico</t>
  </si>
  <si>
    <t>Los docentes entregan los planes de apoyo para los estudiantes de bajo rendimiento académico y actividades</t>
  </si>
  <si>
    <t>Plan de actividades de refuerzo</t>
  </si>
  <si>
    <t>La institución tiene un plan para realizar el seguimiento a sus egresados, pero la información no es sistemática, ni permite el análisis para aportar al mejoramiento</t>
  </si>
  <si>
    <t>AÑO 2023</t>
  </si>
  <si>
    <t>AÑO 2024</t>
  </si>
  <si>
    <t>AÑO 2025</t>
  </si>
  <si>
    <t>AÑO 202</t>
  </si>
  <si>
    <t>La actualización del PEI se ha desarrollado de acuerdo a las caracteristicas del contexto de la institución educativa.</t>
  </si>
  <si>
    <t>La implementación de las mallas curriculares permitira un avance secuencial hacia la superación de dificultades en cada área.</t>
  </si>
  <si>
    <t>El grupo de docentes esta enfocado en el cumplimiento de las metas institucionales.</t>
  </si>
  <si>
    <t>proceso de matricula del ITA se completo al 100% se vio reflejado en el simat</t>
  </si>
  <si>
    <t>folios de matricula simat</t>
  </si>
  <si>
    <t>La institución tiene un sistema de archivo que le permite disponer  de la información de los estudiantes de todas las sedes, así como expedir constancias y certificados de manera ágil, confiables y oportunas.</t>
  </si>
  <si>
    <t>Archivo de secretaria</t>
  </si>
  <si>
    <t>La sede principal cuenta con una plataforma confiable, y las sedes principales con material impreso</t>
  </si>
  <si>
    <t>boletines de calificacion, plataforma</t>
  </si>
  <si>
    <t>El mantenimiento de la planta física se realiza ocasionalmente, sin hacer  una planeación sistemática.</t>
  </si>
  <si>
    <t>Estructura física. Fotografías y vídeos</t>
  </si>
  <si>
    <t>El programa de adecuación para la sede principal se vio reflejado en infraestructura. No aplico para las sedes rurales.</t>
  </si>
  <si>
    <t>Salones de clase pintados - pupitres y mobiliario reparados -Comité de decoración.</t>
  </si>
  <si>
    <t>La institución tiene algunos registros sobre la manera cómo se están utilizando los espacios físicos para la sede principal, no asi para la sedes rurales</t>
  </si>
  <si>
    <t>Fotografias</t>
  </si>
  <si>
    <t>La institución tiene un plan para adquisición de los recursos para el aprendizaje que garantiza  la disponibilidad oportuna de los mismos dirigidos a prevenir las barreras y potenciar la participación de todos los estudiantes, en concordancia con el direccionamiento estratégico y las necesidades de los docentes y estudiantes.</t>
  </si>
  <si>
    <t>Proyectos y solicitudes escritas.material de laboratorio - papelería.</t>
  </si>
  <si>
    <t>la institucion suministra los insumos de acuerdo al presupuesto anual. CONPES</t>
  </si>
  <si>
    <t>Proyectos y solicitudes escritas.material de laboratorio - papelería - implementos pedagógicos - material bibliográfico actualizado</t>
  </si>
  <si>
    <t>El mantenimiento de los equipos y otros recursos solo se realiza cuando estos sufren algún daño,  los manuales de los equipos están disponibles.</t>
  </si>
  <si>
    <t>Presupuesto y actas del consejo directivo</t>
  </si>
  <si>
    <t>La Institución carece de un programa de riesgos físicos, adaptados  a las actuales circunstancias del Covid 19</t>
  </si>
  <si>
    <t>panorama de riesgos</t>
  </si>
  <si>
    <t>Los servicios complementarios se ofrecen oportunamente. Los servicios complementarios y recursos que ofrece la comunidad y el establecimiento educativo se ofrece equitativamente y la institución cuenta con el apoyo de otras entidades para su prestación PAE.</t>
  </si>
  <si>
    <t>entrega de los complementos alimenticio(PAE).</t>
  </si>
  <si>
    <t>La institución tiene una estrategia definida para prestar apoyos a los estudiantes que presentan bajos desempeños académicos o con dificultades.</t>
  </si>
  <si>
    <t>SIE.actas de comisiones de evaluación. Citaciones a padres de familia. Observador. Comisiònes  Evaluaciòn y Promociòn</t>
  </si>
  <si>
    <t xml:space="preserve">la Institucion designa de acuerdo con los perifles la planta de personal, </t>
  </si>
  <si>
    <t>PEI y Hojas de vida del personal vinculado a la IE</t>
  </si>
  <si>
    <t>la institución tiene una estrategia organizada para la inducción y la acogida del personal nuevo, que incluye el análisis del PEI y del plan de mejoramiento.</t>
  </si>
  <si>
    <t>Proyecto de inducción para docentes y alumnos nuevos</t>
  </si>
  <si>
    <t>La formacion y la capacitaciòn son asumidas como un asunto  de interes particular de cada docente.</t>
  </si>
  <si>
    <t>cursos de capacitación.actas de jornadas pedagógicas, charla  y talleres</t>
  </si>
  <si>
    <t>La institución revisa y evalua continuamente sus criterios de asignación académica de los docentes y realiza los ajustes pertinentes a los mismos</t>
  </si>
  <si>
    <t>Hoja de vida.Resoluciones internas de asignación académica - distribución de horarios</t>
  </si>
  <si>
    <t>El personal vinculado está identificado con la institución: comparte la filosofía, principios, valores y objetivos, y está dispuesto a realizar actividades complementarias que sean necesarias para cualificar su labor.</t>
  </si>
  <si>
    <t>Manual de funciones y participación en actividades programadas</t>
  </si>
  <si>
    <t>El proceso de evaluacion se realiza periodicamente durante el año electivo.</t>
  </si>
  <si>
    <t>Protocolos de evaluación.</t>
  </si>
  <si>
    <t>La institución realiza algunas actividades de reconocimiento al personal vinculado de acuerdo con sus iniciativas.</t>
  </si>
  <si>
    <t>Salidas a integraciones, paseo deportivos.</t>
  </si>
  <si>
    <t>la institucion apoya los trabajos de investigación para desarrollo integral de los estudiantes.</t>
  </si>
  <si>
    <t>Proyectos de investigacion agrosavia,biodigestores,proyecto café.</t>
  </si>
  <si>
    <t>se instaló el comité de mediación de conflictos y convivencia , contribuyendo al buen cllima escolar.La institución dispone de estrategias claras para mediación y solución de conflictos y éstos se resuelven a través del diálogo y la negociación permanente.</t>
  </si>
  <si>
    <t xml:space="preserve">Rs de conformación del comité de convivencia escolar - Actas. </t>
  </si>
  <si>
    <t>La institución realiza esporádicamente algunas actividades orientadas a la integración y bienestar del personal vinculado.</t>
  </si>
  <si>
    <t>cronograma</t>
  </si>
  <si>
    <t>Existen procedimientos establecidos para  puedan elaborar el presupuesto de forma acorde con las actividades y metas establecidas en el Plan Operativo Anual. Además, el plan de ingresos y egresos está relacionado con los flujos de caja. El presupuesto es un instrumento de planeación y gestión financiera que opera coherentemente con otros procesos institucionales.</t>
  </si>
  <si>
    <t>Plan operativo anual. Actas de Rendición de cuentas - Actas del Consejo Directivo - Libros Contables</t>
  </si>
  <si>
    <t>La contabilidad tiene todos sus soportes; los informes financieros se elaboran y se presentan dentro de los plazos establecidos por las normas y se usan para el control financiero y para la toma de decisiones en el corto, mediano y largo plazo. Sus resultados aportan información para ajustar los planes de mejoramiento.</t>
  </si>
  <si>
    <t xml:space="preserve">Soprtes financieros e informes.Libros contables </t>
  </si>
  <si>
    <t>Hay  procesos claros para el recaudo de ingresos y la realización de los gastos y éstos son conocidos por la comunidad</t>
  </si>
  <si>
    <t>Libros contables - soportes de ingresos y egresos - Recursos propios y Recursos de Gratuidad (CONPES) Informes financieros mensuales.</t>
  </si>
  <si>
    <t>Hay procesos claros para el recaudo de ingresos y la realización de los gastos, y éstos son conocidos por la comunidad. Además, su funcionamiento es coherente con la planeación financiera de la institución.</t>
  </si>
  <si>
    <t>Acta de Rendición de Cuentas - Fotografías - Libros contables - Informes de gestión de la contadora y del secretario financiero.I</t>
  </si>
  <si>
    <t>AÑO  2023</t>
  </si>
  <si>
    <t>La matricula se matiene el dia en la plataforma del SIMAT</t>
  </si>
  <si>
    <t>Las adquisiciones de recrsos para el aprendizaje se hacen posterior a un plan de compras de acuerdo a la priorización de necesidades de cada sede.</t>
  </si>
  <si>
    <t>OPORTUNIDADES DE MEJORAMIENTO</t>
  </si>
  <si>
    <t>En la institucion Educativa se brindan servicios complementarios como el PAE y el transporte escolar</t>
  </si>
  <si>
    <t>La actividades que se plantean estan encaminadas al mejoramiento institucional. Por lo tanto los recursos a invertir se dirigen hacia ell mismo objetivo</t>
  </si>
  <si>
    <t>la institución conocen la política de atención a la población que experimenta barreras para el aprendizaje y la participación, trabajan conjuntamente para diseñar los poyectos educativos del DUAR y PEAR.</t>
  </si>
  <si>
    <t>Atención a estudiantes que presentan condición de desplazamiento.Se encuentra registrado en el SIMAT.</t>
  </si>
  <si>
    <t>La institución no ha definido políticas para atender a poblaciones pertenecientes a grupos étnicos, pero carece de información sobre sus requerimientos o necesidades de su localidad o municipio.</t>
  </si>
  <si>
    <t>No hay estudiantes pertenecientes a una comunidad étnica.</t>
  </si>
  <si>
    <t>La institución conoce las características de su entorno y procura dar respuestas a éstas mediante acciones que buscan acercar los estudiantes a la institución, en concordancia con el PEI.</t>
  </si>
  <si>
    <t>Actividades y proyectos encaminados al buen uso del tiempo libre de los estudiantes. (Proyectos transversales)</t>
  </si>
  <si>
    <t xml:space="preserve">Desde algunas áreas se realiza un trabajo con el fin de orientar a los estudiantes en su proyecto de vida. </t>
  </si>
  <si>
    <t xml:space="preserve">charlas  y talleres realizados por profesionales sobre proyecto de vida( ver acta). </t>
  </si>
  <si>
    <t>La escuela de padres es coherente con el PEI, cuenta con el respaldo pedagógico de los docentes y se encuentra ampliamente divulgada en la comunidad. Además, su acogida entre los integrantes de la familia es significativa.</t>
  </si>
  <si>
    <t>anexo de evidencias, acta de conformacion y charlas, registro de asistencia y fotográfico de los talleres</t>
  </si>
  <si>
    <t xml:space="preserve">La IE ofrece diferentes servicios en lo que a su disposición tiene, con el fin de satisfacer las necesidades de la población estudiantil. </t>
  </si>
  <si>
    <t>Planta fisica</t>
  </si>
  <si>
    <t xml:space="preserve">La IE ofrece a la comunidad en general el servicio del uso de los recursos de la Institución </t>
  </si>
  <si>
    <t>intalaciones utilizadas por estudiantes   y comunidad en general.</t>
  </si>
  <si>
    <t>El servicio social estudiantil tiene proyectos que responden  a las necesidades de la comunidad y éstos, a su vez, son pertinentes para la actividad institucional.</t>
  </si>
  <si>
    <t>Estudiantes vinculados al proyecto social. Proyecto Registro fotografico, Registro de actividades, Informe Final, actas y proyecto de servicio social.</t>
  </si>
  <si>
    <t>Los mecanismos y escenarios de participación de la institución y sus sedes son utilizados por los estudiantes de forma continua y  no solamente se cumplen las normas legales, sino que se logra la participación real de los estudiantes en el apoyo a su propia formación ciudadana.</t>
  </si>
  <si>
    <t>PEI, Consejo y personero estudiantil,contralor estudiantil y actas del consejo directivo.</t>
  </si>
  <si>
    <t>La institución posee canales de comunicación claros y abiertos que facilitan a los padres de familia el conocimiento de sus derechos y deberes, de manera que ellos se sienten miembros legítimos de la asamblea y del consejo de padres.</t>
  </si>
  <si>
    <t>Actas  y fotografiasde reuniones a las asambleas de padres de familia.</t>
  </si>
  <si>
    <t>La IE permite la participación de los Padres de Familia en actividades  y programas durante el año escolar, teniendo en cuenta las necesidades y expectativas de la comunidad.</t>
  </si>
  <si>
    <t>Registro de asistencia de los padres de familia a las reuniones programadas por la institución</t>
  </si>
  <si>
    <t>Se orientan a la formación de la cultura del autocuidado, la solidaridad y la prevención frente a las condiciones de riesgo físico a las que pueden estar expuestos los miembros de la comunidad.</t>
  </si>
  <si>
    <t>Plan de accion de seguridad vial  y charlas de prevencion.</t>
  </si>
  <si>
    <t>evidencias de charlas realizadas con profesionales correspondientes a su area.</t>
  </si>
  <si>
    <t>El ITA y sus sedes cuenta con algunos planes de acción frente a accidentes o desastres naturales solamente para ciertos riesgos; el estado de la infraestructura física no es sujeto de monitoreo ni de evaluación.</t>
  </si>
  <si>
    <t>charlas preventivas.</t>
  </si>
  <si>
    <t>El ITA y sus sedes ofrece a la comunidad en general espacios fisicos, heramientas tecnoogicas, personal docente capacitado para el desarrollo de las actividades sociales, culturales , deportivas, embellecimiento de la institucion y ejecucion de los proyectos transversales.</t>
  </si>
  <si>
    <t>El horizonte institucional se ha definido claramente asegurando que la inclusión y la calidad  educativa sean el centro de su desarrollo.</t>
  </si>
  <si>
    <t>Proyecto Eduactivo Institucioanl (PEI)</t>
  </si>
  <si>
    <t>Las metas establecidas en el Plan de Mejoramiento Institucional y Proyecto Eduactivo Institucioanl (PEI) son coherentes con los objetivos y direccionamiento estratégico institucional</t>
  </si>
  <si>
    <t xml:space="preserve">PMI, PEI, ACTAS </t>
  </si>
  <si>
    <t>La institución cuenta con un proceso de divulgación y direccionamiento a través de diversos medios:comunicados, reuniones virtuales de padres de familia,La emisora local, medios escritos y redes sociales.</t>
  </si>
  <si>
    <t>Documento PEI, Actas de socializacion con los docentes y comunidad educativa.</t>
  </si>
  <si>
    <t>la Institucion Eduactiva Adapta metodologías de enseñanza y espacios físicos en apoyo a la inclusión de diferentes tipos poblacionales.</t>
  </si>
  <si>
    <t>PEI, Manual  de Convivencia y SIEE.</t>
  </si>
  <si>
    <t>En la isntitucion Educativa se evidencia el trabajo en equipo y la participación de la comunidad educativa en la toma de decisiones.</t>
  </si>
  <si>
    <t>Actas</t>
  </si>
  <si>
    <t>los planes, proyectos y acciones se enmarcan en principios de corresponsabilidad, participación, sinergia y equidad buscando alcanzar los objetivos propuestos en cada uno de ellos.</t>
  </si>
  <si>
    <t xml:space="preserve">PMI, Actas, Planes de área. PEI </t>
  </si>
  <si>
    <t>La estrategia pedagógica es coherente con los valores y principios institucionales, adaptada al contexto de la comunidad educativa de cada una de las sedes.</t>
  </si>
  <si>
    <t>PEI, Planes de Area, Proyectos de Aula.</t>
  </si>
  <si>
    <t>la institucion hace uso de informacion interna y externa para la resolucion de problematicas y toma decisiones que contribuyan al buen funcionamiento de la I.E.</t>
  </si>
  <si>
    <t>SIEE,MANUAL DE CONVIVENCIA ,PEI., ICFES, SIMAT</t>
  </si>
  <si>
    <t>La institución implementa un proceso de autoevaluación integral que abarca las diferentes sedes, empleando instrumentos y procedimientos claros. Además, cuenta con la participación de los diferentes estamentos de la comunidad educativa.</t>
  </si>
  <si>
    <t>PEI, Actas de consejo académico, Directivo.actas, observador de la estudiante, informes académicos, seguimiento, autoevaluación de las estudiantes</t>
  </si>
  <si>
    <t>El consejo directivo se reune periodicamente de acuerdo con  cronograma establecido, hace seguimiento sistematico al plan de trabajo y cumple sus funciones adecuadamente.</t>
  </si>
  <si>
    <t>Convocatorias, Actas de reuniones de Consejo Directivo POA.</t>
  </si>
  <si>
    <t xml:space="preserve">El consejo académico se reúne periódicamente para garantizar que el proyecto pedagógico sea coherente con las necesidades de la diversidad y se implemente en todas las sedes, áreas y niveles. </t>
  </si>
  <si>
    <t>P. E. I. plan de área, plan de asignatura,  plan de clase,y libro de calificaciones..Actas del consejo académico.</t>
  </si>
  <si>
    <t>La comisión de evaluación y promoción se reúne oportunamente en el marco de la integración institucional, toma las decisiones pertinentes y apoya la definición de políticas institucionales de evaluación que favorece a la diversidad de la población.</t>
  </si>
  <si>
    <t>Actas de reuniones de la comisión de evaluación y promoción. SIEE.</t>
  </si>
  <si>
    <t>El comité de convivencia se reúne periódicamente y es reconocido como la instancia encargada de analizar y plantear soluciones a los problemas de convivencia que se presentan en la institución.</t>
  </si>
  <si>
    <t>Actas de reuniones Manual de Convivencia.</t>
  </si>
  <si>
    <t>El consejo estudiantil está conformado y es reconocido como la instancia de representación de los intereses de todos y todas los estudiantes de la institución.</t>
  </si>
  <si>
    <t>Actas del proceso electoral, formatos, proyectos de las candidatos, fotos, evidencias de las actividades desarrolladas.Eleccion y conformcion.</t>
  </si>
  <si>
    <t>Cuenta con un personero estudiantil que representa los intereses de los estudintes en general y asiste a los comités institucionales .</t>
  </si>
  <si>
    <t>Acta de eleccion de personero estudiantil, POA, propuesta y actas de asistencia a comites.</t>
  </si>
  <si>
    <t>Los padres de familia y docentes se reúnen periodicamente de acuerdo al coronograma, esta asamblea es  reconocida como la instancia de representación de estos integrantes de la comunidad educativa.</t>
  </si>
  <si>
    <t>Actas de elección y de reuniones, citaciones, firmas de asistencia, acuerdos, participación en las actividades del colegio, fotografias.</t>
  </si>
  <si>
    <t>Esta conformado pero no cumple a cabalidad las funciones establesidas.</t>
  </si>
  <si>
    <t>Acta de elección y conformación.</t>
  </si>
  <si>
    <t>La institución utiliza diferentes medios de comunicación(E-mail,WhatsApp, zoom) , para informar, actualizar y motivar a cada unode los estamentos de la comunidad educativa en el proceso de mejoramiento institucional. Reconoce y garantiza el acceso a los medios de comunicación, ajustados a las necesidades de la diversidad de la comunidad educativa.</t>
  </si>
  <si>
    <t>Citaciones por escrito. Whatsapp , Programa radial l. Plataforma Enjambre.</t>
  </si>
  <si>
    <t>La institución desarrolla los diferentes proyectos institucionales con el apoyo de equipos que tienen una metodología de trabajo clara, orientados a responder por resultados y que generan un ambiente de comunicación y confianza en el que todos y todas se sienten acogidos .</t>
  </si>
  <si>
    <t xml:space="preserve">Documentos escritos, fotográficos y audiovisuales. </t>
  </si>
  <si>
    <t>La institución tiene un sistema de estímulos y reconocimientos a los logros de estudiantes que se aplica de manera coherente, sistemática y organizada. Además, este sistema cuenta con el reconocimiento de la comunidad educativa y es parte de la cultura, las políticas y practicas inclusivas.</t>
  </si>
  <si>
    <t>Estimulos por  rendimiento académico.menciones, medallas</t>
  </si>
  <si>
    <t>La institución ha implementado un procedimiento para identificar, divulgar y documentar las buenas prácticas pedagógicas, administrativas y culturales que reconocen la diversidad de la población en todos sus componentes de gestión.</t>
  </si>
  <si>
    <t>Documentos escritos, fotográficos y filmicos y Reconocimientos</t>
  </si>
  <si>
    <t>Los estudiantes se identifican con la institución a través de elementos tales como las instalaciones, el escudo, el uniforme o el himno, pero también con aspectos relacionados con la filosofía y los valores</t>
  </si>
  <si>
    <t>La institución poseen espacios suficientes para realizar las labores académicas administrativas y recreativas y éstas se mantienen limpias y ordenadas. La dotación es adecuada. Estos genera sentimientos de apropiación y cuidado hacia los mismos.</t>
  </si>
  <si>
    <t>Infraestructura física, embellecimiento, adecuación de espacios.</t>
  </si>
  <si>
    <t>La inducción se hace al incio del año escolar a todos los estudiantes.</t>
  </si>
  <si>
    <t>No  hay documento escrito pero si hay testimonio de los alumnos</t>
  </si>
  <si>
    <t>En todas las sedes de la institución y mediante la adecuacion de los ambientes escolares de aprendizajes se observan el entusiasmo y una elevada motivación hacia el aprendizaje, lo que se refleja en toda la comunidad educativa.</t>
  </si>
  <si>
    <t>Registro de calificaciones, participacion activa en las actividades escolares.</t>
  </si>
  <si>
    <t>El manual de convivencia es conocido y utilizado frecuentemente como un instrumento que orienta los principios, valores, estrategias y actuaciones que favorecen un clima organizacional armónico entre los diferentes integrantes de la comunidad educativa; fomentando el respeto y la valoración de la diversidad.</t>
  </si>
  <si>
    <t>Documento. Acuerdo de adopcion, Actas de socializción.</t>
  </si>
  <si>
    <t>La institución cuenta con una política y una programación completa de actividades extracurriculares que propicia la participación de todos, y éstas se orientan a complementar la formación de los estudiantes en los aspectossociales, artísticos, deportivos, emocionales, éticos, etc.</t>
  </si>
  <si>
    <t>Registro fotográficos y filmicos y Reconocimientos</t>
  </si>
  <si>
    <t>La institución cuenta con un programa completo y adecuado de promoción del bienestar de los estudiantes.. Además, tiene el apoyo de otras entidades (PAE)y de la comunidad educativa.</t>
  </si>
  <si>
    <t>Transporte escolar, restaurante escolar, salas de informtica y audiovisuales. Prestamo de instalaciones para los proyectos agropecuarias.</t>
  </si>
  <si>
    <t>Los conflictos presentados en el entorno escolar se solucionan teniendo en cuenta las normas descritas en el manual de convivencia</t>
  </si>
  <si>
    <t>Observador del alumno. Actas de compromiso comportamental.Manual  de convivencia</t>
  </si>
  <si>
    <t>La comunidad educativa reconoce y utiliza el comité de convivencia para identificar y mediar los conflictos. La institucion sigue las rutas adecuadas para el manejo de los diferentes casos que se puedan presentar y son establesidos en el  manual de convivencia escolar.</t>
  </si>
  <si>
    <t>La institución realiza un intercambio muy ágil y fluido de información con las familias o acudientes en el marco de la política definida, lo que facilita la solución oportuna de los problemas.</t>
  </si>
  <si>
    <t>Documentos escritos.Citaciones, registros de asistencia, actas de compromiso, Paquetes pedagógicos</t>
  </si>
  <si>
    <t>La institución realiza un intercambio fluido de información con las autoridades educativas en el marco de la política definida, lo que facilita la ejecución de las actividades y la solución oportuna de los problemas.</t>
  </si>
  <si>
    <t>Documentos escritos.</t>
  </si>
  <si>
    <t>La institución cuenta con alianzas y acuerdos con diferentes entidades para apoyar la ejecución de sus proyectos. Además, tales alianzas y acuerdos cuentan con la participación de los diferentes estamentos de la comunidad educativa y sectores de la comunidad general.</t>
  </si>
  <si>
    <t>Documentos escritos.Cartas de solicitud de las entidades y de estudiantes de práctica, registro fotográfico, convenios</t>
  </si>
  <si>
    <t>Las alianzas con el sector productivo tienen objetivos y metodologías claras para apoyar el desarrollo de competencias en los estudiantes .</t>
  </si>
  <si>
    <t>Documentos escritos.Plan de compras, registro de pedidos, facturación. Informes de las estudiantes sobre su práctica empresarial y labor social.Evaluación y seguimiento, proyecto y sustentación de la práctica.</t>
  </si>
  <si>
    <t>Darle participacion a las difernetes entidades como municipales, gubernamentales, salud y eclesiasticas para una mejor convivencia en pro de los educandos</t>
  </si>
  <si>
    <t>se atiende a los  estudiantes que presentan condición de desplazamiento y se encuentran registrados en el SIMAT.</t>
  </si>
  <si>
    <t>La institución educativa no ha tenido políticas para atender a poblaciones pertenecientes a grupos étnicos por contartar con esa comunidad.</t>
  </si>
  <si>
    <t>La institución  educativa conoce las características de su entorno y procura dar respuestas a las necesidades y espectativas mediante acciones que buscan acercar a los estudiantes a la institución, en concordancia con el PEI.</t>
  </si>
  <si>
    <t>Se desarrollan actividades y proyectos encaminados al buen uso del tiempo libre de los estudiantes. (Proyectos transversales)</t>
  </si>
  <si>
    <t xml:space="preserve">charlas  y talleres realizados por los docentes y  profesionales sobre proyecto de vida( ver acta). </t>
  </si>
  <si>
    <t>La escuela de padres es coherente con el PEI, cuenta con el respaldo pedagógico de los docentes y se encuentra ampliamente divulgada en la comunidad educativa con una participacion activa y significativa.</t>
  </si>
  <si>
    <t>Anexo de evidencias,(  acta de conformacion, registro de asistencia , video y fotográfias de los talleres realizados).</t>
  </si>
  <si>
    <t>El servicio social estudiantil tiene proyectos que responden  a satisfacer las necesidades de la comunidad y éstos, a su vez, son pertinentes para la actividad institucional.</t>
  </si>
  <si>
    <t>Estudiantes vinculados al proyecto social.( Proyecto Registro fotografico, Registro de actividades, Informe Final, actas y proyecto de servicio social).</t>
  </si>
  <si>
    <t>Los mecanismos y escenarios de participación de la institución y sus sedes son utilizados por los estudiantes de forma continua  cumpliendo las normas legales,  logrando su participacion y formacion ciudadana.</t>
  </si>
  <si>
    <t>La institución educativa posee canales de comunicación claros y abiertos que facilitan a los padres de familia el conocimiento de sus derechos y deberes, de manera que ellos se sienten miembros legítimos de la asamblea y del consejo de padres.</t>
  </si>
  <si>
    <t>Actas  y fotografias de reuniones a las asambleas de padres de familia.</t>
  </si>
  <si>
    <t>Registro de asistencia de los padres de familia a las reuniones programadas por la institución.</t>
  </si>
  <si>
    <t>La institución educativa cuenta con programas organizados con el apoyo de otras entidades(secretaria de salud, hospitales, universidades) que buscan favorecer los aprendizajes de los estudiantes sobre los riesgos a que estan expuestos y crear una cultura del autocuidado y de la prevención. Los estudiantes y la comunidad se vinculan a estos programas.</t>
  </si>
  <si>
    <t>La institución cuenta con un proceso de divulgación y apropiación del direccionamiento estratégico que incluye diversos medios: comunicados, carteleras, murales, talleres, grupos de encuentro, conversatorios, etc.</t>
  </si>
  <si>
    <t>La institución desarrolla los diferentes proyectos institucionales con el apoyo de equipos que tienen una metodología de trabajo clara, orientados a responder por resultados y que generan un ambiente de comunicación y confianza en el que todos y todas se sienten acogidos y pueden expresar sus pensamientos sentimientos y emociones.</t>
  </si>
  <si>
    <t>la institucion eduactiva cuenta con coordinador academico y disciplinario La comunidad educativa reconoce y utiliza el comité de convivencia para identificar y mediar los conflictos. La institucion sigue las rutas adecuadas para el manejo de los diferentes casos que se puedan presentar y son establesidos en el  manual de convivencia escolar.</t>
  </si>
  <si>
    <t>SOLO BOLETINES IMPRESOS</t>
  </si>
  <si>
    <t>Estructura física.</t>
  </si>
  <si>
    <t>Plan de gestión de riesgo.</t>
  </si>
  <si>
    <t>Proyectos de investigacion agrosavia,biodigestores,proyecto café, proyecto pequeños granjeros, el SENA.</t>
  </si>
  <si>
    <t>Existen procedimientos establecidos para elaborar el presupuesto de forma acorde con las actividades y metas establecidas en el Plan Operativo Anual. Además, el plan de ingresos y egresos está relacionado con los flujos de caja. El presupuesto es un instrumento de planeación y gestión financiera que opera coherentemente con otros procesos institucionales</t>
  </si>
  <si>
    <t>Plan operativo anual. Actas de Rendición de cuentas - Actas del Consejo Directivo - Libros Contables- TNS.</t>
  </si>
  <si>
    <t>Mallas curriculares de básica primaria:  tecnología informática, educación física, ingles, sociales, ética y valores…</t>
  </si>
  <si>
    <t>Las estrategias de enseñanza implementadas por los docentes en todas las disciplinas, niveles y sedes reflejan el enfoque metodológico delineado en el Proyecto Educativo Institucional (PEI)</t>
  </si>
  <si>
    <t>Documento PEI experiencias significativas.</t>
  </si>
  <si>
    <t>Momentos pedagógicos.</t>
  </si>
  <si>
    <t>Documento SIEE, Informes académicos y bitácoras.</t>
  </si>
  <si>
    <t>Cronograma y documentos proyectos transversales.</t>
  </si>
  <si>
    <t>Practicas pedagógica s</t>
  </si>
  <si>
    <t>Lista de necesidades y recurso campes.</t>
  </si>
  <si>
    <t>Actas de horarios, resolución de carga académica.</t>
  </si>
  <si>
    <t>Actas de compromiso con padres de familia . Actas de comisión de evaluación y promoción.</t>
  </si>
  <si>
    <t>Documentos de plan de área, plan de aula, mallas curriculares y proyectos transversales.</t>
  </si>
  <si>
    <t>SIEE e informes académicos.</t>
  </si>
  <si>
    <t>Informes académicos, informe de resultados de pruebas saber 11 y plan de mejoramiento.</t>
  </si>
  <si>
    <t>Informe de saber 11  y plan de mejoramiento.</t>
  </si>
  <si>
    <t>Autocontrol de asistencia, observador del estudiante y planillas de asistencia.</t>
  </si>
  <si>
    <t>SIEE.</t>
  </si>
  <si>
    <t>Planes de apoyo a estudiantes que presentan dificultades.</t>
  </si>
  <si>
    <t>Formato de seguimiento a egresados. Grupo de WhatsApp de egresados.</t>
  </si>
  <si>
    <t xml:space="preserve">Se actualizaron documentos como mallas curriculares, planes de aula, planes de área, proyectos transversales, manual de convivencia según el marco normativo y las directrices de la Secretaria de Educación de Norte de Santander. </t>
  </si>
  <si>
    <t xml:space="preserve">Documento PEI con sus anexos actualizados. </t>
  </si>
  <si>
    <t>Diseñar un plan para hacerle seguimiento a los egresados por medio del WhatsApp</t>
  </si>
  <si>
    <t xml:space="preserve">Compartir las experiencias significativas para desarrollarlas en todas las sedes. </t>
  </si>
  <si>
    <t>La institución hace uso de información interna y externa para la resolución de problemáticas y toma decisiones que contribuyan al buen funcionamiento de la I.E.</t>
  </si>
  <si>
    <t>Esta conformado pero no cumple a cabalidad las funciones establecidas.</t>
  </si>
  <si>
    <t>Todas las metas establecidas para la institución integrada e inclusiva responden a sus objetivos y al direccionamiento estratégico. Además, éstas son conocidas y puestas en práctica por la comunidad educativa.</t>
  </si>
  <si>
    <t>La institución tiene una estrategia
articulada para promover
inclusión de personas de
diferentes grupos poblacionales
o diversidad cultural,
que es conocida por todos los
estamentos de la comunidad
educativa para direccionar las
acciones en este sentido.</t>
  </si>
  <si>
    <t>Los planes, proyectos y acciones se enmarcan en principios de corresponsabilidad, participación
y equidad, articulados al planteamiento
estratégico de la institución integrada e inclusiva,y son conocidos por la comunidad educativa.
Se trabaja en equipo para articular las
acciones.</t>
  </si>
  <si>
    <t>La institución tiene un sistema de estímulos y
reconocimientos a los logros de los docentes
y estudiantes que se aplica de manera coherente,
sistemática y organizada. Además, este
sistema cuenta con el reconocimiento de la
comunidad educativa y es parte de la cultura,
las políticas y practicas inclusivas.</t>
  </si>
  <si>
    <t>Casi todas las sedes de la institución
poseen espacios suficientes
para realizar las labores
académicas, administrativas y
recreativas, y éstas se mantienen
limpias y ordenadas. La dotación
es adecuada. Esto genera
sentimientos de apropiación
y cuidado hacia los mismos.</t>
  </si>
  <si>
    <t>Al inicio del año escolar, en todas
las sedes se explican a los
estudiantes nuevos los usos y
costumbres de la institución.</t>
  </si>
  <si>
    <t>Se cuenta con un plan de estudios para toda la institución que, además de responder a las
políticas trazadas en el PEI, los lineamientos y los estándares básicos de competencias, fundamenta
los planes de aula de los docentes
de todas las áreas, grados y sedes.</t>
  </si>
  <si>
    <t>Las prácticas pedagógicas de aula de los docentes de todas las áreas, grados y sedes desarrollan el enfoque metodológico común en
cuanto a métodos de enseñanza flexibles, relación pedagógica y uso de recursos que respondan a la diversidad de la población.</t>
  </si>
  <si>
    <t>La institución evalúa periódicamente el cumplimiento
de las horas efectivas de clase recibidas
por los estudiantes y toma las medidas pertinentes
para corregir situaciones anómalas.</t>
  </si>
  <si>
    <t>La institución revisa periódicamente la implementación
de su política de evaluación tanto en
cuanto a su aplicación por parte de los docentes,
como en su efecto sobre la diversidad de los estudiantes,
e introduce los ajustes pertinentes..</t>
  </si>
  <si>
    <t xml:space="preserve">Las prácticas pedagógicas de aula de los docentesde todas las áreas, grados y sedes se apoyan en opciones didácticas comunes y específicas para cada grupo poblacional,l as que son conocidas y compartidas por los diferentes
estamentos de la comunidad educativa,
en concordancia con el PEI y el plan de
estudios. </t>
  </si>
  <si>
    <t>La institución cuenta con una política clara sobre la intencionalidad de las tareas escolares en el afianzamiento de los aprendizajes de los estudiantes y ésta es aplicada por todos los docentes, conocida y comprendida por los estudiantes y las familias.</t>
  </si>
  <si>
    <t>La institución tiene una política sobre el usode los recursos para el aprendizaje que está articulada con su propuesta pedagógica. Además,
ésta es aplicada por todos..</t>
  </si>
  <si>
    <t>La política de distribución del tiempo curricular y extracurricular es apropiada y se utiliza efectivamente.
Además, la institución revisa y evalúa
periódicamente el uso de los tiempos destinados a los aprendizajes, y realiza los ajustes pertinentes
para que éstos sean aprovechados apropiadamente.</t>
  </si>
  <si>
    <t>La institución hace seguimiento a las relaciones de aula, y diseña e implementa acciones de mejoramiento
para contrarrestar las debilidades evidenciadas.</t>
  </si>
  <si>
    <t>Los planes de aula establecen
sistemas didácticos accesibles a todo
el estudiantado, que minimizan barreras al aprendizaje y están relacionados con el diseño curricular y el enfoque metodológico.</t>
  </si>
  <si>
    <t>Se caracteriza por dar a cada estudiante la oportunidad de participar en la elección de temas y estrategias de enseñanza incluyendo a quienes utilizan sistemas de comunicación alternativos.</t>
  </si>
  <si>
    <t>El sistema de evaluación del rendimiento académicose aplica permanentemente. Se hace seguimiento a los estudiantes de bajo rendimiento,</t>
  </si>
  <si>
    <t>El seguimiento sistemático de los resultados
académicos cuenta con indicadores y mecanismos claros de retroalimentación para estudiantes, padres de familia y prácticas docentes.</t>
  </si>
  <si>
    <t>Las conclusiones de los análisis de los resultados de los estudiantes en las evaluaciones
externas (pruebas SABER y exámenes de Estado) son fuente para el mejoramiento de las prácticas de aula, en el marco del Plan de Mejoramiento Institucional.</t>
  </si>
  <si>
    <t>La institución revisa y evalúa periódicamente su
política de control y tratamiento del ausentismo en función de los resultados de la misma, e implementa
los ajustes pertinentes.</t>
  </si>
  <si>
    <t>Las prácticas de los docentes incorporan actividades de recuperación basadas en estrategias que tienen como finalidad ofrecer un apoyo real al desarrollo de las competencias básicas de los estudiantes y al mejoramiento de sus resultados.</t>
  </si>
  <si>
    <t>La institución cuenta con programas de apoyo pedagógico a los casos de bajo rendimiento académico, así como con mecanismos de seguimiento, actividades institucionales y soporte interinstitucional.</t>
  </si>
  <si>
    <t>La institución hace evaluaciones periódicas sobre la satisfacción de de las familias y los estudiantes
en relación con el proceso de matrícula y propicia el mejoramiento del mismo.</t>
  </si>
  <si>
    <t>La institución revisa periódicamente la calidad y disponibilidad del archivo académico y ajusta y mejora este sistema.</t>
  </si>
  <si>
    <t>La institución dispone de un sistema ágil y oportuno para la expedición de boletines de calificaciones y cuenta con los sistemas de control necesarios para garantizar la consistencia
de la información.</t>
  </si>
  <si>
    <t>El mantenimiento de la planta
física se realiza ocasionalmente,
sin obedecer a una planeación
sistemática.</t>
  </si>
  <si>
    <t>La institución cuenta con un
programa de adecuación, accesibilidad
y embellecimiento
de su planta física, y éste cuenta
con la ayuda de la comunidad
educativa.</t>
  </si>
  <si>
    <t>La institución realiza una programación coherente de las actividades que se llevan a cabo en cada uno de sus espacios físicos, basada en indicadores de utilización de los mismos.</t>
  </si>
  <si>
    <t>La institución cuenta con un
plan para la adquisición de los
recursos para el aprendizaje
que consulta las demandas de
su direccionamiento estratégico
y las necesidades de los docentes
y estudiantes.</t>
  </si>
  <si>
    <t>La institución tiene un proceso
establecido para garantizar
la adquisición y la distribución
oportuna de los suministros necesarios
(papel, materiales de
laboratorio, marcadores, etc.).</t>
  </si>
  <si>
    <t>La institución cuenta con un
programa de mantenimiento
preventivo y correctivo de
los equipos y recursos para
el aprendizaje y, en caso de
requerirse, éste se hace oportunamente.
Además, los manuales
de los equipos están
disponibles.</t>
  </si>
  <si>
    <t>La comunidad educativa conoce y adopta las medidas preventivas derivadas del conocimiento cabal del panorama de riesgos.</t>
  </si>
  <si>
    <t>La estrategia para apoyar a los estudiantes que presentan bajo desempeño académico o
con dificultades de interacción, es aplicada en todas las sedes y es conocida por toda la comunidad
educativa. Además, está articulada
con los servicios prestados por otras entidades o profesionales de apoyo.</t>
  </si>
  <si>
    <t>La institución revisa y evalúa continuamente la
definición de los perfiles y su uso en los procesos
de selección, solicitud e inducción del personal,
en función del plan de mejoramiento y de sus necesidades.</t>
  </si>
  <si>
    <t>Las sedes y los niveles de la institución conocen la política de atención a la población que experimenta
barreras para el aprendizaje y la participación,
trabajan conjuntamente para diseñar
modelos pedagógicos flexibles que permitan la inclusión y la atención a estas personas, y los dan a conocer a la comunidad.</t>
  </si>
  <si>
    <t>La institución cuenta con programas
concertados con el
cuerpo docente para apoyar a
los estudiantes en sus proyectos
de vida. Estos programas están
articulados con la identificación
de las necesidades y expectativas
de los estudiantes, así como
con las posibilidades que ofrece
el entorno para su desarrollo.</t>
  </si>
  <si>
    <t>Juan Esteban Fajardo Melgarejo</t>
  </si>
  <si>
    <t>Rector</t>
  </si>
  <si>
    <t>estebanjuan_19@hotmail.com</t>
  </si>
  <si>
    <t>Eugene Ortega</t>
  </si>
  <si>
    <t>Coordinador</t>
  </si>
  <si>
    <t>eugene789@hotmail.com</t>
  </si>
  <si>
    <t>marismarisol@hotmail.com</t>
  </si>
  <si>
    <t>Angel Andrés Fiayo Ramirez</t>
  </si>
  <si>
    <t>angelfiayo2015@hotmail.com</t>
  </si>
  <si>
    <t>Numar Emiro Castilla  Santiago</t>
  </si>
  <si>
    <t>numaremirocas@hotmail.com</t>
  </si>
  <si>
    <t>yuliethchs@hotmail.com</t>
  </si>
  <si>
    <t xml:space="preserve">Sara Acevedo pabon </t>
  </si>
  <si>
    <t>sapabon70@hotmail.com</t>
  </si>
  <si>
    <t>Diocelina Santamaria Mora</t>
  </si>
  <si>
    <t>diosan29@hotmail.com</t>
  </si>
  <si>
    <t>yes.gs@hotmail.com</t>
  </si>
  <si>
    <t>jrar-23@hotmail.com</t>
  </si>
  <si>
    <t>Jarol   Fernando Vega Corredor</t>
  </si>
  <si>
    <t xml:space="preserve">jarolvega08@gmail.com </t>
  </si>
  <si>
    <t>Fernel Arevalo</t>
  </si>
  <si>
    <t>juanmareba24@gmail.com</t>
  </si>
  <si>
    <t>Dioselina Santamaria</t>
  </si>
  <si>
    <t>noviembre30 de 2024</t>
  </si>
  <si>
    <t>Autoevaluación 2024</t>
  </si>
  <si>
    <t xml:space="preserve">La institucion cuenta con un gobierno escolar que busca garantizar al máximo el bienestar de toda la comunidad educativa en un ambiente de corresponsabilidad en la  toma de desiciones e intereses de  los involucrados.  </t>
  </si>
  <si>
    <t xml:space="preserve">La institucion ducativa cuenta con una programacion de las actividades a desarrollar en el año lectivo definidas en un  cronograma y calendario academico </t>
  </si>
  <si>
    <t xml:space="preserve"> Estrategias para que los padres de familia obtengan mayor conocimiento de las metas institucionales programadas en el plan de estudio </t>
  </si>
  <si>
    <t xml:space="preserve"> Ejecución de actividades programadas en los proyectos pedagogicos transverzales educativos en las sedes educativas.</t>
  </si>
  <si>
    <t>El ITA y sus 24  sedes ofrecen a la comunidad en general , las instalaciones y zonas verdes para el desarrollo de las actividades sociales, culturales  y deportivas</t>
  </si>
  <si>
    <t>El Ita  cuenta con personal  docente y administrativo capacitado para el desarrollo y ejecución de los PPT y  desarrollo de los talleres de escuela de padres</t>
  </si>
  <si>
    <t>Realizar el diseño e implementación de la señalectica del Instituto Técnico Agrícola  a partir de las necesidades observadas</t>
  </si>
  <si>
    <t>Enbellecimiento de las distintas instalaciones de las sedes que conforman al Instituto Técnico Agricola con apoyo de la comunidad y entes gubernamentales.</t>
  </si>
  <si>
    <t>Se cuenta con analisis de pruebas externas, lo cual permite una adecuada formulación de plan de fortalecimiento académico.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</si>
</sst>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</cellStyleXfs>
  <cellXfs count="293">
    <xf numFmtId="0" fontId="0" fillId="0" borderId="0" xfId="0"/>
    <xf numFmtId="0" fontId="29" fillId="0" borderId="0" xfId="0" applyFont="1"/>
    <xf numFmtId="0" fontId="4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9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9" fillId="0" borderId="0" xfId="0" applyNumberFormat="1" applyFont="1"/>
    <xf numFmtId="0" fontId="6" fillId="0" borderId="0" xfId="0" applyFont="1"/>
    <xf numFmtId="0" fontId="30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9" fillId="0" borderId="0" xfId="0" applyFont="1" applyAlignment="1">
      <alignment horizontal="left" vertical="top"/>
    </xf>
    <xf numFmtId="0" fontId="31" fillId="0" borderId="0" xfId="0" applyFont="1"/>
    <xf numFmtId="0" fontId="6" fillId="9" borderId="2" xfId="0" applyFont="1" applyFill="1" applyBorder="1" applyAlignment="1">
      <alignment horizontal="center" vertical="center" wrapText="1"/>
    </xf>
    <xf numFmtId="9" fontId="29" fillId="0" borderId="0" xfId="0" applyNumberFormat="1" applyFont="1"/>
    <xf numFmtId="9" fontId="5" fillId="0" borderId="2" xfId="0" applyNumberFormat="1" applyFont="1" applyBorder="1" applyAlignment="1">
      <alignment horizontal="center" vertical="center"/>
    </xf>
    <xf numFmtId="0" fontId="32" fillId="0" borderId="0" xfId="0" applyFont="1"/>
    <xf numFmtId="0" fontId="19" fillId="0" borderId="0" xfId="0" applyFont="1"/>
    <xf numFmtId="0" fontId="18" fillId="0" borderId="0" xfId="0" applyFont="1" applyAlignment="1">
      <alignment horizontal="center" vertical="center"/>
    </xf>
    <xf numFmtId="0" fontId="33" fillId="0" borderId="0" xfId="2" applyFont="1" applyFill="1" applyAlignment="1" applyProtection="1">
      <alignment vertical="center"/>
    </xf>
    <xf numFmtId="0" fontId="13" fillId="0" borderId="0" xfId="0" applyFont="1" applyAlignment="1">
      <alignment horizontal="left" vertical="center" wrapText="1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vertical="center"/>
    </xf>
    <xf numFmtId="0" fontId="13" fillId="0" borderId="0" xfId="0" applyFont="1" applyAlignment="1">
      <alignment wrapText="1"/>
    </xf>
    <xf numFmtId="0" fontId="34" fillId="0" borderId="0" xfId="0" applyFont="1" applyAlignment="1">
      <alignment horizontal="center" vertical="center"/>
    </xf>
    <xf numFmtId="0" fontId="25" fillId="9" borderId="3" xfId="0" applyFont="1" applyFill="1" applyBorder="1" applyAlignment="1">
      <alignment horizontal="center" vertical="center"/>
    </xf>
    <xf numFmtId="0" fontId="16" fillId="9" borderId="2" xfId="0" applyFont="1" applyFill="1" applyBorder="1" applyAlignment="1">
      <alignment horizontal="left" vertical="center" wrapText="1"/>
    </xf>
    <xf numFmtId="0" fontId="25" fillId="9" borderId="2" xfId="0" applyFont="1" applyFill="1" applyBorder="1" applyAlignment="1">
      <alignment horizontal="center" vertical="center"/>
    </xf>
    <xf numFmtId="0" fontId="25" fillId="9" borderId="2" xfId="0" applyFont="1" applyFill="1" applyBorder="1" applyAlignment="1">
      <alignment horizontal="left" vertical="center" wrapText="1"/>
    </xf>
    <xf numFmtId="0" fontId="25" fillId="9" borderId="4" xfId="0" applyFont="1" applyFill="1" applyBorder="1" applyAlignment="1">
      <alignment horizontal="left" vertical="center" wrapText="1"/>
    </xf>
    <xf numFmtId="0" fontId="35" fillId="6" borderId="5" xfId="0" applyFont="1" applyFill="1" applyBorder="1" applyAlignment="1">
      <alignment vertical="center"/>
    </xf>
    <xf numFmtId="0" fontId="25" fillId="6" borderId="5" xfId="0" applyFont="1" applyFill="1" applyBorder="1" applyAlignment="1">
      <alignment vertical="center"/>
    </xf>
    <xf numFmtId="0" fontId="25" fillId="6" borderId="2" xfId="0" applyFont="1" applyFill="1" applyBorder="1" applyAlignment="1">
      <alignment vertical="center"/>
    </xf>
    <xf numFmtId="0" fontId="32" fillId="0" borderId="6" xfId="0" applyFont="1" applyBorder="1" applyAlignment="1">
      <alignment wrapText="1"/>
    </xf>
    <xf numFmtId="0" fontId="32" fillId="0" borderId="2" xfId="0" applyFont="1" applyBorder="1"/>
    <xf numFmtId="0" fontId="32" fillId="0" borderId="2" xfId="0" applyFont="1" applyBorder="1" applyAlignment="1">
      <alignment wrapText="1"/>
    </xf>
    <xf numFmtId="0" fontId="12" fillId="0" borderId="0" xfId="0" applyFont="1" applyAlignment="1">
      <alignment horizontal="center"/>
    </xf>
    <xf numFmtId="0" fontId="35" fillId="6" borderId="5" xfId="0" applyFont="1" applyFill="1" applyBorder="1" applyAlignment="1">
      <alignment vertical="center" wrapText="1"/>
    </xf>
    <xf numFmtId="0" fontId="12" fillId="6" borderId="5" xfId="0" applyFont="1" applyFill="1" applyBorder="1" applyAlignment="1">
      <alignment vertical="center" wrapText="1"/>
    </xf>
    <xf numFmtId="0" fontId="12" fillId="6" borderId="3" xfId="0" applyFont="1" applyFill="1" applyBorder="1" applyAlignment="1">
      <alignment vertical="center" wrapText="1"/>
    </xf>
    <xf numFmtId="0" fontId="12" fillId="6" borderId="2" xfId="0" applyFont="1" applyFill="1" applyBorder="1" applyAlignment="1">
      <alignment vertical="center" wrapText="1"/>
    </xf>
    <xf numFmtId="0" fontId="32" fillId="0" borderId="6" xfId="0" applyFont="1" applyBorder="1"/>
    <xf numFmtId="0" fontId="32" fillId="0" borderId="7" xfId="0" applyFont="1" applyBorder="1"/>
    <xf numFmtId="0" fontId="32" fillId="0" borderId="3" xfId="0" applyFont="1" applyBorder="1"/>
    <xf numFmtId="0" fontId="35" fillId="6" borderId="3" xfId="0" applyFont="1" applyFill="1" applyBorder="1" applyAlignment="1">
      <alignment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2" fillId="9" borderId="6" xfId="0" applyFont="1" applyFill="1" applyBorder="1" applyAlignment="1">
      <alignment horizontal="center" vertical="center"/>
    </xf>
    <xf numFmtId="0" fontId="10" fillId="9" borderId="6" xfId="0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horizontal="center" vertical="center" wrapText="1"/>
    </xf>
    <xf numFmtId="0" fontId="32" fillId="6" borderId="8" xfId="0" applyFont="1" applyFill="1" applyBorder="1"/>
    <xf numFmtId="0" fontId="36" fillId="6" borderId="2" xfId="0" applyFont="1" applyFill="1" applyBorder="1" applyAlignment="1">
      <alignment horizontal="left" vertical="center"/>
    </xf>
    <xf numFmtId="0" fontId="32" fillId="6" borderId="9" xfId="0" applyFont="1" applyFill="1" applyBorder="1"/>
    <xf numFmtId="0" fontId="32" fillId="6" borderId="6" xfId="0" applyFont="1" applyFill="1" applyBorder="1"/>
    <xf numFmtId="2" fontId="32" fillId="0" borderId="10" xfId="0" applyNumberFormat="1" applyFont="1" applyBorder="1" applyAlignment="1">
      <alignment vertical="center"/>
    </xf>
    <xf numFmtId="0" fontId="32" fillId="0" borderId="10" xfId="0" applyFont="1" applyBorder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36" fillId="6" borderId="0" xfId="0" applyFont="1" applyFill="1" applyAlignment="1">
      <alignment horizontal="left" vertical="center"/>
    </xf>
    <xf numFmtId="0" fontId="32" fillId="6" borderId="9" xfId="0" applyFont="1" applyFill="1" applyBorder="1" applyAlignment="1">
      <alignment vertical="center"/>
    </xf>
    <xf numFmtId="0" fontId="37" fillId="6" borderId="0" xfId="0" applyFont="1" applyFill="1" applyAlignment="1">
      <alignment horizontal="left" vertical="center"/>
    </xf>
    <xf numFmtId="0" fontId="32" fillId="0" borderId="9" xfId="0" applyFont="1" applyBorder="1" applyAlignment="1">
      <alignment horizontal="left" vertical="center"/>
    </xf>
    <xf numFmtId="0" fontId="32" fillId="6" borderId="2" xfId="0" applyFont="1" applyFill="1" applyBorder="1"/>
    <xf numFmtId="0" fontId="38" fillId="6" borderId="2" xfId="0" applyFont="1" applyFill="1" applyBorder="1" applyAlignment="1">
      <alignment horizontal="left" vertical="center"/>
    </xf>
    <xf numFmtId="0" fontId="37" fillId="6" borderId="2" xfId="0" applyFont="1" applyFill="1" applyBorder="1"/>
    <xf numFmtId="0" fontId="32" fillId="6" borderId="2" xfId="0" applyFont="1" applyFill="1" applyBorder="1" applyAlignment="1">
      <alignment vertical="center"/>
    </xf>
    <xf numFmtId="0" fontId="32" fillId="6" borderId="6" xfId="0" applyFont="1" applyFill="1" applyBorder="1" applyAlignment="1">
      <alignment vertical="center"/>
    </xf>
    <xf numFmtId="2" fontId="32" fillId="0" borderId="2" xfId="0" applyNumberFormat="1" applyFont="1" applyBorder="1" applyAlignment="1">
      <alignment vertical="center"/>
    </xf>
    <xf numFmtId="0" fontId="32" fillId="0" borderId="2" xfId="0" applyFont="1" applyBorder="1" applyAlignment="1">
      <alignment horizontal="left" vertical="center"/>
    </xf>
    <xf numFmtId="0" fontId="32" fillId="0" borderId="6" xfId="0" applyFont="1" applyBorder="1" applyAlignment="1">
      <alignment horizontal="left" vertical="center"/>
    </xf>
    <xf numFmtId="0" fontId="10" fillId="9" borderId="0" xfId="0" applyFont="1" applyFill="1" applyAlignment="1">
      <alignment horizontal="center" vertical="center" wrapText="1"/>
    </xf>
    <xf numFmtId="0" fontId="11" fillId="0" borderId="6" xfId="0" applyFont="1" applyBorder="1" applyAlignment="1">
      <alignment wrapText="1"/>
    </xf>
    <xf numFmtId="0" fontId="33" fillId="0" borderId="0" xfId="2" applyFont="1" applyBorder="1" applyAlignment="1" applyProtection="1">
      <alignment horizontal="center"/>
    </xf>
    <xf numFmtId="0" fontId="32" fillId="10" borderId="6" xfId="0" applyFont="1" applyFill="1" applyBorder="1" applyAlignment="1" applyProtection="1">
      <alignment horizontal="center" vertical="center"/>
      <protection locked="0"/>
    </xf>
    <xf numFmtId="0" fontId="32" fillId="11" borderId="6" xfId="0" applyFont="1" applyFill="1" applyBorder="1" applyAlignment="1" applyProtection="1">
      <alignment horizontal="center" vertical="center"/>
      <protection locked="0"/>
    </xf>
    <xf numFmtId="0" fontId="32" fillId="12" borderId="6" xfId="0" applyFont="1" applyFill="1" applyBorder="1" applyAlignment="1" applyProtection="1">
      <alignment horizontal="center" vertical="center"/>
      <protection locked="0"/>
    </xf>
    <xf numFmtId="0" fontId="40" fillId="14" borderId="6" xfId="0" applyFont="1" applyFill="1" applyBorder="1" applyAlignment="1" applyProtection="1">
      <alignment horizontal="left" vertical="top" wrapText="1"/>
      <protection locked="0"/>
    </xf>
    <xf numFmtId="0" fontId="40" fillId="14" borderId="2" xfId="0" applyFont="1" applyFill="1" applyBorder="1" applyAlignment="1" applyProtection="1">
      <alignment horizontal="left" vertical="top" wrapText="1"/>
      <protection locked="0"/>
    </xf>
    <xf numFmtId="0" fontId="40" fillId="15" borderId="6" xfId="0" applyFont="1" applyFill="1" applyBorder="1" applyAlignment="1" applyProtection="1">
      <alignment horizontal="left" vertical="top" wrapText="1"/>
      <protection locked="0"/>
    </xf>
    <xf numFmtId="0" fontId="40" fillId="15" borderId="2" xfId="0" applyFont="1" applyFill="1" applyBorder="1" applyAlignment="1" applyProtection="1">
      <alignment horizontal="left" vertical="top" wrapText="1"/>
      <protection locked="0"/>
    </xf>
    <xf numFmtId="9" fontId="29" fillId="0" borderId="3" xfId="0" applyNumberFormat="1" applyFont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 wrapText="1"/>
    </xf>
    <xf numFmtId="0" fontId="16" fillId="8" borderId="11" xfId="2" applyFont="1" applyFill="1" applyBorder="1" applyAlignment="1" applyProtection="1">
      <alignment horizontal="center" vertical="center"/>
    </xf>
    <xf numFmtId="0" fontId="5" fillId="8" borderId="6" xfId="2" applyFont="1" applyFill="1" applyBorder="1" applyAlignment="1" applyProtection="1">
      <alignment horizontal="left" vertical="center"/>
    </xf>
    <xf numFmtId="0" fontId="16" fillId="8" borderId="11" xfId="2" applyFont="1" applyFill="1" applyBorder="1" applyAlignment="1" applyProtection="1">
      <alignment horizontal="center" vertical="center" wrapText="1"/>
    </xf>
    <xf numFmtId="0" fontId="24" fillId="8" borderId="11" xfId="2" applyFont="1" applyFill="1" applyBorder="1" applyAlignment="1" applyProtection="1">
      <alignment horizontal="center" vertical="center"/>
    </xf>
    <xf numFmtId="0" fontId="24" fillId="8" borderId="11" xfId="2" applyFont="1" applyFill="1" applyBorder="1" applyAlignment="1" applyProtection="1">
      <alignment horizontal="center" vertical="center" wrapText="1"/>
    </xf>
    <xf numFmtId="0" fontId="17" fillId="2" borderId="4" xfId="0" applyFont="1" applyFill="1" applyBorder="1" applyAlignment="1">
      <alignment vertical="center" wrapText="1"/>
    </xf>
    <xf numFmtId="0" fontId="17" fillId="2" borderId="5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4" xfId="0" applyFont="1" applyFill="1" applyBorder="1" applyAlignment="1">
      <alignment vertical="center"/>
    </xf>
    <xf numFmtId="0" fontId="15" fillId="16" borderId="9" xfId="0" applyFont="1" applyFill="1" applyBorder="1" applyAlignment="1">
      <alignment horizontal="center" vertical="center"/>
    </xf>
    <xf numFmtId="0" fontId="15" fillId="16" borderId="12" xfId="0" applyFont="1" applyFill="1" applyBorder="1" applyAlignment="1">
      <alignment horizontal="center" vertical="center"/>
    </xf>
    <xf numFmtId="0" fontId="16" fillId="16" borderId="13" xfId="0" applyFont="1" applyFill="1" applyBorder="1" applyAlignment="1">
      <alignment horizontal="center" vertical="center" wrapText="1"/>
    </xf>
    <xf numFmtId="0" fontId="12" fillId="6" borderId="0" xfId="0" applyFont="1" applyFill="1" applyAlignment="1">
      <alignment horizontal="center" vertical="center" wrapText="1"/>
    </xf>
    <xf numFmtId="0" fontId="38" fillId="6" borderId="0" xfId="0" applyFont="1" applyFill="1" applyAlignment="1">
      <alignment horizontal="left" vertical="center"/>
    </xf>
    <xf numFmtId="0" fontId="35" fillId="6" borderId="0" xfId="0" applyFont="1" applyFill="1" applyAlignment="1">
      <alignment horizontal="left" vertical="center"/>
    </xf>
    <xf numFmtId="0" fontId="40" fillId="17" borderId="6" xfId="0" applyFont="1" applyFill="1" applyBorder="1" applyAlignment="1" applyProtection="1">
      <alignment horizontal="left" vertical="top" wrapText="1"/>
      <protection locked="0"/>
    </xf>
    <xf numFmtId="0" fontId="40" fillId="17" borderId="2" xfId="0" applyFont="1" applyFill="1" applyBorder="1" applyAlignment="1" applyProtection="1">
      <alignment horizontal="left" vertical="top" wrapText="1"/>
      <protection locked="0"/>
    </xf>
    <xf numFmtId="0" fontId="32" fillId="18" borderId="6" xfId="0" applyFont="1" applyFill="1" applyBorder="1" applyAlignment="1" applyProtection="1">
      <alignment horizontal="center" vertical="center"/>
      <protection locked="0"/>
    </xf>
    <xf numFmtId="9" fontId="29" fillId="0" borderId="0" xfId="0" applyNumberFormat="1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3" fillId="19" borderId="14" xfId="0" applyFont="1" applyFill="1" applyBorder="1" applyAlignment="1">
      <alignment horizontal="center" vertical="center"/>
    </xf>
    <xf numFmtId="0" fontId="32" fillId="6" borderId="0" xfId="0" applyFont="1" applyFill="1"/>
    <xf numFmtId="0" fontId="3" fillId="12" borderId="14" xfId="0" applyFont="1" applyFill="1" applyBorder="1" applyAlignment="1">
      <alignment horizontal="center" vertical="center"/>
    </xf>
    <xf numFmtId="0" fontId="3" fillId="7" borderId="14" xfId="0" applyFont="1" applyFill="1" applyBorder="1" applyAlignment="1">
      <alignment horizontal="center" vertical="center"/>
    </xf>
    <xf numFmtId="0" fontId="32" fillId="14" borderId="2" xfId="0" applyFont="1" applyFill="1" applyBorder="1" applyAlignment="1">
      <alignment vertical="center"/>
    </xf>
    <xf numFmtId="0" fontId="32" fillId="19" borderId="0" xfId="0" applyFont="1" applyFill="1" applyAlignment="1">
      <alignment vertical="center"/>
    </xf>
    <xf numFmtId="0" fontId="13" fillId="19" borderId="0" xfId="0" applyFont="1" applyFill="1" applyAlignment="1">
      <alignment horizontal="left" vertical="center" wrapText="1"/>
    </xf>
    <xf numFmtId="0" fontId="40" fillId="13" borderId="6" xfId="0" applyFont="1" applyFill="1" applyBorder="1" applyAlignment="1" applyProtection="1">
      <alignment horizontal="left" vertical="justify" wrapText="1"/>
      <protection locked="0"/>
    </xf>
    <xf numFmtId="0" fontId="40" fillId="14" borderId="6" xfId="0" applyFont="1" applyFill="1" applyBorder="1" applyAlignment="1" applyProtection="1">
      <alignment horizontal="left" vertical="justify" wrapText="1"/>
      <protection locked="0"/>
    </xf>
    <xf numFmtId="0" fontId="41" fillId="15" borderId="15" xfId="0" applyFont="1" applyFill="1" applyBorder="1" applyAlignment="1" applyProtection="1">
      <alignment horizontal="left" vertical="justify" wrapText="1"/>
      <protection locked="0"/>
    </xf>
    <xf numFmtId="0" fontId="41" fillId="15" borderId="2" xfId="0" applyFont="1" applyFill="1" applyBorder="1" applyAlignment="1" applyProtection="1">
      <alignment horizontal="left" vertical="justify" wrapText="1"/>
      <protection locked="0"/>
    </xf>
    <xf numFmtId="0" fontId="41" fillId="17" borderId="15" xfId="0" applyFont="1" applyFill="1" applyBorder="1" applyAlignment="1" applyProtection="1">
      <alignment horizontal="left" vertical="justify" wrapText="1"/>
      <protection locked="0"/>
    </xf>
    <xf numFmtId="0" fontId="41" fillId="17" borderId="2" xfId="0" applyFont="1" applyFill="1" applyBorder="1" applyAlignment="1" applyProtection="1">
      <alignment horizontal="left" vertical="justify" wrapText="1"/>
      <protection locked="0"/>
    </xf>
    <xf numFmtId="0" fontId="40" fillId="14" borderId="2" xfId="0" applyFont="1" applyFill="1" applyBorder="1" applyAlignment="1" applyProtection="1">
      <alignment horizontal="left" vertical="justify" wrapText="1"/>
      <protection locked="0"/>
    </xf>
    <xf numFmtId="0" fontId="41" fillId="15" borderId="4" xfId="0" applyFont="1" applyFill="1" applyBorder="1" applyAlignment="1" applyProtection="1">
      <alignment horizontal="left" vertical="justify" wrapText="1"/>
      <protection locked="0"/>
    </xf>
    <xf numFmtId="0" fontId="41" fillId="17" borderId="4" xfId="0" applyFont="1" applyFill="1" applyBorder="1" applyAlignment="1" applyProtection="1">
      <alignment horizontal="left" vertical="justify" wrapText="1"/>
      <protection locked="0"/>
    </xf>
    <xf numFmtId="0" fontId="32" fillId="15" borderId="6" xfId="0" applyFont="1" applyFill="1" applyBorder="1" applyAlignment="1" applyProtection="1">
      <alignment horizontal="left" vertical="justify" wrapText="1"/>
      <protection locked="0"/>
    </xf>
    <xf numFmtId="0" fontId="32" fillId="15" borderId="2" xfId="0" applyFont="1" applyFill="1" applyBorder="1" applyAlignment="1" applyProtection="1">
      <alignment horizontal="left" vertical="justify" wrapText="1"/>
      <protection locked="0"/>
    </xf>
    <xf numFmtId="0" fontId="32" fillId="17" borderId="6" xfId="0" applyFont="1" applyFill="1" applyBorder="1" applyAlignment="1" applyProtection="1">
      <alignment horizontal="left" vertical="justify" wrapText="1"/>
      <protection locked="0"/>
    </xf>
    <xf numFmtId="0" fontId="32" fillId="17" borderId="2" xfId="0" applyFont="1" applyFill="1" applyBorder="1" applyAlignment="1" applyProtection="1">
      <alignment horizontal="left" vertical="justify" wrapText="1"/>
      <protection locked="0"/>
    </xf>
    <xf numFmtId="0" fontId="40" fillId="13" borderId="2" xfId="0" applyFont="1" applyFill="1" applyBorder="1" applyAlignment="1" applyProtection="1">
      <alignment horizontal="left" vertical="justify" wrapText="1"/>
      <protection locked="0"/>
    </xf>
    <xf numFmtId="0" fontId="40" fillId="15" borderId="6" xfId="0" applyFont="1" applyFill="1" applyBorder="1" applyAlignment="1" applyProtection="1">
      <alignment horizontal="left" vertical="justify" wrapText="1"/>
      <protection locked="0"/>
    </xf>
    <xf numFmtId="0" fontId="40" fillId="15" borderId="2" xfId="0" applyFont="1" applyFill="1" applyBorder="1" applyAlignment="1" applyProtection="1">
      <alignment horizontal="left" vertical="justify" wrapText="1"/>
      <protection locked="0"/>
    </xf>
    <xf numFmtId="0" fontId="40" fillId="17" borderId="6" xfId="0" applyFont="1" applyFill="1" applyBorder="1" applyAlignment="1" applyProtection="1">
      <alignment horizontal="left" vertical="justify" wrapText="1"/>
      <protection locked="0"/>
    </xf>
    <xf numFmtId="0" fontId="40" fillId="17" borderId="2" xfId="0" applyFont="1" applyFill="1" applyBorder="1" applyAlignment="1" applyProtection="1">
      <alignment horizontal="left" vertical="justify" wrapText="1"/>
      <protection locked="0"/>
    </xf>
    <xf numFmtId="0" fontId="39" fillId="11" borderId="6" xfId="0" applyFont="1" applyFill="1" applyBorder="1" applyAlignment="1" applyProtection="1">
      <alignment horizontal="center" vertical="center" wrapText="1"/>
      <protection locked="0"/>
    </xf>
    <xf numFmtId="0" fontId="32" fillId="11" borderId="6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Alignment="1">
      <alignment vertical="justify" wrapText="1"/>
    </xf>
    <xf numFmtId="0" fontId="39" fillId="12" borderId="6" xfId="0" applyFont="1" applyFill="1" applyBorder="1" applyAlignment="1" applyProtection="1">
      <alignment horizontal="center" vertical="center" wrapText="1"/>
      <protection locked="0"/>
    </xf>
    <xf numFmtId="0" fontId="32" fillId="12" borderId="6" xfId="0" applyFont="1" applyFill="1" applyBorder="1" applyAlignment="1" applyProtection="1">
      <alignment horizontal="center" vertical="center" wrapText="1"/>
      <protection locked="0"/>
    </xf>
    <xf numFmtId="0" fontId="39" fillId="18" borderId="6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center" vertical="center"/>
    </xf>
    <xf numFmtId="0" fontId="32" fillId="18" borderId="6" xfId="0" applyFont="1" applyFill="1" applyBorder="1" applyAlignment="1" applyProtection="1">
      <alignment horizontal="center" vertical="center" wrapText="1"/>
      <protection locked="0"/>
    </xf>
    <xf numFmtId="0" fontId="42" fillId="17" borderId="15" xfId="0" applyFont="1" applyFill="1" applyBorder="1" applyAlignment="1" applyProtection="1">
      <alignment horizontal="center" vertical="center" wrapText="1"/>
      <protection locked="0"/>
    </xf>
    <xf numFmtId="0" fontId="42" fillId="17" borderId="2" xfId="0" applyFont="1" applyFill="1" applyBorder="1" applyAlignment="1" applyProtection="1">
      <alignment horizontal="center" vertical="center" wrapText="1"/>
      <protection locked="0"/>
    </xf>
    <xf numFmtId="0" fontId="42" fillId="17" borderId="4" xfId="0" applyFont="1" applyFill="1" applyBorder="1" applyAlignment="1" applyProtection="1">
      <alignment horizontal="center" vertical="center" wrapText="1"/>
      <protection locked="0"/>
    </xf>
    <xf numFmtId="0" fontId="42" fillId="17" borderId="6" xfId="0" applyFont="1" applyFill="1" applyBorder="1" applyAlignment="1" applyProtection="1">
      <alignment horizontal="center" vertical="center" wrapText="1"/>
      <protection locked="0"/>
    </xf>
    <xf numFmtId="0" fontId="32" fillId="17" borderId="2" xfId="0" applyFont="1" applyFill="1" applyBorder="1" applyAlignment="1" applyProtection="1">
      <alignment horizontal="center" vertical="center" wrapText="1"/>
      <protection locked="0"/>
    </xf>
    <xf numFmtId="0" fontId="40" fillId="17" borderId="6" xfId="0" applyFont="1" applyFill="1" applyBorder="1" applyAlignment="1" applyProtection="1">
      <alignment horizontal="center" vertical="center" wrapText="1"/>
      <protection locked="0"/>
    </xf>
    <xf numFmtId="0" fontId="40" fillId="17" borderId="2" xfId="0" applyFont="1" applyFill="1" applyBorder="1" applyAlignment="1" applyProtection="1">
      <alignment horizontal="center" vertical="center" wrapText="1"/>
      <protection locked="0"/>
    </xf>
    <xf numFmtId="0" fontId="40" fillId="14" borderId="0" xfId="0" applyFont="1" applyFill="1" applyAlignment="1">
      <alignment horizontal="left" vertical="center" wrapText="1"/>
    </xf>
    <xf numFmtId="0" fontId="9" fillId="6" borderId="2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32" fillId="2" borderId="18" xfId="0" applyFont="1" applyFill="1" applyBorder="1" applyAlignment="1">
      <alignment horizontal="center" vertical="center" wrapText="1"/>
    </xf>
    <xf numFmtId="0" fontId="32" fillId="2" borderId="6" xfId="0" applyFont="1" applyFill="1" applyBorder="1" applyAlignment="1">
      <alignment horizontal="center" vertical="center" wrapText="1"/>
    </xf>
    <xf numFmtId="0" fontId="32" fillId="0" borderId="19" xfId="0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32" fillId="14" borderId="2" xfId="0" applyFont="1" applyFill="1" applyBorder="1" applyAlignment="1">
      <alignment vertical="center" wrapText="1"/>
    </xf>
    <xf numFmtId="0" fontId="32" fillId="14" borderId="2" xfId="0" applyFont="1" applyFill="1" applyBorder="1" applyAlignment="1">
      <alignment vertical="center"/>
    </xf>
    <xf numFmtId="0" fontId="32" fillId="2" borderId="2" xfId="0" applyFont="1" applyFill="1" applyBorder="1" applyAlignment="1">
      <alignment horizontal="center" vertical="center" wrapText="1"/>
    </xf>
    <xf numFmtId="0" fontId="32" fillId="2" borderId="4" xfId="0" applyFont="1" applyFill="1" applyBorder="1" applyAlignment="1">
      <alignment horizontal="center" vertical="center" wrapText="1"/>
    </xf>
    <xf numFmtId="1" fontId="32" fillId="0" borderId="3" xfId="0" applyNumberFormat="1" applyFont="1" applyBorder="1" applyAlignment="1" applyProtection="1">
      <alignment horizontal="center" vertical="center"/>
      <protection locked="0"/>
    </xf>
    <xf numFmtId="1" fontId="32" fillId="0" borderId="2" xfId="0" applyNumberFormat="1" applyFont="1" applyBorder="1" applyAlignment="1" applyProtection="1">
      <alignment horizontal="center" vertical="center"/>
      <protection locked="0"/>
    </xf>
    <xf numFmtId="1" fontId="17" fillId="0" borderId="3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0" fontId="32" fillId="2" borderId="14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164" fontId="32" fillId="0" borderId="2" xfId="0" applyNumberFormat="1" applyFont="1" applyBorder="1" applyAlignment="1" applyProtection="1">
      <alignment horizontal="center" vertical="center" wrapText="1"/>
      <protection locked="0"/>
    </xf>
    <xf numFmtId="0" fontId="17" fillId="0" borderId="5" xfId="0" applyFont="1" applyBorder="1" applyAlignment="1" applyProtection="1">
      <alignment horizontal="center" vertical="center" wrapText="1"/>
      <protection locked="0"/>
    </xf>
    <xf numFmtId="0" fontId="17" fillId="0" borderId="3" xfId="0" applyFont="1" applyBorder="1" applyAlignment="1" applyProtection="1">
      <alignment horizontal="center" vertical="center" wrapText="1"/>
      <protection locked="0"/>
    </xf>
    <xf numFmtId="0" fontId="17" fillId="0" borderId="3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19" borderId="0" xfId="0" applyFont="1" applyFill="1" applyAlignment="1">
      <alignment vertical="center" wrapText="1"/>
    </xf>
    <xf numFmtId="0" fontId="32" fillId="19" borderId="0" xfId="0" applyFont="1" applyFill="1" applyAlignment="1">
      <alignment vertical="center"/>
    </xf>
    <xf numFmtId="0" fontId="18" fillId="6" borderId="4" xfId="0" applyFont="1" applyFill="1" applyBorder="1" applyAlignment="1">
      <alignment horizontal="center" vertical="center"/>
    </xf>
    <xf numFmtId="0" fontId="18" fillId="6" borderId="5" xfId="0" applyFont="1" applyFill="1" applyBorder="1" applyAlignment="1">
      <alignment horizontal="center" vertical="center"/>
    </xf>
    <xf numFmtId="0" fontId="18" fillId="6" borderId="3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19" borderId="0" xfId="0" applyFont="1" applyFill="1" applyAlignment="1">
      <alignment vertical="center" wrapText="1"/>
    </xf>
    <xf numFmtId="0" fontId="19" fillId="0" borderId="2" xfId="0" applyFont="1" applyBorder="1" applyAlignment="1" applyProtection="1">
      <alignment horizontal="center" vertical="center"/>
      <protection locked="0"/>
    </xf>
    <xf numFmtId="0" fontId="33" fillId="0" borderId="0" xfId="2" applyFont="1" applyFill="1" applyAlignment="1" applyProtection="1">
      <alignment horizontal="left" vertical="center"/>
    </xf>
    <xf numFmtId="0" fontId="12" fillId="0" borderId="0" xfId="0" applyFont="1" applyAlignment="1">
      <alignment horizontal="center"/>
    </xf>
    <xf numFmtId="0" fontId="33" fillId="0" borderId="0" xfId="2" applyFont="1" applyAlignment="1" applyProtection="1">
      <alignment horizontal="center"/>
    </xf>
    <xf numFmtId="0" fontId="20" fillId="0" borderId="0" xfId="2" applyFont="1" applyFill="1" applyAlignment="1" applyProtection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left" vertical="center" wrapText="1"/>
    </xf>
    <xf numFmtId="0" fontId="17" fillId="2" borderId="5" xfId="0" applyFont="1" applyFill="1" applyBorder="1" applyAlignment="1">
      <alignment horizontal="left" vertical="center" wrapText="1"/>
    </xf>
    <xf numFmtId="0" fontId="17" fillId="0" borderId="5" xfId="0" applyFont="1" applyBorder="1" applyAlignment="1" applyProtection="1">
      <alignment horizontal="left" vertical="center" wrapText="1"/>
      <protection locked="0"/>
    </xf>
    <xf numFmtId="0" fontId="17" fillId="0" borderId="3" xfId="0" applyFont="1" applyBorder="1" applyAlignment="1" applyProtection="1">
      <alignment horizontal="left" vertical="center" wrapText="1"/>
      <protection locked="0"/>
    </xf>
    <xf numFmtId="0" fontId="17" fillId="2" borderId="4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26" fillId="0" borderId="8" xfId="3" applyFont="1" applyBorder="1" applyAlignment="1">
      <alignment horizontal="center"/>
    </xf>
    <xf numFmtId="0" fontId="26" fillId="0" borderId="16" xfId="3" applyFont="1" applyBorder="1" applyAlignment="1">
      <alignment horizontal="center"/>
    </xf>
    <xf numFmtId="0" fontId="26" fillId="0" borderId="14" xfId="3" applyFont="1" applyBorder="1" applyAlignment="1">
      <alignment horizontal="center"/>
    </xf>
    <xf numFmtId="0" fontId="26" fillId="0" borderId="17" xfId="3" applyFont="1" applyBorder="1" applyAlignment="1">
      <alignment horizontal="center"/>
    </xf>
    <xf numFmtId="0" fontId="26" fillId="0" borderId="15" xfId="3" applyFont="1" applyBorder="1" applyAlignment="1">
      <alignment horizontal="center"/>
    </xf>
    <xf numFmtId="0" fontId="26" fillId="0" borderId="7" xfId="3" applyFont="1" applyBorder="1" applyAlignment="1">
      <alignment horizontal="center"/>
    </xf>
    <xf numFmtId="0" fontId="26" fillId="0" borderId="4" xfId="3" applyFont="1" applyBorder="1" applyAlignment="1">
      <alignment horizontal="center" vertical="center"/>
    </xf>
    <xf numFmtId="0" fontId="26" fillId="0" borderId="3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/>
    <xf numFmtId="0" fontId="32" fillId="0" borderId="17" xfId="0" applyFont="1" applyBorder="1" applyAlignment="1">
      <alignment horizontal="center"/>
    </xf>
    <xf numFmtId="0" fontId="10" fillId="13" borderId="2" xfId="0" applyFont="1" applyFill="1" applyBorder="1" applyAlignment="1">
      <alignment horizontal="center" vertical="center"/>
    </xf>
    <xf numFmtId="0" fontId="10" fillId="11" borderId="2" xfId="0" applyFont="1" applyFill="1" applyBorder="1" applyAlignment="1">
      <alignment horizontal="center" vertical="center"/>
    </xf>
    <xf numFmtId="0" fontId="12" fillId="12" borderId="2" xfId="0" applyFont="1" applyFill="1" applyBorder="1" applyAlignment="1">
      <alignment horizontal="center" vertical="center"/>
    </xf>
    <xf numFmtId="0" fontId="25" fillId="9" borderId="9" xfId="0" applyFont="1" applyFill="1" applyBorder="1" applyAlignment="1">
      <alignment horizontal="center" vertical="center"/>
    </xf>
    <xf numFmtId="0" fontId="25" fillId="9" borderId="6" xfId="0" applyFont="1" applyFill="1" applyBorder="1" applyAlignment="1">
      <alignment horizontal="center" vertical="center"/>
    </xf>
    <xf numFmtId="0" fontId="16" fillId="9" borderId="9" xfId="0" applyFont="1" applyFill="1" applyBorder="1" applyAlignment="1">
      <alignment horizontal="center" vertical="center" wrapText="1"/>
    </xf>
    <xf numFmtId="0" fontId="16" fillId="9" borderId="6" xfId="0" applyFont="1" applyFill="1" applyBorder="1" applyAlignment="1">
      <alignment horizontal="center" vertical="center" wrapText="1"/>
    </xf>
    <xf numFmtId="0" fontId="12" fillId="15" borderId="4" xfId="0" applyFont="1" applyFill="1" applyBorder="1" applyAlignment="1">
      <alignment horizontal="center" vertical="center"/>
    </xf>
    <xf numFmtId="0" fontId="12" fillId="15" borderId="5" xfId="0" applyFont="1" applyFill="1" applyBorder="1" applyAlignment="1">
      <alignment horizontal="center" vertical="center"/>
    </xf>
    <xf numFmtId="0" fontId="12" fillId="15" borderId="3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left" vertical="center"/>
    </xf>
    <xf numFmtId="0" fontId="35" fillId="6" borderId="2" xfId="0" applyFont="1" applyFill="1" applyBorder="1" applyAlignment="1">
      <alignment horizontal="left" vertical="center"/>
    </xf>
    <xf numFmtId="0" fontId="35" fillId="6" borderId="10" xfId="0" applyFont="1" applyFill="1" applyBorder="1" applyAlignment="1">
      <alignment horizontal="left" vertical="center"/>
    </xf>
    <xf numFmtId="0" fontId="16" fillId="9" borderId="14" xfId="0" applyFont="1" applyFill="1" applyBorder="1" applyAlignment="1">
      <alignment horizontal="center" vertical="center" wrapText="1"/>
    </xf>
    <xf numFmtId="0" fontId="16" fillId="9" borderId="15" xfId="0" applyFont="1" applyFill="1" applyBorder="1" applyAlignment="1">
      <alignment horizontal="center" vertical="center" wrapText="1"/>
    </xf>
    <xf numFmtId="0" fontId="16" fillId="9" borderId="2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32" fillId="6" borderId="8" xfId="0" applyFont="1" applyFill="1" applyBorder="1" applyAlignment="1">
      <alignment horizontal="center"/>
    </xf>
    <xf numFmtId="0" fontId="32" fillId="6" borderId="14" xfId="0" applyFont="1" applyFill="1" applyBorder="1" applyAlignment="1">
      <alignment horizontal="center"/>
    </xf>
    <xf numFmtId="0" fontId="32" fillId="6" borderId="15" xfId="0" applyFont="1" applyFill="1" applyBorder="1" applyAlignment="1">
      <alignment horizontal="center"/>
    </xf>
    <xf numFmtId="0" fontId="32" fillId="6" borderId="9" xfId="0" applyFont="1" applyFill="1" applyBorder="1" applyAlignment="1">
      <alignment horizontal="center"/>
    </xf>
    <xf numFmtId="0" fontId="32" fillId="6" borderId="6" xfId="0" applyFont="1" applyFill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6" xfId="0" applyFont="1" applyBorder="1" applyAlignment="1">
      <alignment horizontal="center"/>
    </xf>
    <xf numFmtId="0" fontId="12" fillId="6" borderId="2" xfId="0" applyFont="1" applyFill="1" applyBorder="1" applyAlignment="1">
      <alignment horizontal="center" vertical="center" wrapText="1"/>
    </xf>
    <xf numFmtId="0" fontId="12" fillId="21" borderId="4" xfId="0" applyFont="1" applyFill="1" applyBorder="1" applyAlignment="1">
      <alignment horizontal="center" vertical="center"/>
    </xf>
    <xf numFmtId="0" fontId="12" fillId="21" borderId="5" xfId="0" applyFont="1" applyFill="1" applyBorder="1" applyAlignment="1">
      <alignment horizontal="center" vertical="center"/>
    </xf>
    <xf numFmtId="0" fontId="12" fillId="21" borderId="3" xfId="0" applyFont="1" applyFill="1" applyBorder="1" applyAlignment="1">
      <alignment horizontal="center" vertical="center"/>
    </xf>
    <xf numFmtId="0" fontId="12" fillId="13" borderId="4" xfId="0" applyFont="1" applyFill="1" applyBorder="1" applyAlignment="1">
      <alignment horizontal="center" vertical="center"/>
    </xf>
    <xf numFmtId="0" fontId="12" fillId="13" borderId="5" xfId="0" applyFont="1" applyFill="1" applyBorder="1" applyAlignment="1">
      <alignment horizontal="center" vertical="center"/>
    </xf>
    <xf numFmtId="0" fontId="12" fillId="13" borderId="3" xfId="0" applyFont="1" applyFill="1" applyBorder="1" applyAlignment="1">
      <alignment horizontal="center" vertical="center"/>
    </xf>
    <xf numFmtId="0" fontId="12" fillId="0" borderId="8" xfId="0" applyFont="1" applyBorder="1" applyAlignment="1">
      <alignment horizontal="right"/>
    </xf>
    <xf numFmtId="0" fontId="12" fillId="0" borderId="20" xfId="0" applyFont="1" applyBorder="1" applyAlignment="1">
      <alignment horizontal="right"/>
    </xf>
    <xf numFmtId="0" fontId="12" fillId="0" borderId="4" xfId="0" applyFont="1" applyBorder="1" applyAlignment="1">
      <alignment horizontal="right"/>
    </xf>
    <xf numFmtId="0" fontId="12" fillId="0" borderId="5" xfId="0" applyFont="1" applyBorder="1" applyAlignment="1">
      <alignment horizontal="right"/>
    </xf>
    <xf numFmtId="0" fontId="12" fillId="0" borderId="17" xfId="0" applyFont="1" applyBorder="1" applyAlignment="1">
      <alignment horizontal="center"/>
    </xf>
    <xf numFmtId="0" fontId="35" fillId="6" borderId="4" xfId="0" applyFont="1" applyFill="1" applyBorder="1" applyAlignment="1">
      <alignment horizontal="left" vertical="center"/>
    </xf>
    <xf numFmtId="0" fontId="35" fillId="6" borderId="5" xfId="0" applyFont="1" applyFill="1" applyBorder="1" applyAlignment="1">
      <alignment horizontal="left" vertical="center"/>
    </xf>
    <xf numFmtId="0" fontId="35" fillId="6" borderId="16" xfId="0" applyFont="1" applyFill="1" applyBorder="1" applyAlignment="1">
      <alignment horizontal="left" vertical="center"/>
    </xf>
    <xf numFmtId="0" fontId="33" fillId="0" borderId="0" xfId="2" applyFont="1" applyBorder="1" applyAlignment="1" applyProtection="1">
      <alignment horizontal="center"/>
    </xf>
    <xf numFmtId="0" fontId="24" fillId="9" borderId="20" xfId="0" applyFont="1" applyFill="1" applyBorder="1" applyAlignment="1">
      <alignment horizontal="center" vertical="center"/>
    </xf>
    <xf numFmtId="0" fontId="24" fillId="9" borderId="16" xfId="0" applyFont="1" applyFill="1" applyBorder="1" applyAlignment="1">
      <alignment horizontal="center" vertical="center"/>
    </xf>
    <xf numFmtId="0" fontId="24" fillId="9" borderId="21" xfId="0" applyFont="1" applyFill="1" applyBorder="1" applyAlignment="1">
      <alignment horizontal="center" vertical="center"/>
    </xf>
    <xf numFmtId="0" fontId="24" fillId="9" borderId="7" xfId="0" applyFont="1" applyFill="1" applyBorder="1" applyAlignment="1">
      <alignment horizontal="center" vertical="center"/>
    </xf>
    <xf numFmtId="0" fontId="12" fillId="15" borderId="2" xfId="0" applyFont="1" applyFill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0" fontId="34" fillId="0" borderId="10" xfId="0" applyFont="1" applyBorder="1" applyAlignment="1">
      <alignment horizontal="center" vertical="center"/>
    </xf>
    <xf numFmtId="0" fontId="24" fillId="20" borderId="2" xfId="0" applyFont="1" applyFill="1" applyBorder="1" applyAlignment="1">
      <alignment horizontal="center" vertical="center"/>
    </xf>
    <xf numFmtId="0" fontId="24" fillId="9" borderId="20" xfId="0" applyFont="1" applyFill="1" applyBorder="1" applyAlignment="1">
      <alignment horizontal="center" vertical="center" wrapText="1"/>
    </xf>
    <xf numFmtId="0" fontId="24" fillId="9" borderId="16" xfId="0" applyFont="1" applyFill="1" applyBorder="1" applyAlignment="1">
      <alignment horizontal="center" vertical="center" wrapText="1"/>
    </xf>
    <xf numFmtId="0" fontId="24" fillId="9" borderId="21" xfId="0" applyFont="1" applyFill="1" applyBorder="1" applyAlignment="1">
      <alignment horizontal="center" vertical="center" wrapText="1"/>
    </xf>
    <xf numFmtId="0" fontId="24" fillId="9" borderId="7" xfId="0" applyFont="1" applyFill="1" applyBorder="1" applyAlignment="1">
      <alignment horizontal="center" vertical="center" wrapText="1"/>
    </xf>
    <xf numFmtId="0" fontId="17" fillId="6" borderId="8" xfId="0" applyFont="1" applyFill="1" applyBorder="1" applyAlignment="1">
      <alignment horizontal="center"/>
    </xf>
    <xf numFmtId="0" fontId="17" fillId="6" borderId="9" xfId="0" applyFont="1" applyFill="1" applyBorder="1" applyAlignment="1">
      <alignment horizontal="center"/>
    </xf>
    <xf numFmtId="0" fontId="17" fillId="6" borderId="6" xfId="0" applyFont="1" applyFill="1" applyBorder="1" applyAlignment="1">
      <alignment horizontal="center"/>
    </xf>
    <xf numFmtId="0" fontId="25" fillId="9" borderId="17" xfId="0" applyFont="1" applyFill="1" applyBorder="1" applyAlignment="1">
      <alignment horizontal="center" vertical="center"/>
    </xf>
    <xf numFmtId="0" fontId="25" fillId="9" borderId="7" xfId="0" applyFont="1" applyFill="1" applyBorder="1" applyAlignment="1">
      <alignment horizontal="center" vertical="center"/>
    </xf>
    <xf numFmtId="0" fontId="12" fillId="18" borderId="2" xfId="0" applyFont="1" applyFill="1" applyBorder="1" applyAlignment="1">
      <alignment horizontal="center" vertical="center"/>
    </xf>
    <xf numFmtId="0" fontId="12" fillId="18" borderId="4" xfId="0" applyFont="1" applyFill="1" applyBorder="1" applyAlignment="1">
      <alignment horizontal="center" vertical="center"/>
    </xf>
    <xf numFmtId="0" fontId="12" fillId="18" borderId="5" xfId="0" applyFont="1" applyFill="1" applyBorder="1" applyAlignment="1">
      <alignment horizontal="center" vertical="center"/>
    </xf>
    <xf numFmtId="0" fontId="12" fillId="18" borderId="3" xfId="0" applyFont="1" applyFill="1" applyBorder="1" applyAlignment="1">
      <alignment horizontal="center" vertical="center"/>
    </xf>
    <xf numFmtId="0" fontId="29" fillId="0" borderId="2" xfId="0" applyFont="1" applyBorder="1" applyAlignment="1" applyProtection="1">
      <alignment horizontal="center" vertical="top" wrapText="1"/>
      <protection locked="0"/>
    </xf>
    <xf numFmtId="0" fontId="29" fillId="0" borderId="14" xfId="0" applyFont="1" applyBorder="1" applyAlignment="1">
      <alignment horizontal="center"/>
    </xf>
    <xf numFmtId="0" fontId="3" fillId="21" borderId="2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3" fillId="20" borderId="2" xfId="0" applyFont="1" applyFill="1" applyBorder="1" applyAlignment="1">
      <alignment horizontal="center" vertical="center"/>
    </xf>
    <xf numFmtId="0" fontId="3" fillId="20" borderId="10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18" borderId="2" xfId="0" applyFont="1" applyFill="1" applyBorder="1" applyAlignment="1">
      <alignment horizontal="center" vertical="center"/>
    </xf>
    <xf numFmtId="0" fontId="3" fillId="15" borderId="14" xfId="0" applyFont="1" applyFill="1" applyBorder="1" applyAlignment="1">
      <alignment horizontal="center" vertical="center"/>
    </xf>
    <xf numFmtId="0" fontId="3" fillId="15" borderId="0" xfId="0" applyFont="1" applyFill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0" xfId="0" applyFont="1" applyFill="1" applyAlignment="1">
      <alignment horizontal="center" vertical="center"/>
    </xf>
    <xf numFmtId="0" fontId="3" fillId="13" borderId="4" xfId="0" applyFont="1" applyFill="1" applyBorder="1" applyAlignment="1">
      <alignment horizontal="center" vertical="center"/>
    </xf>
    <xf numFmtId="0" fontId="3" fillId="13" borderId="5" xfId="0" applyFont="1" applyFill="1" applyBorder="1" applyAlignment="1">
      <alignment horizontal="center" vertical="center"/>
    </xf>
    <xf numFmtId="0" fontId="3" fillId="13" borderId="3" xfId="0" applyFont="1" applyFill="1" applyBorder="1" applyAlignment="1">
      <alignment horizontal="center" vertical="center"/>
    </xf>
    <xf numFmtId="0" fontId="7" fillId="9" borderId="8" xfId="0" applyFont="1" applyFill="1" applyBorder="1" applyAlignment="1">
      <alignment horizontal="center" vertical="center"/>
    </xf>
    <xf numFmtId="0" fontId="7" fillId="9" borderId="20" xfId="0" applyFont="1" applyFill="1" applyBorder="1" applyAlignment="1">
      <alignment horizontal="center" vertical="center"/>
    </xf>
    <xf numFmtId="0" fontId="7" fillId="22" borderId="8" xfId="0" applyFont="1" applyFill="1" applyBorder="1" applyAlignment="1">
      <alignment horizontal="center" vertical="center"/>
    </xf>
    <xf numFmtId="0" fontId="7" fillId="22" borderId="20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18" borderId="14" xfId="0" applyFont="1" applyFill="1" applyBorder="1" applyAlignment="1">
      <alignment horizontal="center" vertical="center"/>
    </xf>
    <xf numFmtId="0" fontId="3" fillId="18" borderId="0" xfId="0" applyFont="1" applyFill="1" applyAlignment="1">
      <alignment horizontal="center" vertical="center"/>
    </xf>
    <xf numFmtId="0" fontId="29" fillId="0" borderId="2" xfId="0" applyFont="1" applyBorder="1" applyAlignment="1" applyProtection="1">
      <alignment horizontal="center" vertical="top"/>
      <protection locked="0"/>
    </xf>
    <xf numFmtId="0" fontId="7" fillId="22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7" fillId="7" borderId="8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</cellXfs>
  <cellStyles count="7">
    <cellStyle name="Estilo 1" xfId="1" xr:uid="{00000000-0005-0000-0000-000000000000}"/>
    <cellStyle name="Hipervínculo" xfId="2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DAC-4DB8-9F22-A72742C2C47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DAC-4DB8-9F22-A72742C2C47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DAC-4DB8-9F22-A72742C2C47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DAC-4DB8-9F22-A72742C2C47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DAC-4DB8-9F22-A72742C2C4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3605120"/>
        <c:axId val="113302272"/>
        <c:axId val="0"/>
      </c:bar3DChart>
      <c:catAx>
        <c:axId val="11360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3302272"/>
        <c:crosses val="autoZero"/>
        <c:auto val="1"/>
        <c:lblAlgn val="ctr"/>
        <c:lblOffset val="100"/>
        <c:noMultiLvlLbl val="0"/>
      </c:catAx>
      <c:valAx>
        <c:axId val="1133022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3605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2019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4DA-4E8C-BB6E-80694766BDB6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4DA-4E8C-BB6E-80694766BDB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4DA-4E8C-BB6E-80694766BDB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4DA-4E8C-BB6E-80694766BDB6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2020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4DA-4E8C-BB6E-80694766BDB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4DA-4E8C-BB6E-80694766BDB6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2021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4DA-4E8C-BB6E-80694766BDB6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4DA-4E8C-BB6E-80694766BDB6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4DA-4E8C-BB6E-80694766BDB6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4DA-4E8C-BB6E-80694766BDB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84DA-4E8C-BB6E-80694766BDB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4DA-4E8C-BB6E-80694766BDB6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4DA-4E8C-BB6E-80694766BDB6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4DA-4E8C-BB6E-80694766BDB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4DA-4E8C-BB6E-80694766BD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182976"/>
        <c:axId val="116750528"/>
      </c:lineChart>
      <c:catAx>
        <c:axId val="11718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6750528"/>
        <c:crosses val="autoZero"/>
        <c:auto val="1"/>
        <c:lblAlgn val="ctr"/>
        <c:lblOffset val="100"/>
        <c:noMultiLvlLbl val="0"/>
      </c:catAx>
      <c:valAx>
        <c:axId val="1167505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71829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E6C-42EC-845F-5712C14FD50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E6C-42EC-845F-5712C14FD50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A00-44A6-95A6-D6C3A158F59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2020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4E6C-42EC-845F-5712C14FD50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E6C-42EC-845F-5712C14FD50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E6C-42EC-845F-5712C14FD50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E6C-42EC-845F-5712C14FD50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A00-44A6-95A6-D6C3A158F59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2021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E6C-42EC-845F-5712C14FD50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4E6C-42EC-845F-5712C14FD50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E6C-42EC-845F-5712C14FD50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E6C-42EC-845F-5712C14FD50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A00-44A6-95A6-D6C3A158F59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A00-44A6-95A6-D6C3A158F599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A00-44A6-95A6-D6C3A158F599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A00-44A6-95A6-D6C3A158F599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A00-44A6-95A6-D6C3A158F59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A00-44A6-95A6-D6C3A158F5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184512"/>
        <c:axId val="117252672"/>
      </c:lineChart>
      <c:catAx>
        <c:axId val="117184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7252672"/>
        <c:crosses val="autoZero"/>
        <c:auto val="1"/>
        <c:lblAlgn val="ctr"/>
        <c:lblOffset val="100"/>
        <c:noMultiLvlLbl val="0"/>
      </c:catAx>
      <c:valAx>
        <c:axId val="1172526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71845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339-4460-BBBC-C57A275DAE68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339-4460-BBBC-C57A275DAE6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0.625</c:v>
                </c:pt>
                <c:pt idx="3">
                  <c:v>0.375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339-4460-BBBC-C57A275DAE68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2020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339-4460-BBBC-C57A275DAE68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339-4460-BBBC-C57A275DAE68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339-4460-BBBC-C57A275DAE68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339-4460-BBBC-C57A275DAE6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0.125</c:v>
                </c:pt>
                <c:pt idx="2">
                  <c:v>0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339-4460-BBBC-C57A275DAE68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2021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339-4460-BBBC-C57A275DAE68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339-4460-BBBC-C57A275DAE68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339-4460-BBBC-C57A275DAE68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339-4460-BBBC-C57A275DAE6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6339-4460-BBBC-C57A275DAE68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6339-4460-BBBC-C57A275DA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645312"/>
        <c:axId val="117254976"/>
      </c:lineChart>
      <c:catAx>
        <c:axId val="11764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7254976"/>
        <c:crosses val="autoZero"/>
        <c:auto val="1"/>
        <c:lblAlgn val="ctr"/>
        <c:lblOffset val="100"/>
        <c:noMultiLvlLbl val="0"/>
      </c:catAx>
      <c:valAx>
        <c:axId val="1172549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76453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75C-4DCE-853D-E54F79A3F1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75C-4DCE-853D-E54F79A3F1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75C-4DCE-853D-E54F79A3F1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75C-4DCE-853D-E54F79A3F1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5C-4DCE-853D-E54F79A3F1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7647360"/>
        <c:axId val="117257280"/>
        <c:axId val="0"/>
      </c:bar3DChart>
      <c:catAx>
        <c:axId val="11764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7257280"/>
        <c:crosses val="autoZero"/>
        <c:auto val="1"/>
        <c:lblAlgn val="ctr"/>
        <c:lblOffset val="100"/>
        <c:noMultiLvlLbl val="0"/>
      </c:catAx>
      <c:valAx>
        <c:axId val="1172572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76473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33C-481F-9174-466CC79293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33C-481F-9174-466CC79293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33C-481F-9174-466CC79293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33C-481F-9174-466CC79293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33C-481F-9174-466CC79293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7648896"/>
        <c:axId val="117259008"/>
        <c:axId val="0"/>
      </c:bar3DChart>
      <c:catAx>
        <c:axId val="117648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7259008"/>
        <c:crosses val="autoZero"/>
        <c:auto val="1"/>
        <c:lblAlgn val="ctr"/>
        <c:lblOffset val="100"/>
        <c:noMultiLvlLbl val="0"/>
      </c:catAx>
      <c:valAx>
        <c:axId val="1172590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76488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Cultura Institucional</a:t>
            </a:r>
          </a:p>
        </c:rich>
      </c:tx>
      <c:layout>
        <c:manualLayout>
          <c:xMode val="edge"/>
          <c:yMode val="edge"/>
          <c:x val="0.14841309823677581"/>
          <c:y val="2.829377776541183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C52-45C5-A67E-8A310D11A00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C52-45C5-A67E-8A310D11A00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C52-45C5-A67E-8A310D11A00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C52-45C5-A67E-8A310D11A00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52-45C5-A67E-8A310D11A0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8027264"/>
        <c:axId val="118030912"/>
        <c:axId val="0"/>
      </c:bar3DChart>
      <c:catAx>
        <c:axId val="11802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8030912"/>
        <c:crosses val="autoZero"/>
        <c:auto val="1"/>
        <c:lblAlgn val="ctr"/>
        <c:lblOffset val="100"/>
        <c:noMultiLvlLbl val="0"/>
      </c:catAx>
      <c:valAx>
        <c:axId val="1180309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80272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4A1-40EC-97ED-5A85CE4DC4E4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4A1-40EC-97ED-5A85CE4DC4E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4A1-40EC-97ED-5A85CE4DC4E4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2020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4A1-40EC-97ED-5A85CE4DC4E4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4A1-40EC-97ED-5A85CE4DC4E4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4A1-40EC-97ED-5A85CE4DC4E4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4A1-40EC-97ED-5A85CE4DC4E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4A1-40EC-97ED-5A85CE4DC4E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2021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4A1-40EC-97ED-5A85CE4DC4E4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4A1-40EC-97ED-5A85CE4DC4E4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4A1-40EC-97ED-5A85CE4DC4E4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4A1-40EC-97ED-5A85CE4DC4E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4A1-40EC-97ED-5A85CE4DC4E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34A1-40EC-97ED-5A85CE4DC4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8027776"/>
        <c:axId val="118032640"/>
      </c:lineChart>
      <c:catAx>
        <c:axId val="11802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8032640"/>
        <c:crosses val="autoZero"/>
        <c:auto val="1"/>
        <c:lblAlgn val="ctr"/>
        <c:lblOffset val="100"/>
        <c:noMultiLvlLbl val="0"/>
      </c:catAx>
      <c:valAx>
        <c:axId val="1180326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80277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6E0-43C8-83A0-C270D38EE76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6E0-43C8-83A0-C270D38EE76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6E0-43C8-83A0-C270D38EE76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E0-43C8-83A0-C270D38EE76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0.88888888888888884</c:v>
                </c:pt>
                <c:pt idx="3">
                  <c:v>0.1111111111111111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E0-43C8-83A0-C270D38EE7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8029824"/>
        <c:axId val="118035520"/>
        <c:axId val="0"/>
      </c:bar3DChart>
      <c:catAx>
        <c:axId val="11802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8035520"/>
        <c:crosses val="autoZero"/>
        <c:auto val="1"/>
        <c:lblAlgn val="ctr"/>
        <c:lblOffset val="100"/>
        <c:noMultiLvlLbl val="0"/>
      </c:catAx>
      <c:valAx>
        <c:axId val="1180355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80298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111-4EA9-A049-7EC72A24955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111-4EA9-A049-7EC72A24955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111-4EA9-A049-7EC72A24955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111-4EA9-A049-7EC72A24955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0.77777777777777779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111-4EA9-A049-7EC72A249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8215168"/>
        <c:axId val="118037248"/>
        <c:axId val="0"/>
      </c:bar3DChart>
      <c:catAx>
        <c:axId val="11821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8037248"/>
        <c:crosses val="autoZero"/>
        <c:auto val="1"/>
        <c:lblAlgn val="ctr"/>
        <c:lblOffset val="100"/>
        <c:noMultiLvlLbl val="0"/>
      </c:catAx>
      <c:valAx>
        <c:axId val="1180372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82151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467-44BF-8734-D228CE6ED07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467-44BF-8734-D228CE6ED07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467-44BF-8734-D228CE6ED07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467-44BF-8734-D228CE6ED07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467-44BF-8734-D228CE6ED0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8216192"/>
        <c:axId val="118366208"/>
        <c:axId val="0"/>
      </c:bar3DChart>
      <c:catAx>
        <c:axId val="1182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8366208"/>
        <c:crosses val="autoZero"/>
        <c:auto val="1"/>
        <c:lblAlgn val="ctr"/>
        <c:lblOffset val="100"/>
        <c:noMultiLvlLbl val="0"/>
      </c:catAx>
      <c:valAx>
        <c:axId val="1183662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8216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5EB-4674-A9D4-DD0E4D15F43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5EB-4674-A9D4-DD0E4D15F43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5EB-4674-A9D4-DD0E4D15F43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5EB-4674-A9D4-DD0E4D15F43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5EB-4674-A9D4-DD0E4D15F4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3553408"/>
        <c:axId val="113304128"/>
        <c:axId val="0"/>
      </c:bar3DChart>
      <c:catAx>
        <c:axId val="113553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3304128"/>
        <c:crosses val="autoZero"/>
        <c:auto val="1"/>
        <c:lblAlgn val="ctr"/>
        <c:lblOffset val="100"/>
        <c:noMultiLvlLbl val="0"/>
      </c:catAx>
      <c:valAx>
        <c:axId val="1133041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35534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AD5-4A7B-B456-FD62A01DAF3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AD5-4A7B-B456-FD62A01DAF3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0.88888888888888884</c:v>
                </c:pt>
                <c:pt idx="3">
                  <c:v>0.1111111111111111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305-473C-9B97-5CD4A346B39B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2020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4AD5-4A7B-B456-FD62A01DAF3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AD5-4A7B-B456-FD62A01DAF3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AD5-4A7B-B456-FD62A01DAF3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AD5-4A7B-B456-FD62A01DAF3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0.77777777777777779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305-473C-9B97-5CD4A346B39B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2021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AD5-4A7B-B456-FD62A01DAF3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4AD5-4A7B-B456-FD62A01DAF3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AD5-4A7B-B456-FD62A01DAF3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AD5-4A7B-B456-FD62A01DAF3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305-473C-9B97-5CD4A346B39B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305-473C-9B97-5CD4A346B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8218240"/>
        <c:axId val="118367936"/>
      </c:lineChart>
      <c:catAx>
        <c:axId val="11821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8367936"/>
        <c:crosses val="autoZero"/>
        <c:auto val="1"/>
        <c:lblAlgn val="ctr"/>
        <c:lblOffset val="100"/>
        <c:noMultiLvlLbl val="0"/>
      </c:catAx>
      <c:valAx>
        <c:axId val="1183679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821824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942-4558-9D3F-7DE49FD7CE9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942-4558-9D3F-7DE49FD7CE9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942-4558-9D3F-7DE49FD7CE9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942-4558-9D3F-7DE49FD7CE9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942-4558-9D3F-7DE49FD7CE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8519296"/>
        <c:axId val="118370240"/>
        <c:axId val="0"/>
      </c:bar3DChart>
      <c:catAx>
        <c:axId val="11851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8370240"/>
        <c:crosses val="autoZero"/>
        <c:auto val="1"/>
        <c:lblAlgn val="ctr"/>
        <c:lblOffset val="100"/>
        <c:noMultiLvlLbl val="0"/>
      </c:catAx>
      <c:valAx>
        <c:axId val="1183702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85192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0F7-47BF-9A43-6B4FA047F4F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0F7-47BF-9A43-6B4FA047F4F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0F7-47BF-9A43-6B4FA047F4F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0F7-47BF-9A43-6B4FA047F4F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0F7-47BF-9A43-6B4FA047F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8520320"/>
        <c:axId val="118371968"/>
        <c:axId val="0"/>
      </c:bar3DChart>
      <c:catAx>
        <c:axId val="118520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8371968"/>
        <c:crosses val="autoZero"/>
        <c:auto val="1"/>
        <c:lblAlgn val="ctr"/>
        <c:lblOffset val="100"/>
        <c:noMultiLvlLbl val="0"/>
      </c:catAx>
      <c:valAx>
        <c:axId val="1183719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85203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714-404E-9ECD-0D63E7D3959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714-404E-9ECD-0D63E7D3959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714-404E-9ECD-0D63E7D3959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714-404E-9ECD-0D63E7D3959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714-404E-9ECD-0D63E7D39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8521344"/>
        <c:axId val="118373696"/>
        <c:axId val="0"/>
      </c:bar3DChart>
      <c:catAx>
        <c:axId val="11852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8373696"/>
        <c:crosses val="autoZero"/>
        <c:auto val="1"/>
        <c:lblAlgn val="ctr"/>
        <c:lblOffset val="100"/>
        <c:noMultiLvlLbl val="0"/>
      </c:catAx>
      <c:valAx>
        <c:axId val="1183736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85213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FF2-453E-9E3C-1098355DF56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2FF2-453E-9E3C-1098355DF56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0.88888888888888884</c:v>
                </c:pt>
                <c:pt idx="3">
                  <c:v>0.1111111111111111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A2E-40B4-9E90-0E4FE6FDF0B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2020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2FF2-453E-9E3C-1098355DF56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FF2-453E-9E3C-1098355DF56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FF2-453E-9E3C-1098355DF56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2FF2-453E-9E3C-1098355DF56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0.77777777777777779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A2E-40B4-9E90-0E4FE6FDF0B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2021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FF2-453E-9E3C-1098355DF56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2FF2-453E-9E3C-1098355DF56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FF2-453E-9E3C-1098355DF56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FF2-453E-9E3C-1098355DF56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A2E-40B4-9E90-0E4FE6FDF0B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1A2E-40B4-9E90-0E4FE6FDF0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9185920"/>
        <c:axId val="119088256"/>
      </c:lineChart>
      <c:catAx>
        <c:axId val="11918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9088256"/>
        <c:crosses val="autoZero"/>
        <c:auto val="1"/>
        <c:lblAlgn val="ctr"/>
        <c:lblOffset val="100"/>
        <c:noMultiLvlLbl val="0"/>
      </c:catAx>
      <c:valAx>
        <c:axId val="1190882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918592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FE7-4CFD-9F34-69CC7F6030A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FE7-4CFD-9F34-69CC7F6030A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FE7-4CFD-9F34-69CC7F6030A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FE7-4CFD-9F34-69CC7F6030A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E7-4CFD-9F34-69CC7F6030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8865920"/>
        <c:axId val="119090560"/>
        <c:axId val="0"/>
      </c:bar3DChart>
      <c:catAx>
        <c:axId val="11886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9090560"/>
        <c:crosses val="autoZero"/>
        <c:auto val="1"/>
        <c:lblAlgn val="ctr"/>
        <c:lblOffset val="100"/>
        <c:noMultiLvlLbl val="0"/>
      </c:catAx>
      <c:valAx>
        <c:axId val="1190905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88659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Gestión Estrategica</a:t>
            </a:r>
          </a:p>
        </c:rich>
      </c:tx>
      <c:layout>
        <c:manualLayout>
          <c:xMode val="edge"/>
          <c:yMode val="edge"/>
          <c:x val="0.1629599440773421"/>
          <c:y val="4.62962552216184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11BB-45C5-8BC9-8CE2E4CC7774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11BB-45C5-8BC9-8CE2E4CC777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1BB-45C5-8BC9-8CE2E4CC777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1BB-45C5-8BC9-8CE2E4CC777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BB-45C5-8BC9-8CE2E4CC7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8866944"/>
        <c:axId val="119092864"/>
        <c:axId val="0"/>
      </c:bar3DChart>
      <c:catAx>
        <c:axId val="118866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9092864"/>
        <c:crosses val="autoZero"/>
        <c:auto val="1"/>
        <c:lblAlgn val="ctr"/>
        <c:lblOffset val="100"/>
        <c:noMultiLvlLbl val="0"/>
      </c:catAx>
      <c:valAx>
        <c:axId val="1190928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88669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2FA1-4315-8610-3E6600D1936F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2FA1-4315-8610-3E6600D1936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FA1-4315-8610-3E6600D1936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FA1-4315-8610-3E6600D1936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FA1-4315-8610-3E6600D193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8867456"/>
        <c:axId val="119094592"/>
        <c:axId val="0"/>
      </c:bar3DChart>
      <c:catAx>
        <c:axId val="118867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9094592"/>
        <c:crosses val="autoZero"/>
        <c:auto val="1"/>
        <c:lblAlgn val="ctr"/>
        <c:lblOffset val="100"/>
        <c:noMultiLvlLbl val="0"/>
      </c:catAx>
      <c:valAx>
        <c:axId val="1190945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88674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C1E0-4637-AAC3-D9E960DC3BF5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C1E0-4637-AAC3-D9E960DC3BF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1E0-4637-AAC3-D9E960DC3BF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1E0-4637-AAC3-D9E960DC3BF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1E0-4637-AAC3-D9E960DC3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8868480"/>
        <c:axId val="118981760"/>
        <c:axId val="0"/>
      </c:bar3DChart>
      <c:catAx>
        <c:axId val="118868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8981760"/>
        <c:crosses val="autoZero"/>
        <c:auto val="1"/>
        <c:lblAlgn val="ctr"/>
        <c:lblOffset val="100"/>
        <c:noMultiLvlLbl val="0"/>
      </c:catAx>
      <c:valAx>
        <c:axId val="1189817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88684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E3D9-46AE-9C3D-ABDE747F6021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E3D9-46AE-9C3D-ABDE747F602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3D9-46AE-9C3D-ABDE747F602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3D9-46AE-9C3D-ABDE747F602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3D9-46AE-9C3D-ABDE747F60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8869504"/>
        <c:axId val="118983488"/>
        <c:axId val="0"/>
      </c:bar3DChart>
      <c:catAx>
        <c:axId val="118869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8983488"/>
        <c:crosses val="autoZero"/>
        <c:auto val="1"/>
        <c:lblAlgn val="ctr"/>
        <c:lblOffset val="100"/>
        <c:noMultiLvlLbl val="0"/>
      </c:catAx>
      <c:valAx>
        <c:axId val="1189834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88695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C81-4831-AC68-72933247803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C81-4831-AC68-72933247803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C81-4831-AC68-72933247803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C81-4831-AC68-72933247803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81-4831-AC68-7293324780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3554944"/>
        <c:axId val="113305856"/>
        <c:axId val="0"/>
      </c:bar3DChart>
      <c:catAx>
        <c:axId val="113554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3305856"/>
        <c:crosses val="autoZero"/>
        <c:auto val="1"/>
        <c:lblAlgn val="ctr"/>
        <c:lblOffset val="100"/>
        <c:noMultiLvlLbl val="0"/>
      </c:catAx>
      <c:valAx>
        <c:axId val="1133058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35549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5EBB-4798-B682-37B0DD5EDCCF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5EBB-4798-B682-37B0DD5EDCC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EBB-4798-B682-37B0DD5EDCC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EBB-4798-B682-37B0DD5EDCC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BB-4798-B682-37B0DD5ED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9599616"/>
        <c:axId val="118985216"/>
        <c:axId val="0"/>
      </c:bar3DChart>
      <c:catAx>
        <c:axId val="1195996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8985216"/>
        <c:crosses val="autoZero"/>
        <c:auto val="1"/>
        <c:lblAlgn val="ctr"/>
        <c:lblOffset val="100"/>
        <c:noMultiLvlLbl val="0"/>
      </c:catAx>
      <c:valAx>
        <c:axId val="1189852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95996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81D-4125-9D98-AD6304676C5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81D-4125-9D98-AD6304676C5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81D-4125-9D98-AD6304676C5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81D-4125-9D98-AD6304676C5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81D-4125-9D98-AD6304676C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4626560"/>
        <c:axId val="119750656"/>
        <c:axId val="0"/>
      </c:bar3DChart>
      <c:catAx>
        <c:axId val="114626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9750656"/>
        <c:crosses val="autoZero"/>
        <c:auto val="1"/>
        <c:lblAlgn val="ctr"/>
        <c:lblOffset val="100"/>
        <c:noMultiLvlLbl val="0"/>
      </c:catAx>
      <c:valAx>
        <c:axId val="1197506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46265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1A5-46B5-ACDD-DDC6B392818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1A5-46B5-ACDD-DDC6B392818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1A5-46B5-ACDD-DDC6B39281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1A5-46B5-ACDD-DDC6B39281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1A5-46B5-ACDD-DDC6B39281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4628096"/>
        <c:axId val="119752384"/>
        <c:axId val="0"/>
      </c:bar3DChart>
      <c:catAx>
        <c:axId val="11462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9752384"/>
        <c:crosses val="autoZero"/>
        <c:auto val="1"/>
        <c:lblAlgn val="ctr"/>
        <c:lblOffset val="100"/>
        <c:noMultiLvlLbl val="0"/>
      </c:catAx>
      <c:valAx>
        <c:axId val="1197523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46280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44E-4378-83F2-B556640D424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44E-4378-83F2-B556640D424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44E-4378-83F2-B556640D424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44E-4378-83F2-B556640D424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44E-4378-83F2-B556640D42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4629120"/>
        <c:axId val="119754112"/>
        <c:axId val="0"/>
      </c:bar3DChart>
      <c:catAx>
        <c:axId val="114629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9754112"/>
        <c:crosses val="autoZero"/>
        <c:auto val="1"/>
        <c:lblAlgn val="ctr"/>
        <c:lblOffset val="100"/>
        <c:noMultiLvlLbl val="0"/>
      </c:catAx>
      <c:valAx>
        <c:axId val="1197541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4629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6D1-4591-A9C2-F57A763CC29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6D1-4591-A9C2-F57A763CC29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6D1-4591-A9C2-F57A763CC29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6D1-4591-A9C2-F57A763CC29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D1-4591-A9C2-F57A763CC2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4614272"/>
        <c:axId val="119756992"/>
        <c:axId val="0"/>
      </c:bar3DChart>
      <c:catAx>
        <c:axId val="114614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9756992"/>
        <c:crosses val="autoZero"/>
        <c:auto val="1"/>
        <c:lblAlgn val="ctr"/>
        <c:lblOffset val="100"/>
        <c:noMultiLvlLbl val="0"/>
      </c:catAx>
      <c:valAx>
        <c:axId val="1197569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46142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258-4107-98AA-FA052301707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258-4107-98AA-FA052301707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258-4107-98AA-FA052301707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258-4107-98AA-FA052301707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258-4107-98AA-FA05230170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4615296"/>
        <c:axId val="114712576"/>
        <c:axId val="0"/>
      </c:bar3DChart>
      <c:catAx>
        <c:axId val="114615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4712576"/>
        <c:crosses val="autoZero"/>
        <c:auto val="1"/>
        <c:lblAlgn val="ctr"/>
        <c:lblOffset val="100"/>
        <c:noMultiLvlLbl val="0"/>
      </c:catAx>
      <c:valAx>
        <c:axId val="1147125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46152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CAB-47C5-BEC8-9C6C551CD3F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CAB-47C5-BEC8-9C6C551CD3F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CAB-47C5-BEC8-9C6C551CD3F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CAB-47C5-BEC8-9C6C551CD3F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AB-47C5-BEC8-9C6C551CD3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4615808"/>
        <c:axId val="114714304"/>
        <c:axId val="0"/>
      </c:bar3DChart>
      <c:catAx>
        <c:axId val="114615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4714304"/>
        <c:crosses val="autoZero"/>
        <c:auto val="1"/>
        <c:lblAlgn val="ctr"/>
        <c:lblOffset val="100"/>
        <c:noMultiLvlLbl val="0"/>
      </c:catAx>
      <c:valAx>
        <c:axId val="1147143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4615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6B3-4A3C-9D39-E7872ADA1DA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6B3-4A3C-9D39-E7872ADA1DA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6B3-4A3C-9D39-E7872ADA1DA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B3-4A3C-9D39-E7872ADA1DA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B3-4A3C-9D39-E7872ADA1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4616832"/>
        <c:axId val="114716032"/>
        <c:axId val="0"/>
      </c:bar3DChart>
      <c:catAx>
        <c:axId val="114616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4716032"/>
        <c:crosses val="autoZero"/>
        <c:auto val="1"/>
        <c:lblAlgn val="ctr"/>
        <c:lblOffset val="100"/>
        <c:noMultiLvlLbl val="0"/>
      </c:catAx>
      <c:valAx>
        <c:axId val="1147160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46168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646-4837-8AD3-D6A4C588538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646-4837-8AD3-D6A4C588538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646-4837-8AD3-D6A4C588538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646-4837-8AD3-D6A4C588538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646-4837-8AD3-D6A4C58853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4617856"/>
        <c:axId val="114717760"/>
        <c:axId val="0"/>
      </c:bar3DChart>
      <c:catAx>
        <c:axId val="114617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4717760"/>
        <c:crosses val="autoZero"/>
        <c:auto val="1"/>
        <c:lblAlgn val="ctr"/>
        <c:lblOffset val="100"/>
        <c:noMultiLvlLbl val="0"/>
      </c:catAx>
      <c:valAx>
        <c:axId val="1147177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46178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2E7-477E-9BF4-39EBF2E77BE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2E7-477E-9BF4-39EBF2E77BE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2E7-477E-9BF4-39EBF2E77BE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2E7-477E-9BF4-39EBF2E77BE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2E7-477E-9BF4-39EBF2E77B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0738304"/>
        <c:axId val="114719488"/>
        <c:axId val="0"/>
      </c:bar3DChart>
      <c:catAx>
        <c:axId val="120738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4719488"/>
        <c:crosses val="autoZero"/>
        <c:auto val="1"/>
        <c:lblAlgn val="ctr"/>
        <c:lblOffset val="100"/>
        <c:noMultiLvlLbl val="0"/>
      </c:catAx>
      <c:valAx>
        <c:axId val="1147194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07383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894-48F6-A162-99BDABB6A79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894-48F6-A162-99BDABB6A79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894-48F6-A162-99BDABB6A79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894-48F6-A162-99BDABB6A79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894-48F6-A162-99BDABB6A7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3555968"/>
        <c:axId val="113307584"/>
        <c:axId val="0"/>
      </c:bar3DChart>
      <c:catAx>
        <c:axId val="113555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3307584"/>
        <c:crosses val="autoZero"/>
        <c:auto val="1"/>
        <c:lblAlgn val="ctr"/>
        <c:lblOffset val="100"/>
        <c:noMultiLvlLbl val="0"/>
      </c:catAx>
      <c:valAx>
        <c:axId val="1133075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3555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B63-4EE1-A0A0-738B3A2D811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B63-4EE1-A0A0-738B3A2D811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70-470D-A3DB-0C8D225422F3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FB63-4EE1-A0A0-738B3A2D811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B63-4EE1-A0A0-738B3A2D811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B63-4EE1-A0A0-738B3A2D811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B63-4EE1-A0A0-738B3A2D811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370-470D-A3DB-0C8D225422F3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B63-4EE1-A0A0-738B3A2D811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FB63-4EE1-A0A0-738B3A2D811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B63-4EE1-A0A0-738B3A2D811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B63-4EE1-A0A0-738B3A2D811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370-470D-A3DB-0C8D225422F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370-470D-A3DB-0C8D225422F3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370-470D-A3DB-0C8D225422F3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370-470D-A3DB-0C8D225422F3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370-470D-A3DB-0C8D225422F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370-470D-A3DB-0C8D225422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739328"/>
        <c:axId val="120881728"/>
      </c:lineChart>
      <c:catAx>
        <c:axId val="120739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0881728"/>
        <c:crosses val="autoZero"/>
        <c:auto val="1"/>
        <c:lblAlgn val="ctr"/>
        <c:lblOffset val="100"/>
        <c:noMultiLvlLbl val="0"/>
      </c:catAx>
      <c:valAx>
        <c:axId val="1208817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073932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1CB-4757-BE7F-B05C0E47564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1CB-4757-BE7F-B05C0E47564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40-4F3C-96ED-225BE2A17A1D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F1CB-4757-BE7F-B05C0E47564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1CB-4757-BE7F-B05C0E47564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1CB-4757-BE7F-B05C0E47564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1CB-4757-BE7F-B05C0E47564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340-4F3C-96ED-225BE2A17A1D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1CB-4757-BE7F-B05C0E47564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F1CB-4757-BE7F-B05C0E47564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1CB-4757-BE7F-B05C0E47564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1CB-4757-BE7F-B05C0E47564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340-4F3C-96ED-225BE2A17A1D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340-4F3C-96ED-225BE2A17A1D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340-4F3C-96ED-225BE2A17A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340-4F3C-96ED-225BE2A17A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741376"/>
        <c:axId val="120884032"/>
      </c:lineChart>
      <c:catAx>
        <c:axId val="120741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0884032"/>
        <c:crosses val="autoZero"/>
        <c:auto val="1"/>
        <c:lblAlgn val="ctr"/>
        <c:lblOffset val="100"/>
        <c:noMultiLvlLbl val="0"/>
      </c:catAx>
      <c:valAx>
        <c:axId val="1208840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07413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797-496D-9FE2-CBAD5DBE2A9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2797-496D-9FE2-CBAD5DBE2A9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17-42A8-8ABB-1F4C379C31AB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2797-496D-9FE2-CBAD5DBE2A9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797-496D-9FE2-CBAD5DBE2A9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797-496D-9FE2-CBAD5DBE2A9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2797-496D-9FE2-CBAD5DBE2A9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A17-42A8-8ABB-1F4C379C31AB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797-496D-9FE2-CBAD5DBE2A9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2797-496D-9FE2-CBAD5DBE2A9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797-496D-9FE2-CBAD5DBE2A9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797-496D-9FE2-CBAD5DBE2A9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A17-42A8-8ABB-1F4C379C31AB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A17-42A8-8ABB-1F4C379C31AB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A17-42A8-8ABB-1F4C379C31AB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A17-42A8-8ABB-1F4C379C31AB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A17-42A8-8ABB-1F4C379C31A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A17-42A8-8ABB-1F4C379C31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1062912"/>
        <c:axId val="120886336"/>
      </c:lineChart>
      <c:catAx>
        <c:axId val="121062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0886336"/>
        <c:crosses val="autoZero"/>
        <c:auto val="1"/>
        <c:lblAlgn val="ctr"/>
        <c:lblOffset val="100"/>
        <c:noMultiLvlLbl val="0"/>
      </c:catAx>
      <c:valAx>
        <c:axId val="1208863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10629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46B-4489-8CF5-1F5C0C3588C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46B-4489-8CF5-1F5C0C3588C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46B-4489-8CF5-1F5C0C3588C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46B-4489-8CF5-1F5C0C3588C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6B-4489-8CF5-1F5C0C3588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1064960"/>
        <c:axId val="120888640"/>
        <c:axId val="0"/>
      </c:bar3DChart>
      <c:catAx>
        <c:axId val="12106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0888640"/>
        <c:crosses val="autoZero"/>
        <c:auto val="1"/>
        <c:lblAlgn val="ctr"/>
        <c:lblOffset val="100"/>
        <c:noMultiLvlLbl val="0"/>
      </c:catAx>
      <c:valAx>
        <c:axId val="1208886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10649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113-4393-81E6-A2FA7F3BABA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113-4393-81E6-A2FA7F3BABA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113-4393-81E6-A2FA7F3BABA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113-4393-81E6-A2FA7F3BABA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113-4393-81E6-A2FA7F3BAB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1463296"/>
        <c:axId val="121119872"/>
        <c:axId val="0"/>
      </c:bar3DChart>
      <c:catAx>
        <c:axId val="121463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1119872"/>
        <c:crosses val="autoZero"/>
        <c:auto val="1"/>
        <c:lblAlgn val="ctr"/>
        <c:lblOffset val="100"/>
        <c:noMultiLvlLbl val="0"/>
      </c:catAx>
      <c:valAx>
        <c:axId val="1211198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14632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282-4F35-81C3-20F91E9EE35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282-4F35-81C3-20F91E9EE35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282-4F35-81C3-20F91E9EE35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282-4F35-81C3-20F91E9EE35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282-4F35-81C3-20F91E9EE3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1464320"/>
        <c:axId val="121121600"/>
        <c:axId val="0"/>
      </c:bar3DChart>
      <c:catAx>
        <c:axId val="12146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1121600"/>
        <c:crosses val="autoZero"/>
        <c:auto val="1"/>
        <c:lblAlgn val="ctr"/>
        <c:lblOffset val="100"/>
        <c:noMultiLvlLbl val="0"/>
      </c:catAx>
      <c:valAx>
        <c:axId val="1211216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14643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3EA-4E08-801A-C58F659B6202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3EA-4E08-801A-C58F659B620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3EA-4E08-801A-C58F659B6202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3EA-4E08-801A-C58F659B6202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3EA-4E08-801A-C58F659B6202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3EA-4E08-801A-C58F659B6202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3EA-4E08-801A-C58F659B620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</c:v>
                </c:pt>
                <c:pt idx="1">
                  <c:v>0.16666666666666666</c:v>
                </c:pt>
                <c:pt idx="2">
                  <c:v>0.66666666666666663</c:v>
                </c:pt>
                <c:pt idx="3">
                  <c:v>0.16666666666666666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3EA-4E08-801A-C58F659B6202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3EA-4E08-801A-C58F659B6202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3EA-4E08-801A-C58F659B6202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3EA-4E08-801A-C58F659B6202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3EA-4E08-801A-C58F659B620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53EA-4E08-801A-C58F659B620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53EA-4E08-801A-C58F659B6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1465344"/>
        <c:axId val="121123328"/>
      </c:lineChart>
      <c:catAx>
        <c:axId val="12146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1123328"/>
        <c:crosses val="autoZero"/>
        <c:auto val="1"/>
        <c:lblAlgn val="ctr"/>
        <c:lblOffset val="100"/>
        <c:noMultiLvlLbl val="0"/>
      </c:catAx>
      <c:valAx>
        <c:axId val="1211233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146534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3D2-4092-8F7C-842D65EE061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3D2-4092-8F7C-842D65EE061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3D2-4092-8F7C-842D65EE061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3D2-4092-8F7C-842D65EE061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3D2-4092-8F7C-842D65EE06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1869824"/>
        <c:axId val="121125632"/>
        <c:axId val="0"/>
      </c:bar3DChart>
      <c:catAx>
        <c:axId val="121869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1125632"/>
        <c:crosses val="autoZero"/>
        <c:auto val="1"/>
        <c:lblAlgn val="ctr"/>
        <c:lblOffset val="100"/>
        <c:noMultiLvlLbl val="0"/>
      </c:catAx>
      <c:valAx>
        <c:axId val="1211256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18698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ECC-41F2-9330-F29ADB1A845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ECC-41F2-9330-F29ADB1A845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ECC-41F2-9330-F29ADB1A845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ECC-41F2-9330-F29ADB1A845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CC-41F2-9330-F29ADB1A84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1871360"/>
        <c:axId val="121971264"/>
        <c:axId val="0"/>
      </c:bar3DChart>
      <c:catAx>
        <c:axId val="121871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1971264"/>
        <c:crosses val="autoZero"/>
        <c:auto val="1"/>
        <c:lblAlgn val="ctr"/>
        <c:lblOffset val="100"/>
        <c:noMultiLvlLbl val="0"/>
      </c:catAx>
      <c:valAx>
        <c:axId val="1219712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18713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E268-415E-A1F0-9E960EB452A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E268-415E-A1F0-9E960EB452A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68-415E-A1F0-9E960EB452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1610240"/>
        <c:axId val="121972992"/>
        <c:axId val="0"/>
      </c:bar3DChart>
      <c:catAx>
        <c:axId val="121610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1972992"/>
        <c:crosses val="autoZero"/>
        <c:auto val="1"/>
        <c:lblAlgn val="ctr"/>
        <c:lblOffset val="100"/>
        <c:noMultiLvlLbl val="0"/>
      </c:catAx>
      <c:valAx>
        <c:axId val="1219729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16102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E27-457E-A28B-27D2C4578F3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E27-457E-A28B-27D2C4578F3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E27-457E-A28B-27D2C4578F3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E27-457E-A28B-27D2C4578F3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E27-457E-A28B-27D2C4578F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3556992"/>
        <c:axId val="113309312"/>
        <c:axId val="0"/>
      </c:bar3DChart>
      <c:catAx>
        <c:axId val="113556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3309312"/>
        <c:crosses val="autoZero"/>
        <c:auto val="1"/>
        <c:lblAlgn val="ctr"/>
        <c:lblOffset val="100"/>
        <c:noMultiLvlLbl val="0"/>
      </c:catAx>
      <c:valAx>
        <c:axId val="1133093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35569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DB8-44D2-BAF8-0ECE4A6B4D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DB8-44D2-BAF8-0ECE4A6B4D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DB8-44D2-BAF8-0ECE4A6B4D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DB8-44D2-BAF8-0ECE4A6B4D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DB8-44D2-BAF8-0ECE4A6B4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1611776"/>
        <c:axId val="121975296"/>
        <c:axId val="0"/>
      </c:bar3DChart>
      <c:catAx>
        <c:axId val="12161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1975296"/>
        <c:crosses val="autoZero"/>
        <c:auto val="1"/>
        <c:lblAlgn val="ctr"/>
        <c:lblOffset val="100"/>
        <c:noMultiLvlLbl val="0"/>
      </c:catAx>
      <c:valAx>
        <c:axId val="1219752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16117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2A6-4D72-B31B-3894D06F620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2A6-4D72-B31B-3894D06F620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2A6-4D72-B31B-3894D06F620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2A6-4D72-B31B-3894D06F620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2A6-4D72-B31B-3894D06F62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0141312"/>
        <c:axId val="122306560"/>
        <c:axId val="0"/>
      </c:bar3DChart>
      <c:catAx>
        <c:axId val="120141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2306560"/>
        <c:crosses val="autoZero"/>
        <c:auto val="1"/>
        <c:lblAlgn val="ctr"/>
        <c:lblOffset val="100"/>
        <c:noMultiLvlLbl val="0"/>
      </c:catAx>
      <c:valAx>
        <c:axId val="1223065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0141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2020</a:t>
            </a:r>
            <a:r>
              <a:rPr lang="es-CO" baseline="0"/>
              <a:t> </a:t>
            </a:r>
            <a:r>
              <a:rPr lang="es-CO"/>
              <a:t>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859-472D-97B6-755BCBDD299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859-472D-97B6-755BCBDD299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859-472D-97B6-755BCBDD299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859-472D-97B6-755BCBDD299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59-472D-97B6-755BCBDD29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0142336"/>
        <c:axId val="122308288"/>
        <c:axId val="0"/>
      </c:bar3DChart>
      <c:catAx>
        <c:axId val="120142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2308288"/>
        <c:crosses val="autoZero"/>
        <c:auto val="1"/>
        <c:lblAlgn val="ctr"/>
        <c:lblOffset val="100"/>
        <c:noMultiLvlLbl val="0"/>
      </c:catAx>
      <c:valAx>
        <c:axId val="1223082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01423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0B2-4FCF-BD38-CBFD905780E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0B2-4FCF-BD38-CBFD905780E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0B2-4FCF-BD38-CBFD905780E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0B2-4FCF-BD38-CBFD905780E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B2-4FCF-BD38-CBFD905780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0029184"/>
        <c:axId val="122310016"/>
        <c:axId val="0"/>
      </c:bar3DChart>
      <c:catAx>
        <c:axId val="120029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2310016"/>
        <c:crosses val="autoZero"/>
        <c:auto val="1"/>
        <c:lblAlgn val="ctr"/>
        <c:lblOffset val="100"/>
        <c:noMultiLvlLbl val="0"/>
      </c:catAx>
      <c:valAx>
        <c:axId val="122310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00291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5F6-4DF1-AF13-8D2BAB59C27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5F6-4DF1-AF13-8D2BAB59C27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5F6-4DF1-AF13-8D2BAB59C27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5F6-4DF1-AF13-8D2BAB59C27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0.14285714285714285</c:v>
                </c:pt>
                <c:pt idx="1">
                  <c:v>0.5714285714285714</c:v>
                </c:pt>
                <c:pt idx="2">
                  <c:v>0.2857142857142857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F6-4DF1-AF13-8D2BAB59C2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0030208"/>
        <c:axId val="122311744"/>
        <c:axId val="0"/>
      </c:bar3DChart>
      <c:catAx>
        <c:axId val="120030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2311744"/>
        <c:crosses val="autoZero"/>
        <c:auto val="1"/>
        <c:lblAlgn val="ctr"/>
        <c:lblOffset val="100"/>
        <c:noMultiLvlLbl val="0"/>
      </c:catAx>
      <c:valAx>
        <c:axId val="122311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00302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E26-4999-9AAA-E84A23B668D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E26-4999-9AAA-E84A23B668D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E26-4999-9AAA-E84A23B668D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E26-4999-9AAA-E84A23B668D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0.14285714285714285</c:v>
                </c:pt>
                <c:pt idx="1">
                  <c:v>0.5714285714285714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E26-4999-9AAA-E84A23B668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0030720"/>
        <c:axId val="122313472"/>
        <c:axId val="0"/>
      </c:bar3DChart>
      <c:catAx>
        <c:axId val="120030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2313472"/>
        <c:crosses val="autoZero"/>
        <c:auto val="1"/>
        <c:lblAlgn val="ctr"/>
        <c:lblOffset val="100"/>
        <c:noMultiLvlLbl val="0"/>
      </c:catAx>
      <c:valAx>
        <c:axId val="1223134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003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A80-45B8-B091-1FD47EC7DD5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A80-45B8-B091-1FD47EC7DD5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A80-45B8-B091-1FD47EC7DD5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A80-45B8-B091-1FD47EC7DD5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A80-45B8-B091-1FD47EC7DD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0031744"/>
        <c:axId val="122741312"/>
        <c:axId val="0"/>
      </c:bar3DChart>
      <c:catAx>
        <c:axId val="12003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2741312"/>
        <c:crosses val="autoZero"/>
        <c:auto val="1"/>
        <c:lblAlgn val="ctr"/>
        <c:lblOffset val="100"/>
        <c:noMultiLvlLbl val="0"/>
      </c:catAx>
      <c:valAx>
        <c:axId val="1227413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00317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646-4B93-A58C-7F041A3AB92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646-4B93-A58C-7F041A3AB92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646-4B93-A58C-7F041A3AB92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46-4B93-A58C-7F041A3AB92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6-4B93-A58C-7F041A3AB9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0032768"/>
        <c:axId val="122743040"/>
        <c:axId val="0"/>
      </c:bar3DChart>
      <c:catAx>
        <c:axId val="120032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2743040"/>
        <c:crosses val="autoZero"/>
        <c:auto val="1"/>
        <c:lblAlgn val="ctr"/>
        <c:lblOffset val="100"/>
        <c:noMultiLvlLbl val="0"/>
      </c:catAx>
      <c:valAx>
        <c:axId val="1227430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00327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1E6-4E5E-AE90-A604B263603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1E6-4E5E-AE90-A604B263603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1E6-4E5E-AE90-A604B263603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1E6-4E5E-AE90-A604B263603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1E6-4E5E-AE90-A604B26360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3077120"/>
        <c:axId val="122744768"/>
        <c:axId val="0"/>
      </c:bar3DChart>
      <c:catAx>
        <c:axId val="123077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2744768"/>
        <c:crosses val="autoZero"/>
        <c:auto val="1"/>
        <c:lblAlgn val="ctr"/>
        <c:lblOffset val="100"/>
        <c:noMultiLvlLbl val="0"/>
      </c:catAx>
      <c:valAx>
        <c:axId val="1227447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3077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DE4-48D3-B34C-5F8301B0D8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DE4-48D3-B34C-5F8301B0D8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DE4-48D3-B34C-5F8301B0D8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DE4-48D3-B34C-5F8301B0D8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DE4-48D3-B34C-5F8301B0D8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3078144"/>
        <c:axId val="122746496"/>
        <c:axId val="0"/>
      </c:bar3DChart>
      <c:catAx>
        <c:axId val="12307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2746496"/>
        <c:crosses val="autoZero"/>
        <c:auto val="1"/>
        <c:lblAlgn val="ctr"/>
        <c:lblOffset val="100"/>
        <c:noMultiLvlLbl val="0"/>
      </c:catAx>
      <c:valAx>
        <c:axId val="1227464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30781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70C-4CB7-B1BD-E02F67E66D7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70C-4CB7-B1BD-E02F67E66D7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70C-4CB7-B1BD-E02F67E66D7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70C-4CB7-B1BD-E02F67E66D7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70C-4CB7-B1BD-E02F67E66D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7088768"/>
        <c:axId val="113311040"/>
        <c:axId val="0"/>
      </c:bar3DChart>
      <c:catAx>
        <c:axId val="117088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3311040"/>
        <c:crosses val="autoZero"/>
        <c:auto val="1"/>
        <c:lblAlgn val="ctr"/>
        <c:lblOffset val="100"/>
        <c:noMultiLvlLbl val="0"/>
      </c:catAx>
      <c:valAx>
        <c:axId val="1133110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70887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4EC-43A8-B4F8-3E783AE0B76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24EC-43A8-B4F8-3E783AE0B76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62B-498A-9DFE-7D43DD6B0D86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24EC-43A8-B4F8-3E783AE0B76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4EC-43A8-B4F8-3E783AE0B76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4EC-43A8-B4F8-3E783AE0B76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24EC-43A8-B4F8-3E783AE0B76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62B-498A-9DFE-7D43DD6B0D86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4EC-43A8-B4F8-3E783AE0B76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24EC-43A8-B4F8-3E783AE0B76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4EC-43A8-B4F8-3E783AE0B76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4EC-43A8-B4F8-3E783AE0B76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62B-498A-9DFE-7D43DD6B0D86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62B-498A-9DFE-7D43DD6B0D86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62B-498A-9DFE-7D43DD6B0D86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62B-498A-9DFE-7D43DD6B0D8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762B-498A-9DFE-7D43DD6B0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079168"/>
        <c:axId val="122748224"/>
      </c:lineChart>
      <c:catAx>
        <c:axId val="123079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2748224"/>
        <c:crosses val="autoZero"/>
        <c:auto val="1"/>
        <c:lblAlgn val="ctr"/>
        <c:lblOffset val="100"/>
        <c:noMultiLvlLbl val="0"/>
      </c:catAx>
      <c:valAx>
        <c:axId val="1227482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307916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8F4-4E59-8380-A0347F34CFDB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8F4-4E59-8380-A0347F34CFD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0.14285714285714285</c:v>
                </c:pt>
                <c:pt idx="1">
                  <c:v>0.5714285714285714</c:v>
                </c:pt>
                <c:pt idx="2">
                  <c:v>0.2857142857142857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F4-4E59-8380-A0347F34CFDB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8F4-4E59-8380-A0347F34CFDB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8F4-4E59-8380-A0347F34CFDB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8F4-4E59-8380-A0347F34CFDB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8F4-4E59-8380-A0347F34CFD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0.14285714285714285</c:v>
                </c:pt>
                <c:pt idx="1">
                  <c:v>0.5714285714285714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8F4-4E59-8380-A0347F34CFDB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2021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8F4-4E59-8380-A0347F34CFDB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8F4-4E59-8380-A0347F34CFDB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8F4-4E59-8380-A0347F34CFDB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8F4-4E59-8380-A0347F34CFD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8F4-4E59-8380-A0347F34CFDB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8F4-4E59-8380-A0347F34CFDB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8F4-4E59-8380-A0347F34CFDB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8F4-4E59-8380-A0347F34CFDB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8F4-4E59-8380-A0347F34CFD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28F4-4E59-8380-A0347F34CF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2597376"/>
        <c:axId val="122382016"/>
      </c:lineChart>
      <c:catAx>
        <c:axId val="12259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2382016"/>
        <c:crosses val="autoZero"/>
        <c:auto val="1"/>
        <c:lblAlgn val="ctr"/>
        <c:lblOffset val="100"/>
        <c:noMultiLvlLbl val="0"/>
      </c:catAx>
      <c:valAx>
        <c:axId val="122382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25973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B74-4419-9FEA-1E69F3D586E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B74-4419-9FEA-1E69F3D586E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BB3-4403-8302-25194BEDB8AE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B74-4419-9FEA-1E69F3D586E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B74-4419-9FEA-1E69F3D586E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B74-4419-9FEA-1E69F3D586E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B74-4419-9FEA-1E69F3D586E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BB3-4403-8302-25194BEDB8AE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B74-4419-9FEA-1E69F3D586E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B74-4419-9FEA-1E69F3D586E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B74-4419-9FEA-1E69F3D586E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B74-4419-9FEA-1E69F3D586E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BB3-4403-8302-25194BEDB8AE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BB3-4403-8302-25194BEDB8AE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BB3-4403-8302-25194BEDB8A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BB3-4403-8302-25194BEDB8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2599424"/>
        <c:axId val="122384320"/>
      </c:lineChart>
      <c:catAx>
        <c:axId val="122599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2384320"/>
        <c:crosses val="autoZero"/>
        <c:auto val="1"/>
        <c:lblAlgn val="ctr"/>
        <c:lblOffset val="100"/>
        <c:noMultiLvlLbl val="0"/>
      </c:catAx>
      <c:valAx>
        <c:axId val="1223843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259942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BFB-43AF-AFDD-775D936D901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BFB-43AF-AFDD-775D936D901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BFB-43AF-AFDD-775D936D901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BFB-43AF-AFDD-775D936D901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0.5</c:v>
                </c:pt>
                <c:pt idx="3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BFB-43AF-AFDD-775D936D9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3310080"/>
        <c:axId val="122386624"/>
        <c:axId val="0"/>
      </c:bar3DChart>
      <c:catAx>
        <c:axId val="123310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2386624"/>
        <c:crosses val="autoZero"/>
        <c:auto val="1"/>
        <c:lblAlgn val="ctr"/>
        <c:lblOffset val="100"/>
        <c:noMultiLvlLbl val="0"/>
      </c:catAx>
      <c:valAx>
        <c:axId val="1223866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33100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44A-405E-B7E3-2CFEA419068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44A-405E-B7E3-2CFEA419068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44A-405E-B7E3-2CFEA419068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44A-405E-B7E3-2CFEA419068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4A-405E-B7E3-2CFEA41906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3311616"/>
        <c:axId val="123551744"/>
        <c:axId val="0"/>
      </c:bar3DChart>
      <c:catAx>
        <c:axId val="123311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3551744"/>
        <c:crosses val="autoZero"/>
        <c:auto val="1"/>
        <c:lblAlgn val="ctr"/>
        <c:lblOffset val="100"/>
        <c:noMultiLvlLbl val="0"/>
      </c:catAx>
      <c:valAx>
        <c:axId val="123551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33116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042-46FD-99D1-6439FA8CC7C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042-46FD-99D1-6439FA8CC7C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042-46FD-99D1-6439FA8CC7C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042-46FD-99D1-6439FA8CC7C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042-46FD-99D1-6439FA8CC7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3312640"/>
        <c:axId val="123553472"/>
        <c:axId val="0"/>
      </c:bar3DChart>
      <c:catAx>
        <c:axId val="123312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3553472"/>
        <c:crosses val="autoZero"/>
        <c:auto val="1"/>
        <c:lblAlgn val="ctr"/>
        <c:lblOffset val="100"/>
        <c:noMultiLvlLbl val="0"/>
      </c:catAx>
      <c:valAx>
        <c:axId val="1235534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3312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7A5-4157-B985-41DEABFD6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7A5-4157-B985-41DEABFD6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0.5714285714285714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07-45EC-A14C-C3B70517EA6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C7A5-4157-B985-41DEABFD6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7A5-4157-B985-41DEABFD6C9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7A5-4157-B985-41DEABFD6C9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C7A5-4157-B985-41DEABFD6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307-45EC-A14C-C3B70517EA6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C7A5-4157-B985-41DEABFD6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C7A5-4157-B985-41DEABFD6C9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C7A5-4157-B985-41DEABFD6C9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C7A5-4157-B985-41DEABFD6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307-45EC-A14C-C3B70517EA6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307-45EC-A14C-C3B70517EA67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307-45EC-A14C-C3B70517EA67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307-45EC-A14C-C3B70517EA67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307-45EC-A14C-C3B70517EA6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307-45EC-A14C-C3B70517EA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313664"/>
        <c:axId val="123555200"/>
      </c:lineChart>
      <c:catAx>
        <c:axId val="12331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3555200"/>
        <c:crosses val="autoZero"/>
        <c:auto val="1"/>
        <c:lblAlgn val="ctr"/>
        <c:lblOffset val="100"/>
        <c:noMultiLvlLbl val="0"/>
      </c:catAx>
      <c:valAx>
        <c:axId val="1235552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331366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2E2-4952-91BC-8813D6BD32F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E2-4952-91BC-8813D6BD32F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2E2-4952-91BC-8813D6BD32F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2E2-4952-91BC-8813D6BD32F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E2-4952-91BC-8813D6BD32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3954688"/>
        <c:axId val="123556928"/>
        <c:axId val="0"/>
      </c:bar3DChart>
      <c:catAx>
        <c:axId val="12395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3556928"/>
        <c:crosses val="autoZero"/>
        <c:auto val="1"/>
        <c:lblAlgn val="ctr"/>
        <c:lblOffset val="100"/>
        <c:noMultiLvlLbl val="0"/>
      </c:catAx>
      <c:valAx>
        <c:axId val="1235569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39546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B7E-41D2-A2C0-16FF763AFDE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B7E-41D2-A2C0-16FF763AFDE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B7E-41D2-A2C0-16FF763AFDE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B7E-41D2-A2C0-16FF763AFDE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7E-41D2-A2C0-16FF763AFD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3955712"/>
        <c:axId val="123558080"/>
        <c:axId val="0"/>
      </c:bar3DChart>
      <c:catAx>
        <c:axId val="12395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3558080"/>
        <c:crosses val="autoZero"/>
        <c:auto val="1"/>
        <c:lblAlgn val="ctr"/>
        <c:lblOffset val="100"/>
        <c:noMultiLvlLbl val="0"/>
      </c:catAx>
      <c:valAx>
        <c:axId val="1235580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39557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279-492D-8066-16C5EDF0031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279-492D-8066-16C5EDF0031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279-492D-8066-16C5EDF0031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279-492D-8066-16C5EDF0031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79-492D-8066-16C5EDF003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3956736"/>
        <c:axId val="124272640"/>
        <c:axId val="0"/>
      </c:bar3DChart>
      <c:catAx>
        <c:axId val="123956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4272640"/>
        <c:crosses val="autoZero"/>
        <c:auto val="1"/>
        <c:lblAlgn val="ctr"/>
        <c:lblOffset val="100"/>
        <c:noMultiLvlLbl val="0"/>
      </c:catAx>
      <c:valAx>
        <c:axId val="1242726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39567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676-440F-A762-5BE30B06B8B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676-440F-A762-5BE30B06B8B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676-440F-A762-5BE30B06B8B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676-440F-A762-5BE30B06B8B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0.625</c:v>
                </c:pt>
                <c:pt idx="3">
                  <c:v>0.375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676-440F-A762-5BE30B06B8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7089792"/>
        <c:axId val="116745344"/>
        <c:axId val="0"/>
      </c:bar3DChart>
      <c:catAx>
        <c:axId val="117089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6745344"/>
        <c:crosses val="autoZero"/>
        <c:auto val="1"/>
        <c:lblAlgn val="ctr"/>
        <c:lblOffset val="100"/>
        <c:noMultiLvlLbl val="0"/>
      </c:catAx>
      <c:valAx>
        <c:axId val="1167453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70897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3CD-40D9-9C41-D03EF990D6F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3CD-40D9-9C41-D03EF990D6F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83D-43D3-97D2-2A0261543A1C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33CD-40D9-9C41-D03EF990D6F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33CD-40D9-9C41-D03EF990D6F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3CD-40D9-9C41-D03EF990D6F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33CD-40D9-9C41-D03EF990D6F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83D-43D3-97D2-2A0261543A1C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3CD-40D9-9C41-D03EF990D6F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33CD-40D9-9C41-D03EF990D6F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33CD-40D9-9C41-D03EF990D6F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33CD-40D9-9C41-D03EF990D6F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83D-43D3-97D2-2A0261543A1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83D-43D3-97D2-2A0261543A1C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83D-43D3-97D2-2A0261543A1C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83D-43D3-97D2-2A0261543A1C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83D-43D3-97D2-2A0261543A1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83D-43D3-97D2-2A0261543A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4330496"/>
        <c:axId val="124274368"/>
      </c:lineChart>
      <c:catAx>
        <c:axId val="124330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4274368"/>
        <c:crosses val="autoZero"/>
        <c:auto val="1"/>
        <c:lblAlgn val="ctr"/>
        <c:lblOffset val="100"/>
        <c:noMultiLvlLbl val="0"/>
      </c:catAx>
      <c:valAx>
        <c:axId val="1242743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433049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73B-43FB-9035-850CC9A84FE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73B-43FB-9035-850CC9A84FE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73B-43FB-9035-850CC9A84FE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73B-43FB-9035-850CC9A84FE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73B-43FB-9035-850CC9A84F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4084224"/>
        <c:axId val="124276672"/>
        <c:axId val="0"/>
      </c:bar3DChart>
      <c:catAx>
        <c:axId val="124084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4276672"/>
        <c:crosses val="autoZero"/>
        <c:auto val="1"/>
        <c:lblAlgn val="ctr"/>
        <c:lblOffset val="100"/>
        <c:noMultiLvlLbl val="0"/>
      </c:catAx>
      <c:valAx>
        <c:axId val="1242766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40842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6F5-4929-99A8-2C96C9D43CA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6F5-4929-99A8-2C96C9D43CA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6F5-4929-99A8-2C96C9D43CA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6F5-4929-99A8-2C96C9D43CA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6F5-4929-99A8-2C96C9D43C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4085248"/>
        <c:axId val="124278400"/>
        <c:axId val="0"/>
      </c:bar3DChart>
      <c:catAx>
        <c:axId val="124085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4278400"/>
        <c:crosses val="autoZero"/>
        <c:auto val="1"/>
        <c:lblAlgn val="ctr"/>
        <c:lblOffset val="100"/>
        <c:noMultiLvlLbl val="0"/>
      </c:catAx>
      <c:valAx>
        <c:axId val="1242784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40852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0122-4DF4-A8E1-5DC10C270DA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122-4DF4-A8E1-5DC10C270DA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22-4DF4-A8E1-5DC10C270D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4333056"/>
        <c:axId val="124280128"/>
        <c:axId val="0"/>
      </c:bar3DChart>
      <c:catAx>
        <c:axId val="124333056"/>
        <c:scaling>
          <c:orientation val="minMax"/>
        </c:scaling>
        <c:delete val="1"/>
        <c:axPos val="b"/>
        <c:majorTickMark val="out"/>
        <c:minorTickMark val="none"/>
        <c:tickLblPos val="nextTo"/>
        <c:crossAx val="124280128"/>
        <c:crosses val="autoZero"/>
        <c:auto val="1"/>
        <c:lblAlgn val="ctr"/>
        <c:lblOffset val="100"/>
        <c:noMultiLvlLbl val="0"/>
      </c:catAx>
      <c:valAx>
        <c:axId val="1242801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43330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4857-4D03-83FC-5DA48454808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4857-4D03-83FC-5DA48454808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57-4D03-83FC-5DA4845480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4085760"/>
        <c:axId val="124855424"/>
        <c:axId val="0"/>
      </c:bar3DChart>
      <c:catAx>
        <c:axId val="124085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4855424"/>
        <c:crosses val="autoZero"/>
        <c:auto val="1"/>
        <c:lblAlgn val="ctr"/>
        <c:lblOffset val="100"/>
        <c:noMultiLvlLbl val="0"/>
      </c:catAx>
      <c:valAx>
        <c:axId val="1248554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40857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B50-45F6-94DD-229F6719E35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B50-45F6-94DD-229F6719E35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B50-45F6-94DD-229F6719E35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B50-45F6-94DD-229F6719E35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B50-45F6-94DD-229F6719E3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4086784"/>
        <c:axId val="124857152"/>
        <c:axId val="0"/>
      </c:bar3DChart>
      <c:catAx>
        <c:axId val="124086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4857152"/>
        <c:crosses val="autoZero"/>
        <c:auto val="1"/>
        <c:lblAlgn val="ctr"/>
        <c:lblOffset val="100"/>
        <c:noMultiLvlLbl val="0"/>
      </c:catAx>
      <c:valAx>
        <c:axId val="1248571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40867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D62-4DD7-8D77-5C3104A5E6F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D62-4DD7-8D77-5C3104A5E6F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D62-4DD7-8D77-5C3104A5E6F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D62-4DD7-8D77-5C3104A5E6F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D62-4DD7-8D77-5C3104A5E6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4564992"/>
        <c:axId val="124860608"/>
        <c:axId val="0"/>
      </c:bar3DChart>
      <c:catAx>
        <c:axId val="12456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4860608"/>
        <c:crosses val="autoZero"/>
        <c:auto val="1"/>
        <c:lblAlgn val="ctr"/>
        <c:lblOffset val="100"/>
        <c:noMultiLvlLbl val="0"/>
      </c:catAx>
      <c:valAx>
        <c:axId val="1248606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45649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B9F-4F34-8717-73DB492C78F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B9F-4F34-8717-73DB492C78F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B9F-4F34-8717-73DB492C78F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B9F-4F34-8717-73DB492C78F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B9F-4F34-8717-73DB492C7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4566528"/>
        <c:axId val="113278976"/>
        <c:axId val="0"/>
      </c:bar3DChart>
      <c:catAx>
        <c:axId val="124566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3278976"/>
        <c:crosses val="autoZero"/>
        <c:auto val="1"/>
        <c:lblAlgn val="ctr"/>
        <c:lblOffset val="100"/>
        <c:noMultiLvlLbl val="0"/>
      </c:catAx>
      <c:valAx>
        <c:axId val="1132789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45665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894-4D4D-AF92-9DFD8127E7C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894-4D4D-AF92-9DFD8127E7C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894-4D4D-AF92-9DFD8127E7C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894-4D4D-AF92-9DFD8127E7C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894-4D4D-AF92-9DFD8127E7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2225152"/>
        <c:axId val="113280704"/>
        <c:axId val="0"/>
      </c:bar3DChart>
      <c:catAx>
        <c:axId val="122225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3280704"/>
        <c:crosses val="autoZero"/>
        <c:auto val="1"/>
        <c:lblAlgn val="ctr"/>
        <c:lblOffset val="100"/>
        <c:noMultiLvlLbl val="0"/>
      </c:catAx>
      <c:valAx>
        <c:axId val="1132807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22251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106-4A57-9DE8-C4D7D764AF9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106-4A57-9DE8-C4D7D764AF9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106-4A57-9DE8-C4D7D764AF9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106-4A57-9DE8-C4D7D764AF9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06-4A57-9DE8-C4D7D764AF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2227200"/>
        <c:axId val="113282432"/>
        <c:axId val="0"/>
      </c:bar3DChart>
      <c:catAx>
        <c:axId val="122227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3282432"/>
        <c:crosses val="autoZero"/>
        <c:auto val="1"/>
        <c:lblAlgn val="ctr"/>
        <c:lblOffset val="100"/>
        <c:noMultiLvlLbl val="0"/>
      </c:catAx>
      <c:valAx>
        <c:axId val="1132824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22272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FF7-492F-A5FA-EF677DB6F8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FF7-492F-A5FA-EF677DB6F8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FF7-492F-A5FA-EF677DB6F8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FF7-492F-A5FA-EF677DB6F8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0.125</c:v>
                </c:pt>
                <c:pt idx="2">
                  <c:v>0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F7-492F-A5FA-EF677DB6F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7090816"/>
        <c:axId val="116747072"/>
        <c:axId val="0"/>
      </c:bar3DChart>
      <c:catAx>
        <c:axId val="117090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6747072"/>
        <c:crosses val="autoZero"/>
        <c:auto val="1"/>
        <c:lblAlgn val="ctr"/>
        <c:lblOffset val="100"/>
        <c:noMultiLvlLbl val="0"/>
      </c:catAx>
      <c:valAx>
        <c:axId val="1167470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70908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A05-40F0-A80A-1913A7C08F5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A05-40F0-A80A-1913A7C08F5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A05-40F0-A80A-1913A7C08F5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A05-40F0-A80A-1913A7C08F5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A05-40F0-A80A-1913A7C08F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2228224"/>
        <c:axId val="113284160"/>
        <c:axId val="0"/>
      </c:bar3DChart>
      <c:catAx>
        <c:axId val="122228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3284160"/>
        <c:crosses val="autoZero"/>
        <c:auto val="1"/>
        <c:lblAlgn val="ctr"/>
        <c:lblOffset val="100"/>
        <c:noMultiLvlLbl val="0"/>
      </c:catAx>
      <c:valAx>
        <c:axId val="1132841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22282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8D6-4863-B924-E0264068F0A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8D6-4863-B924-E0264068F0A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8D6-4863-B924-E0264068F0A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8D6-4863-B924-E0264068F0A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D6-4863-B924-E0264068F0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4768768"/>
        <c:axId val="113285888"/>
        <c:axId val="0"/>
      </c:bar3DChart>
      <c:catAx>
        <c:axId val="124768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3285888"/>
        <c:crosses val="autoZero"/>
        <c:auto val="1"/>
        <c:lblAlgn val="ctr"/>
        <c:lblOffset val="100"/>
        <c:noMultiLvlLbl val="0"/>
      </c:catAx>
      <c:valAx>
        <c:axId val="1132858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47687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71B-4D13-8A5D-4331E12CA4F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71B-4D13-8A5D-4331E12CA4F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71B-4D13-8A5D-4331E12CA4F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71B-4D13-8A5D-4331E12CA4F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1B-4D13-8A5D-4331E12CA4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4769792"/>
        <c:axId val="125583936"/>
        <c:axId val="0"/>
      </c:bar3DChart>
      <c:catAx>
        <c:axId val="124769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5583936"/>
        <c:crosses val="autoZero"/>
        <c:auto val="1"/>
        <c:lblAlgn val="ctr"/>
        <c:lblOffset val="100"/>
        <c:noMultiLvlLbl val="0"/>
      </c:catAx>
      <c:valAx>
        <c:axId val="1255839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47697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958-4686-BA48-F22F2A18E98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958-4686-BA48-F22F2A18E98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958-4686-BA48-F22F2A18E9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958-4686-BA48-F22F2A18E9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958-4686-BA48-F22F2A18E9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4770816"/>
        <c:axId val="125585664"/>
        <c:axId val="0"/>
      </c:bar3DChart>
      <c:catAx>
        <c:axId val="124770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5585664"/>
        <c:crosses val="autoZero"/>
        <c:auto val="1"/>
        <c:lblAlgn val="ctr"/>
        <c:lblOffset val="100"/>
        <c:noMultiLvlLbl val="0"/>
      </c:catAx>
      <c:valAx>
        <c:axId val="1255856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47708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701-4B20-8643-E915CE9EB71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701-4B20-8643-E915CE9EB71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701-4B20-8643-E915CE9EB71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701-4B20-8643-E915CE9EB71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01-4B20-8643-E915CE9EB7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4771840"/>
        <c:axId val="125587392"/>
        <c:axId val="0"/>
      </c:bar3DChart>
      <c:catAx>
        <c:axId val="12477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5587392"/>
        <c:crosses val="autoZero"/>
        <c:auto val="1"/>
        <c:lblAlgn val="ctr"/>
        <c:lblOffset val="100"/>
        <c:noMultiLvlLbl val="0"/>
      </c:catAx>
      <c:valAx>
        <c:axId val="1255873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47718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268-4B25-83A0-C45DA6D35A5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268-4B25-83A0-C45DA6D35A5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21-4D5F-B56F-9E79E1AC6D87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5268-4B25-83A0-C45DA6D35A5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268-4B25-83A0-C45DA6D35A5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268-4B25-83A0-C45DA6D35A5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268-4B25-83A0-C45DA6D35A5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621-4D5F-B56F-9E79E1AC6D87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268-4B25-83A0-C45DA6D35A5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5268-4B25-83A0-C45DA6D35A5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5268-4B25-83A0-C45DA6D35A5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5268-4B25-83A0-C45DA6D35A5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621-4D5F-B56F-9E79E1AC6D8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621-4D5F-B56F-9E79E1AC6D87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621-4D5F-B56F-9E79E1AC6D87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621-4D5F-B56F-9E79E1AC6D87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621-4D5F-B56F-9E79E1AC6D8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2621-4D5F-B56F-9E79E1AC6D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775808"/>
        <c:axId val="125589120"/>
      </c:lineChart>
      <c:catAx>
        <c:axId val="126775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5589120"/>
        <c:crosses val="autoZero"/>
        <c:auto val="1"/>
        <c:lblAlgn val="ctr"/>
        <c:lblOffset val="100"/>
        <c:noMultiLvlLbl val="0"/>
      </c:catAx>
      <c:valAx>
        <c:axId val="1255891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7758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7E8-410A-B7A2-A8C4DB7A4ED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7E8-410A-B7A2-A8C4DB7A4ED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049-4B0C-9CD3-661A309885F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C7E8-410A-B7A2-A8C4DB7A4ED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7E8-410A-B7A2-A8C4DB7A4ED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7E8-410A-B7A2-A8C4DB7A4ED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C7E8-410A-B7A2-A8C4DB7A4ED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049-4B0C-9CD3-661A309885F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C7E8-410A-B7A2-A8C4DB7A4ED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C7E8-410A-B7A2-A8C4DB7A4ED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C7E8-410A-B7A2-A8C4DB7A4ED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C7E8-410A-B7A2-A8C4DB7A4ED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049-4B0C-9CD3-661A309885F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049-4B0C-9CD3-661A309885F0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049-4B0C-9CD3-661A309885F0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049-4B0C-9CD3-661A309885F0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049-4B0C-9CD3-661A309885F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049-4B0C-9CD3-661A309885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777856"/>
        <c:axId val="126861312"/>
      </c:lineChart>
      <c:catAx>
        <c:axId val="126777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6861312"/>
        <c:crosses val="autoZero"/>
        <c:auto val="1"/>
        <c:lblAlgn val="ctr"/>
        <c:lblOffset val="100"/>
        <c:noMultiLvlLbl val="0"/>
      </c:catAx>
      <c:valAx>
        <c:axId val="1268613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77785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A06-4507-BB77-1CD86A69190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A06-4507-BB77-1CD86A69190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7DB-4938-BF7D-4006D8969E56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A06-4507-BB77-1CD86A69190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A06-4507-BB77-1CD86A69190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A06-4507-BB77-1CD86A69190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A06-4507-BB77-1CD86A69190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7DB-4938-BF7D-4006D8969E56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A06-4507-BB77-1CD86A69190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A06-4507-BB77-1CD86A69190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A06-4507-BB77-1CD86A69190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A06-4507-BB77-1CD86A69190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7DB-4938-BF7D-4006D8969E5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7DB-4938-BF7D-4006D8969E56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7DB-4938-BF7D-4006D8969E56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7DB-4938-BF7D-4006D8969E56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7DB-4938-BF7D-4006D8969E5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37DB-4938-BF7D-4006D8969E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7287808"/>
        <c:axId val="126863616"/>
      </c:lineChart>
      <c:catAx>
        <c:axId val="12728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6863616"/>
        <c:crosses val="autoZero"/>
        <c:auto val="1"/>
        <c:lblAlgn val="ctr"/>
        <c:lblOffset val="100"/>
        <c:noMultiLvlLbl val="0"/>
      </c:catAx>
      <c:valAx>
        <c:axId val="1268636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2878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A6E-4AA1-8CC0-48A096B6D10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A6E-4AA1-8CC0-48A096B6D10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A6E-4AA1-8CC0-48A096B6D10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A6E-4AA1-8CC0-48A096B6D10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A6E-4AA1-8CC0-48A096B6D1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289856"/>
        <c:axId val="126865920"/>
        <c:axId val="0"/>
      </c:bar3DChart>
      <c:catAx>
        <c:axId val="127289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6865920"/>
        <c:crosses val="autoZero"/>
        <c:auto val="1"/>
        <c:lblAlgn val="ctr"/>
        <c:lblOffset val="100"/>
        <c:noMultiLvlLbl val="0"/>
      </c:catAx>
      <c:valAx>
        <c:axId val="126865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2898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027-475C-B7C9-1BB0CE14F7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027-475C-B7C9-1BB0CE14F7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027-475C-B7C9-1BB0CE14F7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027-475C-B7C9-1BB0CE14F7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027-475C-B7C9-1BB0CE14F7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290880"/>
        <c:axId val="126867648"/>
        <c:axId val="0"/>
      </c:bar3DChart>
      <c:catAx>
        <c:axId val="127290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6867648"/>
        <c:crosses val="autoZero"/>
        <c:auto val="1"/>
        <c:lblAlgn val="ctr"/>
        <c:lblOffset val="100"/>
        <c:noMultiLvlLbl val="0"/>
      </c:catAx>
      <c:valAx>
        <c:axId val="1268676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2908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0C2-4284-99D1-2A261ECD355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0C2-4284-99D1-2A261ECD355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0C2-4284-99D1-2A261ECD355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0C2-4284-99D1-2A261ECD355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0C2-4284-99D1-2A261ECD35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7091840"/>
        <c:axId val="116748800"/>
        <c:axId val="0"/>
      </c:bar3DChart>
      <c:catAx>
        <c:axId val="11709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6748800"/>
        <c:crosses val="autoZero"/>
        <c:auto val="1"/>
        <c:lblAlgn val="ctr"/>
        <c:lblOffset val="100"/>
        <c:noMultiLvlLbl val="0"/>
      </c:catAx>
      <c:valAx>
        <c:axId val="1167488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70918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DAD-494F-88FC-976F98AEFA9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AD-494F-88FC-976F98AEFA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620608"/>
        <c:axId val="127574016"/>
        <c:axId val="0"/>
      </c:bar3DChart>
      <c:catAx>
        <c:axId val="127620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7574016"/>
        <c:crosses val="autoZero"/>
        <c:auto val="1"/>
        <c:lblAlgn val="ctr"/>
        <c:lblOffset val="100"/>
        <c:noMultiLvlLbl val="0"/>
      </c:catAx>
      <c:valAx>
        <c:axId val="127574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6206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F1B-4CAE-AB45-B58D5D4BE3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6F1B-4CAE-AB45-B58D5D4BE3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33B-4A48-88C5-8A6113ED33FB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6F1B-4CAE-AB45-B58D5D4BE3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6F1B-4CAE-AB45-B58D5D4BE3E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6F1B-4CAE-AB45-B58D5D4BE3E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6F1B-4CAE-AB45-B58D5D4BE3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33B-4A48-88C5-8A6113ED33FB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6F1B-4CAE-AB45-B58D5D4BE3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6F1B-4CAE-AB45-B58D5D4BE3E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6F1B-4CAE-AB45-B58D5D4BE3E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6F1B-4CAE-AB45-B58D5D4BE3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33B-4A48-88C5-8A6113ED33FB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33B-4A48-88C5-8A6113ED33FB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33B-4A48-88C5-8A6113ED33FB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33B-4A48-88C5-8A6113ED33FB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33B-4A48-88C5-8A6113ED33F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33B-4A48-88C5-8A6113ED33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7621632"/>
        <c:axId val="127575744"/>
      </c:lineChart>
      <c:catAx>
        <c:axId val="12762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7575744"/>
        <c:crosses val="autoZero"/>
        <c:auto val="1"/>
        <c:lblAlgn val="ctr"/>
        <c:lblOffset val="100"/>
        <c:noMultiLvlLbl val="0"/>
      </c:catAx>
      <c:valAx>
        <c:axId val="127575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62163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12B-47D9-BB82-4AB1DAD116A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12B-47D9-BB82-4AB1DAD116A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12B-47D9-BB82-4AB1DAD116A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12B-47D9-BB82-4AB1DAD116A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12B-47D9-BB82-4AB1DAD116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000576"/>
        <c:axId val="127578624"/>
        <c:axId val="0"/>
      </c:bar3DChart>
      <c:catAx>
        <c:axId val="1270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7578624"/>
        <c:crosses val="autoZero"/>
        <c:auto val="1"/>
        <c:lblAlgn val="ctr"/>
        <c:lblOffset val="100"/>
        <c:noMultiLvlLbl val="0"/>
      </c:catAx>
      <c:valAx>
        <c:axId val="1275786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0005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E46D-4818-A658-906C0A7FCD4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E46D-4818-A658-906C0A7FCD4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6D-4818-A658-906C0A7FC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002112"/>
        <c:axId val="127580352"/>
        <c:axId val="0"/>
      </c:bar3DChart>
      <c:catAx>
        <c:axId val="127002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7580352"/>
        <c:crosses val="autoZero"/>
        <c:auto val="1"/>
        <c:lblAlgn val="ctr"/>
        <c:lblOffset val="100"/>
        <c:noMultiLvlLbl val="0"/>
      </c:catAx>
      <c:valAx>
        <c:axId val="1275803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0021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81DD-4A40-A22C-8E0BB846021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1DD-4A40-A22C-8E0BB846021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DD-4A40-A22C-8E0BB84602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003136"/>
        <c:axId val="127581504"/>
        <c:axId val="0"/>
      </c:bar3DChart>
      <c:catAx>
        <c:axId val="127003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7581504"/>
        <c:crosses val="autoZero"/>
        <c:auto val="1"/>
        <c:lblAlgn val="ctr"/>
        <c:lblOffset val="100"/>
        <c:noMultiLvlLbl val="0"/>
      </c:catAx>
      <c:valAx>
        <c:axId val="1275815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0031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Prevención de riesgos</a:t>
            </a:r>
          </a:p>
        </c:rich>
      </c:tx>
      <c:layout>
        <c:manualLayout>
          <c:xMode val="edge"/>
          <c:yMode val="edge"/>
          <c:x val="0.19146307459697215"/>
          <c:y val="2.83974609556784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6766-4A0A-AE7B-9A8D723048E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6766-4A0A-AE7B-9A8D723048E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66-4A0A-AE7B-9A8D723048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004160"/>
        <c:axId val="127992960"/>
        <c:axId val="0"/>
      </c:bar3DChart>
      <c:catAx>
        <c:axId val="127004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7992960"/>
        <c:crosses val="autoZero"/>
        <c:auto val="1"/>
        <c:lblAlgn val="ctr"/>
        <c:lblOffset val="100"/>
        <c:noMultiLvlLbl val="0"/>
      </c:catAx>
      <c:valAx>
        <c:axId val="1279929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0041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7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6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hyperlink" Target="#Directiva!A1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5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4"/><Relationship Id="rId28" Type="http://schemas.openxmlformats.org/officeDocument/2006/relationships/image" Target="../media/image10.jpeg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Admon!A8"/><Relationship Id="rId27" Type="http://schemas.openxmlformats.org/officeDocument/2006/relationships/hyperlink" Target="#Instituci&#243;n!A1"/><Relationship Id="rId30" Type="http://schemas.openxmlformats.org/officeDocument/2006/relationships/image" Target="../media/image11.jpe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2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3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4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65" name="1 Imagen" descr="Secretaría de Educación">
          <a:extLst>
            <a:ext uri="{FF2B5EF4-FFF2-40B4-BE49-F238E27FC236}">
              <a16:creationId xmlns:a16="http://schemas.microsoft.com/office/drawing/2014/main" id="{00000000-0008-0000-0000-0000359DA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66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00000000-0008-0000-0000-0000369DA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51619220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00000000-0008-0000-0100-000094A5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51619221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00000000-0008-0000-0100-000095A5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51619222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00000000-0008-0000-0100-000096A5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51619223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00000000-0008-0000-0100-000097A5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51619224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00000000-0008-0000-0100-000098A5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51619225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00000000-0008-0000-0100-000099A5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51619226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00000000-0008-0000-0100-00009AA5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51619227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00000000-0008-0000-0100-00009BA5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51619228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00000000-0008-0000-0100-00009CA5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51619229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00000000-0008-0000-0100-00009DA5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51619230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00000000-0008-0000-0100-00009EA5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51619231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00000000-0008-0000-0100-00009FA5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51619232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00000000-0008-0000-0100-0000A0A5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51619233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0000000-0008-0000-0100-0000A1A5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090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51619234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00000000-0008-0000-0100-0000A2A5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2050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51619235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00000000-0008-0000-0100-0000A3A5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52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9525</xdr:rowOff>
    </xdr:to>
    <xdr:pic>
      <xdr:nvPicPr>
        <xdr:cNvPr id="51619236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00000000-0008-0000-0100-0000A4A5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4246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51619237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00000000-0008-0000-0100-0000A5A5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10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51619238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00000000-0008-0000-0100-0000A6A5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15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51619239" name="Picture 3995" descr="MB900431547">
          <a:hlinkClick xmlns:r="http://schemas.openxmlformats.org/officeDocument/2006/relationships" r:id="rId27" tooltip="Regresar"/>
          <a:extLst>
            <a:ext uri="{FF2B5EF4-FFF2-40B4-BE49-F238E27FC236}">
              <a16:creationId xmlns:a16="http://schemas.microsoft.com/office/drawing/2014/main" id="{00000000-0008-0000-0100-0000A7A51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51619240" name="Picture 3995" descr="MB900431547">
          <a:hlinkClick xmlns:r="http://schemas.openxmlformats.org/officeDocument/2006/relationships" r:id="rId29" tooltip="Ir a directiva"/>
          <a:extLst>
            <a:ext uri="{FF2B5EF4-FFF2-40B4-BE49-F238E27FC236}">
              <a16:creationId xmlns:a16="http://schemas.microsoft.com/office/drawing/2014/main" id="{00000000-0008-0000-0100-0000A8A51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23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3386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24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72440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25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87489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26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0015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27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591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28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93440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29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62401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30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13074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31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3000375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0863980" name="1 Gráfico">
          <a:extLst>
            <a:ext uri="{FF2B5EF4-FFF2-40B4-BE49-F238E27FC236}">
              <a16:creationId xmlns:a16="http://schemas.microsoft.com/office/drawing/2014/main" id="{00000000-0008-0000-0200-00006C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0863981" name="2 Gráfico">
          <a:extLst>
            <a:ext uri="{FF2B5EF4-FFF2-40B4-BE49-F238E27FC236}">
              <a16:creationId xmlns:a16="http://schemas.microsoft.com/office/drawing/2014/main" id="{00000000-0008-0000-0200-00006D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0863982" name="3 Gráfico">
          <a:extLst>
            <a:ext uri="{FF2B5EF4-FFF2-40B4-BE49-F238E27FC236}">
              <a16:creationId xmlns:a16="http://schemas.microsoft.com/office/drawing/2014/main" id="{00000000-0008-0000-0200-00006E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0863983" name="4 Gráfico">
          <a:extLst>
            <a:ext uri="{FF2B5EF4-FFF2-40B4-BE49-F238E27FC236}">
              <a16:creationId xmlns:a16="http://schemas.microsoft.com/office/drawing/2014/main" id="{00000000-0008-0000-0200-00006F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0863984" name="5 Gráfico">
          <a:extLst>
            <a:ext uri="{FF2B5EF4-FFF2-40B4-BE49-F238E27FC236}">
              <a16:creationId xmlns:a16="http://schemas.microsoft.com/office/drawing/2014/main" id="{00000000-0008-0000-0200-000070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0863985" name="6 Gráfico">
          <a:extLst>
            <a:ext uri="{FF2B5EF4-FFF2-40B4-BE49-F238E27FC236}">
              <a16:creationId xmlns:a16="http://schemas.microsoft.com/office/drawing/2014/main" id="{00000000-0008-0000-0200-000071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0863986" name="7 Gráfico">
          <a:extLst>
            <a:ext uri="{FF2B5EF4-FFF2-40B4-BE49-F238E27FC236}">
              <a16:creationId xmlns:a16="http://schemas.microsoft.com/office/drawing/2014/main" id="{00000000-0008-0000-0200-000072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0863987" name="8 Gráfico">
          <a:extLst>
            <a:ext uri="{FF2B5EF4-FFF2-40B4-BE49-F238E27FC236}">
              <a16:creationId xmlns:a16="http://schemas.microsoft.com/office/drawing/2014/main" id="{00000000-0008-0000-0200-000073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0863988" name="9 Gráfico">
          <a:extLst>
            <a:ext uri="{FF2B5EF4-FFF2-40B4-BE49-F238E27FC236}">
              <a16:creationId xmlns:a16="http://schemas.microsoft.com/office/drawing/2014/main" id="{00000000-0008-0000-0200-000074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0863989" name="10 Gráfico">
          <a:extLst>
            <a:ext uri="{FF2B5EF4-FFF2-40B4-BE49-F238E27FC236}">
              <a16:creationId xmlns:a16="http://schemas.microsoft.com/office/drawing/2014/main" id="{00000000-0008-0000-0200-000075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0863990" name="11 Gráfico">
          <a:extLst>
            <a:ext uri="{FF2B5EF4-FFF2-40B4-BE49-F238E27FC236}">
              <a16:creationId xmlns:a16="http://schemas.microsoft.com/office/drawing/2014/main" id="{00000000-0008-0000-0200-000076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0863991" name="12 Gráfico">
          <a:extLst>
            <a:ext uri="{FF2B5EF4-FFF2-40B4-BE49-F238E27FC236}">
              <a16:creationId xmlns:a16="http://schemas.microsoft.com/office/drawing/2014/main" id="{00000000-0008-0000-0200-000077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0863992" name="7 Gráfico">
          <a:extLst>
            <a:ext uri="{FF2B5EF4-FFF2-40B4-BE49-F238E27FC236}">
              <a16:creationId xmlns:a16="http://schemas.microsoft.com/office/drawing/2014/main" id="{00000000-0008-0000-0200-000078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0863993" name="8 Gráfico">
          <a:extLst>
            <a:ext uri="{FF2B5EF4-FFF2-40B4-BE49-F238E27FC236}">
              <a16:creationId xmlns:a16="http://schemas.microsoft.com/office/drawing/2014/main" id="{00000000-0008-0000-0200-000079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0863994" name="9 Gráfico">
          <a:extLst>
            <a:ext uri="{FF2B5EF4-FFF2-40B4-BE49-F238E27FC236}">
              <a16:creationId xmlns:a16="http://schemas.microsoft.com/office/drawing/2014/main" id="{00000000-0008-0000-0200-00007A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0863995" name="16 Gráfico">
          <a:extLst>
            <a:ext uri="{FF2B5EF4-FFF2-40B4-BE49-F238E27FC236}">
              <a16:creationId xmlns:a16="http://schemas.microsoft.com/office/drawing/2014/main" id="{00000000-0008-0000-0200-00007B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0863996" name="7 Gráfico">
          <a:extLst>
            <a:ext uri="{FF2B5EF4-FFF2-40B4-BE49-F238E27FC236}">
              <a16:creationId xmlns:a16="http://schemas.microsoft.com/office/drawing/2014/main" id="{00000000-0008-0000-0200-00007C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0863997" name="8 Gráfico">
          <a:extLst>
            <a:ext uri="{FF2B5EF4-FFF2-40B4-BE49-F238E27FC236}">
              <a16:creationId xmlns:a16="http://schemas.microsoft.com/office/drawing/2014/main" id="{00000000-0008-0000-0200-00007D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0863998" name="9 Gráfico">
          <a:extLst>
            <a:ext uri="{FF2B5EF4-FFF2-40B4-BE49-F238E27FC236}">
              <a16:creationId xmlns:a16="http://schemas.microsoft.com/office/drawing/2014/main" id="{00000000-0008-0000-0200-00007E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0863999" name="16 Gráfico">
          <a:extLst>
            <a:ext uri="{FF2B5EF4-FFF2-40B4-BE49-F238E27FC236}">
              <a16:creationId xmlns:a16="http://schemas.microsoft.com/office/drawing/2014/main" id="{00000000-0008-0000-0200-00007F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0864000" name="7 Gráfico">
          <a:extLst>
            <a:ext uri="{FF2B5EF4-FFF2-40B4-BE49-F238E27FC236}">
              <a16:creationId xmlns:a16="http://schemas.microsoft.com/office/drawing/2014/main" id="{00000000-0008-0000-0200-000080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0864001" name="8 Gráfico">
          <a:extLst>
            <a:ext uri="{FF2B5EF4-FFF2-40B4-BE49-F238E27FC236}">
              <a16:creationId xmlns:a16="http://schemas.microsoft.com/office/drawing/2014/main" id="{00000000-0008-0000-0200-000081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0864002" name="9 Gráfico">
          <a:extLst>
            <a:ext uri="{FF2B5EF4-FFF2-40B4-BE49-F238E27FC236}">
              <a16:creationId xmlns:a16="http://schemas.microsoft.com/office/drawing/2014/main" id="{00000000-0008-0000-0200-000082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0864003" name="16 Gráfico">
          <a:extLst>
            <a:ext uri="{FF2B5EF4-FFF2-40B4-BE49-F238E27FC236}">
              <a16:creationId xmlns:a16="http://schemas.microsoft.com/office/drawing/2014/main" id="{00000000-0008-0000-0200-000083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0864004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00000000-0008-0000-0200-0000841F0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0864005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00000000-0008-0000-0200-0000851F0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0864006" name="1 Gráfico">
          <a:extLst>
            <a:ext uri="{FF2B5EF4-FFF2-40B4-BE49-F238E27FC236}">
              <a16:creationId xmlns:a16="http://schemas.microsoft.com/office/drawing/2014/main" id="{00000000-0008-0000-0200-000086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0864007" name="4 Gráfico">
          <a:extLst>
            <a:ext uri="{FF2B5EF4-FFF2-40B4-BE49-F238E27FC236}">
              <a16:creationId xmlns:a16="http://schemas.microsoft.com/office/drawing/2014/main" id="{00000000-0008-0000-0200-000087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0864008" name="5 Gráfico">
          <a:extLst>
            <a:ext uri="{FF2B5EF4-FFF2-40B4-BE49-F238E27FC236}">
              <a16:creationId xmlns:a16="http://schemas.microsoft.com/office/drawing/2014/main" id="{00000000-0008-0000-0200-000088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0864009" name="6 Gráfico">
          <a:extLst>
            <a:ext uri="{FF2B5EF4-FFF2-40B4-BE49-F238E27FC236}">
              <a16:creationId xmlns:a16="http://schemas.microsoft.com/office/drawing/2014/main" id="{00000000-0008-0000-0200-000089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0864010" name="7 Gráfico">
          <a:extLst>
            <a:ext uri="{FF2B5EF4-FFF2-40B4-BE49-F238E27FC236}">
              <a16:creationId xmlns:a16="http://schemas.microsoft.com/office/drawing/2014/main" id="{00000000-0008-0000-0200-00008A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0864011" name="8 Gráfico">
          <a:extLst>
            <a:ext uri="{FF2B5EF4-FFF2-40B4-BE49-F238E27FC236}">
              <a16:creationId xmlns:a16="http://schemas.microsoft.com/office/drawing/2014/main" id="{00000000-0008-0000-0200-00008B1F0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49311707" name="1 Gráfico">
          <a:extLst>
            <a:ext uri="{FF2B5EF4-FFF2-40B4-BE49-F238E27FC236}">
              <a16:creationId xmlns:a16="http://schemas.microsoft.com/office/drawing/2014/main" id="{00000000-0008-0000-0300-0000DB6FF0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49311708" name="2 Gráfico">
          <a:extLst>
            <a:ext uri="{FF2B5EF4-FFF2-40B4-BE49-F238E27FC236}">
              <a16:creationId xmlns:a16="http://schemas.microsoft.com/office/drawing/2014/main" id="{00000000-0008-0000-0300-0000DC6FF0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49311709" name="3 Gráfico">
          <a:extLst>
            <a:ext uri="{FF2B5EF4-FFF2-40B4-BE49-F238E27FC236}">
              <a16:creationId xmlns:a16="http://schemas.microsoft.com/office/drawing/2014/main" id="{00000000-0008-0000-0300-0000DD6FF0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49311710" name="4 Gráfico">
          <a:extLst>
            <a:ext uri="{FF2B5EF4-FFF2-40B4-BE49-F238E27FC236}">
              <a16:creationId xmlns:a16="http://schemas.microsoft.com/office/drawing/2014/main" id="{00000000-0008-0000-0300-0000DE6FF0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49311711" name="5 Gráfico">
          <a:extLst>
            <a:ext uri="{FF2B5EF4-FFF2-40B4-BE49-F238E27FC236}">
              <a16:creationId xmlns:a16="http://schemas.microsoft.com/office/drawing/2014/main" id="{00000000-0008-0000-0300-0000DF6FF0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49311712" name="6 Gráfico">
          <a:extLst>
            <a:ext uri="{FF2B5EF4-FFF2-40B4-BE49-F238E27FC236}">
              <a16:creationId xmlns:a16="http://schemas.microsoft.com/office/drawing/2014/main" id="{00000000-0008-0000-0300-0000E06FF0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49311713" name="7 Gráfico">
          <a:extLst>
            <a:ext uri="{FF2B5EF4-FFF2-40B4-BE49-F238E27FC236}">
              <a16:creationId xmlns:a16="http://schemas.microsoft.com/office/drawing/2014/main" id="{00000000-0008-0000-0300-0000E16FF0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49311714" name="8 Gráfico">
          <a:extLst>
            <a:ext uri="{FF2B5EF4-FFF2-40B4-BE49-F238E27FC236}">
              <a16:creationId xmlns:a16="http://schemas.microsoft.com/office/drawing/2014/main" id="{00000000-0008-0000-0300-0000E26FF0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49311715" name="9 Gráfico">
          <a:extLst>
            <a:ext uri="{FF2B5EF4-FFF2-40B4-BE49-F238E27FC236}">
              <a16:creationId xmlns:a16="http://schemas.microsoft.com/office/drawing/2014/main" id="{00000000-0008-0000-0300-0000E36FF0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49311716" name="10 Gráfico">
          <a:extLst>
            <a:ext uri="{FF2B5EF4-FFF2-40B4-BE49-F238E27FC236}">
              <a16:creationId xmlns:a16="http://schemas.microsoft.com/office/drawing/2014/main" id="{00000000-0008-0000-0300-0000E46FF0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49311717" name="11 Gráfico">
          <a:extLst>
            <a:ext uri="{FF2B5EF4-FFF2-40B4-BE49-F238E27FC236}">
              <a16:creationId xmlns:a16="http://schemas.microsoft.com/office/drawing/2014/main" id="{00000000-0008-0000-0300-0000E56FF0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49311718" name="12 Gráfico">
          <a:extLst>
            <a:ext uri="{FF2B5EF4-FFF2-40B4-BE49-F238E27FC236}">
              <a16:creationId xmlns:a16="http://schemas.microsoft.com/office/drawing/2014/main" id="{00000000-0008-0000-0300-0000E66FF0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49311719" name="7 Gráfico">
          <a:extLst>
            <a:ext uri="{FF2B5EF4-FFF2-40B4-BE49-F238E27FC236}">
              <a16:creationId xmlns:a16="http://schemas.microsoft.com/office/drawing/2014/main" id="{00000000-0008-0000-0300-0000E76FF0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49311720" name="8 Gráfico">
          <a:extLst>
            <a:ext uri="{FF2B5EF4-FFF2-40B4-BE49-F238E27FC236}">
              <a16:creationId xmlns:a16="http://schemas.microsoft.com/office/drawing/2014/main" id="{00000000-0008-0000-0300-0000E86FF0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49311721" name="9 Gráfico">
          <a:extLst>
            <a:ext uri="{FF2B5EF4-FFF2-40B4-BE49-F238E27FC236}">
              <a16:creationId xmlns:a16="http://schemas.microsoft.com/office/drawing/2014/main" id="{00000000-0008-0000-0300-0000E96FF0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49311722" name="16 Gráfico">
          <a:extLst>
            <a:ext uri="{FF2B5EF4-FFF2-40B4-BE49-F238E27FC236}">
              <a16:creationId xmlns:a16="http://schemas.microsoft.com/office/drawing/2014/main" id="{00000000-0008-0000-0300-0000EA6FF0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49311723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00000000-0008-0000-0300-0000EB6FF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49311724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00000000-0008-0000-0300-0000EC6FF0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49311725" name="1 Gráfico">
          <a:extLst>
            <a:ext uri="{FF2B5EF4-FFF2-40B4-BE49-F238E27FC236}">
              <a16:creationId xmlns:a16="http://schemas.microsoft.com/office/drawing/2014/main" id="{00000000-0008-0000-0300-0000ED6FF0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49311726" name="2 Gráfico">
          <a:extLst>
            <a:ext uri="{FF2B5EF4-FFF2-40B4-BE49-F238E27FC236}">
              <a16:creationId xmlns:a16="http://schemas.microsoft.com/office/drawing/2014/main" id="{00000000-0008-0000-0300-0000EE6FF0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49311727" name="3 Gráfico">
          <a:extLst>
            <a:ext uri="{FF2B5EF4-FFF2-40B4-BE49-F238E27FC236}">
              <a16:creationId xmlns:a16="http://schemas.microsoft.com/office/drawing/2014/main" id="{00000000-0008-0000-0300-0000EF6FF0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49311728" name="4 Gráfico">
          <a:extLst>
            <a:ext uri="{FF2B5EF4-FFF2-40B4-BE49-F238E27FC236}">
              <a16:creationId xmlns:a16="http://schemas.microsoft.com/office/drawing/2014/main" id="{00000000-0008-0000-0300-0000F06FF0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0066380" name="1 Gráfico">
          <a:extLst>
            <a:ext uri="{FF2B5EF4-FFF2-40B4-BE49-F238E27FC236}">
              <a16:creationId xmlns:a16="http://schemas.microsoft.com/office/drawing/2014/main" id="{00000000-0008-0000-0400-0000CCF3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0066381" name="2 Gráfico">
          <a:extLst>
            <a:ext uri="{FF2B5EF4-FFF2-40B4-BE49-F238E27FC236}">
              <a16:creationId xmlns:a16="http://schemas.microsoft.com/office/drawing/2014/main" id="{00000000-0008-0000-0400-0000CDF3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0066382" name="3 Gráfico">
          <a:extLst>
            <a:ext uri="{FF2B5EF4-FFF2-40B4-BE49-F238E27FC236}">
              <a16:creationId xmlns:a16="http://schemas.microsoft.com/office/drawing/2014/main" id="{00000000-0008-0000-0400-0000CEF3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0066383" name="4 Gráfico">
          <a:extLst>
            <a:ext uri="{FF2B5EF4-FFF2-40B4-BE49-F238E27FC236}">
              <a16:creationId xmlns:a16="http://schemas.microsoft.com/office/drawing/2014/main" id="{00000000-0008-0000-0400-0000CFF3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0066384" name="5 Gráfico">
          <a:extLst>
            <a:ext uri="{FF2B5EF4-FFF2-40B4-BE49-F238E27FC236}">
              <a16:creationId xmlns:a16="http://schemas.microsoft.com/office/drawing/2014/main" id="{00000000-0008-0000-0400-0000D0F3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0066385" name="6 Gráfico">
          <a:extLst>
            <a:ext uri="{FF2B5EF4-FFF2-40B4-BE49-F238E27FC236}">
              <a16:creationId xmlns:a16="http://schemas.microsoft.com/office/drawing/2014/main" id="{00000000-0008-0000-0400-0000D1F3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0066386" name="7 Gráfico">
          <a:extLst>
            <a:ext uri="{FF2B5EF4-FFF2-40B4-BE49-F238E27FC236}">
              <a16:creationId xmlns:a16="http://schemas.microsoft.com/office/drawing/2014/main" id="{00000000-0008-0000-0400-0000D2F3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0066387" name="8 Gráfico">
          <a:extLst>
            <a:ext uri="{FF2B5EF4-FFF2-40B4-BE49-F238E27FC236}">
              <a16:creationId xmlns:a16="http://schemas.microsoft.com/office/drawing/2014/main" id="{00000000-0008-0000-0400-0000D3F3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0066388" name="9 Gráfico">
          <a:extLst>
            <a:ext uri="{FF2B5EF4-FFF2-40B4-BE49-F238E27FC236}">
              <a16:creationId xmlns:a16="http://schemas.microsoft.com/office/drawing/2014/main" id="{00000000-0008-0000-0400-0000D4F3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0066389" name="10 Gráfico">
          <a:extLst>
            <a:ext uri="{FF2B5EF4-FFF2-40B4-BE49-F238E27FC236}">
              <a16:creationId xmlns:a16="http://schemas.microsoft.com/office/drawing/2014/main" id="{00000000-0008-0000-0400-0000D5F3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0066390" name="11 Gráfico">
          <a:extLst>
            <a:ext uri="{FF2B5EF4-FFF2-40B4-BE49-F238E27FC236}">
              <a16:creationId xmlns:a16="http://schemas.microsoft.com/office/drawing/2014/main" id="{00000000-0008-0000-0400-0000D6F3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0066391" name="12 Gráfico">
          <a:extLst>
            <a:ext uri="{FF2B5EF4-FFF2-40B4-BE49-F238E27FC236}">
              <a16:creationId xmlns:a16="http://schemas.microsoft.com/office/drawing/2014/main" id="{00000000-0008-0000-0400-0000D7F3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0066392" name="7 Gráfico">
          <a:extLst>
            <a:ext uri="{FF2B5EF4-FFF2-40B4-BE49-F238E27FC236}">
              <a16:creationId xmlns:a16="http://schemas.microsoft.com/office/drawing/2014/main" id="{00000000-0008-0000-0400-0000D8F3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0066393" name="8 Gráfico">
          <a:extLst>
            <a:ext uri="{FF2B5EF4-FFF2-40B4-BE49-F238E27FC236}">
              <a16:creationId xmlns:a16="http://schemas.microsoft.com/office/drawing/2014/main" id="{00000000-0008-0000-0400-0000D9F3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0066394" name="9 Gráfico">
          <a:extLst>
            <a:ext uri="{FF2B5EF4-FFF2-40B4-BE49-F238E27FC236}">
              <a16:creationId xmlns:a16="http://schemas.microsoft.com/office/drawing/2014/main" id="{00000000-0008-0000-0400-0000DAF3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0066395" name="16 Gráfico">
          <a:extLst>
            <a:ext uri="{FF2B5EF4-FFF2-40B4-BE49-F238E27FC236}">
              <a16:creationId xmlns:a16="http://schemas.microsoft.com/office/drawing/2014/main" id="{00000000-0008-0000-0400-0000DBF3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0066396" name="7 Gráfico">
          <a:extLst>
            <a:ext uri="{FF2B5EF4-FFF2-40B4-BE49-F238E27FC236}">
              <a16:creationId xmlns:a16="http://schemas.microsoft.com/office/drawing/2014/main" id="{00000000-0008-0000-0400-0000DCF3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0066397" name="8 Gráfico">
          <a:extLst>
            <a:ext uri="{FF2B5EF4-FFF2-40B4-BE49-F238E27FC236}">
              <a16:creationId xmlns:a16="http://schemas.microsoft.com/office/drawing/2014/main" id="{00000000-0008-0000-0400-0000DDF3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0066398" name="9 Gráfico">
          <a:extLst>
            <a:ext uri="{FF2B5EF4-FFF2-40B4-BE49-F238E27FC236}">
              <a16:creationId xmlns:a16="http://schemas.microsoft.com/office/drawing/2014/main" id="{00000000-0008-0000-0400-0000DEF3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0066399" name="16 Gráfico">
          <a:extLst>
            <a:ext uri="{FF2B5EF4-FFF2-40B4-BE49-F238E27FC236}">
              <a16:creationId xmlns:a16="http://schemas.microsoft.com/office/drawing/2014/main" id="{00000000-0008-0000-0400-0000DFF3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0066400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00000000-0008-0000-0400-0000E0F3F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0066401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00000000-0008-0000-0400-0000E1F3F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0066402" name="3 Gráfico">
          <a:extLst>
            <a:ext uri="{FF2B5EF4-FFF2-40B4-BE49-F238E27FC236}">
              <a16:creationId xmlns:a16="http://schemas.microsoft.com/office/drawing/2014/main" id="{00000000-0008-0000-0400-0000E2F3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0066403" name="4 Gráfico">
          <a:extLst>
            <a:ext uri="{FF2B5EF4-FFF2-40B4-BE49-F238E27FC236}">
              <a16:creationId xmlns:a16="http://schemas.microsoft.com/office/drawing/2014/main" id="{00000000-0008-0000-0400-0000E3F3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0066404" name="5 Gráfico">
          <a:extLst>
            <a:ext uri="{FF2B5EF4-FFF2-40B4-BE49-F238E27FC236}">
              <a16:creationId xmlns:a16="http://schemas.microsoft.com/office/drawing/2014/main" id="{00000000-0008-0000-0400-0000E4F3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0066405" name="6 Gráfico">
          <a:extLst>
            <a:ext uri="{FF2B5EF4-FFF2-40B4-BE49-F238E27FC236}">
              <a16:creationId xmlns:a16="http://schemas.microsoft.com/office/drawing/2014/main" id="{00000000-0008-0000-0400-0000E5F3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0066406" name="1 Gráfico">
          <a:extLst>
            <a:ext uri="{FF2B5EF4-FFF2-40B4-BE49-F238E27FC236}">
              <a16:creationId xmlns:a16="http://schemas.microsoft.com/office/drawing/2014/main" id="{00000000-0008-0000-0400-0000E6F3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520" name="1 Gráfico">
          <a:extLst>
            <a:ext uri="{FF2B5EF4-FFF2-40B4-BE49-F238E27FC236}">
              <a16:creationId xmlns:a16="http://schemas.microsoft.com/office/drawing/2014/main" id="{00000000-0008-0000-0500-00009025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521" name="2 Gráfico">
          <a:extLst>
            <a:ext uri="{FF2B5EF4-FFF2-40B4-BE49-F238E27FC236}">
              <a16:creationId xmlns:a16="http://schemas.microsoft.com/office/drawing/2014/main" id="{00000000-0008-0000-0500-00009125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522" name="3 Gráfico">
          <a:extLst>
            <a:ext uri="{FF2B5EF4-FFF2-40B4-BE49-F238E27FC236}">
              <a16:creationId xmlns:a16="http://schemas.microsoft.com/office/drawing/2014/main" id="{00000000-0008-0000-0500-00009225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523" name="4 Gráfico">
          <a:extLst>
            <a:ext uri="{FF2B5EF4-FFF2-40B4-BE49-F238E27FC236}">
              <a16:creationId xmlns:a16="http://schemas.microsoft.com/office/drawing/2014/main" id="{00000000-0008-0000-0500-00009325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524" name="5 Gráfico">
          <a:extLst>
            <a:ext uri="{FF2B5EF4-FFF2-40B4-BE49-F238E27FC236}">
              <a16:creationId xmlns:a16="http://schemas.microsoft.com/office/drawing/2014/main" id="{00000000-0008-0000-0500-00009425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525" name="6 Gráfico">
          <a:extLst>
            <a:ext uri="{FF2B5EF4-FFF2-40B4-BE49-F238E27FC236}">
              <a16:creationId xmlns:a16="http://schemas.microsoft.com/office/drawing/2014/main" id="{00000000-0008-0000-0500-00009525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526" name="7 Gráfico">
          <a:extLst>
            <a:ext uri="{FF2B5EF4-FFF2-40B4-BE49-F238E27FC236}">
              <a16:creationId xmlns:a16="http://schemas.microsoft.com/office/drawing/2014/main" id="{00000000-0008-0000-0500-00009625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527" name="8 Gráfico">
          <a:extLst>
            <a:ext uri="{FF2B5EF4-FFF2-40B4-BE49-F238E27FC236}">
              <a16:creationId xmlns:a16="http://schemas.microsoft.com/office/drawing/2014/main" id="{00000000-0008-0000-0500-00009725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528" name="9 Gráfico">
          <a:extLst>
            <a:ext uri="{FF2B5EF4-FFF2-40B4-BE49-F238E27FC236}">
              <a16:creationId xmlns:a16="http://schemas.microsoft.com/office/drawing/2014/main" id="{00000000-0008-0000-0500-00009825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529" name="10 Gráfico">
          <a:extLst>
            <a:ext uri="{FF2B5EF4-FFF2-40B4-BE49-F238E27FC236}">
              <a16:creationId xmlns:a16="http://schemas.microsoft.com/office/drawing/2014/main" id="{00000000-0008-0000-0500-00009925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530" name="11 Gráfico">
          <a:extLst>
            <a:ext uri="{FF2B5EF4-FFF2-40B4-BE49-F238E27FC236}">
              <a16:creationId xmlns:a16="http://schemas.microsoft.com/office/drawing/2014/main" id="{00000000-0008-0000-0500-00009A25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531" name="12 Gráfico">
          <a:extLst>
            <a:ext uri="{FF2B5EF4-FFF2-40B4-BE49-F238E27FC236}">
              <a16:creationId xmlns:a16="http://schemas.microsoft.com/office/drawing/2014/main" id="{00000000-0008-0000-0500-00009B25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532" name="7 Gráfico">
          <a:extLst>
            <a:ext uri="{FF2B5EF4-FFF2-40B4-BE49-F238E27FC236}">
              <a16:creationId xmlns:a16="http://schemas.microsoft.com/office/drawing/2014/main" id="{00000000-0008-0000-0500-00009C25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533" name="8 Gráfico">
          <a:extLst>
            <a:ext uri="{FF2B5EF4-FFF2-40B4-BE49-F238E27FC236}">
              <a16:creationId xmlns:a16="http://schemas.microsoft.com/office/drawing/2014/main" id="{00000000-0008-0000-0500-00009D25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534" name="9 Gráfico">
          <a:extLst>
            <a:ext uri="{FF2B5EF4-FFF2-40B4-BE49-F238E27FC236}">
              <a16:creationId xmlns:a16="http://schemas.microsoft.com/office/drawing/2014/main" id="{00000000-0008-0000-0500-00009E25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535" name="16 Gráfico">
          <a:extLst>
            <a:ext uri="{FF2B5EF4-FFF2-40B4-BE49-F238E27FC236}">
              <a16:creationId xmlns:a16="http://schemas.microsoft.com/office/drawing/2014/main" id="{00000000-0008-0000-0500-00009F25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536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00000000-0008-0000-0500-0000A0251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537" name="1 Gráfico">
          <a:extLst>
            <a:ext uri="{FF2B5EF4-FFF2-40B4-BE49-F238E27FC236}">
              <a16:creationId xmlns:a16="http://schemas.microsoft.com/office/drawing/2014/main" id="{00000000-0008-0000-0500-0000A125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538" name="2 Gráfico">
          <a:extLst>
            <a:ext uri="{FF2B5EF4-FFF2-40B4-BE49-F238E27FC236}">
              <a16:creationId xmlns:a16="http://schemas.microsoft.com/office/drawing/2014/main" id="{00000000-0008-0000-0500-0000A225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539" name="3 Gráfico">
          <a:extLst>
            <a:ext uri="{FF2B5EF4-FFF2-40B4-BE49-F238E27FC236}">
              <a16:creationId xmlns:a16="http://schemas.microsoft.com/office/drawing/2014/main" id="{00000000-0008-0000-0500-0000A325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540" name="4 Gráfico">
          <a:extLst>
            <a:ext uri="{FF2B5EF4-FFF2-40B4-BE49-F238E27FC236}">
              <a16:creationId xmlns:a16="http://schemas.microsoft.com/office/drawing/2014/main" id="{00000000-0008-0000-0500-0000A425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M65529"/>
  <sheetViews>
    <sheetView showGridLines="0" topLeftCell="A10" zoomScale="80" zoomScaleNormal="80" workbookViewId="0">
      <selection activeCell="K22" sqref="K22"/>
    </sheetView>
  </sheetViews>
  <sheetFormatPr baseColWidth="10" defaultColWidth="11.42578125" defaultRowHeight="14.25" x14ac:dyDescent="0.2"/>
  <cols>
    <col min="1" max="2" width="11.42578125" style="18"/>
    <col min="3" max="3" width="15.85546875" style="18" customWidth="1"/>
    <col min="4" max="4" width="21.140625" style="18" customWidth="1"/>
    <col min="5" max="5" width="14.85546875" style="18" customWidth="1"/>
    <col min="6" max="6" width="8.5703125" style="18" customWidth="1"/>
    <col min="7" max="7" width="10.28515625" style="18" customWidth="1"/>
    <col min="8" max="8" width="16.28515625" style="18" customWidth="1"/>
    <col min="9" max="9" width="18.28515625" style="18" customWidth="1"/>
    <col min="10" max="10" width="3.28515625" style="18" customWidth="1"/>
    <col min="11" max="11" width="46.28515625" style="18" bestFit="1" customWidth="1"/>
    <col min="12" max="12" width="85.42578125" style="18" customWidth="1"/>
    <col min="13" max="13" width="33.5703125" style="18" customWidth="1"/>
    <col min="14" max="16384" width="11.42578125" style="18"/>
  </cols>
  <sheetData>
    <row r="1" spans="1:13" ht="27" customHeight="1" x14ac:dyDescent="0.25">
      <c r="A1" s="185"/>
      <c r="B1" s="186"/>
      <c r="C1" s="193" t="s">
        <v>169</v>
      </c>
      <c r="D1" s="194"/>
      <c r="E1" s="194"/>
      <c r="F1" s="194"/>
      <c r="G1" s="194"/>
      <c r="H1" s="191" t="s">
        <v>170</v>
      </c>
      <c r="I1" s="192"/>
    </row>
    <row r="2" spans="1:13" ht="18.75" customHeight="1" x14ac:dyDescent="0.25">
      <c r="A2" s="187"/>
      <c r="B2" s="188"/>
      <c r="C2" s="193" t="s">
        <v>171</v>
      </c>
      <c r="D2" s="194"/>
      <c r="E2" s="194"/>
      <c r="F2" s="194"/>
      <c r="G2" s="194"/>
      <c r="H2" s="89">
        <v>41241</v>
      </c>
      <c r="I2" s="90" t="s">
        <v>175</v>
      </c>
    </row>
    <row r="3" spans="1:13" ht="21" customHeight="1" x14ac:dyDescent="0.25">
      <c r="A3" s="189"/>
      <c r="B3" s="190"/>
      <c r="C3" s="193" t="s">
        <v>172</v>
      </c>
      <c r="D3" s="194"/>
      <c r="E3" s="194"/>
      <c r="F3" s="194"/>
      <c r="G3" s="194"/>
      <c r="H3" s="191" t="s">
        <v>173</v>
      </c>
      <c r="I3" s="192"/>
    </row>
    <row r="4" spans="1:13" ht="5.25" customHeight="1" x14ac:dyDescent="0.2"/>
    <row r="5" spans="1:13" ht="34.5" customHeight="1" x14ac:dyDescent="0.2">
      <c r="A5" s="144" t="s">
        <v>164</v>
      </c>
      <c r="B5" s="144"/>
      <c r="C5" s="144"/>
      <c r="D5" s="144"/>
      <c r="E5" s="144"/>
      <c r="F5" s="144"/>
      <c r="G5" s="144"/>
      <c r="H5" s="144"/>
      <c r="I5" s="144"/>
      <c r="K5" s="145" t="s">
        <v>140</v>
      </c>
      <c r="L5" s="145"/>
      <c r="M5" s="145"/>
    </row>
    <row r="6" spans="1:13" ht="23.25" customHeight="1" x14ac:dyDescent="0.2">
      <c r="A6" s="146" t="s">
        <v>162</v>
      </c>
      <c r="B6" s="147"/>
      <c r="C6" s="147"/>
      <c r="D6" s="147"/>
      <c r="E6" s="147"/>
      <c r="F6" s="158" t="s">
        <v>141</v>
      </c>
      <c r="G6" s="159"/>
      <c r="H6" s="159"/>
      <c r="I6" s="159"/>
      <c r="K6" s="92" t="s">
        <v>142</v>
      </c>
      <c r="L6" s="93" t="s">
        <v>143</v>
      </c>
      <c r="M6" s="94" t="s">
        <v>144</v>
      </c>
    </row>
    <row r="7" spans="1:13" ht="20.100000000000001" customHeight="1" x14ac:dyDescent="0.2">
      <c r="A7" s="148" t="s">
        <v>178</v>
      </c>
      <c r="B7" s="149"/>
      <c r="C7" s="149"/>
      <c r="D7" s="149"/>
      <c r="E7" s="149"/>
      <c r="F7" s="160" t="s">
        <v>503</v>
      </c>
      <c r="G7" s="160"/>
      <c r="H7" s="160"/>
      <c r="I7" s="160"/>
      <c r="K7" s="150" t="s">
        <v>166</v>
      </c>
      <c r="L7" s="107" t="s">
        <v>145</v>
      </c>
      <c r="M7" s="151" t="s">
        <v>146</v>
      </c>
    </row>
    <row r="8" spans="1:13" ht="33.75" customHeight="1" x14ac:dyDescent="0.2">
      <c r="A8" s="148"/>
      <c r="B8" s="149"/>
      <c r="C8" s="149"/>
      <c r="D8" s="149"/>
      <c r="E8" s="149"/>
      <c r="F8" s="152" t="s">
        <v>160</v>
      </c>
      <c r="G8" s="153"/>
      <c r="H8" s="154">
        <v>154128000680</v>
      </c>
      <c r="I8" s="155"/>
      <c r="K8" s="151"/>
      <c r="L8" s="107" t="s">
        <v>159</v>
      </c>
      <c r="M8" s="151"/>
    </row>
    <row r="9" spans="1:13" ht="20.100000000000001" customHeight="1" x14ac:dyDescent="0.2">
      <c r="A9" s="87" t="s">
        <v>147</v>
      </c>
      <c r="B9" s="88"/>
      <c r="C9" s="181" t="s">
        <v>179</v>
      </c>
      <c r="D9" s="181"/>
      <c r="E9" s="182"/>
      <c r="F9" s="183" t="s">
        <v>163</v>
      </c>
      <c r="G9" s="184"/>
      <c r="H9" s="161" t="s">
        <v>180</v>
      </c>
      <c r="I9" s="162"/>
      <c r="K9" s="151"/>
      <c r="L9" s="107" t="s">
        <v>148</v>
      </c>
      <c r="M9" s="151" t="s">
        <v>149</v>
      </c>
    </row>
    <row r="10" spans="1:13" ht="20.100000000000001" customHeight="1" x14ac:dyDescent="0.2">
      <c r="A10" s="179" t="s">
        <v>168</v>
      </c>
      <c r="B10" s="180"/>
      <c r="C10" s="181" t="s">
        <v>181</v>
      </c>
      <c r="D10" s="181"/>
      <c r="E10" s="181"/>
      <c r="F10" s="182"/>
      <c r="G10" s="91" t="s">
        <v>150</v>
      </c>
      <c r="H10" s="156">
        <v>3002792991</v>
      </c>
      <c r="I10" s="157"/>
      <c r="K10" s="151"/>
      <c r="L10" s="107" t="s">
        <v>151</v>
      </c>
      <c r="M10" s="151"/>
    </row>
    <row r="11" spans="1:13" ht="20.100000000000001" customHeight="1" x14ac:dyDescent="0.2">
      <c r="A11" s="179" t="s">
        <v>165</v>
      </c>
      <c r="B11" s="180"/>
      <c r="C11" s="181" t="s">
        <v>193</v>
      </c>
      <c r="D11" s="181"/>
      <c r="E11" s="181"/>
      <c r="F11" s="182"/>
      <c r="G11" s="91" t="s">
        <v>174</v>
      </c>
      <c r="H11" s="163" t="s">
        <v>504</v>
      </c>
      <c r="I11" s="164"/>
      <c r="K11" s="165"/>
      <c r="L11" s="108"/>
      <c r="M11" s="108"/>
    </row>
    <row r="12" spans="1:13" ht="19.5" customHeight="1" x14ac:dyDescent="0.2">
      <c r="A12" s="167" t="s">
        <v>152</v>
      </c>
      <c r="B12" s="168"/>
      <c r="C12" s="168"/>
      <c r="D12" s="168"/>
      <c r="E12" s="168"/>
      <c r="F12" s="168"/>
      <c r="G12" s="168"/>
      <c r="H12" s="168"/>
      <c r="I12" s="169"/>
      <c r="K12" s="166"/>
      <c r="L12" s="108"/>
      <c r="M12" s="166"/>
    </row>
    <row r="13" spans="1:13" ht="20.100000000000001" customHeight="1" x14ac:dyDescent="0.2">
      <c r="A13" s="170" t="s">
        <v>153</v>
      </c>
      <c r="B13" s="170"/>
      <c r="C13" s="170"/>
      <c r="D13" s="170" t="s">
        <v>154</v>
      </c>
      <c r="E13" s="170"/>
      <c r="F13" s="170"/>
      <c r="G13" s="170" t="s">
        <v>161</v>
      </c>
      <c r="H13" s="170"/>
      <c r="I13" s="170"/>
      <c r="K13" s="166"/>
      <c r="L13" s="108"/>
      <c r="M13" s="166"/>
    </row>
    <row r="14" spans="1:13" ht="20.100000000000001" customHeight="1" x14ac:dyDescent="0.2">
      <c r="A14" s="171" t="s">
        <v>480</v>
      </c>
      <c r="B14" s="171"/>
      <c r="C14" s="171"/>
      <c r="D14" s="171" t="s">
        <v>481</v>
      </c>
      <c r="E14" s="171"/>
      <c r="F14" s="171"/>
      <c r="G14" s="171" t="s">
        <v>482</v>
      </c>
      <c r="H14" s="171"/>
      <c r="I14" s="171"/>
      <c r="K14" s="166"/>
      <c r="L14" s="108"/>
      <c r="M14" s="166"/>
    </row>
    <row r="15" spans="1:13" ht="20.100000000000001" customHeight="1" x14ac:dyDescent="0.2">
      <c r="A15" s="171" t="s">
        <v>483</v>
      </c>
      <c r="B15" s="171"/>
      <c r="C15" s="171"/>
      <c r="D15" s="171" t="s">
        <v>484</v>
      </c>
      <c r="E15" s="171"/>
      <c r="F15" s="171"/>
      <c r="G15" s="171" t="s">
        <v>485</v>
      </c>
      <c r="H15" s="171"/>
      <c r="I15" s="171"/>
      <c r="K15" s="166"/>
      <c r="L15" s="108"/>
      <c r="M15" s="108"/>
    </row>
    <row r="16" spans="1:13" ht="20.100000000000001" customHeight="1" x14ac:dyDescent="0.2">
      <c r="A16" s="171" t="s">
        <v>195</v>
      </c>
      <c r="B16" s="171"/>
      <c r="C16" s="171"/>
      <c r="D16" s="171" t="s">
        <v>182</v>
      </c>
      <c r="E16" s="171"/>
      <c r="F16" s="171"/>
      <c r="G16" s="171" t="s">
        <v>486</v>
      </c>
      <c r="H16" s="171"/>
      <c r="I16" s="171"/>
      <c r="K16" s="166"/>
      <c r="L16" s="108"/>
      <c r="M16" s="108"/>
    </row>
    <row r="17" spans="1:13" ht="20.100000000000001" customHeight="1" x14ac:dyDescent="0.2">
      <c r="A17" s="171" t="s">
        <v>487</v>
      </c>
      <c r="B17" s="171"/>
      <c r="C17" s="171"/>
      <c r="D17" s="171" t="s">
        <v>182</v>
      </c>
      <c r="E17" s="171"/>
      <c r="F17" s="171"/>
      <c r="G17" s="171" t="s">
        <v>488</v>
      </c>
      <c r="H17" s="171"/>
      <c r="I17" s="171"/>
      <c r="K17" s="166"/>
      <c r="L17" s="108"/>
      <c r="M17" s="108"/>
    </row>
    <row r="18" spans="1:13" ht="20.100000000000001" customHeight="1" x14ac:dyDescent="0.2">
      <c r="A18" s="171" t="s">
        <v>489</v>
      </c>
      <c r="B18" s="171"/>
      <c r="C18" s="171"/>
      <c r="D18" s="171" t="s">
        <v>182</v>
      </c>
      <c r="E18" s="171"/>
      <c r="F18" s="171"/>
      <c r="G18" s="171" t="s">
        <v>490</v>
      </c>
      <c r="H18" s="171"/>
      <c r="I18" s="171"/>
      <c r="K18" s="172"/>
      <c r="L18" s="108"/>
      <c r="M18" s="108"/>
    </row>
    <row r="19" spans="1:13" ht="20.100000000000001" customHeight="1" x14ac:dyDescent="0.2">
      <c r="A19" s="171" t="s">
        <v>197</v>
      </c>
      <c r="B19" s="171"/>
      <c r="C19" s="171"/>
      <c r="D19" s="171" t="s">
        <v>182</v>
      </c>
      <c r="E19" s="171"/>
      <c r="F19" s="171"/>
      <c r="G19" s="171" t="s">
        <v>491</v>
      </c>
      <c r="H19" s="171"/>
      <c r="I19" s="171"/>
      <c r="K19" s="166"/>
      <c r="L19" s="108"/>
      <c r="M19" s="108"/>
    </row>
    <row r="20" spans="1:13" ht="20.100000000000001" customHeight="1" x14ac:dyDescent="0.2">
      <c r="A20" s="171" t="s">
        <v>492</v>
      </c>
      <c r="B20" s="171"/>
      <c r="C20" s="171"/>
      <c r="D20" s="171" t="s">
        <v>182</v>
      </c>
      <c r="E20" s="171"/>
      <c r="F20" s="171"/>
      <c r="G20" s="171" t="s">
        <v>493</v>
      </c>
      <c r="H20" s="171"/>
      <c r="I20" s="171"/>
      <c r="K20" s="166"/>
      <c r="L20" s="108"/>
      <c r="M20" s="108"/>
    </row>
    <row r="21" spans="1:13" ht="20.100000000000001" customHeight="1" x14ac:dyDescent="0.2">
      <c r="A21" s="171" t="s">
        <v>494</v>
      </c>
      <c r="B21" s="171"/>
      <c r="C21" s="171"/>
      <c r="D21" s="171" t="s">
        <v>182</v>
      </c>
      <c r="E21" s="171"/>
      <c r="F21" s="171"/>
      <c r="G21" s="171" t="s">
        <v>495</v>
      </c>
      <c r="H21" s="171"/>
      <c r="I21" s="171"/>
      <c r="K21" s="166"/>
      <c r="L21" s="108"/>
      <c r="M21" s="109"/>
    </row>
    <row r="22" spans="1:13" ht="20.100000000000001" customHeight="1" x14ac:dyDescent="0.2">
      <c r="A22" s="171" t="s">
        <v>196</v>
      </c>
      <c r="B22" s="171"/>
      <c r="C22" s="171"/>
      <c r="D22" s="171" t="s">
        <v>182</v>
      </c>
      <c r="E22" s="171"/>
      <c r="F22" s="171"/>
      <c r="G22" s="171" t="s">
        <v>496</v>
      </c>
      <c r="H22" s="171"/>
      <c r="I22" s="171"/>
    </row>
    <row r="23" spans="1:13" s="19" customFormat="1" ht="20.25" x14ac:dyDescent="0.3">
      <c r="A23" s="171" t="s">
        <v>198</v>
      </c>
      <c r="B23" s="171"/>
      <c r="C23" s="171"/>
      <c r="D23" s="171" t="s">
        <v>182</v>
      </c>
      <c r="E23" s="171"/>
      <c r="F23" s="171"/>
      <c r="G23" s="173" t="s">
        <v>497</v>
      </c>
      <c r="H23" s="173"/>
      <c r="I23" s="173"/>
      <c r="K23" s="177"/>
      <c r="L23" s="177"/>
    </row>
    <row r="24" spans="1:13" ht="30" customHeight="1" x14ac:dyDescent="0.2">
      <c r="A24" s="178" t="s">
        <v>155</v>
      </c>
      <c r="B24" s="178"/>
      <c r="C24" s="178"/>
      <c r="D24" s="178"/>
      <c r="E24" s="178"/>
      <c r="F24" s="178"/>
      <c r="G24" s="178"/>
      <c r="H24" s="178"/>
      <c r="I24" s="178"/>
      <c r="K24" s="20"/>
      <c r="L24" s="20"/>
    </row>
    <row r="25" spans="1:13" ht="33.75" customHeight="1" x14ac:dyDescent="0.2">
      <c r="A25" s="170" t="s">
        <v>153</v>
      </c>
      <c r="B25" s="170"/>
      <c r="C25" s="170"/>
      <c r="D25" s="170" t="s">
        <v>154</v>
      </c>
      <c r="E25" s="170"/>
      <c r="F25" s="170"/>
      <c r="G25" s="170" t="s">
        <v>23</v>
      </c>
      <c r="H25" s="170"/>
      <c r="I25" s="170"/>
      <c r="K25" s="21"/>
      <c r="L25" s="22"/>
      <c r="M25" s="18" t="s">
        <v>156</v>
      </c>
    </row>
    <row r="26" spans="1:13" ht="20.100000000000001" customHeight="1" x14ac:dyDescent="0.2">
      <c r="A26" s="171" t="s">
        <v>197</v>
      </c>
      <c r="B26" s="171"/>
      <c r="C26" s="171"/>
      <c r="D26" s="171" t="s">
        <v>182</v>
      </c>
      <c r="E26" s="171"/>
      <c r="F26" s="171"/>
      <c r="G26" s="171" t="s">
        <v>491</v>
      </c>
      <c r="H26" s="171"/>
      <c r="I26" s="171"/>
      <c r="K26" s="21"/>
      <c r="L26" s="22"/>
    </row>
    <row r="27" spans="1:13" ht="20.100000000000001" customHeight="1" x14ac:dyDescent="0.2">
      <c r="A27" s="171" t="s">
        <v>498</v>
      </c>
      <c r="B27" s="171"/>
      <c r="C27" s="171"/>
      <c r="D27" s="171" t="s">
        <v>182</v>
      </c>
      <c r="E27" s="171"/>
      <c r="F27" s="171"/>
      <c r="G27" s="171" t="s">
        <v>499</v>
      </c>
      <c r="H27" s="171"/>
      <c r="I27" s="171"/>
      <c r="K27" s="21"/>
      <c r="L27" s="23"/>
    </row>
    <row r="28" spans="1:13" ht="20.100000000000001" customHeight="1" x14ac:dyDescent="0.2">
      <c r="A28" s="171" t="s">
        <v>500</v>
      </c>
      <c r="B28" s="171"/>
      <c r="C28" s="171"/>
      <c r="D28" s="171" t="s">
        <v>182</v>
      </c>
      <c r="E28" s="171"/>
      <c r="F28" s="171"/>
      <c r="G28" s="171" t="s">
        <v>501</v>
      </c>
      <c r="H28" s="171"/>
      <c r="I28" s="171"/>
      <c r="K28" s="21"/>
      <c r="L28" s="23"/>
    </row>
    <row r="29" spans="1:13" ht="20.100000000000001" customHeight="1" x14ac:dyDescent="0.2">
      <c r="A29" s="171" t="s">
        <v>502</v>
      </c>
      <c r="B29" s="171"/>
      <c r="C29" s="171"/>
      <c r="D29" s="171" t="s">
        <v>182</v>
      </c>
      <c r="E29" s="171"/>
      <c r="F29" s="171"/>
      <c r="G29" s="171" t="s">
        <v>495</v>
      </c>
      <c r="H29" s="171"/>
      <c r="I29" s="171"/>
      <c r="K29" s="21"/>
      <c r="L29" s="22"/>
    </row>
    <row r="30" spans="1:13" ht="20.100000000000001" customHeight="1" x14ac:dyDescent="0.2">
      <c r="A30" s="171"/>
      <c r="B30" s="171"/>
      <c r="C30" s="171"/>
      <c r="D30" s="171"/>
      <c r="E30" s="171"/>
      <c r="F30" s="171"/>
      <c r="G30" s="171"/>
      <c r="H30" s="171"/>
      <c r="I30" s="171"/>
      <c r="K30" s="21"/>
      <c r="L30" s="23"/>
    </row>
    <row r="31" spans="1:13" ht="20.100000000000001" customHeight="1" x14ac:dyDescent="0.2">
      <c r="A31" s="171"/>
      <c r="B31" s="171"/>
      <c r="C31" s="171"/>
      <c r="D31" s="171"/>
      <c r="E31" s="171"/>
      <c r="F31" s="171"/>
      <c r="G31" s="171"/>
      <c r="H31" s="171"/>
      <c r="I31" s="171"/>
      <c r="K31" s="21"/>
      <c r="L31" s="24"/>
    </row>
    <row r="32" spans="1:13" ht="20.100000000000001" customHeight="1" x14ac:dyDescent="0.2">
      <c r="A32" s="171"/>
      <c r="B32" s="171"/>
      <c r="C32" s="171"/>
      <c r="D32" s="171"/>
      <c r="E32" s="171"/>
      <c r="F32" s="171"/>
      <c r="G32" s="171"/>
      <c r="H32" s="171"/>
      <c r="I32" s="171"/>
      <c r="K32" s="174"/>
      <c r="L32" s="22"/>
    </row>
    <row r="33" spans="11:12" ht="15" x14ac:dyDescent="0.2">
      <c r="K33" s="174"/>
      <c r="L33" s="25"/>
    </row>
    <row r="34" spans="11:12" ht="19.5" customHeight="1" x14ac:dyDescent="0.2"/>
    <row r="35" spans="11:12" ht="51" customHeight="1" x14ac:dyDescent="0.2"/>
    <row r="36" spans="11:12" ht="51.75" customHeight="1" x14ac:dyDescent="0.2"/>
    <row r="37" spans="11:12" ht="42.75" customHeight="1" x14ac:dyDescent="0.2"/>
    <row r="38" spans="11:12" ht="107.25" customHeight="1" x14ac:dyDescent="0.2"/>
    <row r="39" spans="11:12" ht="58.5" customHeight="1" x14ac:dyDescent="0.2"/>
    <row r="40" spans="11:12" ht="30.75" customHeight="1" x14ac:dyDescent="0.2"/>
    <row r="41" spans="11:12" ht="30.75" customHeight="1" x14ac:dyDescent="0.2"/>
    <row r="42" spans="11:12" ht="47.25" customHeight="1" x14ac:dyDescent="0.2"/>
    <row r="65526" spans="1:5" ht="15" x14ac:dyDescent="0.25">
      <c r="A65526" s="175" t="s">
        <v>29</v>
      </c>
      <c r="B65526" s="175"/>
      <c r="C65526" s="175"/>
      <c r="D65526" s="175"/>
      <c r="E65526" s="175"/>
    </row>
    <row r="65527" spans="1:5" x14ac:dyDescent="0.2">
      <c r="A65527" s="176" t="s">
        <v>30</v>
      </c>
      <c r="B65527" s="176"/>
      <c r="C65527" s="176"/>
      <c r="D65527" s="176"/>
      <c r="E65527" s="176"/>
    </row>
    <row r="65528" spans="1:5" x14ac:dyDescent="0.2">
      <c r="A65528" s="176" t="s">
        <v>31</v>
      </c>
      <c r="B65528" s="176"/>
      <c r="C65528" s="176"/>
      <c r="D65528" s="176"/>
      <c r="E65528" s="176"/>
    </row>
    <row r="65529" spans="1:5" x14ac:dyDescent="0.2">
      <c r="A65529" s="18" t="s">
        <v>157</v>
      </c>
      <c r="D65529" s="18" t="s">
        <v>158</v>
      </c>
    </row>
  </sheetData>
  <sheetProtection password="F5F0" sheet="1"/>
  <mergeCells count="93">
    <mergeCell ref="A1:B3"/>
    <mergeCell ref="H1:I1"/>
    <mergeCell ref="H3:I3"/>
    <mergeCell ref="C1:G1"/>
    <mergeCell ref="C2:G2"/>
    <mergeCell ref="C3:G3"/>
    <mergeCell ref="A11:B11"/>
    <mergeCell ref="C10:F10"/>
    <mergeCell ref="C11:F11"/>
    <mergeCell ref="F9:G9"/>
    <mergeCell ref="A10:B10"/>
    <mergeCell ref="C9:E9"/>
    <mergeCell ref="K23:L23"/>
    <mergeCell ref="A24:I24"/>
    <mergeCell ref="A25:C25"/>
    <mergeCell ref="D25:F25"/>
    <mergeCell ref="G25:I25"/>
    <mergeCell ref="K32:K33"/>
    <mergeCell ref="A65526:E65526"/>
    <mergeCell ref="A65527:E65527"/>
    <mergeCell ref="A65528:E65528"/>
    <mergeCell ref="A32:C32"/>
    <mergeCell ref="D32:F32"/>
    <mergeCell ref="G32:I32"/>
    <mergeCell ref="A27:C27"/>
    <mergeCell ref="D27:F27"/>
    <mergeCell ref="G27:I27"/>
    <mergeCell ref="A28:C28"/>
    <mergeCell ref="D28:F28"/>
    <mergeCell ref="G28:I28"/>
    <mergeCell ref="A31:C31"/>
    <mergeCell ref="D31:F31"/>
    <mergeCell ref="G31:I31"/>
    <mergeCell ref="A29:C29"/>
    <mergeCell ref="D29:F29"/>
    <mergeCell ref="G29:I29"/>
    <mergeCell ref="A30:C30"/>
    <mergeCell ref="D30:F30"/>
    <mergeCell ref="G30:I30"/>
    <mergeCell ref="G26:I26"/>
    <mergeCell ref="A22:C22"/>
    <mergeCell ref="D22:F22"/>
    <mergeCell ref="G22:I22"/>
    <mergeCell ref="A23:C23"/>
    <mergeCell ref="D23:F23"/>
    <mergeCell ref="G23:I23"/>
    <mergeCell ref="A26:C26"/>
    <mergeCell ref="D26:F26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17:C17"/>
    <mergeCell ref="D17:F17"/>
    <mergeCell ref="G17:I17"/>
    <mergeCell ref="A18:C18"/>
    <mergeCell ref="D18:F18"/>
    <mergeCell ref="G18:I18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F6:I6"/>
    <mergeCell ref="F7:I7"/>
    <mergeCell ref="H9:I9"/>
  </mergeCells>
  <hyperlinks>
    <hyperlink ref="A65528" r:id="rId1" xr:uid="{00000000-0004-0000-0000-000000000000}"/>
    <hyperlink ref="A65527" r:id="rId2" xr:uid="{00000000-0004-0000-0000-000001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1"/>
  <dimension ref="A1:U65532"/>
  <sheetViews>
    <sheetView showGridLines="0" topLeftCell="A34" zoomScaleNormal="100" workbookViewId="0"/>
  </sheetViews>
  <sheetFormatPr baseColWidth="10" defaultColWidth="11.42578125" defaultRowHeight="14.25" x14ac:dyDescent="0.2"/>
  <cols>
    <col min="1" max="1" width="0.42578125" style="18" customWidth="1"/>
    <col min="2" max="2" width="1.42578125" style="18" customWidth="1"/>
    <col min="3" max="3" width="44.7109375" style="18" customWidth="1"/>
    <col min="4" max="4" width="11.7109375" style="24" customWidth="1"/>
    <col min="5" max="6" width="33.7109375" style="57" customWidth="1"/>
    <col min="7" max="7" width="11.7109375" style="24" customWidth="1"/>
    <col min="8" max="9" width="33.7109375" style="57" customWidth="1"/>
    <col min="10" max="10" width="11.7109375" style="24" customWidth="1"/>
    <col min="11" max="12" width="33.7109375" style="57" customWidth="1"/>
    <col min="13" max="13" width="11.7109375" style="24" customWidth="1"/>
    <col min="14" max="15" width="33.7109375" style="57" customWidth="1"/>
    <col min="16" max="16" width="3.140625" style="18" customWidth="1"/>
    <col min="17" max="17" width="2.42578125" style="18" customWidth="1"/>
    <col min="18" max="18" width="7.42578125" style="18" hidden="1" customWidth="1"/>
    <col min="19" max="20" width="7.140625" style="18" hidden="1" customWidth="1"/>
    <col min="21" max="21" width="7" style="18" hidden="1" customWidth="1"/>
    <col min="22" max="22" width="11.42578125" style="18"/>
    <col min="23" max="23" width="13" style="18" customWidth="1"/>
    <col min="24" max="24" width="15.85546875" style="18" customWidth="1"/>
    <col min="25" max="25" width="13" style="18" customWidth="1"/>
    <col min="26" max="27" width="11.42578125" style="18" customWidth="1"/>
    <col min="28" max="16384" width="11.42578125" style="18"/>
  </cols>
  <sheetData>
    <row r="1" spans="1:21" ht="33" customHeight="1" x14ac:dyDescent="0.2">
      <c r="B1" s="244" t="s">
        <v>124</v>
      </c>
      <c r="C1" s="244"/>
      <c r="D1" s="244"/>
      <c r="E1" s="244"/>
      <c r="F1" s="244"/>
      <c r="G1" s="244"/>
      <c r="H1" s="244"/>
      <c r="I1" s="244"/>
      <c r="J1" s="245"/>
      <c r="K1" s="245"/>
      <c r="L1" s="26"/>
      <c r="M1" s="26"/>
      <c r="N1" s="26"/>
      <c r="O1" s="26"/>
    </row>
    <row r="2" spans="1:21" ht="15.75" x14ac:dyDescent="0.2">
      <c r="B2" s="246" t="s">
        <v>27</v>
      </c>
      <c r="C2" s="246"/>
      <c r="D2" s="196" t="s">
        <v>236</v>
      </c>
      <c r="E2" s="196"/>
      <c r="F2" s="196"/>
      <c r="G2" s="197" t="s">
        <v>237</v>
      </c>
      <c r="H2" s="197"/>
      <c r="I2" s="197"/>
      <c r="J2" s="198"/>
      <c r="K2" s="198"/>
      <c r="L2" s="198"/>
      <c r="M2" s="256"/>
      <c r="N2" s="256"/>
      <c r="O2" s="256"/>
      <c r="Q2" s="18">
        <v>1</v>
      </c>
    </row>
    <row r="3" spans="1:21" ht="15" customHeight="1" x14ac:dyDescent="0.2">
      <c r="B3" s="246"/>
      <c r="C3" s="246"/>
      <c r="D3" s="254" t="s">
        <v>34</v>
      </c>
      <c r="E3" s="201" t="s">
        <v>122</v>
      </c>
      <c r="F3" s="201" t="s">
        <v>125</v>
      </c>
      <c r="G3" s="199" t="s">
        <v>34</v>
      </c>
      <c r="H3" s="201" t="s">
        <v>122</v>
      </c>
      <c r="I3" s="201" t="s">
        <v>125</v>
      </c>
      <c r="J3" s="199" t="s">
        <v>34</v>
      </c>
      <c r="K3" s="209" t="s">
        <v>122</v>
      </c>
      <c r="L3" s="202" t="s">
        <v>125</v>
      </c>
      <c r="M3" s="199" t="s">
        <v>34</v>
      </c>
      <c r="N3" s="209" t="s">
        <v>122</v>
      </c>
      <c r="O3" s="202" t="s">
        <v>125</v>
      </c>
      <c r="Q3" s="18">
        <v>2</v>
      </c>
    </row>
    <row r="4" spans="1:21" ht="15.75" customHeight="1" x14ac:dyDescent="0.2">
      <c r="B4" s="246"/>
      <c r="C4" s="246"/>
      <c r="D4" s="255"/>
      <c r="E4" s="202"/>
      <c r="F4" s="202"/>
      <c r="G4" s="200"/>
      <c r="H4" s="202"/>
      <c r="I4" s="202"/>
      <c r="J4" s="200"/>
      <c r="K4" s="210"/>
      <c r="L4" s="211"/>
      <c r="M4" s="200"/>
      <c r="N4" s="210"/>
      <c r="O4" s="211"/>
      <c r="Q4" s="18">
        <v>3</v>
      </c>
    </row>
    <row r="5" spans="1:21" ht="15.75" x14ac:dyDescent="0.2">
      <c r="B5" s="246"/>
      <c r="C5" s="246"/>
      <c r="D5" s="27"/>
      <c r="E5" s="28"/>
      <c r="F5" s="28"/>
      <c r="G5" s="29"/>
      <c r="H5" s="30"/>
      <c r="I5" s="30"/>
      <c r="J5" s="29"/>
      <c r="K5" s="31"/>
      <c r="L5" s="30"/>
      <c r="M5" s="29"/>
      <c r="N5" s="31"/>
      <c r="O5" s="30"/>
      <c r="Q5" s="18">
        <v>4</v>
      </c>
    </row>
    <row r="6" spans="1:21" ht="18.75" x14ac:dyDescent="0.2">
      <c r="A6" s="195"/>
      <c r="B6" s="251"/>
      <c r="C6" s="32" t="s">
        <v>73</v>
      </c>
      <c r="D6" s="33"/>
      <c r="E6" s="33"/>
      <c r="F6" s="33"/>
      <c r="G6" s="33"/>
      <c r="H6" s="33"/>
      <c r="I6" s="33"/>
      <c r="J6" s="33"/>
      <c r="K6" s="33"/>
      <c r="L6" s="34"/>
      <c r="M6" s="33"/>
      <c r="N6" s="33"/>
      <c r="O6" s="34"/>
    </row>
    <row r="7" spans="1:21" ht="51" customHeight="1" x14ac:dyDescent="0.2">
      <c r="A7" s="195"/>
      <c r="B7" s="252"/>
      <c r="C7" s="35" t="s">
        <v>33</v>
      </c>
      <c r="D7" s="133">
        <v>4</v>
      </c>
      <c r="E7" s="136" t="s">
        <v>329</v>
      </c>
      <c r="F7" s="137" t="s">
        <v>330</v>
      </c>
      <c r="G7" s="128">
        <v>4</v>
      </c>
      <c r="H7" s="111" t="s">
        <v>329</v>
      </c>
      <c r="I7" s="111" t="s">
        <v>330</v>
      </c>
      <c r="J7" s="131"/>
      <c r="K7" s="112"/>
      <c r="L7" s="113"/>
      <c r="M7" s="133"/>
      <c r="N7" s="114"/>
      <c r="O7" s="115"/>
      <c r="R7" s="18">
        <f>COUNTIF(D7:D10,"1")</f>
        <v>0</v>
      </c>
      <c r="S7" s="18">
        <f>COUNTIF(G7:G10,"1")</f>
        <v>0</v>
      </c>
      <c r="T7" s="18">
        <f>COUNTIF(J7:J10,"1")</f>
        <v>0</v>
      </c>
      <c r="U7" s="18">
        <f>COUNTIF(M7:M10,"1")</f>
        <v>0</v>
      </c>
    </row>
    <row r="8" spans="1:21" ht="76.5" customHeight="1" x14ac:dyDescent="0.2">
      <c r="A8" s="195"/>
      <c r="B8" s="252"/>
      <c r="C8" s="36" t="s">
        <v>35</v>
      </c>
      <c r="D8" s="133">
        <v>2</v>
      </c>
      <c r="E8" s="138" t="s">
        <v>331</v>
      </c>
      <c r="F8" s="137" t="s">
        <v>332</v>
      </c>
      <c r="G8" s="128">
        <v>3</v>
      </c>
      <c r="H8" s="116" t="s">
        <v>443</v>
      </c>
      <c r="I8" s="111" t="s">
        <v>332</v>
      </c>
      <c r="J8" s="131"/>
      <c r="K8" s="117"/>
      <c r="L8" s="113"/>
      <c r="M8" s="133"/>
      <c r="N8" s="118"/>
      <c r="O8" s="115"/>
      <c r="R8" s="18">
        <f>COUNTIF(D7:D10,"2")</f>
        <v>1</v>
      </c>
      <c r="S8" s="18">
        <f>COUNTIF(G7:G10,"2")</f>
        <v>1</v>
      </c>
      <c r="T8" s="18">
        <f>COUNTIF(J7:J10,"2")</f>
        <v>0</v>
      </c>
      <c r="U8" s="18">
        <f>COUNTIF(M7:M10,"2")</f>
        <v>0</v>
      </c>
    </row>
    <row r="9" spans="1:21" ht="75" customHeight="1" x14ac:dyDescent="0.2">
      <c r="A9" s="195"/>
      <c r="B9" s="252"/>
      <c r="C9" s="37" t="s">
        <v>36</v>
      </c>
      <c r="D9" s="133">
        <v>3</v>
      </c>
      <c r="E9" s="138" t="s">
        <v>333</v>
      </c>
      <c r="F9" s="137" t="s">
        <v>334</v>
      </c>
      <c r="G9" s="128">
        <v>4</v>
      </c>
      <c r="H9" s="116" t="s">
        <v>410</v>
      </c>
      <c r="I9" s="111" t="s">
        <v>334</v>
      </c>
      <c r="J9" s="131"/>
      <c r="K9" s="117"/>
      <c r="L9" s="113"/>
      <c r="M9" s="133"/>
      <c r="N9" s="118"/>
      <c r="O9" s="115"/>
      <c r="R9" s="18">
        <f>COUNTIF(D7:D10,"3")</f>
        <v>2</v>
      </c>
      <c r="S9" s="18">
        <f>COUNTIF(G7:G10,"3")</f>
        <v>1</v>
      </c>
      <c r="T9" s="18">
        <f>COUNTIF(J7:J10,"3")</f>
        <v>0</v>
      </c>
      <c r="U9" s="18">
        <f>COUNTIF(M7:M10,"3")</f>
        <v>0</v>
      </c>
    </row>
    <row r="10" spans="1:21" ht="126" customHeight="1" x14ac:dyDescent="0.2">
      <c r="A10" s="195"/>
      <c r="B10" s="253"/>
      <c r="C10" s="37" t="s">
        <v>37</v>
      </c>
      <c r="D10" s="133">
        <v>3</v>
      </c>
      <c r="E10" s="138" t="s">
        <v>335</v>
      </c>
      <c r="F10" s="137" t="s">
        <v>336</v>
      </c>
      <c r="G10" s="128">
        <v>2</v>
      </c>
      <c r="H10" s="116" t="s">
        <v>444</v>
      </c>
      <c r="I10" s="111" t="s">
        <v>336</v>
      </c>
      <c r="J10" s="131"/>
      <c r="K10" s="117"/>
      <c r="L10" s="113"/>
      <c r="M10" s="133"/>
      <c r="N10" s="118"/>
      <c r="O10" s="115"/>
      <c r="R10" s="18">
        <f>COUNTIF(D7:D10,"4")</f>
        <v>1</v>
      </c>
      <c r="S10" s="18">
        <f>COUNTIF(G7:G10,"4")</f>
        <v>2</v>
      </c>
      <c r="T10" s="18">
        <f>COUNTIF(J7:J10,"4")</f>
        <v>0</v>
      </c>
      <c r="U10" s="18">
        <f>COUNTIF(M7:M10,"4")</f>
        <v>0</v>
      </c>
    </row>
    <row r="11" spans="1:21" ht="6" customHeight="1" x14ac:dyDescent="0.25">
      <c r="B11" s="220"/>
      <c r="C11" s="221"/>
      <c r="D11" s="221"/>
      <c r="E11" s="221"/>
      <c r="F11" s="221"/>
      <c r="G11" s="221"/>
      <c r="H11" s="221"/>
      <c r="I11" s="221"/>
      <c r="J11" s="221"/>
      <c r="K11" s="222"/>
      <c r="L11" s="38"/>
      <c r="M11" s="134"/>
      <c r="N11" s="38"/>
      <c r="O11" s="38"/>
      <c r="Q11" s="18">
        <f>COUNTIF(D7:D10,"1")</f>
        <v>0</v>
      </c>
      <c r="R11" s="18">
        <f>COUNTIF(D7:D10,"1")</f>
        <v>0</v>
      </c>
      <c r="S11" s="18">
        <f>COUNTIF(D7:D10,"3")</f>
        <v>2</v>
      </c>
    </row>
    <row r="12" spans="1:21" ht="18.75" x14ac:dyDescent="0.2">
      <c r="A12" s="195"/>
      <c r="B12" s="215"/>
      <c r="C12" s="39" t="s">
        <v>72</v>
      </c>
      <c r="D12" s="40"/>
      <c r="E12" s="40"/>
      <c r="F12" s="40"/>
      <c r="G12" s="40"/>
      <c r="H12" s="40"/>
      <c r="I12" s="40"/>
      <c r="J12" s="40"/>
      <c r="K12" s="41"/>
      <c r="L12" s="42"/>
      <c r="M12" s="40"/>
      <c r="N12" s="41"/>
      <c r="O12" s="42"/>
    </row>
    <row r="13" spans="1:21" ht="54.75" customHeight="1" x14ac:dyDescent="0.2">
      <c r="A13" s="195"/>
      <c r="B13" s="216"/>
      <c r="C13" s="43" t="s">
        <v>38</v>
      </c>
      <c r="D13" s="135">
        <v>3</v>
      </c>
      <c r="E13" s="139" t="s">
        <v>337</v>
      </c>
      <c r="F13" s="140" t="s">
        <v>338</v>
      </c>
      <c r="G13" s="129">
        <v>3</v>
      </c>
      <c r="H13" s="111" t="s">
        <v>337</v>
      </c>
      <c r="I13" s="111" t="s">
        <v>338</v>
      </c>
      <c r="J13" s="132"/>
      <c r="K13" s="119"/>
      <c r="L13" s="120"/>
      <c r="M13" s="135"/>
      <c r="N13" s="121"/>
      <c r="O13" s="122"/>
      <c r="R13" s="18">
        <f>COUNTIF(D13:D17,"1")</f>
        <v>0</v>
      </c>
      <c r="S13" s="18">
        <f>COUNTIF(G13:G17,"1")</f>
        <v>0</v>
      </c>
      <c r="T13" s="18">
        <f>COUNTIF(J13:J17,"1")</f>
        <v>0</v>
      </c>
      <c r="U13" s="18">
        <f>COUNTIF(M13:M17,"1")</f>
        <v>0</v>
      </c>
    </row>
    <row r="14" spans="1:21" ht="112.5" customHeight="1" x14ac:dyDescent="0.2">
      <c r="A14" s="195"/>
      <c r="B14" s="216"/>
      <c r="C14" s="36" t="s">
        <v>39</v>
      </c>
      <c r="D14" s="135">
        <v>3</v>
      </c>
      <c r="E14" s="137" t="s">
        <v>339</v>
      </c>
      <c r="F14" s="137" t="s">
        <v>340</v>
      </c>
      <c r="G14" s="129">
        <v>3</v>
      </c>
      <c r="H14" s="116" t="s">
        <v>445</v>
      </c>
      <c r="I14" s="111" t="s">
        <v>340</v>
      </c>
      <c r="J14" s="132"/>
      <c r="K14" s="120"/>
      <c r="L14" s="120"/>
      <c r="M14" s="135"/>
      <c r="N14" s="122"/>
      <c r="O14" s="122"/>
      <c r="R14" s="18">
        <f>COUNTIF(D13:D17,"2")</f>
        <v>0</v>
      </c>
      <c r="S14" s="18">
        <f>COUNTIF(G13:G17,"2")</f>
        <v>0</v>
      </c>
      <c r="T14" s="18">
        <f>COUNTIF(J13:J17,"2")</f>
        <v>0</v>
      </c>
      <c r="U14" s="18">
        <f>COUNTIF(M13:M17,"2")</f>
        <v>0</v>
      </c>
    </row>
    <row r="15" spans="1:21" ht="70.5" customHeight="1" x14ac:dyDescent="0.2">
      <c r="A15" s="195"/>
      <c r="B15" s="216"/>
      <c r="C15" s="36" t="s">
        <v>40</v>
      </c>
      <c r="D15" s="135">
        <v>3</v>
      </c>
      <c r="E15" s="137" t="s">
        <v>341</v>
      </c>
      <c r="F15" s="137" t="s">
        <v>342</v>
      </c>
      <c r="G15" s="129">
        <v>3</v>
      </c>
      <c r="H15" s="116" t="s">
        <v>341</v>
      </c>
      <c r="I15" s="111" t="s">
        <v>342</v>
      </c>
      <c r="J15" s="132"/>
      <c r="K15" s="120"/>
      <c r="L15" s="120"/>
      <c r="M15" s="135"/>
      <c r="N15" s="122"/>
      <c r="O15" s="122"/>
      <c r="R15" s="18">
        <f>COUNTIF(D13:D17,"3")</f>
        <v>4</v>
      </c>
      <c r="S15" s="18">
        <f>COUNTIF(G13:G17,"3")</f>
        <v>5</v>
      </c>
      <c r="T15" s="18">
        <f>COUNTIF(J13:J17,"3")</f>
        <v>0</v>
      </c>
      <c r="U15" s="18">
        <f>COUNTIF(M13:M17,"3")</f>
        <v>0</v>
      </c>
    </row>
    <row r="16" spans="1:21" ht="66.75" customHeight="1" x14ac:dyDescent="0.2">
      <c r="A16" s="195"/>
      <c r="B16" s="216"/>
      <c r="C16" s="37" t="s">
        <v>41</v>
      </c>
      <c r="D16" s="135">
        <v>4</v>
      </c>
      <c r="E16" s="137" t="s">
        <v>343</v>
      </c>
      <c r="F16" s="137" t="s">
        <v>344</v>
      </c>
      <c r="G16" s="129">
        <v>3</v>
      </c>
      <c r="H16" s="116" t="s">
        <v>441</v>
      </c>
      <c r="I16" s="111" t="s">
        <v>344</v>
      </c>
      <c r="J16" s="132"/>
      <c r="K16" s="120"/>
      <c r="L16" s="120"/>
      <c r="M16" s="135"/>
      <c r="N16" s="122"/>
      <c r="O16" s="122"/>
      <c r="R16" s="18">
        <f>COUNTIF(D13:D17,"4")</f>
        <v>1</v>
      </c>
      <c r="S16" s="18">
        <f>COUNTIF(G13:G17,"4")</f>
        <v>0</v>
      </c>
      <c r="T16" s="18">
        <f>COUNTIF(J13:J17,"4")</f>
        <v>0</v>
      </c>
      <c r="U16" s="18">
        <f>COUNTIF(M13:M17,"4")</f>
        <v>0</v>
      </c>
    </row>
    <row r="17" spans="1:21" ht="103.5" customHeight="1" x14ac:dyDescent="0.2">
      <c r="A17" s="195"/>
      <c r="B17" s="217"/>
      <c r="C17" s="36" t="s">
        <v>42</v>
      </c>
      <c r="D17" s="135">
        <v>3</v>
      </c>
      <c r="E17" s="137" t="s">
        <v>345</v>
      </c>
      <c r="F17" s="137" t="s">
        <v>346</v>
      </c>
      <c r="G17" s="129">
        <v>3</v>
      </c>
      <c r="H17" s="116" t="s">
        <v>345</v>
      </c>
      <c r="I17" s="111" t="s">
        <v>346</v>
      </c>
      <c r="J17" s="132"/>
      <c r="K17" s="120"/>
      <c r="L17" s="120"/>
      <c r="M17" s="135"/>
      <c r="N17" s="122"/>
      <c r="O17" s="122"/>
    </row>
    <row r="18" spans="1:21" ht="7.5" customHeight="1" x14ac:dyDescent="0.25">
      <c r="B18" s="212"/>
      <c r="C18" s="213"/>
      <c r="D18" s="213"/>
      <c r="E18" s="213"/>
      <c r="F18" s="213"/>
      <c r="G18" s="213"/>
      <c r="H18" s="213"/>
      <c r="I18" s="213"/>
      <c r="J18" s="213"/>
      <c r="K18" s="214"/>
      <c r="L18" s="38"/>
      <c r="M18" s="134"/>
      <c r="N18" s="38"/>
      <c r="O18" s="38"/>
    </row>
    <row r="19" spans="1:21" ht="18.75" x14ac:dyDescent="0.2">
      <c r="A19" s="195"/>
      <c r="B19" s="215"/>
      <c r="C19" s="39" t="s">
        <v>43</v>
      </c>
      <c r="D19" s="40"/>
      <c r="E19" s="40"/>
      <c r="F19" s="40"/>
      <c r="G19" s="40"/>
      <c r="H19" s="40"/>
      <c r="I19" s="40"/>
      <c r="J19" s="40"/>
      <c r="K19" s="41"/>
      <c r="L19" s="42"/>
      <c r="M19" s="40"/>
      <c r="N19" s="41"/>
      <c r="O19" s="42"/>
    </row>
    <row r="20" spans="1:21" ht="77.25" customHeight="1" x14ac:dyDescent="0.2">
      <c r="A20" s="195"/>
      <c r="B20" s="218"/>
      <c r="C20" s="44" t="s">
        <v>44</v>
      </c>
      <c r="D20" s="135">
        <v>4</v>
      </c>
      <c r="E20" s="139" t="s">
        <v>347</v>
      </c>
      <c r="F20" s="137" t="s">
        <v>348</v>
      </c>
      <c r="G20" s="129">
        <v>4</v>
      </c>
      <c r="H20" s="143" t="s">
        <v>347</v>
      </c>
      <c r="I20" s="111" t="s">
        <v>348</v>
      </c>
      <c r="J20" s="132"/>
      <c r="K20" s="124"/>
      <c r="L20" s="125"/>
      <c r="M20" s="135"/>
      <c r="N20" s="126"/>
      <c r="O20" s="127"/>
      <c r="R20" s="18">
        <f>COUNTIF(D20:D27,"1")</f>
        <v>0</v>
      </c>
      <c r="S20" s="18">
        <f>COUNTIF(G20:G27,"1")</f>
        <v>0</v>
      </c>
      <c r="T20" s="18">
        <f>COUNTIF(J20:J27,"1")</f>
        <v>0</v>
      </c>
      <c r="U20" s="18">
        <f>COUNTIF(M20:M27,"1")</f>
        <v>0</v>
      </c>
    </row>
    <row r="21" spans="1:21" ht="75" customHeight="1" x14ac:dyDescent="0.2">
      <c r="A21" s="195"/>
      <c r="B21" s="218"/>
      <c r="C21" s="45" t="s">
        <v>45</v>
      </c>
      <c r="D21" s="135">
        <v>4</v>
      </c>
      <c r="E21" s="137" t="s">
        <v>349</v>
      </c>
      <c r="F21" s="137" t="s">
        <v>350</v>
      </c>
      <c r="G21" s="129">
        <v>4</v>
      </c>
      <c r="H21" s="116" t="s">
        <v>349</v>
      </c>
      <c r="I21" s="111" t="s">
        <v>350</v>
      </c>
      <c r="J21" s="132"/>
      <c r="K21" s="125"/>
      <c r="L21" s="125"/>
      <c r="M21" s="135"/>
      <c r="N21" s="127"/>
      <c r="O21" s="127"/>
      <c r="R21" s="18">
        <f>COUNTIF(D20:D27,"2")</f>
        <v>0</v>
      </c>
      <c r="S21" s="18">
        <f>COUNTIF(G20:G27,"2")</f>
        <v>1</v>
      </c>
      <c r="T21" s="18">
        <f>COUNTIF(J20:J27,"2")</f>
        <v>0</v>
      </c>
      <c r="U21" s="18">
        <f>COUNTIF(M20:M27,"2")</f>
        <v>0</v>
      </c>
    </row>
    <row r="22" spans="1:21" ht="96" customHeight="1" x14ac:dyDescent="0.2">
      <c r="A22" s="195"/>
      <c r="B22" s="218"/>
      <c r="C22" s="45" t="s">
        <v>46</v>
      </c>
      <c r="D22" s="135">
        <v>4</v>
      </c>
      <c r="E22" s="137" t="s">
        <v>351</v>
      </c>
      <c r="F22" s="137" t="s">
        <v>352</v>
      </c>
      <c r="G22" s="129">
        <v>3</v>
      </c>
      <c r="H22" s="116" t="s">
        <v>351</v>
      </c>
      <c r="I22" s="111" t="s">
        <v>352</v>
      </c>
      <c r="J22" s="132"/>
      <c r="K22" s="125"/>
      <c r="L22" s="125"/>
      <c r="M22" s="135"/>
      <c r="N22" s="127"/>
      <c r="O22" s="127"/>
      <c r="R22" s="18">
        <f>COUNTIF(D20:D27,"3")</f>
        <v>5</v>
      </c>
      <c r="S22" s="18">
        <f>COUNTIF(G20:G27,"3")</f>
        <v>3</v>
      </c>
      <c r="T22" s="18">
        <f>COUNTIF(J20:J27,"3")</f>
        <v>0</v>
      </c>
      <c r="U22" s="18">
        <f>COUNTIF(M20:M27,"3")</f>
        <v>0</v>
      </c>
    </row>
    <row r="23" spans="1:21" ht="81.75" customHeight="1" x14ac:dyDescent="0.2">
      <c r="A23" s="195"/>
      <c r="B23" s="218"/>
      <c r="C23" s="45" t="s">
        <v>47</v>
      </c>
      <c r="D23" s="135">
        <v>3</v>
      </c>
      <c r="E23" s="137" t="s">
        <v>353</v>
      </c>
      <c r="F23" s="137" t="s">
        <v>354</v>
      </c>
      <c r="G23" s="129">
        <v>3</v>
      </c>
      <c r="H23" s="116" t="s">
        <v>353</v>
      </c>
      <c r="I23" s="111" t="s">
        <v>354</v>
      </c>
      <c r="J23" s="132"/>
      <c r="K23" s="125"/>
      <c r="L23" s="125"/>
      <c r="M23" s="135"/>
      <c r="N23" s="127"/>
      <c r="O23" s="127"/>
      <c r="R23" s="18">
        <f>COUNTIF(D20:D27,"4")</f>
        <v>3</v>
      </c>
      <c r="S23" s="18">
        <f>COUNTIF(G20:G27,"4")</f>
        <v>4</v>
      </c>
      <c r="T23" s="18">
        <f>COUNTIF(J20:J27,"4")</f>
        <v>0</v>
      </c>
      <c r="U23" s="18">
        <f>COUNTIF(M20:M27,"4")</f>
        <v>0</v>
      </c>
    </row>
    <row r="24" spans="1:21" ht="73.5" customHeight="1" x14ac:dyDescent="0.2">
      <c r="A24" s="195"/>
      <c r="B24" s="218"/>
      <c r="C24" s="45" t="s">
        <v>48</v>
      </c>
      <c r="D24" s="135">
        <v>3</v>
      </c>
      <c r="E24" s="137" t="s">
        <v>355</v>
      </c>
      <c r="F24" s="137" t="s">
        <v>356</v>
      </c>
      <c r="G24" s="129">
        <v>4</v>
      </c>
      <c r="H24" s="116" t="s">
        <v>355</v>
      </c>
      <c r="I24" s="111" t="s">
        <v>356</v>
      </c>
      <c r="J24" s="132"/>
      <c r="K24" s="125"/>
      <c r="L24" s="125"/>
      <c r="M24" s="135"/>
      <c r="N24" s="127"/>
      <c r="O24" s="127"/>
    </row>
    <row r="25" spans="1:21" ht="63" customHeight="1" x14ac:dyDescent="0.2">
      <c r="A25" s="195"/>
      <c r="B25" s="218"/>
      <c r="C25" s="45" t="s">
        <v>49</v>
      </c>
      <c r="D25" s="135">
        <v>3</v>
      </c>
      <c r="E25" s="137" t="s">
        <v>357</v>
      </c>
      <c r="F25" s="137" t="s">
        <v>358</v>
      </c>
      <c r="G25" s="129">
        <v>4</v>
      </c>
      <c r="H25" s="116" t="s">
        <v>357</v>
      </c>
      <c r="I25" s="111" t="s">
        <v>358</v>
      </c>
      <c r="J25" s="132"/>
      <c r="K25" s="125"/>
      <c r="L25" s="125"/>
      <c r="M25" s="135"/>
      <c r="N25" s="127"/>
      <c r="O25" s="127"/>
    </row>
    <row r="26" spans="1:21" ht="78" customHeight="1" x14ac:dyDescent="0.2">
      <c r="A26" s="195"/>
      <c r="B26" s="218"/>
      <c r="C26" s="45" t="s">
        <v>50</v>
      </c>
      <c r="D26" s="135">
        <v>3</v>
      </c>
      <c r="E26" s="137" t="s">
        <v>359</v>
      </c>
      <c r="F26" s="137" t="s">
        <v>360</v>
      </c>
      <c r="G26" s="129">
        <v>3</v>
      </c>
      <c r="H26" s="116" t="s">
        <v>359</v>
      </c>
      <c r="I26" s="111" t="s">
        <v>360</v>
      </c>
      <c r="J26" s="132"/>
      <c r="K26" s="125"/>
      <c r="L26" s="125"/>
      <c r="M26" s="135"/>
      <c r="N26" s="127"/>
      <c r="O26" s="127"/>
    </row>
    <row r="27" spans="1:21" ht="39.950000000000003" customHeight="1" x14ac:dyDescent="0.2">
      <c r="A27" s="195"/>
      <c r="B27" s="219"/>
      <c r="C27" s="45" t="s">
        <v>51</v>
      </c>
      <c r="D27" s="135">
        <v>3</v>
      </c>
      <c r="E27" s="137" t="s">
        <v>361</v>
      </c>
      <c r="F27" s="137" t="s">
        <v>362</v>
      </c>
      <c r="G27" s="129">
        <v>2</v>
      </c>
      <c r="H27" s="116" t="s">
        <v>442</v>
      </c>
      <c r="I27" s="111" t="s">
        <v>362</v>
      </c>
      <c r="J27" s="132"/>
      <c r="K27" s="125"/>
      <c r="L27" s="125"/>
      <c r="M27" s="135"/>
      <c r="N27" s="127"/>
      <c r="O27" s="127"/>
    </row>
    <row r="28" spans="1:21" ht="7.5" customHeight="1" x14ac:dyDescent="0.25">
      <c r="B28" s="220"/>
      <c r="C28" s="221"/>
      <c r="D28" s="221"/>
      <c r="E28" s="221"/>
      <c r="F28" s="221"/>
      <c r="G28" s="221"/>
      <c r="H28" s="221"/>
      <c r="I28" s="221"/>
      <c r="J28" s="221"/>
      <c r="K28" s="222"/>
      <c r="L28" s="38"/>
      <c r="M28" s="134"/>
      <c r="N28" s="38"/>
      <c r="O28" s="38"/>
    </row>
    <row r="29" spans="1:21" ht="18.75" x14ac:dyDescent="0.2">
      <c r="A29" s="195"/>
      <c r="B29" s="215"/>
      <c r="C29" s="39" t="s">
        <v>52</v>
      </c>
      <c r="D29" s="40"/>
      <c r="E29" s="40"/>
      <c r="F29" s="40"/>
      <c r="G29" s="40"/>
      <c r="H29" s="40"/>
      <c r="I29" s="40"/>
      <c r="J29" s="40"/>
      <c r="K29" s="41"/>
      <c r="L29" s="42"/>
      <c r="M29" s="40"/>
      <c r="N29" s="41"/>
      <c r="O29" s="42"/>
    </row>
    <row r="30" spans="1:21" ht="109.5" customHeight="1" x14ac:dyDescent="0.2">
      <c r="A30" s="195"/>
      <c r="B30" s="216"/>
      <c r="C30" s="43" t="s">
        <v>53</v>
      </c>
      <c r="D30" s="135">
        <v>4</v>
      </c>
      <c r="E30" s="141" t="s">
        <v>363</v>
      </c>
      <c r="F30" s="142" t="s">
        <v>364</v>
      </c>
      <c r="G30" s="129">
        <v>4</v>
      </c>
      <c r="H30" s="111" t="s">
        <v>363</v>
      </c>
      <c r="I30" s="111" t="s">
        <v>364</v>
      </c>
      <c r="J30" s="132"/>
      <c r="K30" s="124"/>
      <c r="L30" s="125"/>
      <c r="M30" s="135"/>
      <c r="N30" s="126"/>
      <c r="O30" s="127"/>
      <c r="R30" s="18">
        <f>COUNTIF(D30:D33,"1")</f>
        <v>0</v>
      </c>
      <c r="S30" s="18">
        <f>COUNTIF(G30:G33,"1")</f>
        <v>0</v>
      </c>
      <c r="T30" s="18">
        <f>COUNTIF(J30:J33,"1")</f>
        <v>0</v>
      </c>
      <c r="U30" s="18">
        <f>COUNTIF(M30:M33,"1")</f>
        <v>0</v>
      </c>
    </row>
    <row r="31" spans="1:21" ht="108.75" customHeight="1" x14ac:dyDescent="0.2">
      <c r="A31" s="195"/>
      <c r="B31" s="216"/>
      <c r="C31" s="36" t="s">
        <v>54</v>
      </c>
      <c r="D31" s="135">
        <v>3</v>
      </c>
      <c r="E31" s="142" t="s">
        <v>365</v>
      </c>
      <c r="F31" s="142" t="s">
        <v>366</v>
      </c>
      <c r="G31" s="129">
        <v>3</v>
      </c>
      <c r="H31" s="116" t="s">
        <v>411</v>
      </c>
      <c r="I31" s="111" t="s">
        <v>366</v>
      </c>
      <c r="J31" s="132"/>
      <c r="K31" s="125"/>
      <c r="L31" s="125"/>
      <c r="M31" s="135"/>
      <c r="N31" s="127"/>
      <c r="O31" s="127"/>
      <c r="R31" s="18">
        <f>COUNTIF(D30:D33,"2")</f>
        <v>0</v>
      </c>
      <c r="S31" s="18">
        <f>COUNTIF(G30:G33,"2")</f>
        <v>0</v>
      </c>
      <c r="T31" s="18">
        <f>COUNTIF(J30:J33,"2")</f>
        <v>0</v>
      </c>
      <c r="U31" s="18">
        <f>COUNTIF(M30:M33,"2")</f>
        <v>0</v>
      </c>
    </row>
    <row r="32" spans="1:21" ht="102.75" customHeight="1" x14ac:dyDescent="0.2">
      <c r="A32" s="195"/>
      <c r="B32" s="216"/>
      <c r="C32" s="36" t="s">
        <v>55</v>
      </c>
      <c r="D32" s="135">
        <v>3</v>
      </c>
      <c r="E32" s="142" t="s">
        <v>367</v>
      </c>
      <c r="F32" s="142" t="s">
        <v>368</v>
      </c>
      <c r="G32" s="129">
        <v>3</v>
      </c>
      <c r="H32" s="116" t="s">
        <v>446</v>
      </c>
      <c r="I32" s="111" t="s">
        <v>368</v>
      </c>
      <c r="J32" s="132"/>
      <c r="K32" s="125"/>
      <c r="L32" s="125"/>
      <c r="M32" s="135"/>
      <c r="N32" s="127"/>
      <c r="O32" s="127"/>
      <c r="R32" s="18">
        <f>COUNTIF(D30:D33,"3")</f>
        <v>3</v>
      </c>
      <c r="S32" s="18">
        <f>COUNTIF(G30:G33,"3")</f>
        <v>3</v>
      </c>
      <c r="T32" s="18">
        <f>COUNTIF(J30:J33,"31")</f>
        <v>0</v>
      </c>
      <c r="U32" s="18">
        <f>COUNTIF(M30:M33,"3")</f>
        <v>0</v>
      </c>
    </row>
    <row r="33" spans="1:21" ht="94.5" customHeight="1" x14ac:dyDescent="0.2">
      <c r="A33" s="195"/>
      <c r="B33" s="217"/>
      <c r="C33" s="36" t="s">
        <v>56</v>
      </c>
      <c r="D33" s="135">
        <v>3</v>
      </c>
      <c r="E33" s="142" t="s">
        <v>369</v>
      </c>
      <c r="F33" s="142" t="s">
        <v>370</v>
      </c>
      <c r="G33" s="129">
        <v>3</v>
      </c>
      <c r="H33" s="116" t="s">
        <v>369</v>
      </c>
      <c r="I33" s="111" t="s">
        <v>370</v>
      </c>
      <c r="J33" s="132"/>
      <c r="K33" s="125"/>
      <c r="L33" s="125"/>
      <c r="M33" s="135"/>
      <c r="N33" s="127"/>
      <c r="O33" s="127"/>
      <c r="R33" s="18">
        <f>COUNTIF(D30:D33,"4")</f>
        <v>1</v>
      </c>
      <c r="S33" s="18">
        <f>COUNTIF(G30:G33,"4")</f>
        <v>1</v>
      </c>
      <c r="T33" s="18">
        <f>COUNTIF(J30:J33,"4")</f>
        <v>0</v>
      </c>
      <c r="U33" s="18">
        <f>COUNTIF(M30:M33,"4")</f>
        <v>0</v>
      </c>
    </row>
    <row r="34" spans="1:21" ht="9" customHeight="1" x14ac:dyDescent="0.25">
      <c r="B34" s="212"/>
      <c r="C34" s="213"/>
      <c r="D34" s="213"/>
      <c r="E34" s="213"/>
      <c r="F34" s="213"/>
      <c r="G34" s="213"/>
      <c r="H34" s="213"/>
      <c r="I34" s="213"/>
      <c r="J34" s="213"/>
      <c r="K34" s="214"/>
      <c r="L34" s="38"/>
      <c r="M34" s="134"/>
      <c r="N34" s="38"/>
      <c r="O34" s="38"/>
    </row>
    <row r="35" spans="1:21" ht="18.75" x14ac:dyDescent="0.2">
      <c r="A35" s="195"/>
      <c r="B35" s="215"/>
      <c r="C35" s="46" t="s">
        <v>57</v>
      </c>
      <c r="D35" s="223"/>
      <c r="E35" s="223"/>
      <c r="F35" s="223"/>
      <c r="G35" s="223"/>
      <c r="H35" s="223"/>
      <c r="I35" s="223"/>
      <c r="J35" s="223"/>
      <c r="K35" s="223"/>
      <c r="L35" s="47"/>
      <c r="M35" s="95"/>
      <c r="N35" s="95"/>
      <c r="O35" s="47"/>
    </row>
    <row r="36" spans="1:21" ht="72.75" customHeight="1" x14ac:dyDescent="0.2">
      <c r="A36" s="195"/>
      <c r="B36" s="216"/>
      <c r="C36" s="43" t="s">
        <v>58</v>
      </c>
      <c r="D36" s="135">
        <v>3</v>
      </c>
      <c r="E36" s="141" t="s">
        <v>371</v>
      </c>
      <c r="F36" s="142" t="s">
        <v>370</v>
      </c>
      <c r="G36" s="129">
        <v>3</v>
      </c>
      <c r="H36" s="111" t="s">
        <v>371</v>
      </c>
      <c r="I36" s="111" t="s">
        <v>370</v>
      </c>
      <c r="J36" s="132"/>
      <c r="K36" s="124"/>
      <c r="L36" s="125"/>
      <c r="M36" s="135"/>
      <c r="N36" s="126"/>
      <c r="O36" s="127"/>
      <c r="R36" s="18">
        <f>COUNTIF(D36:D44,"1")</f>
        <v>0</v>
      </c>
      <c r="S36" s="18">
        <f>COUNTIF(G36:G44,"1")</f>
        <v>0</v>
      </c>
      <c r="T36" s="18">
        <f>COUNTIF(J36:J44,"1")</f>
        <v>0</v>
      </c>
      <c r="U36" s="18">
        <f>COUNTIF(M36:M44,"1")</f>
        <v>0</v>
      </c>
    </row>
    <row r="37" spans="1:21" ht="120" customHeight="1" x14ac:dyDescent="0.2">
      <c r="A37" s="195"/>
      <c r="B37" s="216"/>
      <c r="C37" s="36" t="s">
        <v>59</v>
      </c>
      <c r="D37" s="135">
        <v>3</v>
      </c>
      <c r="E37" s="142" t="s">
        <v>372</v>
      </c>
      <c r="F37" s="142" t="s">
        <v>373</v>
      </c>
      <c r="G37" s="129">
        <v>2</v>
      </c>
      <c r="H37" s="116" t="s">
        <v>447</v>
      </c>
      <c r="I37" s="111" t="s">
        <v>373</v>
      </c>
      <c r="J37" s="132"/>
      <c r="K37" s="125"/>
      <c r="L37" s="125"/>
      <c r="M37" s="135"/>
      <c r="N37" s="127"/>
      <c r="O37" s="127"/>
      <c r="R37" s="18">
        <f>COUNTIF(D36:D44,"2")</f>
        <v>0</v>
      </c>
      <c r="S37" s="18">
        <f>COUNTIF(G36:G44,"2")</f>
        <v>2</v>
      </c>
      <c r="T37" s="18">
        <f>COUNTIF(J36:J44,"2")</f>
        <v>0</v>
      </c>
      <c r="U37" s="18">
        <f>COUNTIF(M36:M44,"2")</f>
        <v>0</v>
      </c>
    </row>
    <row r="38" spans="1:21" ht="51.75" customHeight="1" x14ac:dyDescent="0.2">
      <c r="A38" s="195"/>
      <c r="B38" s="216"/>
      <c r="C38" s="36" t="s">
        <v>60</v>
      </c>
      <c r="D38" s="135">
        <v>3</v>
      </c>
      <c r="E38" s="142" t="s">
        <v>374</v>
      </c>
      <c r="F38" s="142" t="s">
        <v>375</v>
      </c>
      <c r="G38" s="129">
        <v>2</v>
      </c>
      <c r="H38" s="116" t="s">
        <v>448</v>
      </c>
      <c r="I38" s="111" t="s">
        <v>375</v>
      </c>
      <c r="J38" s="132"/>
      <c r="K38" s="125"/>
      <c r="L38" s="125"/>
      <c r="M38" s="135"/>
      <c r="N38" s="127"/>
      <c r="O38" s="127"/>
      <c r="R38" s="18">
        <f>COUNTIF(D36:D44,"3")</f>
        <v>8</v>
      </c>
      <c r="S38" s="18">
        <f>COUNTIF(G36:G44,"3")</f>
        <v>7</v>
      </c>
      <c r="T38" s="18">
        <f>COUNTIF(J36:J44,"3")</f>
        <v>0</v>
      </c>
      <c r="U38" s="18">
        <f>COUNTIF(M36:M44,"3")</f>
        <v>0</v>
      </c>
    </row>
    <row r="39" spans="1:21" ht="89.25" customHeight="1" x14ac:dyDescent="0.2">
      <c r="A39" s="195"/>
      <c r="B39" s="216"/>
      <c r="C39" s="36" t="s">
        <v>61</v>
      </c>
      <c r="D39" s="135">
        <v>3</v>
      </c>
      <c r="E39" s="142" t="s">
        <v>376</v>
      </c>
      <c r="F39" s="142" t="s">
        <v>377</v>
      </c>
      <c r="G39" s="129">
        <v>3</v>
      </c>
      <c r="H39" s="116" t="s">
        <v>376</v>
      </c>
      <c r="I39" s="111" t="s">
        <v>377</v>
      </c>
      <c r="J39" s="132"/>
      <c r="K39" s="125"/>
      <c r="L39" s="125"/>
      <c r="M39" s="135"/>
      <c r="N39" s="127"/>
      <c r="O39" s="127"/>
      <c r="R39" s="18">
        <f>COUNTIF(D36:D44,"4")</f>
        <v>1</v>
      </c>
      <c r="S39" s="18">
        <f>COUNTIF(G36:G44,"4")</f>
        <v>0</v>
      </c>
      <c r="T39" s="18">
        <f>COUNTIF(J36:J44,"4")</f>
        <v>0</v>
      </c>
      <c r="U39" s="18">
        <f>COUNTIF(M36:M44,"4")</f>
        <v>0</v>
      </c>
    </row>
    <row r="40" spans="1:21" ht="100.5" customHeight="1" x14ac:dyDescent="0.2">
      <c r="A40" s="195"/>
      <c r="B40" s="216"/>
      <c r="C40" s="36" t="s">
        <v>62</v>
      </c>
      <c r="D40" s="135">
        <v>4</v>
      </c>
      <c r="E40" s="142" t="s">
        <v>378</v>
      </c>
      <c r="F40" s="142" t="s">
        <v>379</v>
      </c>
      <c r="G40" s="129">
        <v>3</v>
      </c>
      <c r="H40" s="116" t="s">
        <v>378</v>
      </c>
      <c r="I40" s="111" t="s">
        <v>379</v>
      </c>
      <c r="J40" s="132"/>
      <c r="K40" s="125"/>
      <c r="L40" s="125"/>
      <c r="M40" s="135"/>
      <c r="N40" s="127"/>
      <c r="O40" s="127"/>
    </row>
    <row r="41" spans="1:21" ht="97.5" customHeight="1" x14ac:dyDescent="0.2">
      <c r="A41" s="195"/>
      <c r="B41" s="216"/>
      <c r="C41" s="36" t="s">
        <v>63</v>
      </c>
      <c r="D41" s="135">
        <v>3</v>
      </c>
      <c r="E41" s="142" t="s">
        <v>380</v>
      </c>
      <c r="F41" s="142" t="s">
        <v>381</v>
      </c>
      <c r="G41" s="129">
        <v>3</v>
      </c>
      <c r="H41" s="116" t="s">
        <v>380</v>
      </c>
      <c r="I41" s="111" t="s">
        <v>381</v>
      </c>
      <c r="J41" s="132"/>
      <c r="K41" s="125"/>
      <c r="L41" s="125"/>
      <c r="M41" s="135"/>
      <c r="N41" s="127"/>
      <c r="O41" s="127"/>
    </row>
    <row r="42" spans="1:21" ht="66" customHeight="1" x14ac:dyDescent="0.2">
      <c r="A42" s="195"/>
      <c r="B42" s="216"/>
      <c r="C42" s="36" t="s">
        <v>64</v>
      </c>
      <c r="D42" s="135">
        <v>3</v>
      </c>
      <c r="E42" s="142" t="s">
        <v>382</v>
      </c>
      <c r="F42" s="142" t="s">
        <v>383</v>
      </c>
      <c r="G42" s="129">
        <v>3</v>
      </c>
      <c r="H42" s="116" t="s">
        <v>382</v>
      </c>
      <c r="I42" s="111" t="s">
        <v>383</v>
      </c>
      <c r="J42" s="132"/>
      <c r="K42" s="125"/>
      <c r="L42" s="125"/>
      <c r="M42" s="135"/>
      <c r="N42" s="127"/>
      <c r="O42" s="127"/>
    </row>
    <row r="43" spans="1:21" ht="49.5" customHeight="1" x14ac:dyDescent="0.2">
      <c r="A43" s="195"/>
      <c r="B43" s="216"/>
      <c r="C43" s="36" t="s">
        <v>65</v>
      </c>
      <c r="D43" s="135">
        <v>3</v>
      </c>
      <c r="E43" s="142" t="s">
        <v>384</v>
      </c>
      <c r="F43" s="142" t="s">
        <v>385</v>
      </c>
      <c r="G43" s="129">
        <v>3</v>
      </c>
      <c r="H43" s="116" t="s">
        <v>384</v>
      </c>
      <c r="I43" s="111" t="s">
        <v>385</v>
      </c>
      <c r="J43" s="132"/>
      <c r="K43" s="125"/>
      <c r="L43" s="125"/>
      <c r="M43" s="135"/>
      <c r="N43" s="127"/>
      <c r="O43" s="127"/>
    </row>
    <row r="44" spans="1:21" ht="103.5" customHeight="1" x14ac:dyDescent="0.2">
      <c r="A44" s="195"/>
      <c r="B44" s="217"/>
      <c r="C44" s="36" t="s">
        <v>66</v>
      </c>
      <c r="D44" s="135">
        <v>3</v>
      </c>
      <c r="E44" s="142" t="s">
        <v>386</v>
      </c>
      <c r="F44" s="142" t="s">
        <v>62</v>
      </c>
      <c r="G44" s="129">
        <v>3</v>
      </c>
      <c r="H44" s="116" t="s">
        <v>412</v>
      </c>
      <c r="I44" s="111" t="s">
        <v>62</v>
      </c>
      <c r="J44" s="132"/>
      <c r="K44" s="125"/>
      <c r="L44" s="125"/>
      <c r="M44" s="135"/>
      <c r="N44" s="127"/>
      <c r="O44" s="127"/>
    </row>
    <row r="45" spans="1:21" ht="6.75" customHeight="1" x14ac:dyDescent="0.25">
      <c r="B45" s="212"/>
      <c r="C45" s="213"/>
      <c r="D45" s="213"/>
      <c r="E45" s="213"/>
      <c r="F45" s="213"/>
      <c r="G45" s="213"/>
      <c r="H45" s="213"/>
      <c r="I45" s="213"/>
      <c r="J45" s="213"/>
      <c r="K45" s="214"/>
      <c r="L45" s="38"/>
      <c r="M45" s="134"/>
      <c r="N45" s="38"/>
      <c r="O45" s="38"/>
    </row>
    <row r="46" spans="1:21" ht="18.75" x14ac:dyDescent="0.2">
      <c r="A46" s="195"/>
      <c r="B46" s="215"/>
      <c r="C46" s="39" t="s">
        <v>67</v>
      </c>
      <c r="D46" s="40"/>
      <c r="E46" s="40"/>
      <c r="F46" s="40"/>
      <c r="G46" s="40"/>
      <c r="H46" s="40"/>
      <c r="I46" s="40"/>
      <c r="J46" s="40"/>
      <c r="K46" s="41"/>
      <c r="L46" s="42"/>
      <c r="M46" s="40"/>
      <c r="N46" s="41"/>
      <c r="O46" s="42"/>
    </row>
    <row r="47" spans="1:21" ht="63.75" customHeight="1" x14ac:dyDescent="0.2">
      <c r="A47" s="195"/>
      <c r="B47" s="216"/>
      <c r="C47" s="43" t="s">
        <v>68</v>
      </c>
      <c r="D47" s="100">
        <v>3</v>
      </c>
      <c r="E47" s="141" t="s">
        <v>387</v>
      </c>
      <c r="F47" s="142" t="s">
        <v>388</v>
      </c>
      <c r="G47" s="74">
        <v>3</v>
      </c>
      <c r="H47" s="76" t="s">
        <v>387</v>
      </c>
      <c r="I47" s="76" t="s">
        <v>388</v>
      </c>
      <c r="J47" s="75"/>
      <c r="K47" s="78"/>
      <c r="L47" s="79"/>
      <c r="M47" s="100"/>
      <c r="N47" s="98"/>
      <c r="O47" s="99"/>
      <c r="R47" s="18">
        <f>COUNTIF(D47:D50,"1")</f>
        <v>0</v>
      </c>
      <c r="S47" s="18">
        <f>COUNTIF(G47:G50,"1")</f>
        <v>0</v>
      </c>
      <c r="T47" s="18">
        <f>COUNTIF(J47:J50,"1")</f>
        <v>0</v>
      </c>
      <c r="U47" s="18">
        <f>COUNTIF(M47:M50,"1")</f>
        <v>0</v>
      </c>
    </row>
    <row r="48" spans="1:21" ht="72.75" customHeight="1" x14ac:dyDescent="0.2">
      <c r="A48" s="195"/>
      <c r="B48" s="216"/>
      <c r="C48" s="36" t="s">
        <v>69</v>
      </c>
      <c r="D48" s="100">
        <v>3</v>
      </c>
      <c r="E48" s="142" t="s">
        <v>389</v>
      </c>
      <c r="F48" s="142" t="s">
        <v>390</v>
      </c>
      <c r="G48" s="74">
        <v>3</v>
      </c>
      <c r="H48" s="77" t="s">
        <v>389</v>
      </c>
      <c r="I48" s="76" t="s">
        <v>390</v>
      </c>
      <c r="J48" s="75"/>
      <c r="K48" s="79"/>
      <c r="L48" s="79"/>
      <c r="M48" s="100"/>
      <c r="N48" s="99"/>
      <c r="O48" s="99"/>
      <c r="R48" s="18">
        <f>COUNTIF(D47:D50,"2")</f>
        <v>1</v>
      </c>
      <c r="S48" s="18">
        <f>COUNTIF(G47:G50,"2")</f>
        <v>0</v>
      </c>
      <c r="T48" s="18">
        <f>COUNTIF(J47:J50,"2")</f>
        <v>0</v>
      </c>
      <c r="U48" s="18">
        <f>COUNTIF(M47:M50,"2")</f>
        <v>0</v>
      </c>
    </row>
    <row r="49" spans="1:21" ht="93" customHeight="1" x14ac:dyDescent="0.2">
      <c r="A49" s="195"/>
      <c r="B49" s="216"/>
      <c r="C49" s="36" t="s">
        <v>70</v>
      </c>
      <c r="D49" s="100">
        <v>3</v>
      </c>
      <c r="E49" s="142" t="s">
        <v>391</v>
      </c>
      <c r="F49" s="142" t="s">
        <v>392</v>
      </c>
      <c r="G49" s="74">
        <v>3</v>
      </c>
      <c r="H49" s="77" t="s">
        <v>391</v>
      </c>
      <c r="I49" s="76" t="s">
        <v>392</v>
      </c>
      <c r="J49" s="75"/>
      <c r="K49" s="79"/>
      <c r="L49" s="79"/>
      <c r="M49" s="100"/>
      <c r="N49" s="99"/>
      <c r="O49" s="99"/>
      <c r="R49" s="18">
        <f>COUNTIF(D47:D50,"3")</f>
        <v>3</v>
      </c>
      <c r="S49" s="18">
        <f>COUNTIF(G47:G50,"3")</f>
        <v>4</v>
      </c>
      <c r="T49" s="18">
        <f>COUNTIF(J47:J50,"3")</f>
        <v>0</v>
      </c>
      <c r="U49" s="18">
        <f>COUNTIF(M47:M50,"3")</f>
        <v>0</v>
      </c>
    </row>
    <row r="50" spans="1:21" ht="68.25" customHeight="1" x14ac:dyDescent="0.2">
      <c r="A50" s="195"/>
      <c r="B50" s="217"/>
      <c r="C50" s="36" t="s">
        <v>71</v>
      </c>
      <c r="D50" s="100">
        <v>2</v>
      </c>
      <c r="E50" s="142" t="s">
        <v>393</v>
      </c>
      <c r="F50" s="142" t="s">
        <v>394</v>
      </c>
      <c r="G50" s="74">
        <v>3</v>
      </c>
      <c r="H50" s="77" t="s">
        <v>393</v>
      </c>
      <c r="I50" s="76" t="s">
        <v>394</v>
      </c>
      <c r="J50" s="75"/>
      <c r="K50" s="79"/>
      <c r="L50" s="79"/>
      <c r="M50" s="100"/>
      <c r="N50" s="99"/>
      <c r="O50" s="99"/>
      <c r="R50" s="18">
        <f>COUNTIF(D47:D50,"4")</f>
        <v>0</v>
      </c>
      <c r="S50" s="18">
        <f>COUNTIF(G47:G50,"4")</f>
        <v>0</v>
      </c>
      <c r="T50" s="18">
        <f>COUNTIF(J47:J50,"4")</f>
        <v>0</v>
      </c>
      <c r="U50" s="18">
        <f>COUNTIF(M47:M50,"4")</f>
        <v>0</v>
      </c>
    </row>
    <row r="51" spans="1:21" ht="8.25" customHeight="1" x14ac:dyDescent="0.25">
      <c r="B51" s="212"/>
      <c r="C51" s="213"/>
      <c r="D51" s="213"/>
      <c r="E51" s="213"/>
      <c r="F51" s="213"/>
      <c r="G51" s="213"/>
      <c r="H51" s="213"/>
      <c r="I51" s="213"/>
      <c r="J51" s="213"/>
      <c r="K51" s="214"/>
      <c r="L51" s="38"/>
      <c r="M51" s="134"/>
      <c r="N51" s="38"/>
      <c r="O51" s="38"/>
    </row>
    <row r="52" spans="1:21" ht="24" customHeight="1" x14ac:dyDescent="0.2">
      <c r="B52" s="239" t="s">
        <v>26</v>
      </c>
      <c r="C52" s="240"/>
      <c r="D52" s="227">
        <v>2023</v>
      </c>
      <c r="E52" s="228"/>
      <c r="F52" s="229"/>
      <c r="G52" s="224"/>
      <c r="H52" s="225"/>
      <c r="I52" s="226"/>
      <c r="J52" s="203"/>
      <c r="K52" s="204"/>
      <c r="L52" s="205"/>
      <c r="M52" s="257">
        <v>2022</v>
      </c>
      <c r="N52" s="258"/>
      <c r="O52" s="259"/>
    </row>
    <row r="53" spans="1:21" ht="33" customHeight="1" x14ac:dyDescent="0.2">
      <c r="B53" s="241"/>
      <c r="C53" s="242"/>
      <c r="D53" s="48" t="s">
        <v>34</v>
      </c>
      <c r="E53" s="49" t="s">
        <v>122</v>
      </c>
      <c r="F53" s="49" t="s">
        <v>125</v>
      </c>
      <c r="G53" s="48" t="s">
        <v>34</v>
      </c>
      <c r="H53" s="49" t="s">
        <v>122</v>
      </c>
      <c r="I53" s="49" t="s">
        <v>125</v>
      </c>
      <c r="J53" s="48" t="s">
        <v>34</v>
      </c>
      <c r="K53" s="49" t="s">
        <v>122</v>
      </c>
      <c r="L53" s="50" t="s">
        <v>125</v>
      </c>
      <c r="M53" s="48"/>
      <c r="N53" s="49"/>
      <c r="O53" s="50"/>
    </row>
    <row r="54" spans="1:21" ht="18.75" x14ac:dyDescent="0.2">
      <c r="A54" s="195"/>
      <c r="B54" s="51"/>
      <c r="C54" s="206" t="s">
        <v>74</v>
      </c>
      <c r="D54" s="207"/>
      <c r="E54" s="207"/>
      <c r="F54" s="207"/>
      <c r="G54" s="207"/>
      <c r="H54" s="207"/>
      <c r="I54" s="207"/>
      <c r="J54" s="207"/>
      <c r="K54" s="207"/>
      <c r="L54" s="52"/>
      <c r="M54" s="58"/>
      <c r="N54" s="58"/>
      <c r="O54" s="52"/>
    </row>
    <row r="55" spans="1:21" ht="60.75" customHeight="1" x14ac:dyDescent="0.2">
      <c r="A55" s="195"/>
      <c r="B55" s="53"/>
      <c r="C55" s="43" t="s">
        <v>75</v>
      </c>
      <c r="D55" s="73">
        <v>4</v>
      </c>
      <c r="E55" s="110" t="s">
        <v>212</v>
      </c>
      <c r="F55" s="110" t="s">
        <v>213</v>
      </c>
      <c r="G55" s="129">
        <v>3</v>
      </c>
      <c r="H55" s="116" t="s">
        <v>449</v>
      </c>
      <c r="I55" s="116" t="s">
        <v>419</v>
      </c>
      <c r="J55" s="132"/>
      <c r="K55" s="124"/>
      <c r="L55" s="125"/>
      <c r="M55" s="135"/>
      <c r="N55" s="126"/>
      <c r="O55" s="127"/>
      <c r="R55" s="18">
        <f>COUNTIF(D55:D59,"1")</f>
        <v>0</v>
      </c>
      <c r="S55" s="18">
        <f>COUNTIF(G55:G59,"1")</f>
        <v>0</v>
      </c>
      <c r="T55" s="18">
        <f>COUNTIF(J55:J59,"1")</f>
        <v>0</v>
      </c>
      <c r="U55" s="18">
        <f>COUNTIF(M55:M59,"1")</f>
        <v>0</v>
      </c>
    </row>
    <row r="56" spans="1:21" ht="75" customHeight="1" x14ac:dyDescent="0.2">
      <c r="A56" s="195"/>
      <c r="B56" s="53"/>
      <c r="C56" s="36" t="s">
        <v>76</v>
      </c>
      <c r="D56" s="73">
        <v>3</v>
      </c>
      <c r="E56" s="123" t="s">
        <v>214</v>
      </c>
      <c r="F56" s="110" t="s">
        <v>215</v>
      </c>
      <c r="G56" s="129">
        <v>3</v>
      </c>
      <c r="H56" s="116" t="s">
        <v>420</v>
      </c>
      <c r="I56" s="111" t="s">
        <v>421</v>
      </c>
      <c r="J56" s="132"/>
      <c r="K56" s="125"/>
      <c r="L56" s="125"/>
      <c r="M56" s="135"/>
      <c r="N56" s="127"/>
      <c r="O56" s="127"/>
      <c r="R56" s="18">
        <f>COUNTIF(D55:D59,"2")</f>
        <v>0</v>
      </c>
      <c r="S56" s="18">
        <f>COUNTIF(G55:G59,"2")</f>
        <v>0</v>
      </c>
      <c r="T56" s="18">
        <f>COUNTIF(J55:J59,"2")</f>
        <v>0</v>
      </c>
      <c r="U56" s="18">
        <f>COUNTIF(M55:M59,"2")</f>
        <v>0</v>
      </c>
    </row>
    <row r="57" spans="1:21" ht="99" customHeight="1" x14ac:dyDescent="0.2">
      <c r="A57" s="195"/>
      <c r="B57" s="53"/>
      <c r="C57" s="36" t="s">
        <v>77</v>
      </c>
      <c r="D57" s="73">
        <v>3</v>
      </c>
      <c r="E57" s="123" t="s">
        <v>216</v>
      </c>
      <c r="F57" s="110" t="s">
        <v>217</v>
      </c>
      <c r="G57" s="129">
        <v>3</v>
      </c>
      <c r="H57" s="116" t="s">
        <v>450</v>
      </c>
      <c r="I57" s="111" t="s">
        <v>422</v>
      </c>
      <c r="J57" s="132"/>
      <c r="K57" s="125"/>
      <c r="L57" s="125"/>
      <c r="M57" s="135"/>
      <c r="N57" s="127"/>
      <c r="O57" s="127"/>
      <c r="R57" s="18">
        <f>COUNTIF(D55:D59,"3")</f>
        <v>3</v>
      </c>
      <c r="S57" s="18">
        <f>COUNTIF(G55:G59,"3")</f>
        <v>3</v>
      </c>
      <c r="T57" s="18">
        <f>COUNTIF(J55:J59,"3")</f>
        <v>0</v>
      </c>
      <c r="U57" s="18">
        <f>COUNTIF(M55:M59,"3")</f>
        <v>0</v>
      </c>
    </row>
    <row r="58" spans="1:21" ht="60" customHeight="1" x14ac:dyDescent="0.2">
      <c r="A58" s="195"/>
      <c r="B58" s="53"/>
      <c r="C58" s="36" t="s">
        <v>78</v>
      </c>
      <c r="D58" s="73">
        <v>4</v>
      </c>
      <c r="E58" s="123" t="s">
        <v>218</v>
      </c>
      <c r="F58" s="110" t="s">
        <v>199</v>
      </c>
      <c r="G58" s="129">
        <v>4</v>
      </c>
      <c r="H58" s="116" t="s">
        <v>451</v>
      </c>
      <c r="I58" s="111" t="s">
        <v>199</v>
      </c>
      <c r="J58" s="132"/>
      <c r="K58" s="125"/>
      <c r="L58" s="125"/>
      <c r="M58" s="135"/>
      <c r="N58" s="127"/>
      <c r="O58" s="127"/>
      <c r="R58" s="18">
        <f>COUNTIF(D55:D59,"4")</f>
        <v>2</v>
      </c>
      <c r="S58" s="18">
        <f>COUNTIF(G55:G59,"4")</f>
        <v>2</v>
      </c>
      <c r="T58" s="18">
        <f>COUNTIF(J55:J59,"4")</f>
        <v>0</v>
      </c>
      <c r="U58" s="18">
        <f>COUNTIF(M55:M59,"4")</f>
        <v>0</v>
      </c>
    </row>
    <row r="59" spans="1:21" ht="96.75" customHeight="1" x14ac:dyDescent="0.2">
      <c r="A59" s="195"/>
      <c r="B59" s="54"/>
      <c r="C59" s="36" t="s">
        <v>79</v>
      </c>
      <c r="D59" s="73">
        <v>3</v>
      </c>
      <c r="E59" s="123" t="s">
        <v>200</v>
      </c>
      <c r="F59" s="110" t="s">
        <v>201</v>
      </c>
      <c r="G59" s="129">
        <v>4</v>
      </c>
      <c r="H59" s="116" t="s">
        <v>452</v>
      </c>
      <c r="I59" s="111" t="s">
        <v>423</v>
      </c>
      <c r="J59" s="132"/>
      <c r="K59" s="125"/>
      <c r="L59" s="125"/>
      <c r="M59" s="135"/>
      <c r="N59" s="127"/>
      <c r="O59" s="127"/>
    </row>
    <row r="60" spans="1:21" ht="6.75" customHeight="1" x14ac:dyDescent="0.25">
      <c r="B60" s="230"/>
      <c r="C60" s="231"/>
      <c r="D60" s="55"/>
      <c r="E60" s="56"/>
      <c r="F60" s="56"/>
      <c r="G60" s="55"/>
      <c r="H60" s="56"/>
      <c r="I60" s="56"/>
      <c r="J60" s="55"/>
      <c r="K60" s="56"/>
      <c r="M60" s="55"/>
      <c r="N60" s="56"/>
    </row>
    <row r="61" spans="1:21" ht="18.75" x14ac:dyDescent="0.2">
      <c r="A61" s="195"/>
      <c r="B61" s="51"/>
      <c r="C61" s="206" t="s">
        <v>80</v>
      </c>
      <c r="D61" s="207"/>
      <c r="E61" s="207"/>
      <c r="F61" s="207"/>
      <c r="G61" s="207"/>
      <c r="H61" s="207"/>
      <c r="I61" s="207"/>
      <c r="J61" s="207"/>
      <c r="K61" s="208"/>
      <c r="L61" s="58"/>
      <c r="M61" s="58"/>
      <c r="N61" s="58"/>
      <c r="O61" s="58"/>
    </row>
    <row r="62" spans="1:21" ht="119.25" customHeight="1" x14ac:dyDescent="0.2">
      <c r="A62" s="195"/>
      <c r="B62" s="59"/>
      <c r="C62" s="35" t="s">
        <v>81</v>
      </c>
      <c r="D62" s="73">
        <v>3</v>
      </c>
      <c r="E62" s="110" t="s">
        <v>219</v>
      </c>
      <c r="F62" s="110" t="s">
        <v>220</v>
      </c>
      <c r="G62" s="129">
        <v>3</v>
      </c>
      <c r="H62" s="111" t="s">
        <v>453</v>
      </c>
      <c r="I62" s="111" t="s">
        <v>424</v>
      </c>
      <c r="J62" s="132"/>
      <c r="K62" s="125"/>
      <c r="L62" s="125"/>
      <c r="M62" s="135"/>
      <c r="N62" s="127"/>
      <c r="O62" s="127"/>
      <c r="R62" s="18">
        <f>COUNTIF(D62:D65,"1")</f>
        <v>0</v>
      </c>
      <c r="S62" s="18">
        <f>COUNTIF(G62:G65,"1")</f>
        <v>0</v>
      </c>
      <c r="T62" s="18">
        <f>COUNTIF(J62:J65,"1")</f>
        <v>0</v>
      </c>
      <c r="U62" s="18">
        <f>COUNTIF(M62:M65,"1")</f>
        <v>0</v>
      </c>
    </row>
    <row r="63" spans="1:21" ht="84.75" customHeight="1" x14ac:dyDescent="0.2">
      <c r="A63" s="195"/>
      <c r="B63" s="53"/>
      <c r="C63" s="36" t="s">
        <v>82</v>
      </c>
      <c r="D63" s="73">
        <v>3</v>
      </c>
      <c r="E63" s="123" t="s">
        <v>221</v>
      </c>
      <c r="F63" s="110" t="s">
        <v>222</v>
      </c>
      <c r="G63" s="129">
        <v>3</v>
      </c>
      <c r="H63" s="116" t="s">
        <v>454</v>
      </c>
      <c r="I63" s="111" t="s">
        <v>425</v>
      </c>
      <c r="J63" s="132"/>
      <c r="K63" s="125"/>
      <c r="L63" s="125"/>
      <c r="M63" s="135"/>
      <c r="N63" s="127"/>
      <c r="O63" s="127"/>
      <c r="R63" s="18">
        <f>COUNTIF(D62:D65,"2")</f>
        <v>0</v>
      </c>
      <c r="S63" s="18">
        <f>COUNTIF(G62:G65,"2")</f>
        <v>0</v>
      </c>
      <c r="T63" s="18">
        <f>COUNTIF(J62:J65,"2")</f>
        <v>0</v>
      </c>
      <c r="U63" s="18">
        <f>COUNTIF(M62:M65,"2")</f>
        <v>0</v>
      </c>
    </row>
    <row r="64" spans="1:21" ht="69.75" customHeight="1" x14ac:dyDescent="0.2">
      <c r="A64" s="195"/>
      <c r="B64" s="53"/>
      <c r="C64" s="36" t="s">
        <v>83</v>
      </c>
      <c r="D64" s="73">
        <v>3</v>
      </c>
      <c r="E64" s="123" t="s">
        <v>223</v>
      </c>
      <c r="F64" s="110" t="s">
        <v>224</v>
      </c>
      <c r="G64" s="129">
        <v>3</v>
      </c>
      <c r="H64" s="116" t="s">
        <v>455</v>
      </c>
      <c r="I64" s="111" t="s">
        <v>426</v>
      </c>
      <c r="J64" s="132"/>
      <c r="K64" s="125"/>
      <c r="L64" s="125"/>
      <c r="M64" s="135"/>
      <c r="N64" s="127"/>
      <c r="O64" s="127"/>
      <c r="R64" s="18">
        <f>COUNTIF(D62:D65,"3")</f>
        <v>3</v>
      </c>
      <c r="S64" s="18">
        <f>COUNTIF(G62:G65,"3")</f>
        <v>3</v>
      </c>
      <c r="T64" s="18">
        <f>COUNTIF(J62:J65,"3")</f>
        <v>0</v>
      </c>
      <c r="U64" s="18">
        <f>COUNTIF(M62:M65,"3")</f>
        <v>0</v>
      </c>
    </row>
    <row r="65" spans="1:21" ht="112.5" customHeight="1" x14ac:dyDescent="0.2">
      <c r="A65" s="195"/>
      <c r="B65" s="54"/>
      <c r="C65" s="36" t="s">
        <v>84</v>
      </c>
      <c r="D65" s="73">
        <v>4</v>
      </c>
      <c r="E65" s="123" t="s">
        <v>202</v>
      </c>
      <c r="F65" s="110" t="s">
        <v>203</v>
      </c>
      <c r="G65" s="129">
        <v>4</v>
      </c>
      <c r="H65" s="116" t="s">
        <v>456</v>
      </c>
      <c r="I65" s="111" t="s">
        <v>427</v>
      </c>
      <c r="J65" s="132"/>
      <c r="K65" s="125"/>
      <c r="L65" s="125"/>
      <c r="M65" s="135"/>
      <c r="N65" s="127"/>
      <c r="O65" s="127"/>
      <c r="R65" s="18">
        <f>COUNTIF(D62:D65,"4")</f>
        <v>1</v>
      </c>
      <c r="S65" s="18">
        <f>COUNTIF(G62:G65,"4")</f>
        <v>1</v>
      </c>
      <c r="T65" s="18">
        <f>COUNTIF(J62:J65,"4")</f>
        <v>0</v>
      </c>
      <c r="U65" s="18">
        <f>COUNTIF(M62:M65,"4")</f>
        <v>0</v>
      </c>
    </row>
    <row r="66" spans="1:21" ht="9" customHeight="1" x14ac:dyDescent="0.25">
      <c r="B66" s="220"/>
      <c r="C66" s="221"/>
      <c r="D66" s="221"/>
      <c r="E66" s="221"/>
      <c r="F66" s="221"/>
      <c r="G66" s="221"/>
      <c r="H66" s="221"/>
      <c r="I66" s="221"/>
      <c r="J66" s="221"/>
      <c r="K66" s="234"/>
      <c r="L66" s="38"/>
      <c r="M66" s="134"/>
      <c r="N66" s="38"/>
      <c r="O66" s="38"/>
    </row>
    <row r="67" spans="1:21" ht="18.75" x14ac:dyDescent="0.2">
      <c r="A67" s="195"/>
      <c r="B67" s="51"/>
      <c r="C67" s="206" t="s">
        <v>167</v>
      </c>
      <c r="D67" s="207"/>
      <c r="E67" s="207"/>
      <c r="F67" s="207"/>
      <c r="G67" s="207"/>
      <c r="H67" s="207"/>
      <c r="I67" s="207"/>
      <c r="J67" s="207"/>
      <c r="K67" s="208"/>
      <c r="L67" s="60"/>
      <c r="M67" s="60"/>
      <c r="N67" s="60"/>
      <c r="O67" s="60"/>
    </row>
    <row r="68" spans="1:21" ht="64.5" customHeight="1" x14ac:dyDescent="0.2">
      <c r="A68" s="195"/>
      <c r="B68" s="53"/>
      <c r="C68" s="43" t="s">
        <v>85</v>
      </c>
      <c r="D68" s="73">
        <v>4</v>
      </c>
      <c r="E68" s="110" t="s">
        <v>225</v>
      </c>
      <c r="F68" s="110" t="s">
        <v>191</v>
      </c>
      <c r="G68" s="129">
        <v>4</v>
      </c>
      <c r="H68" s="111" t="s">
        <v>457</v>
      </c>
      <c r="I68" s="111" t="s">
        <v>428</v>
      </c>
      <c r="J68" s="132"/>
      <c r="K68" s="125"/>
      <c r="L68" s="125"/>
      <c r="M68" s="135"/>
      <c r="N68" s="127"/>
      <c r="O68" s="127"/>
      <c r="R68" s="18">
        <f>COUNTIF(D68:D71,"1")</f>
        <v>0</v>
      </c>
      <c r="S68" s="18">
        <f>COUNTIF(G68:G71,"1")</f>
        <v>0</v>
      </c>
      <c r="T68" s="18">
        <f>COUNTIF(J68:J71,"1")</f>
        <v>0</v>
      </c>
      <c r="U68" s="18">
        <f>COUNTIF(M68:M71,"1")</f>
        <v>0</v>
      </c>
    </row>
    <row r="69" spans="1:21" ht="63.75" customHeight="1" x14ac:dyDescent="0.2">
      <c r="A69" s="195"/>
      <c r="B69" s="53"/>
      <c r="C69" s="36" t="s">
        <v>86</v>
      </c>
      <c r="D69" s="73">
        <v>3</v>
      </c>
      <c r="E69" s="123" t="s">
        <v>204</v>
      </c>
      <c r="F69" s="110" t="s">
        <v>226</v>
      </c>
      <c r="G69" s="129">
        <v>3</v>
      </c>
      <c r="H69" s="116" t="s">
        <v>458</v>
      </c>
      <c r="I69" s="111" t="s">
        <v>429</v>
      </c>
      <c r="J69" s="132"/>
      <c r="K69" s="125"/>
      <c r="L69" s="125"/>
      <c r="M69" s="135"/>
      <c r="N69" s="127"/>
      <c r="O69" s="127"/>
      <c r="R69" s="18">
        <f>COUNTIF(D68:D71,"2")</f>
        <v>0</v>
      </c>
      <c r="S69" s="18">
        <f>COUNTIF(G68:G71,"2")</f>
        <v>0</v>
      </c>
      <c r="T69" s="18">
        <f>COUNTIF(J68:J71,"2")</f>
        <v>0</v>
      </c>
      <c r="U69" s="18">
        <f>COUNTIF(M68:M71,"2")</f>
        <v>0</v>
      </c>
    </row>
    <row r="70" spans="1:21" ht="64.5" customHeight="1" x14ac:dyDescent="0.2">
      <c r="A70" s="195"/>
      <c r="B70" s="53"/>
      <c r="C70" s="36" t="s">
        <v>87</v>
      </c>
      <c r="D70" s="73">
        <v>3</v>
      </c>
      <c r="E70" s="123" t="s">
        <v>227</v>
      </c>
      <c r="F70" s="110" t="s">
        <v>205</v>
      </c>
      <c r="G70" s="129">
        <v>3</v>
      </c>
      <c r="H70" s="116" t="s">
        <v>459</v>
      </c>
      <c r="I70" s="111" t="s">
        <v>429</v>
      </c>
      <c r="J70" s="132"/>
      <c r="K70" s="125"/>
      <c r="L70" s="125"/>
      <c r="M70" s="135"/>
      <c r="N70" s="127"/>
      <c r="O70" s="127"/>
      <c r="R70" s="18">
        <f>COUNTIF(D68:D71,"3")</f>
        <v>3</v>
      </c>
      <c r="S70" s="18">
        <f>COUNTIF(G68:G71,"3")</f>
        <v>3</v>
      </c>
      <c r="T70" s="18">
        <f>COUNTIF(J68:J71,"3")</f>
        <v>0</v>
      </c>
      <c r="U70" s="18">
        <f>COUNTIF(M68:M71,"3")</f>
        <v>0</v>
      </c>
    </row>
    <row r="71" spans="1:21" ht="50.25" customHeight="1" x14ac:dyDescent="0.2">
      <c r="A71" s="195"/>
      <c r="B71" s="54"/>
      <c r="C71" s="36" t="s">
        <v>88</v>
      </c>
      <c r="D71" s="73">
        <v>3</v>
      </c>
      <c r="E71" s="123" t="s">
        <v>228</v>
      </c>
      <c r="F71" s="110" t="s">
        <v>206</v>
      </c>
      <c r="G71" s="129">
        <v>3</v>
      </c>
      <c r="H71" s="116" t="s">
        <v>460</v>
      </c>
      <c r="I71" s="111" t="s">
        <v>430</v>
      </c>
      <c r="J71" s="132"/>
      <c r="K71" s="125"/>
      <c r="L71" s="125"/>
      <c r="M71" s="135"/>
      <c r="N71" s="127"/>
      <c r="O71" s="127"/>
      <c r="R71" s="18">
        <f>COUNTIF(D68:D71,"4")</f>
        <v>1</v>
      </c>
      <c r="S71" s="18">
        <f>COUNTIF(G68:G71,"4")</f>
        <v>1</v>
      </c>
      <c r="T71" s="18">
        <f>COUNTIF(J68:J71,"4")</f>
        <v>0</v>
      </c>
      <c r="U71" s="18">
        <f>COUNTIF(M68:M71,"4")</f>
        <v>0</v>
      </c>
    </row>
    <row r="72" spans="1:21" ht="8.25" customHeight="1" x14ac:dyDescent="0.25">
      <c r="B72" s="220"/>
      <c r="C72" s="221"/>
      <c r="D72" s="221"/>
      <c r="E72" s="221"/>
      <c r="F72" s="221"/>
      <c r="G72" s="221"/>
      <c r="H72" s="221"/>
      <c r="I72" s="221"/>
      <c r="J72" s="221"/>
      <c r="K72" s="234"/>
      <c r="L72" s="38"/>
      <c r="M72" s="134"/>
      <c r="N72" s="38"/>
      <c r="O72" s="38"/>
    </row>
    <row r="73" spans="1:21" ht="18.75" x14ac:dyDescent="0.2">
      <c r="A73" s="195"/>
      <c r="B73" s="51"/>
      <c r="C73" s="206" t="s">
        <v>89</v>
      </c>
      <c r="D73" s="207"/>
      <c r="E73" s="207"/>
      <c r="F73" s="207"/>
      <c r="G73" s="207"/>
      <c r="H73" s="207"/>
      <c r="I73" s="207"/>
      <c r="J73" s="207"/>
      <c r="K73" s="208"/>
      <c r="L73" s="58"/>
      <c r="M73" s="58"/>
      <c r="N73" s="58"/>
      <c r="O73" s="58"/>
    </row>
    <row r="74" spans="1:21" ht="70.5" customHeight="1" x14ac:dyDescent="0.2">
      <c r="A74" s="195"/>
      <c r="B74" s="53"/>
      <c r="C74" s="43" t="s">
        <v>90</v>
      </c>
      <c r="D74" s="73">
        <v>3</v>
      </c>
      <c r="E74" s="110" t="s">
        <v>229</v>
      </c>
      <c r="F74" s="110" t="s">
        <v>230</v>
      </c>
      <c r="G74" s="129">
        <v>3</v>
      </c>
      <c r="H74" s="111" t="s">
        <v>461</v>
      </c>
      <c r="I74" s="111" t="s">
        <v>431</v>
      </c>
      <c r="J74" s="132"/>
      <c r="K74" s="125"/>
      <c r="L74" s="125"/>
      <c r="M74" s="135"/>
      <c r="N74" s="127"/>
      <c r="O74" s="127"/>
      <c r="R74" s="18">
        <f>COUNTIF(D74:D79,"1")</f>
        <v>0</v>
      </c>
      <c r="S74" s="18">
        <f>COUNTIF(G74:G79,"1")</f>
        <v>0</v>
      </c>
      <c r="T74" s="18">
        <f>COUNTIF(J74:J79,"1")</f>
        <v>0</v>
      </c>
      <c r="U74" s="18">
        <f>COUNTIF(M74:M79,"1")</f>
        <v>0</v>
      </c>
    </row>
    <row r="75" spans="1:21" ht="37.5" customHeight="1" x14ac:dyDescent="0.2">
      <c r="A75" s="195"/>
      <c r="B75" s="53"/>
      <c r="C75" s="36" t="s">
        <v>91</v>
      </c>
      <c r="D75" s="73">
        <v>3</v>
      </c>
      <c r="E75" s="123" t="s">
        <v>231</v>
      </c>
      <c r="F75" s="110" t="s">
        <v>232</v>
      </c>
      <c r="G75" s="129">
        <v>3</v>
      </c>
      <c r="H75" s="116" t="s">
        <v>462</v>
      </c>
      <c r="I75" s="111" t="s">
        <v>432</v>
      </c>
      <c r="J75" s="132"/>
      <c r="K75" s="125"/>
      <c r="L75" s="125"/>
      <c r="M75" s="135"/>
      <c r="N75" s="127"/>
      <c r="O75" s="127"/>
      <c r="R75" s="18">
        <f>COUNTIF(D74:D79,"2")</f>
        <v>1</v>
      </c>
      <c r="S75" s="18">
        <f>COUNTIF(G74:G79,"2")</f>
        <v>1</v>
      </c>
      <c r="T75" s="18">
        <f>COUNTIF(J74:J79,"2")</f>
        <v>0</v>
      </c>
      <c r="U75" s="18">
        <f>COUNTIF(M74:M79,"2")</f>
        <v>0</v>
      </c>
    </row>
    <row r="76" spans="1:21" ht="77.25" customHeight="1" x14ac:dyDescent="0.2">
      <c r="A76" s="195"/>
      <c r="B76" s="53"/>
      <c r="C76" s="36" t="s">
        <v>92</v>
      </c>
      <c r="D76" s="73">
        <v>3</v>
      </c>
      <c r="E76" s="123" t="s">
        <v>207</v>
      </c>
      <c r="F76" s="110" t="s">
        <v>208</v>
      </c>
      <c r="G76" s="129">
        <v>4</v>
      </c>
      <c r="H76" s="116" t="s">
        <v>463</v>
      </c>
      <c r="I76" s="111" t="s">
        <v>433</v>
      </c>
      <c r="J76" s="132"/>
      <c r="K76" s="125"/>
      <c r="L76" s="125"/>
      <c r="M76" s="135"/>
      <c r="N76" s="127"/>
      <c r="O76" s="127"/>
      <c r="R76" s="18">
        <f>COUNTIF(D74:D79,"2")</f>
        <v>1</v>
      </c>
      <c r="S76" s="18">
        <f>COUNTIF(G74:G79,"3")</f>
        <v>4</v>
      </c>
      <c r="T76" s="18">
        <f>COUNTIF(J74:J79,"3")</f>
        <v>0</v>
      </c>
      <c r="U76" s="18">
        <f>COUNTIF(M74:M79,"3")</f>
        <v>0</v>
      </c>
    </row>
    <row r="77" spans="1:21" ht="82.5" customHeight="1" x14ac:dyDescent="0.2">
      <c r="A77" s="195"/>
      <c r="B77" s="53"/>
      <c r="C77" s="36" t="s">
        <v>93</v>
      </c>
      <c r="D77" s="73">
        <v>3</v>
      </c>
      <c r="E77" s="123" t="s">
        <v>209</v>
      </c>
      <c r="F77" s="110" t="s">
        <v>210</v>
      </c>
      <c r="G77" s="129">
        <v>3</v>
      </c>
      <c r="H77" s="116" t="s">
        <v>464</v>
      </c>
      <c r="I77" s="111" t="s">
        <v>434</v>
      </c>
      <c r="J77" s="132"/>
      <c r="K77" s="125"/>
      <c r="L77" s="125"/>
      <c r="M77" s="135"/>
      <c r="N77" s="127"/>
      <c r="O77" s="127"/>
      <c r="R77" s="18">
        <f>COUNTIF(D74:D79,"4")</f>
        <v>0</v>
      </c>
      <c r="S77" s="18">
        <f>COUNTIF(G74:G79,"4")</f>
        <v>1</v>
      </c>
      <c r="T77" s="18">
        <f>COUNTIF(J74:J79,"4")</f>
        <v>0</v>
      </c>
      <c r="U77" s="18">
        <f>COUNTIF(M74:M79,"4")</f>
        <v>0</v>
      </c>
    </row>
    <row r="78" spans="1:21" ht="66.75" customHeight="1" x14ac:dyDescent="0.2">
      <c r="A78" s="195"/>
      <c r="B78" s="59"/>
      <c r="C78" s="37" t="s">
        <v>94</v>
      </c>
      <c r="D78" s="73">
        <v>3</v>
      </c>
      <c r="E78" s="123" t="s">
        <v>233</v>
      </c>
      <c r="F78" s="110" t="s">
        <v>234</v>
      </c>
      <c r="G78" s="129">
        <v>3</v>
      </c>
      <c r="H78" s="116" t="s">
        <v>465</v>
      </c>
      <c r="I78" s="111" t="s">
        <v>435</v>
      </c>
      <c r="J78" s="132"/>
      <c r="K78" s="125"/>
      <c r="L78" s="125"/>
      <c r="M78" s="135"/>
      <c r="N78" s="127"/>
      <c r="O78" s="127"/>
    </row>
    <row r="79" spans="1:21" ht="53.25" customHeight="1" x14ac:dyDescent="0.2">
      <c r="A79" s="195"/>
      <c r="B79" s="54"/>
      <c r="C79" s="36" t="s">
        <v>95</v>
      </c>
      <c r="D79" s="73">
        <v>2</v>
      </c>
      <c r="E79" s="123" t="s">
        <v>235</v>
      </c>
      <c r="F79" s="110" t="s">
        <v>211</v>
      </c>
      <c r="G79" s="129">
        <v>2</v>
      </c>
      <c r="H79" s="116" t="s">
        <v>235</v>
      </c>
      <c r="I79" s="111" t="s">
        <v>436</v>
      </c>
      <c r="J79" s="132"/>
      <c r="K79" s="125"/>
      <c r="L79" s="125"/>
      <c r="M79" s="135"/>
      <c r="N79" s="127"/>
      <c r="O79" s="127"/>
    </row>
    <row r="80" spans="1:21" ht="9" customHeight="1" x14ac:dyDescent="0.25">
      <c r="B80" s="230"/>
      <c r="C80" s="231"/>
      <c r="D80" s="55"/>
      <c r="E80" s="56"/>
      <c r="F80" s="56"/>
      <c r="G80" s="55"/>
      <c r="H80" s="56"/>
      <c r="I80" s="56"/>
      <c r="J80" s="55"/>
      <c r="K80" s="61"/>
      <c r="M80" s="55"/>
      <c r="N80" s="61"/>
    </row>
    <row r="81" spans="1:21" ht="18.75" customHeight="1" x14ac:dyDescent="0.2">
      <c r="B81" s="247" t="s">
        <v>96</v>
      </c>
      <c r="C81" s="248"/>
      <c r="D81" s="227" t="s">
        <v>295</v>
      </c>
      <c r="E81" s="228"/>
      <c r="F81" s="229"/>
      <c r="G81" s="224">
        <v>2024</v>
      </c>
      <c r="H81" s="225"/>
      <c r="I81" s="226"/>
      <c r="J81" s="203">
        <v>2021</v>
      </c>
      <c r="K81" s="204"/>
      <c r="L81" s="205"/>
      <c r="M81" s="257">
        <v>2022</v>
      </c>
      <c r="N81" s="258"/>
      <c r="O81" s="259"/>
    </row>
    <row r="82" spans="1:21" ht="34.5" customHeight="1" x14ac:dyDescent="0.2">
      <c r="B82" s="249"/>
      <c r="C82" s="250"/>
      <c r="D82" s="48" t="s">
        <v>34</v>
      </c>
      <c r="E82" s="49" t="s">
        <v>122</v>
      </c>
      <c r="F82" s="49"/>
      <c r="G82" s="48" t="s">
        <v>34</v>
      </c>
      <c r="H82" s="49" t="s">
        <v>122</v>
      </c>
      <c r="I82" s="49" t="s">
        <v>125</v>
      </c>
      <c r="J82" s="48" t="s">
        <v>34</v>
      </c>
      <c r="K82" s="49" t="s">
        <v>122</v>
      </c>
      <c r="L82" s="50" t="s">
        <v>125</v>
      </c>
      <c r="M82" s="48" t="s">
        <v>34</v>
      </c>
      <c r="N82" s="49" t="s">
        <v>122</v>
      </c>
      <c r="O82" s="50" t="s">
        <v>125</v>
      </c>
    </row>
    <row r="83" spans="1:21" ht="18.75" x14ac:dyDescent="0.2">
      <c r="A83" s="195"/>
      <c r="B83" s="62"/>
      <c r="C83" s="207" t="s">
        <v>97</v>
      </c>
      <c r="D83" s="207"/>
      <c r="E83" s="207"/>
      <c r="F83" s="207"/>
      <c r="G83" s="207"/>
      <c r="H83" s="207"/>
      <c r="I83" s="207"/>
      <c r="J83" s="207"/>
      <c r="K83" s="207"/>
      <c r="L83" s="63"/>
      <c r="M83" s="96"/>
      <c r="N83" s="96"/>
      <c r="O83" s="63"/>
    </row>
    <row r="84" spans="1:21" ht="71.25" customHeight="1" x14ac:dyDescent="0.2">
      <c r="A84" s="195"/>
      <c r="B84" s="54"/>
      <c r="C84" s="43" t="s">
        <v>98</v>
      </c>
      <c r="D84" s="132">
        <v>4</v>
      </c>
      <c r="E84" s="125" t="s">
        <v>243</v>
      </c>
      <c r="F84" s="125" t="s">
        <v>244</v>
      </c>
      <c r="G84" s="129">
        <v>4</v>
      </c>
      <c r="H84" s="116" t="s">
        <v>466</v>
      </c>
      <c r="I84" s="111" t="s">
        <v>244</v>
      </c>
      <c r="J84" s="132"/>
      <c r="K84" s="125"/>
      <c r="L84" s="125"/>
      <c r="M84" s="135"/>
      <c r="N84" s="127"/>
      <c r="O84" s="127"/>
      <c r="R84" s="18">
        <f>COUNTIF(D84:D86,"1")</f>
        <v>0</v>
      </c>
      <c r="S84" s="18">
        <f>COUNTIF(G84:G86,"1")</f>
        <v>0</v>
      </c>
      <c r="T84" s="18">
        <f>COUNTIF(J84:J86,"1")</f>
        <v>0</v>
      </c>
      <c r="U84" s="18">
        <f>COUNTIF(M84:M86,"1")</f>
        <v>0</v>
      </c>
    </row>
    <row r="85" spans="1:21" ht="59.25" customHeight="1" x14ac:dyDescent="0.2">
      <c r="A85" s="195"/>
      <c r="B85" s="62"/>
      <c r="C85" s="36" t="s">
        <v>99</v>
      </c>
      <c r="D85" s="132">
        <v>3</v>
      </c>
      <c r="E85" s="125" t="s">
        <v>245</v>
      </c>
      <c r="F85" s="125" t="s">
        <v>246</v>
      </c>
      <c r="G85" s="129">
        <v>4</v>
      </c>
      <c r="H85" s="116" t="s">
        <v>467</v>
      </c>
      <c r="I85" s="111" t="s">
        <v>246</v>
      </c>
      <c r="J85" s="132"/>
      <c r="K85" s="125"/>
      <c r="L85" s="125"/>
      <c r="M85" s="135"/>
      <c r="N85" s="127"/>
      <c r="O85" s="127"/>
      <c r="R85" s="18">
        <f>COUNTIF(D84:D86,"2")</f>
        <v>0</v>
      </c>
      <c r="S85" s="18">
        <f>COUNTIF(G84:G86,"2")</f>
        <v>0</v>
      </c>
      <c r="T85" s="18">
        <f>COUNTIF(J84:J86,"2")</f>
        <v>0</v>
      </c>
      <c r="U85" s="18">
        <f>COUNTIF(M84:M86,"2")</f>
        <v>0</v>
      </c>
    </row>
    <row r="86" spans="1:21" ht="51.75" customHeight="1" x14ac:dyDescent="0.2">
      <c r="A86" s="195"/>
      <c r="B86" s="62"/>
      <c r="C86" s="36" t="s">
        <v>100</v>
      </c>
      <c r="D86" s="132">
        <v>3</v>
      </c>
      <c r="E86" s="125" t="s">
        <v>247</v>
      </c>
      <c r="F86" s="125" t="s">
        <v>248</v>
      </c>
      <c r="G86" s="129">
        <v>3</v>
      </c>
      <c r="H86" s="116" t="s">
        <v>468</v>
      </c>
      <c r="I86" s="111" t="s">
        <v>413</v>
      </c>
      <c r="J86" s="132"/>
      <c r="K86" s="125"/>
      <c r="L86" s="125"/>
      <c r="M86" s="135"/>
      <c r="N86" s="127"/>
      <c r="O86" s="127"/>
      <c r="R86" s="18">
        <f>COUNTIF(D84:D86,"3")</f>
        <v>2</v>
      </c>
      <c r="S86" s="18">
        <f>COUNTIF(G84:G86,"3")</f>
        <v>1</v>
      </c>
      <c r="T86" s="18">
        <f>COUNTIF(J84:J86,"3")</f>
        <v>0</v>
      </c>
      <c r="U86" s="18">
        <f>COUNTIF(M84:M86,"3")</f>
        <v>0</v>
      </c>
    </row>
    <row r="87" spans="1:21" ht="21" customHeight="1" x14ac:dyDescent="0.25">
      <c r="B87" s="230"/>
      <c r="C87" s="231"/>
      <c r="D87" s="55"/>
      <c r="E87" s="56"/>
      <c r="F87" s="56"/>
      <c r="G87" s="55"/>
      <c r="H87" s="56"/>
      <c r="I87" s="56"/>
      <c r="J87" s="55"/>
      <c r="K87" s="56"/>
      <c r="M87" s="55"/>
      <c r="N87" s="56"/>
      <c r="R87" s="18">
        <f>COUNTIF(D84:D86,"4")</f>
        <v>1</v>
      </c>
      <c r="S87" s="18">
        <f>COUNTIF(G84:G86,"4")</f>
        <v>2</v>
      </c>
      <c r="T87" s="18">
        <f>COUNTIF(J84:J86,"4")</f>
        <v>0</v>
      </c>
      <c r="U87" s="18">
        <f>COUNTIF(M84:M86,"4")</f>
        <v>0</v>
      </c>
    </row>
    <row r="88" spans="1:21" ht="18.75" x14ac:dyDescent="0.2">
      <c r="A88" s="195"/>
      <c r="B88" s="64"/>
      <c r="C88" s="235" t="s">
        <v>101</v>
      </c>
      <c r="D88" s="236"/>
      <c r="E88" s="236"/>
      <c r="F88" s="236"/>
      <c r="G88" s="236"/>
      <c r="H88" s="236"/>
      <c r="I88" s="236"/>
      <c r="J88" s="236"/>
      <c r="K88" s="237"/>
      <c r="L88" s="58"/>
      <c r="M88" s="58"/>
      <c r="N88" s="58"/>
      <c r="O88" s="58"/>
    </row>
    <row r="89" spans="1:21" ht="53.25" customHeight="1" x14ac:dyDescent="0.2">
      <c r="A89" s="195"/>
      <c r="B89" s="54"/>
      <c r="C89" s="35" t="s">
        <v>102</v>
      </c>
      <c r="D89" s="132">
        <v>1</v>
      </c>
      <c r="E89" s="125" t="s">
        <v>249</v>
      </c>
      <c r="F89" s="125" t="s">
        <v>250</v>
      </c>
      <c r="G89" s="129">
        <v>1</v>
      </c>
      <c r="H89" s="111" t="s">
        <v>469</v>
      </c>
      <c r="I89" s="111" t="s">
        <v>414</v>
      </c>
      <c r="J89" s="132"/>
      <c r="K89" s="125"/>
      <c r="L89" s="125"/>
      <c r="M89" s="135"/>
      <c r="N89" s="127"/>
      <c r="O89" s="127"/>
      <c r="R89" s="18">
        <f>COUNTIF(D89:D95,"1")</f>
        <v>1</v>
      </c>
      <c r="S89" s="18">
        <f>COUNTIF(G89:G95,"1")</f>
        <v>1</v>
      </c>
      <c r="T89" s="18">
        <f>COUNTIF(J89:J95,"1")</f>
        <v>0</v>
      </c>
      <c r="U89" s="18">
        <f>COUNTIF(M89:M95,"1")</f>
        <v>0</v>
      </c>
    </row>
    <row r="90" spans="1:21" ht="75.75" customHeight="1" x14ac:dyDescent="0.2">
      <c r="A90" s="195"/>
      <c r="B90" s="65"/>
      <c r="C90" s="37" t="s">
        <v>103</v>
      </c>
      <c r="D90" s="132">
        <v>2</v>
      </c>
      <c r="E90" s="125" t="s">
        <v>251</v>
      </c>
      <c r="F90" s="125" t="s">
        <v>252</v>
      </c>
      <c r="G90" s="129">
        <v>2</v>
      </c>
      <c r="H90" s="116" t="s">
        <v>470</v>
      </c>
      <c r="I90" s="111" t="s">
        <v>252</v>
      </c>
      <c r="J90" s="132"/>
      <c r="K90" s="125"/>
      <c r="L90" s="125"/>
      <c r="M90" s="135"/>
      <c r="N90" s="127"/>
      <c r="O90" s="127"/>
      <c r="R90" s="18">
        <f>COUNTIF(D89:D95,"2")</f>
        <v>4</v>
      </c>
      <c r="S90" s="18">
        <f>COUNTIF(G89:G95,"2")</f>
        <v>4</v>
      </c>
      <c r="T90" s="18">
        <f>COUNTIF(J89:J95,"2")</f>
        <v>0</v>
      </c>
      <c r="U90" s="18">
        <f>COUNTIF(M89:M95,"2")</f>
        <v>0</v>
      </c>
    </row>
    <row r="91" spans="1:21" ht="57" customHeight="1" x14ac:dyDescent="0.2">
      <c r="A91" s="195"/>
      <c r="B91" s="62"/>
      <c r="C91" s="36" t="s">
        <v>104</v>
      </c>
      <c r="D91" s="132">
        <v>2</v>
      </c>
      <c r="E91" s="125" t="s">
        <v>253</v>
      </c>
      <c r="F91" s="125" t="s">
        <v>254</v>
      </c>
      <c r="G91" s="129">
        <v>3</v>
      </c>
      <c r="H91" s="116" t="s">
        <v>471</v>
      </c>
      <c r="I91" s="111" t="s">
        <v>254</v>
      </c>
      <c r="J91" s="132"/>
      <c r="K91" s="125"/>
      <c r="L91" s="125"/>
      <c r="M91" s="135"/>
      <c r="N91" s="127"/>
      <c r="O91" s="127"/>
      <c r="R91" s="18">
        <f>COUNTIF(D89:D95,"3")</f>
        <v>2</v>
      </c>
      <c r="S91" s="18">
        <f>COUNTIF(G89:G95,"3")</f>
        <v>2</v>
      </c>
      <c r="T91" s="18">
        <f>COUNTIF(J89:J95,"3")</f>
        <v>0</v>
      </c>
      <c r="U91" s="18">
        <f>COUNTIF(M89:M95,"3")</f>
        <v>0</v>
      </c>
    </row>
    <row r="92" spans="1:21" ht="48" customHeight="1" x14ac:dyDescent="0.2">
      <c r="A92" s="195"/>
      <c r="B92" s="62"/>
      <c r="C92" s="37" t="s">
        <v>105</v>
      </c>
      <c r="D92" s="132">
        <v>3</v>
      </c>
      <c r="E92" s="125" t="s">
        <v>255</v>
      </c>
      <c r="F92" s="125" t="s">
        <v>256</v>
      </c>
      <c r="G92" s="129">
        <v>2</v>
      </c>
      <c r="H92" s="116" t="s">
        <v>472</v>
      </c>
      <c r="I92" s="111" t="s">
        <v>256</v>
      </c>
      <c r="J92" s="132"/>
      <c r="K92" s="125"/>
      <c r="L92" s="125"/>
      <c r="M92" s="135"/>
      <c r="N92" s="127"/>
      <c r="O92" s="127"/>
      <c r="R92" s="18">
        <f>COUNTIF(D89:D95,"4")</f>
        <v>0</v>
      </c>
      <c r="S92" s="18">
        <f>COUNTIF(G89:G95,"4")</f>
        <v>0</v>
      </c>
      <c r="T92" s="18">
        <f>COUNTIF(J89:J95,"4")</f>
        <v>0</v>
      </c>
      <c r="U92" s="18">
        <f>COUNTIF(M89:M95,"4")</f>
        <v>0</v>
      </c>
    </row>
    <row r="93" spans="1:21" ht="59.25" customHeight="1" x14ac:dyDescent="0.2">
      <c r="A93" s="195"/>
      <c r="B93" s="62"/>
      <c r="C93" s="36" t="s">
        <v>106</v>
      </c>
      <c r="D93" s="132">
        <v>3</v>
      </c>
      <c r="E93" s="125" t="s">
        <v>257</v>
      </c>
      <c r="F93" s="125" t="s">
        <v>258</v>
      </c>
      <c r="G93" s="129">
        <v>2</v>
      </c>
      <c r="H93" s="116" t="s">
        <v>473</v>
      </c>
      <c r="I93" s="111" t="s">
        <v>258</v>
      </c>
      <c r="J93" s="132"/>
      <c r="K93" s="125"/>
      <c r="L93" s="125"/>
      <c r="M93" s="135"/>
      <c r="N93" s="127"/>
      <c r="O93" s="127"/>
    </row>
    <row r="94" spans="1:21" ht="107.25" customHeight="1" x14ac:dyDescent="0.2">
      <c r="A94" s="195"/>
      <c r="B94" s="65"/>
      <c r="C94" s="37" t="s">
        <v>107</v>
      </c>
      <c r="D94" s="132">
        <v>2</v>
      </c>
      <c r="E94" s="125" t="s">
        <v>259</v>
      </c>
      <c r="F94" s="125" t="s">
        <v>260</v>
      </c>
      <c r="G94" s="129">
        <v>2</v>
      </c>
      <c r="H94" s="116" t="s">
        <v>474</v>
      </c>
      <c r="I94" s="111" t="s">
        <v>260</v>
      </c>
      <c r="J94" s="132"/>
      <c r="K94" s="125"/>
      <c r="L94" s="125"/>
      <c r="M94" s="135"/>
      <c r="N94" s="127"/>
      <c r="O94" s="127"/>
    </row>
    <row r="95" spans="1:21" ht="57.75" customHeight="1" x14ac:dyDescent="0.2">
      <c r="A95" s="195"/>
      <c r="B95" s="62"/>
      <c r="C95" s="36" t="s">
        <v>108</v>
      </c>
      <c r="D95" s="132">
        <v>2</v>
      </c>
      <c r="E95" s="125" t="s">
        <v>261</v>
      </c>
      <c r="F95" s="125" t="s">
        <v>262</v>
      </c>
      <c r="G95" s="129">
        <v>3</v>
      </c>
      <c r="H95" s="116" t="s">
        <v>475</v>
      </c>
      <c r="I95" s="111" t="s">
        <v>415</v>
      </c>
      <c r="J95" s="132"/>
      <c r="K95" s="125"/>
      <c r="L95" s="125"/>
      <c r="M95" s="135"/>
      <c r="N95" s="127"/>
      <c r="O95" s="127"/>
    </row>
    <row r="96" spans="1:21" ht="5.25" customHeight="1" x14ac:dyDescent="0.25">
      <c r="B96" s="230"/>
      <c r="C96" s="231"/>
      <c r="D96" s="55"/>
      <c r="E96" s="56"/>
      <c r="F96" s="56"/>
      <c r="G96" s="55"/>
      <c r="H96" s="56"/>
      <c r="I96" s="56"/>
      <c r="J96" s="55"/>
      <c r="K96" s="61"/>
      <c r="M96" s="55"/>
      <c r="N96" s="61"/>
    </row>
    <row r="97" spans="1:21" ht="18.75" x14ac:dyDescent="0.2">
      <c r="A97" s="195"/>
      <c r="B97" s="51"/>
      <c r="C97" s="206" t="s">
        <v>25</v>
      </c>
      <c r="D97" s="207"/>
      <c r="E97" s="207"/>
      <c r="F97" s="207"/>
      <c r="G97" s="207"/>
      <c r="H97" s="207"/>
      <c r="I97" s="207"/>
      <c r="J97" s="207"/>
      <c r="K97" s="207"/>
      <c r="L97" s="207"/>
      <c r="M97" s="97"/>
      <c r="N97" s="97"/>
      <c r="O97" s="104"/>
    </row>
    <row r="98" spans="1:21" ht="84" x14ac:dyDescent="0.2">
      <c r="A98" s="195"/>
      <c r="B98" s="59"/>
      <c r="C98" s="35" t="s">
        <v>109</v>
      </c>
      <c r="D98" s="75">
        <v>3</v>
      </c>
      <c r="E98" s="79" t="s">
        <v>263</v>
      </c>
      <c r="F98" s="79" t="s">
        <v>264</v>
      </c>
      <c r="G98" s="74">
        <v>3</v>
      </c>
      <c r="H98" s="76" t="s">
        <v>263</v>
      </c>
      <c r="I98" s="76" t="s">
        <v>264</v>
      </c>
      <c r="J98" s="75"/>
      <c r="K98" s="79"/>
      <c r="L98" s="79"/>
      <c r="M98" s="100"/>
      <c r="N98" s="99"/>
      <c r="O98" s="99"/>
      <c r="R98" s="18">
        <f>COUNTIF(D98:D99,"1")</f>
        <v>0</v>
      </c>
      <c r="S98" s="18">
        <f>COUNTIF(G98:G99,"1")</f>
        <v>0</v>
      </c>
      <c r="T98" s="18">
        <f>COUNTIF(J98:J99,"1")</f>
        <v>0</v>
      </c>
      <c r="U98" s="18">
        <f>COUNTIF(M98:M99,"1")</f>
        <v>0</v>
      </c>
    </row>
    <row r="99" spans="1:21" ht="108" x14ac:dyDescent="0.2">
      <c r="A99" s="195"/>
      <c r="B99" s="66"/>
      <c r="C99" s="37" t="s">
        <v>110</v>
      </c>
      <c r="D99" s="75">
        <v>3</v>
      </c>
      <c r="E99" s="79" t="s">
        <v>265</v>
      </c>
      <c r="F99" s="79" t="s">
        <v>266</v>
      </c>
      <c r="G99" s="74">
        <v>3</v>
      </c>
      <c r="H99" s="77" t="s">
        <v>476</v>
      </c>
      <c r="I99" s="76" t="s">
        <v>266</v>
      </c>
      <c r="J99" s="75"/>
      <c r="K99" s="79"/>
      <c r="L99" s="79"/>
      <c r="M99" s="100"/>
      <c r="N99" s="99"/>
      <c r="O99" s="99"/>
      <c r="R99" s="18">
        <f>COUNTIF(D98:D99,"2")</f>
        <v>0</v>
      </c>
      <c r="S99" s="18">
        <f>COUNTIF(G98:G99,"2")</f>
        <v>0</v>
      </c>
      <c r="T99" s="18">
        <f>COUNTIF(J98:J99,"2")</f>
        <v>0</v>
      </c>
      <c r="U99" s="18">
        <f>COUNTIF(M98:M99,"2")</f>
        <v>0</v>
      </c>
    </row>
    <row r="100" spans="1:21" ht="8.25" customHeight="1" x14ac:dyDescent="0.25">
      <c r="B100" s="230"/>
      <c r="C100" s="231"/>
      <c r="D100" s="55"/>
      <c r="E100" s="56"/>
      <c r="F100" s="56"/>
      <c r="G100" s="55"/>
      <c r="H100" s="56"/>
      <c r="I100" s="56"/>
      <c r="J100" s="55"/>
      <c r="K100" s="61"/>
      <c r="M100" s="55"/>
      <c r="N100" s="61"/>
      <c r="R100" s="18">
        <f>COUNTIF(D98:D99,"3")</f>
        <v>2</v>
      </c>
      <c r="S100" s="18">
        <f>COUNTIF(G98:G99,"3")</f>
        <v>2</v>
      </c>
      <c r="T100" s="18">
        <f>COUNTIF(J98:J99,"3")</f>
        <v>0</v>
      </c>
      <c r="U100" s="18">
        <f>COUNTIF(M98:M99,"3")</f>
        <v>0</v>
      </c>
    </row>
    <row r="101" spans="1:21" ht="18.75" x14ac:dyDescent="0.2">
      <c r="A101" s="195"/>
      <c r="B101" s="62"/>
      <c r="C101" s="207" t="s">
        <v>111</v>
      </c>
      <c r="D101" s="207"/>
      <c r="E101" s="207"/>
      <c r="F101" s="207"/>
      <c r="G101" s="207"/>
      <c r="H101" s="207"/>
      <c r="I101" s="207"/>
      <c r="J101" s="207"/>
      <c r="K101" s="208"/>
      <c r="L101" s="58"/>
      <c r="M101" s="58"/>
      <c r="N101" s="58"/>
      <c r="O101" s="58"/>
      <c r="R101" s="18">
        <f>COUNTIF(D98:D99,"4")</f>
        <v>0</v>
      </c>
      <c r="S101" s="18">
        <f>COUNTIF(G98:G99,"4")</f>
        <v>0</v>
      </c>
      <c r="T101" s="18">
        <f>COUNTIF(J98:J99,"4")</f>
        <v>0</v>
      </c>
      <c r="U101" s="18">
        <f>COUNTIF(M98:M99,"4")</f>
        <v>0</v>
      </c>
    </row>
    <row r="102" spans="1:21" ht="65.25" customHeight="1" x14ac:dyDescent="0.2">
      <c r="A102" s="195"/>
      <c r="B102" s="54"/>
      <c r="C102" s="43" t="s">
        <v>112</v>
      </c>
      <c r="D102" s="132">
        <v>4</v>
      </c>
      <c r="E102" s="125" t="s">
        <v>267</v>
      </c>
      <c r="F102" s="125" t="s">
        <v>268</v>
      </c>
      <c r="G102" s="129">
        <v>4</v>
      </c>
      <c r="H102" s="111" t="s">
        <v>477</v>
      </c>
      <c r="I102" s="111" t="s">
        <v>268</v>
      </c>
      <c r="J102" s="132"/>
      <c r="K102" s="125"/>
      <c r="L102" s="125"/>
      <c r="M102" s="135"/>
      <c r="N102" s="127"/>
      <c r="O102" s="127"/>
      <c r="R102" s="18">
        <f>COUNTIF(D102:D111,"1")</f>
        <v>0</v>
      </c>
      <c r="S102" s="18">
        <f>COUNTIF(G102:G111,"1")</f>
        <v>0</v>
      </c>
      <c r="T102" s="18">
        <f>COUNTIF(J102:J111,"1")</f>
        <v>0</v>
      </c>
      <c r="U102" s="18">
        <f>COUNTIF(M102:M111,"1")</f>
        <v>0</v>
      </c>
    </row>
    <row r="103" spans="1:21" ht="53.25" customHeight="1" x14ac:dyDescent="0.2">
      <c r="A103" s="195"/>
      <c r="B103" s="62"/>
      <c r="C103" s="36" t="s">
        <v>113</v>
      </c>
      <c r="D103" s="132">
        <v>3</v>
      </c>
      <c r="E103" s="125" t="s">
        <v>269</v>
      </c>
      <c r="F103" s="125" t="s">
        <v>270</v>
      </c>
      <c r="G103" s="129">
        <v>3</v>
      </c>
      <c r="H103" s="116" t="s">
        <v>269</v>
      </c>
      <c r="I103" s="111" t="s">
        <v>270</v>
      </c>
      <c r="J103" s="132"/>
      <c r="K103" s="125"/>
      <c r="L103" s="125"/>
      <c r="M103" s="135"/>
      <c r="N103" s="127"/>
      <c r="O103" s="127"/>
      <c r="R103" s="18">
        <f>COUNTIF(D102:D111,"2")</f>
        <v>2</v>
      </c>
      <c r="S103" s="18">
        <f>COUNTIF(G102:G111,"2")</f>
        <v>0</v>
      </c>
      <c r="T103" s="18">
        <f>COUNTIF(J102:J111,"2")</f>
        <v>0</v>
      </c>
      <c r="U103" s="18">
        <f>COUNTIF(M102:M111,"2")</f>
        <v>0</v>
      </c>
    </row>
    <row r="104" spans="1:21" ht="49.5" customHeight="1" x14ac:dyDescent="0.2">
      <c r="A104" s="195"/>
      <c r="B104" s="62"/>
      <c r="C104" s="36" t="s">
        <v>114</v>
      </c>
      <c r="D104" s="132">
        <v>3</v>
      </c>
      <c r="E104" s="125" t="s">
        <v>271</v>
      </c>
      <c r="F104" s="125" t="s">
        <v>272</v>
      </c>
      <c r="G104" s="129">
        <v>3</v>
      </c>
      <c r="H104" s="116" t="s">
        <v>271</v>
      </c>
      <c r="I104" s="111" t="s">
        <v>272</v>
      </c>
      <c r="J104" s="132"/>
      <c r="K104" s="125"/>
      <c r="L104" s="125"/>
      <c r="M104" s="135"/>
      <c r="N104" s="127"/>
      <c r="O104" s="127"/>
      <c r="R104" s="18">
        <f>COUNTIF(D102:D111,"3")</f>
        <v>5</v>
      </c>
      <c r="S104" s="18">
        <f>COUNTIF(G102:G111,"3")</f>
        <v>5</v>
      </c>
      <c r="T104" s="18">
        <f>COUNTIF(J102:J111,"3")</f>
        <v>0</v>
      </c>
      <c r="U104" s="18">
        <f>COUNTIF(M102:M111,"3")</f>
        <v>0</v>
      </c>
    </row>
    <row r="105" spans="1:21" ht="30" customHeight="1" x14ac:dyDescent="0.2">
      <c r="A105" s="195"/>
      <c r="B105" s="62"/>
      <c r="C105" s="36" t="s">
        <v>115</v>
      </c>
      <c r="D105" s="132">
        <v>4</v>
      </c>
      <c r="E105" s="125" t="s">
        <v>273</v>
      </c>
      <c r="F105" s="125" t="s">
        <v>274</v>
      </c>
      <c r="G105" s="129">
        <v>4</v>
      </c>
      <c r="H105" s="116" t="s">
        <v>273</v>
      </c>
      <c r="I105" s="111" t="s">
        <v>274</v>
      </c>
      <c r="J105" s="132"/>
      <c r="K105" s="125"/>
      <c r="L105" s="125"/>
      <c r="M105" s="135"/>
      <c r="N105" s="127"/>
      <c r="O105" s="127"/>
      <c r="R105" s="18">
        <f>COUNTIF(D102:D111,"4")</f>
        <v>3</v>
      </c>
      <c r="S105" s="18">
        <f>COUNTIF(G102:G111,"4")</f>
        <v>5</v>
      </c>
      <c r="T105" s="18">
        <f>COUNTIF(J102:J111,"4")</f>
        <v>0</v>
      </c>
      <c r="U105" s="18">
        <f>COUNTIF(M102:M111,"4")</f>
        <v>0</v>
      </c>
    </row>
    <row r="106" spans="1:21" ht="30" customHeight="1" x14ac:dyDescent="0.2">
      <c r="A106" s="195"/>
      <c r="B106" s="62"/>
      <c r="C106" s="36" t="s">
        <v>116</v>
      </c>
      <c r="D106" s="132">
        <v>3</v>
      </c>
      <c r="E106" s="125" t="s">
        <v>275</v>
      </c>
      <c r="F106" s="125" t="s">
        <v>276</v>
      </c>
      <c r="G106" s="129">
        <v>3</v>
      </c>
      <c r="H106" s="116" t="s">
        <v>275</v>
      </c>
      <c r="I106" s="111" t="s">
        <v>276</v>
      </c>
      <c r="J106" s="132"/>
      <c r="K106" s="125"/>
      <c r="L106" s="125"/>
      <c r="M106" s="135"/>
      <c r="N106" s="127"/>
      <c r="O106" s="127"/>
    </row>
    <row r="107" spans="1:21" ht="30" customHeight="1" x14ac:dyDescent="0.2">
      <c r="A107" s="195"/>
      <c r="B107" s="62"/>
      <c r="C107" s="36" t="s">
        <v>117</v>
      </c>
      <c r="D107" s="132">
        <v>3</v>
      </c>
      <c r="E107" s="125" t="s">
        <v>277</v>
      </c>
      <c r="F107" s="125" t="s">
        <v>278</v>
      </c>
      <c r="G107" s="129">
        <v>4</v>
      </c>
      <c r="H107" s="116" t="s">
        <v>277</v>
      </c>
      <c r="I107" s="111" t="s">
        <v>278</v>
      </c>
      <c r="J107" s="132"/>
      <c r="K107" s="125"/>
      <c r="L107" s="125"/>
      <c r="M107" s="135"/>
      <c r="N107" s="127"/>
      <c r="O107" s="127"/>
    </row>
    <row r="108" spans="1:21" ht="30" customHeight="1" x14ac:dyDescent="0.2">
      <c r="A108" s="195"/>
      <c r="B108" s="62"/>
      <c r="C108" s="36" t="s">
        <v>118</v>
      </c>
      <c r="D108" s="132">
        <v>4</v>
      </c>
      <c r="E108" s="125" t="s">
        <v>279</v>
      </c>
      <c r="F108" s="125" t="s">
        <v>280</v>
      </c>
      <c r="G108" s="129">
        <v>4</v>
      </c>
      <c r="H108" s="116" t="s">
        <v>279</v>
      </c>
      <c r="I108" s="111" t="s">
        <v>280</v>
      </c>
      <c r="J108" s="132"/>
      <c r="K108" s="125"/>
      <c r="L108" s="125"/>
      <c r="M108" s="135"/>
      <c r="N108" s="127"/>
      <c r="O108" s="127"/>
    </row>
    <row r="109" spans="1:21" ht="30" customHeight="1" x14ac:dyDescent="0.2">
      <c r="A109" s="195"/>
      <c r="B109" s="62"/>
      <c r="C109" s="36" t="s">
        <v>119</v>
      </c>
      <c r="D109" s="132">
        <v>2</v>
      </c>
      <c r="E109" s="125" t="s">
        <v>281</v>
      </c>
      <c r="F109" s="125" t="s">
        <v>282</v>
      </c>
      <c r="G109" s="129">
        <v>3</v>
      </c>
      <c r="H109" s="116" t="s">
        <v>281</v>
      </c>
      <c r="I109" s="111" t="s">
        <v>416</v>
      </c>
      <c r="J109" s="132"/>
      <c r="K109" s="125"/>
      <c r="L109" s="125"/>
      <c r="M109" s="135"/>
      <c r="N109" s="127"/>
      <c r="O109" s="127"/>
    </row>
    <row r="110" spans="1:21" ht="30" customHeight="1" x14ac:dyDescent="0.2">
      <c r="A110" s="195"/>
      <c r="B110" s="62"/>
      <c r="C110" s="36" t="s">
        <v>120</v>
      </c>
      <c r="D110" s="132">
        <v>3</v>
      </c>
      <c r="E110" s="125" t="s">
        <v>283</v>
      </c>
      <c r="F110" s="125" t="s">
        <v>284</v>
      </c>
      <c r="G110" s="129">
        <v>3</v>
      </c>
      <c r="H110" s="116" t="s">
        <v>283</v>
      </c>
      <c r="I110" s="111" t="s">
        <v>284</v>
      </c>
      <c r="J110" s="132"/>
      <c r="K110" s="125"/>
      <c r="L110" s="125"/>
      <c r="M110" s="135"/>
      <c r="N110" s="127"/>
      <c r="O110" s="127"/>
    </row>
    <row r="111" spans="1:21" ht="30" customHeight="1" x14ac:dyDescent="0.2">
      <c r="A111" s="195"/>
      <c r="B111" s="62"/>
      <c r="C111" s="36" t="s">
        <v>121</v>
      </c>
      <c r="D111" s="132">
        <v>2</v>
      </c>
      <c r="E111" s="125" t="s">
        <v>285</v>
      </c>
      <c r="F111" s="125" t="s">
        <v>286</v>
      </c>
      <c r="G111" s="129">
        <v>4</v>
      </c>
      <c r="H111" s="116" t="s">
        <v>285</v>
      </c>
      <c r="I111" s="111" t="s">
        <v>286</v>
      </c>
      <c r="J111" s="132"/>
      <c r="K111" s="125"/>
      <c r="L111" s="125"/>
      <c r="M111" s="135"/>
      <c r="N111" s="127"/>
      <c r="O111" s="127"/>
    </row>
    <row r="112" spans="1:21" ht="5.25" customHeight="1" x14ac:dyDescent="0.25">
      <c r="B112" s="232"/>
      <c r="C112" s="233"/>
      <c r="D112" s="67"/>
      <c r="E112" s="68"/>
      <c r="F112" s="68"/>
      <c r="G112" s="67"/>
      <c r="H112" s="68"/>
      <c r="I112" s="68"/>
      <c r="J112" s="67"/>
      <c r="K112" s="69"/>
      <c r="M112" s="67"/>
      <c r="N112" s="69"/>
    </row>
    <row r="113" spans="1:21" ht="18.75" x14ac:dyDescent="0.2">
      <c r="A113" s="195"/>
      <c r="B113" s="62"/>
      <c r="C113" s="207" t="s">
        <v>0</v>
      </c>
      <c r="D113" s="207"/>
      <c r="E113" s="207"/>
      <c r="F113" s="207"/>
      <c r="G113" s="207"/>
      <c r="H113" s="207"/>
      <c r="I113" s="207"/>
      <c r="J113" s="207"/>
      <c r="K113" s="208"/>
      <c r="L113" s="58"/>
      <c r="M113" s="58"/>
      <c r="N113" s="58"/>
      <c r="O113" s="58"/>
    </row>
    <row r="114" spans="1:21" ht="30" customHeight="1" x14ac:dyDescent="0.2">
      <c r="A114" s="195"/>
      <c r="B114" s="65"/>
      <c r="C114" s="37" t="s">
        <v>1</v>
      </c>
      <c r="D114" s="132">
        <v>3</v>
      </c>
      <c r="E114" s="125" t="s">
        <v>287</v>
      </c>
      <c r="F114" s="125" t="s">
        <v>288</v>
      </c>
      <c r="G114" s="129">
        <v>3</v>
      </c>
      <c r="H114" s="116" t="s">
        <v>417</v>
      </c>
      <c r="I114" s="111" t="s">
        <v>418</v>
      </c>
      <c r="J114" s="132"/>
      <c r="K114" s="125"/>
      <c r="L114" s="125"/>
      <c r="M114" s="135"/>
      <c r="N114" s="127"/>
      <c r="O114" s="127"/>
      <c r="R114" s="18">
        <f>COUNTIF(D114:D117,"1")</f>
        <v>0</v>
      </c>
      <c r="S114" s="18">
        <f>COUNTIF(G114:G117,"1")</f>
        <v>0</v>
      </c>
      <c r="T114" s="18">
        <f>COUNTIF(J114:J117,"1")</f>
        <v>0</v>
      </c>
      <c r="U114" s="18">
        <f>COUNTIF(M114:M117,"1")</f>
        <v>0</v>
      </c>
    </row>
    <row r="115" spans="1:21" ht="30" customHeight="1" x14ac:dyDescent="0.2">
      <c r="A115" s="195"/>
      <c r="B115" s="62"/>
      <c r="C115" s="36" t="s">
        <v>2</v>
      </c>
      <c r="D115" s="132">
        <v>4</v>
      </c>
      <c r="E115" s="125" t="s">
        <v>289</v>
      </c>
      <c r="F115" s="125" t="s">
        <v>290</v>
      </c>
      <c r="G115" s="129">
        <v>4</v>
      </c>
      <c r="H115" s="116" t="s">
        <v>289</v>
      </c>
      <c r="I115" s="111" t="s">
        <v>290</v>
      </c>
      <c r="J115" s="132"/>
      <c r="K115" s="125"/>
      <c r="L115" s="125"/>
      <c r="M115" s="135"/>
      <c r="N115" s="127"/>
      <c r="O115" s="127"/>
      <c r="R115" s="18">
        <f>COUNTIF(D114:D117,"2")</f>
        <v>0</v>
      </c>
      <c r="S115" s="18">
        <f>COUNTIF(G114:G117,"2")</f>
        <v>0</v>
      </c>
      <c r="T115" s="18">
        <f>COUNTIF(J114:J117,"2")</f>
        <v>0</v>
      </c>
      <c r="U115" s="18">
        <f>COUNTIF(M114:M117,"2")</f>
        <v>0</v>
      </c>
    </row>
    <row r="116" spans="1:21" ht="30" customHeight="1" x14ac:dyDescent="0.2">
      <c r="A116" s="195"/>
      <c r="B116" s="62"/>
      <c r="C116" s="36" t="s">
        <v>3</v>
      </c>
      <c r="D116" s="132">
        <v>3</v>
      </c>
      <c r="E116" s="125" t="s">
        <v>291</v>
      </c>
      <c r="F116" s="125" t="s">
        <v>292</v>
      </c>
      <c r="G116" s="129">
        <v>3</v>
      </c>
      <c r="H116" s="116" t="s">
        <v>291</v>
      </c>
      <c r="I116" s="111" t="s">
        <v>292</v>
      </c>
      <c r="J116" s="132"/>
      <c r="K116" s="125"/>
      <c r="L116" s="125"/>
      <c r="M116" s="135"/>
      <c r="N116" s="127"/>
      <c r="O116" s="127"/>
      <c r="R116" s="18">
        <f>COUNTIF(D114:D117,"3")</f>
        <v>2</v>
      </c>
      <c r="S116" s="18">
        <f>COUNTIF(G114:G117,"3")</f>
        <v>2</v>
      </c>
      <c r="T116" s="18">
        <f>COUNTIF(J114:J117,"3")</f>
        <v>0</v>
      </c>
      <c r="U116" s="18">
        <f>COUNTIF(M114:M117,"3")</f>
        <v>0</v>
      </c>
    </row>
    <row r="117" spans="1:21" ht="30" customHeight="1" x14ac:dyDescent="0.2">
      <c r="A117" s="195"/>
      <c r="B117" s="62"/>
      <c r="C117" s="36" t="s">
        <v>4</v>
      </c>
      <c r="D117" s="132">
        <v>4</v>
      </c>
      <c r="E117" s="125" t="s">
        <v>293</v>
      </c>
      <c r="F117" s="125" t="s">
        <v>294</v>
      </c>
      <c r="G117" s="129">
        <v>4</v>
      </c>
      <c r="H117" s="116" t="s">
        <v>293</v>
      </c>
      <c r="I117" s="111" t="s">
        <v>294</v>
      </c>
      <c r="J117" s="132"/>
      <c r="K117" s="125"/>
      <c r="L117" s="125"/>
      <c r="M117" s="135"/>
      <c r="N117" s="127"/>
      <c r="O117" s="127"/>
      <c r="R117" s="18">
        <f>COUNTIF(D114:D117,"4")</f>
        <v>2</v>
      </c>
      <c r="S117" s="18">
        <f>COUNTIF(G114:G117,"4")</f>
        <v>2</v>
      </c>
      <c r="T117" s="18">
        <f>COUNTIF(J114:J117,"4")</f>
        <v>0</v>
      </c>
      <c r="U117" s="18">
        <f>COUNTIF(M114:M117,"4")</f>
        <v>0</v>
      </c>
    </row>
    <row r="118" spans="1:21" ht="7.5" customHeight="1" x14ac:dyDescent="0.25">
      <c r="B118" s="230"/>
      <c r="C118" s="231"/>
      <c r="D118" s="67"/>
      <c r="E118" s="68"/>
      <c r="F118" s="68"/>
      <c r="G118" s="67"/>
      <c r="H118" s="68"/>
      <c r="I118" s="68"/>
      <c r="J118" s="55"/>
      <c r="K118" s="61"/>
      <c r="M118" s="55"/>
      <c r="N118" s="61"/>
    </row>
    <row r="119" spans="1:21" ht="15.75" customHeight="1" x14ac:dyDescent="0.2">
      <c r="B119" s="239" t="s">
        <v>24</v>
      </c>
      <c r="C119" s="240"/>
      <c r="D119" s="227" t="s">
        <v>295</v>
      </c>
      <c r="E119" s="228"/>
      <c r="F119" s="229"/>
      <c r="G119" s="224" t="s">
        <v>237</v>
      </c>
      <c r="H119" s="225"/>
      <c r="I119" s="226"/>
      <c r="J119" s="243" t="s">
        <v>238</v>
      </c>
      <c r="K119" s="243"/>
      <c r="L119" s="243"/>
      <c r="M119" s="256" t="s">
        <v>194</v>
      </c>
      <c r="N119" s="256"/>
      <c r="O119" s="256"/>
    </row>
    <row r="120" spans="1:21" ht="15.75" customHeight="1" x14ac:dyDescent="0.2">
      <c r="B120" s="241"/>
      <c r="C120" s="242"/>
      <c r="D120" s="48" t="s">
        <v>34</v>
      </c>
      <c r="E120" s="49" t="s">
        <v>122</v>
      </c>
      <c r="F120" s="49"/>
      <c r="G120" s="48" t="s">
        <v>34</v>
      </c>
      <c r="H120" s="49" t="s">
        <v>122</v>
      </c>
      <c r="I120" s="49"/>
      <c r="J120" s="48" t="s">
        <v>34</v>
      </c>
      <c r="K120" s="49" t="s">
        <v>122</v>
      </c>
      <c r="L120" s="70" t="s">
        <v>125</v>
      </c>
      <c r="M120" s="48" t="s">
        <v>34</v>
      </c>
      <c r="N120" s="49" t="s">
        <v>122</v>
      </c>
      <c r="O120" s="70"/>
    </row>
    <row r="121" spans="1:21" ht="18.75" x14ac:dyDescent="0.2">
      <c r="A121" s="195"/>
      <c r="B121" s="64"/>
      <c r="C121" s="207" t="s">
        <v>5</v>
      </c>
      <c r="D121" s="207"/>
      <c r="E121" s="207"/>
      <c r="F121" s="207"/>
      <c r="G121" s="207"/>
      <c r="H121" s="207"/>
      <c r="I121" s="207"/>
      <c r="J121" s="207"/>
      <c r="K121" s="208"/>
      <c r="L121" s="58"/>
      <c r="M121" s="58"/>
      <c r="N121" s="58"/>
      <c r="O121" s="58"/>
    </row>
    <row r="122" spans="1:21" ht="66" customHeight="1" x14ac:dyDescent="0.2">
      <c r="A122" s="195"/>
      <c r="B122" s="66"/>
      <c r="C122" s="71" t="s">
        <v>6</v>
      </c>
      <c r="D122" s="135">
        <v>3</v>
      </c>
      <c r="E122" s="127" t="s">
        <v>301</v>
      </c>
      <c r="F122" s="127" t="s">
        <v>302</v>
      </c>
      <c r="G122" s="129">
        <v>3</v>
      </c>
      <c r="H122" s="127" t="s">
        <v>478</v>
      </c>
      <c r="I122" s="127" t="s">
        <v>396</v>
      </c>
      <c r="J122" s="132"/>
      <c r="K122" s="125"/>
      <c r="L122" s="125"/>
      <c r="M122" s="135"/>
      <c r="N122" s="127"/>
      <c r="O122" s="127"/>
      <c r="R122" s="18">
        <f>COUNTIF(D122:D125,"1")</f>
        <v>1</v>
      </c>
      <c r="S122" s="18">
        <f>COUNTIF(G122:G125,"1")</f>
        <v>1</v>
      </c>
      <c r="T122" s="18">
        <f>COUNTIF(J122:J125,"1")</f>
        <v>0</v>
      </c>
      <c r="U122" s="18">
        <f>COUNTIF(M122:M125,"1")</f>
        <v>0</v>
      </c>
    </row>
    <row r="123" spans="1:21" ht="30" customHeight="1" x14ac:dyDescent="0.2">
      <c r="A123" s="195"/>
      <c r="B123" s="65"/>
      <c r="C123" s="37" t="s">
        <v>7</v>
      </c>
      <c r="D123" s="135">
        <v>1</v>
      </c>
      <c r="E123" s="127" t="s">
        <v>303</v>
      </c>
      <c r="F123" s="127" t="s">
        <v>304</v>
      </c>
      <c r="G123" s="129">
        <v>1</v>
      </c>
      <c r="H123" s="127" t="s">
        <v>397</v>
      </c>
      <c r="I123" s="127" t="s">
        <v>304</v>
      </c>
      <c r="J123" s="132"/>
      <c r="K123" s="125"/>
      <c r="L123" s="125"/>
      <c r="M123" s="135"/>
      <c r="N123" s="127"/>
      <c r="O123" s="127"/>
      <c r="R123" s="18">
        <f>COUNTIF(D122:D125,"2")</f>
        <v>0</v>
      </c>
      <c r="S123" s="18">
        <f>COUNTIF(G122:G125,"2")</f>
        <v>1</v>
      </c>
      <c r="T123" s="18">
        <f>COUNTIF(J122:J125,"2")</f>
        <v>0</v>
      </c>
      <c r="U123" s="18">
        <f>COUNTIF(M122:M125,"2")</f>
        <v>0</v>
      </c>
    </row>
    <row r="124" spans="1:21" ht="30" customHeight="1" x14ac:dyDescent="0.2">
      <c r="A124" s="195"/>
      <c r="B124" s="62"/>
      <c r="C124" s="37" t="s">
        <v>8</v>
      </c>
      <c r="D124" s="135">
        <v>3</v>
      </c>
      <c r="E124" s="127" t="s">
        <v>305</v>
      </c>
      <c r="F124" s="127" t="s">
        <v>306</v>
      </c>
      <c r="G124" s="129">
        <v>4</v>
      </c>
      <c r="H124" s="127" t="s">
        <v>398</v>
      </c>
      <c r="I124" s="127" t="s">
        <v>399</v>
      </c>
      <c r="J124" s="132"/>
      <c r="K124" s="125"/>
      <c r="L124" s="125"/>
      <c r="M124" s="135"/>
      <c r="N124" s="127"/>
      <c r="O124" s="127"/>
      <c r="R124" s="18">
        <f>COUNTIF(D122:D125,"3")</f>
        <v>3</v>
      </c>
      <c r="S124" s="18">
        <f>COUNTIF(G122:G125,"3")</f>
        <v>1</v>
      </c>
      <c r="T124" s="18">
        <f>COUNTIF(J122:J125,"3")</f>
        <v>0</v>
      </c>
      <c r="U124" s="18">
        <f>COUNTIF(M122:M125,"3")</f>
        <v>0</v>
      </c>
    </row>
    <row r="125" spans="1:21" ht="63" customHeight="1" x14ac:dyDescent="0.2">
      <c r="A125" s="195"/>
      <c r="B125" s="62"/>
      <c r="C125" s="36" t="s">
        <v>9</v>
      </c>
      <c r="D125" s="135">
        <v>3</v>
      </c>
      <c r="E125" s="127" t="s">
        <v>307</v>
      </c>
      <c r="F125" s="127" t="s">
        <v>400</v>
      </c>
      <c r="G125" s="129">
        <v>2</v>
      </c>
      <c r="H125" s="127" t="s">
        <v>479</v>
      </c>
      <c r="I125" s="127" t="s">
        <v>308</v>
      </c>
      <c r="J125" s="132"/>
      <c r="K125" s="125"/>
      <c r="L125" s="125"/>
      <c r="M125" s="135"/>
      <c r="N125" s="127"/>
      <c r="O125" s="127"/>
      <c r="R125" s="18">
        <f>COUNTIF(D122:D125,"4")</f>
        <v>0</v>
      </c>
      <c r="S125" s="18">
        <f>COUNTIF(G122:G125,"4")</f>
        <v>1</v>
      </c>
      <c r="T125" s="18">
        <f>COUNTIF(J122:J125,"4")</f>
        <v>0</v>
      </c>
      <c r="U125" s="18">
        <f>COUNTIF(M122:M125,"4")</f>
        <v>0</v>
      </c>
    </row>
    <row r="126" spans="1:21" ht="8.25" customHeight="1" x14ac:dyDescent="0.25">
      <c r="B126" s="230"/>
      <c r="C126" s="231"/>
      <c r="D126" s="55"/>
      <c r="E126" s="56"/>
      <c r="F126" s="56"/>
      <c r="G126" s="55"/>
      <c r="H126" s="56"/>
      <c r="I126" s="56"/>
      <c r="J126" s="55"/>
      <c r="K126" s="61"/>
      <c r="M126" s="55"/>
      <c r="N126" s="61"/>
    </row>
    <row r="127" spans="1:21" ht="18.75" x14ac:dyDescent="0.2">
      <c r="A127" s="195"/>
      <c r="B127" s="62"/>
      <c r="C127" s="207" t="s">
        <v>10</v>
      </c>
      <c r="D127" s="207"/>
      <c r="E127" s="207"/>
      <c r="F127" s="207"/>
      <c r="G127" s="207"/>
      <c r="H127" s="207"/>
      <c r="I127" s="207"/>
      <c r="J127" s="207"/>
      <c r="K127" s="208"/>
      <c r="L127" s="58"/>
      <c r="M127" s="58"/>
      <c r="N127" s="58"/>
      <c r="O127" s="58"/>
    </row>
    <row r="128" spans="1:21" ht="30" customHeight="1" x14ac:dyDescent="0.2">
      <c r="A128" s="195"/>
      <c r="B128" s="54"/>
      <c r="C128" s="43" t="s">
        <v>11</v>
      </c>
      <c r="D128" s="135">
        <v>3</v>
      </c>
      <c r="E128" s="127" t="s">
        <v>309</v>
      </c>
      <c r="F128" s="127" t="s">
        <v>310</v>
      </c>
      <c r="G128" s="129">
        <v>3</v>
      </c>
      <c r="H128" s="127" t="s">
        <v>401</v>
      </c>
      <c r="I128" s="127" t="s">
        <v>402</v>
      </c>
      <c r="J128" s="132"/>
      <c r="K128" s="125"/>
      <c r="L128" s="125"/>
      <c r="M128" s="135"/>
      <c r="N128" s="127"/>
      <c r="O128" s="127"/>
      <c r="R128" s="18">
        <f>COUNTIF(D128:D131,"1")</f>
        <v>0</v>
      </c>
      <c r="S128" s="18">
        <f>COUNTIF(G128:G131,"1")</f>
        <v>0</v>
      </c>
      <c r="T128" s="18">
        <f>COUNTIF(J128:J131,"1")</f>
        <v>0</v>
      </c>
      <c r="U128" s="18">
        <f>COUNTIF(M128:M131,"1")</f>
        <v>0</v>
      </c>
    </row>
    <row r="129" spans="1:21" ht="30" customHeight="1" x14ac:dyDescent="0.2">
      <c r="A129" s="195"/>
      <c r="B129" s="62"/>
      <c r="C129" s="36" t="s">
        <v>12</v>
      </c>
      <c r="D129" s="135">
        <v>3</v>
      </c>
      <c r="E129" s="127" t="s">
        <v>311</v>
      </c>
      <c r="F129" s="127" t="s">
        <v>312</v>
      </c>
      <c r="G129" s="129">
        <v>3</v>
      </c>
      <c r="H129" s="127" t="s">
        <v>311</v>
      </c>
      <c r="I129" s="127" t="s">
        <v>312</v>
      </c>
      <c r="J129" s="132"/>
      <c r="K129" s="125"/>
      <c r="L129" s="125"/>
      <c r="M129" s="135"/>
      <c r="N129" s="127"/>
      <c r="O129" s="127"/>
      <c r="R129" s="18">
        <f>COUNTIF(D128:D131,"2")</f>
        <v>0</v>
      </c>
      <c r="S129" s="18">
        <f>COUNTIF(G128:G131,"2")</f>
        <v>0</v>
      </c>
      <c r="T129" s="18">
        <f>COUNTIF(J128:J131,"2")</f>
        <v>0</v>
      </c>
      <c r="U129" s="18">
        <f>COUNTIF(M128:M131,"2")</f>
        <v>0</v>
      </c>
    </row>
    <row r="130" spans="1:21" ht="30" customHeight="1" x14ac:dyDescent="0.2">
      <c r="A130" s="195"/>
      <c r="B130" s="62"/>
      <c r="C130" s="36" t="s">
        <v>13</v>
      </c>
      <c r="D130" s="135">
        <v>3</v>
      </c>
      <c r="E130" s="127" t="s">
        <v>313</v>
      </c>
      <c r="F130" s="127" t="s">
        <v>314</v>
      </c>
      <c r="G130" s="129">
        <v>3</v>
      </c>
      <c r="H130" s="127" t="s">
        <v>313</v>
      </c>
      <c r="I130" s="111" t="s">
        <v>314</v>
      </c>
      <c r="J130" s="132"/>
      <c r="K130" s="125"/>
      <c r="L130" s="125"/>
      <c r="M130" s="135"/>
      <c r="N130" s="127"/>
      <c r="O130" s="127"/>
      <c r="R130" s="18">
        <f>COUNTIF(D128:D131,"3")</f>
        <v>4</v>
      </c>
      <c r="S130" s="18">
        <f>COUNTIF(G128:G131,"3")</f>
        <v>4</v>
      </c>
      <c r="T130" s="18">
        <f>COUNTIF(J128:J131,"3")</f>
        <v>0</v>
      </c>
      <c r="U130" s="18">
        <f>COUNTIF(M128:M131,"3")</f>
        <v>0</v>
      </c>
    </row>
    <row r="131" spans="1:21" ht="57.75" customHeight="1" x14ac:dyDescent="0.2">
      <c r="A131" s="195"/>
      <c r="B131" s="62"/>
      <c r="C131" s="36" t="s">
        <v>14</v>
      </c>
      <c r="D131" s="135">
        <v>3</v>
      </c>
      <c r="E131" s="127" t="s">
        <v>315</v>
      </c>
      <c r="F131" s="127" t="s">
        <v>316</v>
      </c>
      <c r="G131" s="129">
        <v>3</v>
      </c>
      <c r="H131" s="127" t="s">
        <v>403</v>
      </c>
      <c r="I131" s="127" t="s">
        <v>404</v>
      </c>
      <c r="J131" s="132"/>
      <c r="K131" s="125"/>
      <c r="L131" s="125"/>
      <c r="M131" s="135"/>
      <c r="N131" s="127"/>
      <c r="O131" s="127"/>
      <c r="R131" s="18">
        <f>COUNTIF(D128:D131,"4")</f>
        <v>0</v>
      </c>
      <c r="S131" s="18">
        <f>COUNTIF(G128:G131,"4")</f>
        <v>0</v>
      </c>
      <c r="T131" s="18">
        <f>COUNTIF(J128:J131,"4")</f>
        <v>0</v>
      </c>
      <c r="U131" s="18">
        <f>COUNTIF(M128:M131,"4")</f>
        <v>0</v>
      </c>
    </row>
    <row r="132" spans="1:21" ht="9" customHeight="1" x14ac:dyDescent="0.25">
      <c r="B132" s="230"/>
      <c r="C132" s="231"/>
      <c r="D132" s="55"/>
      <c r="E132" s="56"/>
      <c r="F132" s="56"/>
      <c r="G132" s="55"/>
      <c r="H132" s="56"/>
      <c r="I132" s="56"/>
      <c r="J132" s="55"/>
      <c r="K132" s="61"/>
      <c r="M132" s="55"/>
      <c r="N132" s="61"/>
    </row>
    <row r="133" spans="1:21" ht="18.75" x14ac:dyDescent="0.2">
      <c r="A133" s="195"/>
      <c r="B133" s="62"/>
      <c r="C133" s="207" t="s">
        <v>15</v>
      </c>
      <c r="D133" s="207"/>
      <c r="E133" s="207"/>
      <c r="F133" s="207"/>
      <c r="G133" s="207"/>
      <c r="H133" s="207"/>
      <c r="I133" s="207"/>
      <c r="J133" s="207"/>
      <c r="K133" s="208"/>
      <c r="L133" s="58"/>
      <c r="M133" s="58"/>
      <c r="N133" s="58"/>
      <c r="O133" s="58"/>
    </row>
    <row r="134" spans="1:21" ht="30" customHeight="1" x14ac:dyDescent="0.2">
      <c r="A134" s="195"/>
      <c r="B134" s="54"/>
      <c r="C134" s="43" t="s">
        <v>16</v>
      </c>
      <c r="D134" s="135">
        <v>3</v>
      </c>
      <c r="E134" s="127" t="s">
        <v>317</v>
      </c>
      <c r="F134" s="127" t="s">
        <v>318</v>
      </c>
      <c r="G134" s="129">
        <v>3</v>
      </c>
      <c r="H134" s="127" t="s">
        <v>405</v>
      </c>
      <c r="I134" s="127" t="s">
        <v>318</v>
      </c>
      <c r="J134" s="132"/>
      <c r="K134" s="125"/>
      <c r="L134" s="125"/>
      <c r="M134" s="135"/>
      <c r="N134" s="127"/>
      <c r="O134" s="127"/>
      <c r="R134" s="18">
        <f>COUNTIF(D134:D136,"1")</f>
        <v>0</v>
      </c>
      <c r="S134" s="18">
        <f>COUNTIF(G134:G136,"1")</f>
        <v>0</v>
      </c>
      <c r="T134" s="18">
        <f>COUNTIF(J134:J136,"1")</f>
        <v>0</v>
      </c>
      <c r="U134" s="18">
        <f>COUNTIF(M134:M136,"1")</f>
        <v>0</v>
      </c>
    </row>
    <row r="135" spans="1:21" ht="30" customHeight="1" x14ac:dyDescent="0.2">
      <c r="A135" s="195"/>
      <c r="B135" s="62"/>
      <c r="C135" s="36" t="s">
        <v>17</v>
      </c>
      <c r="D135" s="135">
        <v>3</v>
      </c>
      <c r="E135" s="127" t="s">
        <v>319</v>
      </c>
      <c r="F135" s="127" t="s">
        <v>320</v>
      </c>
      <c r="G135" s="129">
        <v>3</v>
      </c>
      <c r="H135" s="127" t="s">
        <v>406</v>
      </c>
      <c r="I135" s="127" t="s">
        <v>407</v>
      </c>
      <c r="J135" s="132"/>
      <c r="K135" s="125"/>
      <c r="L135" s="125"/>
      <c r="M135" s="135"/>
      <c r="N135" s="127"/>
      <c r="O135" s="127"/>
      <c r="R135" s="18">
        <f>COUNTIF(D134:D136,"2")</f>
        <v>0</v>
      </c>
      <c r="S135" s="18">
        <f>COUNTIF(G134:G136,"2")</f>
        <v>0</v>
      </c>
      <c r="T135" s="18">
        <f>COUNTIF(J134:J136,"2")</f>
        <v>0</v>
      </c>
      <c r="U135" s="18">
        <f>COUNTIF(M134:M136,"2")</f>
        <v>0</v>
      </c>
    </row>
    <row r="136" spans="1:21" ht="30" customHeight="1" x14ac:dyDescent="0.2">
      <c r="A136" s="195"/>
      <c r="B136" s="62"/>
      <c r="C136" s="36" t="s">
        <v>18</v>
      </c>
      <c r="D136" s="135">
        <v>3</v>
      </c>
      <c r="E136" s="127" t="s">
        <v>321</v>
      </c>
      <c r="F136" s="127" t="s">
        <v>322</v>
      </c>
      <c r="G136" s="129">
        <v>3</v>
      </c>
      <c r="H136" s="127" t="s">
        <v>321</v>
      </c>
      <c r="I136" s="127" t="s">
        <v>408</v>
      </c>
      <c r="J136" s="132"/>
      <c r="K136" s="125"/>
      <c r="L136" s="125"/>
      <c r="M136" s="135"/>
      <c r="N136" s="127"/>
      <c r="O136" s="127"/>
      <c r="R136" s="18">
        <f>COUNTIF(D134:D136,"3")</f>
        <v>3</v>
      </c>
      <c r="S136" s="18">
        <f>COUNTIF(G134:G136,"3")</f>
        <v>3</v>
      </c>
      <c r="T136" s="18">
        <f>COUNTIF(J134:J136,"3")</f>
        <v>0</v>
      </c>
      <c r="U136" s="18">
        <f>COUNTIF(M134:M136,"3")</f>
        <v>0</v>
      </c>
    </row>
    <row r="137" spans="1:21" ht="9" customHeight="1" x14ac:dyDescent="0.25">
      <c r="B137" s="230"/>
      <c r="C137" s="231"/>
      <c r="D137" s="55"/>
      <c r="E137" s="56"/>
      <c r="F137" s="56"/>
      <c r="G137" s="55"/>
      <c r="H137" s="56"/>
      <c r="I137" s="56"/>
      <c r="J137" s="55"/>
      <c r="K137" s="61"/>
      <c r="M137" s="55"/>
      <c r="N137" s="61"/>
      <c r="R137" s="18">
        <f>COUNTIF(D134:D136,"4")</f>
        <v>0</v>
      </c>
      <c r="S137" s="18">
        <f>COUNTIF(G134:G136,"4")</f>
        <v>0</v>
      </c>
      <c r="T137" s="18">
        <f>COUNTIF(J134:J136,"4")</f>
        <v>0</v>
      </c>
    </row>
    <row r="138" spans="1:21" ht="18.75" x14ac:dyDescent="0.2">
      <c r="A138" s="195"/>
      <c r="B138" s="62"/>
      <c r="C138" s="207" t="s">
        <v>19</v>
      </c>
      <c r="D138" s="207"/>
      <c r="E138" s="207"/>
      <c r="F138" s="207"/>
      <c r="G138" s="207"/>
      <c r="H138" s="207"/>
      <c r="I138" s="207"/>
      <c r="J138" s="207"/>
      <c r="K138" s="208"/>
      <c r="L138" s="58"/>
      <c r="M138" s="58"/>
      <c r="N138" s="58"/>
      <c r="O138" s="58"/>
    </row>
    <row r="139" spans="1:21" ht="55.5" customHeight="1" x14ac:dyDescent="0.2">
      <c r="A139" s="195"/>
      <c r="B139" s="54"/>
      <c r="C139" s="43" t="s">
        <v>20</v>
      </c>
      <c r="D139" s="135">
        <v>3</v>
      </c>
      <c r="E139" s="127" t="s">
        <v>323</v>
      </c>
      <c r="F139" s="127" t="s">
        <v>324</v>
      </c>
      <c r="G139" s="129">
        <v>3</v>
      </c>
      <c r="H139" s="127" t="s">
        <v>323</v>
      </c>
      <c r="I139" s="127" t="s">
        <v>324</v>
      </c>
      <c r="J139" s="132"/>
      <c r="K139" s="125"/>
      <c r="L139" s="125"/>
      <c r="M139" s="135"/>
      <c r="N139" s="127"/>
      <c r="O139" s="127"/>
      <c r="P139" s="130"/>
      <c r="Q139" s="130"/>
      <c r="R139" s="18">
        <f>COUNTIF(D139:D141,"1")</f>
        <v>0</v>
      </c>
      <c r="S139" s="18">
        <f>COUNTIF(G139:G141,"1")</f>
        <v>0</v>
      </c>
      <c r="T139" s="18">
        <f>COUNTIF(J139:J141,"1")</f>
        <v>0</v>
      </c>
      <c r="U139" s="18">
        <f>COUNTIF(M139:M141,"1")</f>
        <v>0</v>
      </c>
    </row>
    <row r="140" spans="1:21" ht="30" customHeight="1" x14ac:dyDescent="0.2">
      <c r="A140" s="195"/>
      <c r="B140" s="62"/>
      <c r="C140" s="36" t="s">
        <v>21</v>
      </c>
      <c r="D140" s="135">
        <v>3</v>
      </c>
      <c r="E140" s="127" t="s">
        <v>409</v>
      </c>
      <c r="F140" s="127" t="s">
        <v>325</v>
      </c>
      <c r="G140" s="129">
        <v>3</v>
      </c>
      <c r="H140" s="127" t="s">
        <v>409</v>
      </c>
      <c r="I140" s="127" t="s">
        <v>325</v>
      </c>
      <c r="J140" s="132"/>
      <c r="K140" s="125"/>
      <c r="L140" s="125"/>
      <c r="M140" s="135"/>
      <c r="N140" s="127"/>
      <c r="O140" s="127"/>
      <c r="P140" s="130"/>
      <c r="Q140" s="130"/>
      <c r="R140" s="18">
        <f>COUNTIF(D139:D141,"2")</f>
        <v>1</v>
      </c>
      <c r="S140" s="18">
        <f>COUNTIF(G139:G141,"2")</f>
        <v>1</v>
      </c>
      <c r="T140" s="18">
        <f>COUNTIF(J139:J141,"2")</f>
        <v>0</v>
      </c>
      <c r="U140" s="18">
        <f>COUNTIF(M139:M141,"2")</f>
        <v>0</v>
      </c>
    </row>
    <row r="141" spans="1:21" ht="41.25" customHeight="1" x14ac:dyDescent="0.2">
      <c r="A141" s="195"/>
      <c r="B141" s="62"/>
      <c r="C141" s="36" t="s">
        <v>22</v>
      </c>
      <c r="D141" s="135">
        <v>2</v>
      </c>
      <c r="E141" s="127" t="s">
        <v>326</v>
      </c>
      <c r="F141" s="127" t="s">
        <v>327</v>
      </c>
      <c r="G141" s="129">
        <v>2</v>
      </c>
      <c r="H141" s="127" t="s">
        <v>326</v>
      </c>
      <c r="I141" s="127" t="s">
        <v>327</v>
      </c>
      <c r="J141" s="132"/>
      <c r="K141" s="125"/>
      <c r="L141" s="125"/>
      <c r="M141" s="135"/>
      <c r="N141" s="127"/>
      <c r="O141" s="127"/>
      <c r="P141" s="130"/>
      <c r="Q141" s="130"/>
      <c r="R141" s="18">
        <f>COUNTIF(D139:D141,"3")</f>
        <v>2</v>
      </c>
      <c r="S141" s="18">
        <f>COUNTIF(G139:G141,"3")</f>
        <v>2</v>
      </c>
      <c r="T141" s="18">
        <f>COUNTIF(J139:J141,"3")</f>
        <v>0</v>
      </c>
      <c r="U141" s="18">
        <f>COUNTIF(M139:M141,"3")</f>
        <v>0</v>
      </c>
    </row>
    <row r="142" spans="1:21" x14ac:dyDescent="0.2">
      <c r="R142" s="18">
        <f>COUNTIF(D139:D141,"4")</f>
        <v>0</v>
      </c>
      <c r="S142" s="18">
        <f>COUNTIF(G139:G141,"4")</f>
        <v>0</v>
      </c>
      <c r="T142" s="18">
        <f>COUNTIF(J139:J141,"4")</f>
        <v>0</v>
      </c>
    </row>
    <row r="65530" spans="2:6" ht="15" x14ac:dyDescent="0.25">
      <c r="B65530" s="175" t="s">
        <v>29</v>
      </c>
      <c r="C65530" s="175"/>
      <c r="D65530" s="175"/>
      <c r="E65530" s="175"/>
      <c r="F65530" s="38"/>
    </row>
    <row r="65531" spans="2:6" x14ac:dyDescent="0.2">
      <c r="B65531" s="238" t="s">
        <v>30</v>
      </c>
      <c r="C65531" s="238"/>
      <c r="D65531" s="238"/>
      <c r="E65531" s="238"/>
      <c r="F65531" s="72"/>
    </row>
    <row r="65532" spans="2:6" x14ac:dyDescent="0.2">
      <c r="B65532" s="238" t="s">
        <v>31</v>
      </c>
      <c r="C65532" s="238"/>
      <c r="D65532" s="238"/>
      <c r="E65532" s="238"/>
      <c r="F65532" s="72"/>
    </row>
  </sheetData>
  <mergeCells count="93">
    <mergeCell ref="M119:O119"/>
    <mergeCell ref="M2:O2"/>
    <mergeCell ref="M3:M4"/>
    <mergeCell ref="N3:N4"/>
    <mergeCell ref="O3:O4"/>
    <mergeCell ref="M52:O52"/>
    <mergeCell ref="M81:O81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E3:E4"/>
    <mergeCell ref="D3:D4"/>
    <mergeCell ref="B18:K18"/>
    <mergeCell ref="C54:K54"/>
    <mergeCell ref="D52:F52"/>
    <mergeCell ref="G52:I52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C133:K133"/>
    <mergeCell ref="B118:C118"/>
    <mergeCell ref="C113:K113"/>
    <mergeCell ref="B119:C120"/>
    <mergeCell ref="C97:L97"/>
    <mergeCell ref="J119:L119"/>
    <mergeCell ref="G119:I119"/>
    <mergeCell ref="D119:F119"/>
    <mergeCell ref="C67:K67"/>
    <mergeCell ref="B132:C132"/>
    <mergeCell ref="C121:K121"/>
    <mergeCell ref="B112:C112"/>
    <mergeCell ref="C101:K101"/>
    <mergeCell ref="B100:C100"/>
    <mergeCell ref="B72:K72"/>
    <mergeCell ref="C73:K73"/>
    <mergeCell ref="B80:C80"/>
    <mergeCell ref="C88:K88"/>
    <mergeCell ref="B96:C96"/>
    <mergeCell ref="C83:K83"/>
    <mergeCell ref="D81:F81"/>
    <mergeCell ref="J52:L52"/>
    <mergeCell ref="C61:K61"/>
    <mergeCell ref="K3:K4"/>
    <mergeCell ref="H3:H4"/>
    <mergeCell ref="L3:L4"/>
    <mergeCell ref="B51:K51"/>
    <mergeCell ref="B12:B17"/>
    <mergeCell ref="B19:B27"/>
    <mergeCell ref="B35:B44"/>
    <mergeCell ref="B46:B50"/>
    <mergeCell ref="B28:K28"/>
    <mergeCell ref="D35:K35"/>
    <mergeCell ref="B34:K34"/>
    <mergeCell ref="D2:F2"/>
    <mergeCell ref="G2:I2"/>
    <mergeCell ref="J2:L2"/>
    <mergeCell ref="G3:G4"/>
    <mergeCell ref="J3:J4"/>
    <mergeCell ref="F3:F4"/>
    <mergeCell ref="I3:I4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A88:A95"/>
    <mergeCell ref="A138:A141"/>
    <mergeCell ref="A97:A99"/>
    <mergeCell ref="A101:A111"/>
    <mergeCell ref="A113:A117"/>
    <mergeCell ref="A121:A125"/>
    <mergeCell ref="A127:A131"/>
    <mergeCell ref="A133:A136"/>
  </mergeCells>
  <phoneticPr fontId="2" type="noConversion"/>
  <conditionalFormatting sqref="D7:D10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1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1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9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6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5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5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5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6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6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5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5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10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9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7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7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6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6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6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5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5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5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4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4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160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161" stopIfTrue="1" operator="lessThan">
      <formula>$Q$7</formula>
    </cfRule>
  </conditionalFormatting>
  <dataValidations count="2">
    <dataValidation type="list" allowBlank="1" showInputMessage="1" showErrorMessage="1" sqref="J134:J136 M114:M117 J102:J111 J98:J99 J89:J95 J84:J86 M62:M65 D62:D65 M139:M141 G47:G50 D89:D95 G84:G86 D84:D86 G89:G95 D102:D111 G98:G99 G68:G71 G36:G44 G30:G33 G20:G27 G13:G17 G7:G10 M36:M44 J7:J10 M68:M71 M74:M79 J20:J27 J30:J33 M55:M59 J36:J44 M128:M131 J47:J50 M13:M17 M47:M50 G62:G65 J13:J17 D74:D79 J62:J65 D68:D71 D55:D59 G55:G59 G114:G117 J55:J59 J68:J71 J74:J79 G102:G111 G134:G136 G128:G131 D98:D99 G122:G125 M122:M125 J114:J117 D114:D117 J139:J141 G139:G141 J122:J125 J128:J131 M134:M136 M102:M111 M98:M99 M89:M95 M84:M86 M7:M10 M20:M27 M30:M33 G74:G79" xr:uid="{00000000-0002-0000-0100-000000000000}">
      <formula1>$Q$2:$Q$5</formula1>
    </dataValidation>
    <dataValidation type="list" allowBlank="1" showInputMessage="1" showErrorMessage="1" sqref="D122:D125 D128:D131 D134:D136 D139:D141 D7:D10 D13:D17 D20:D27 D30:D33 D36:D44 D47:D50" xr:uid="{00000000-0002-0000-0100-000001000000}">
      <formula1>$H$2:$H$5</formula1>
    </dataValidation>
  </dataValidations>
  <hyperlinks>
    <hyperlink ref="B65532" r:id="rId1" xr:uid="{00000000-0004-0000-0100-000000000000}"/>
    <hyperlink ref="B65531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V65497"/>
  <sheetViews>
    <sheetView showGridLines="0" topLeftCell="A20" zoomScale="80" zoomScaleNormal="80" workbookViewId="0">
      <selection activeCell="B39" sqref="B39:U39"/>
    </sheetView>
  </sheetViews>
  <sheetFormatPr baseColWidth="10" defaultColWidth="11.42578125" defaultRowHeight="15" x14ac:dyDescent="0.2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265" t="s">
        <v>27</v>
      </c>
      <c r="C2" s="264" t="s">
        <v>183</v>
      </c>
      <c r="D2" s="264"/>
      <c r="E2" s="264"/>
      <c r="F2" s="264"/>
      <c r="G2" s="2"/>
      <c r="H2" s="262" t="s">
        <v>190</v>
      </c>
      <c r="I2" s="262"/>
      <c r="J2" s="262"/>
      <c r="K2" s="262"/>
      <c r="L2" s="2"/>
      <c r="M2" s="263" t="s">
        <v>192</v>
      </c>
      <c r="N2" s="263"/>
      <c r="O2" s="263"/>
      <c r="P2" s="263"/>
      <c r="Q2" s="103"/>
      <c r="R2" s="271" t="s">
        <v>176</v>
      </c>
      <c r="S2" s="271"/>
      <c r="T2" s="271"/>
      <c r="U2" s="271"/>
      <c r="V2" s="261"/>
    </row>
    <row r="3" spans="2:22" ht="24.75" customHeight="1" thickBot="1" x14ac:dyDescent="0.25">
      <c r="B3" s="266"/>
      <c r="C3" s="3">
        <v>1</v>
      </c>
      <c r="D3" s="3">
        <v>2</v>
      </c>
      <c r="E3" s="4">
        <v>3</v>
      </c>
      <c r="F3" s="5">
        <v>4</v>
      </c>
      <c r="G3" s="269"/>
      <c r="H3" s="3">
        <v>1</v>
      </c>
      <c r="I3" s="3">
        <v>2</v>
      </c>
      <c r="J3" s="4">
        <v>3</v>
      </c>
      <c r="K3" s="5">
        <v>4</v>
      </c>
      <c r="L3" s="267"/>
      <c r="M3" s="3">
        <v>1</v>
      </c>
      <c r="N3" s="3">
        <v>2</v>
      </c>
      <c r="O3" s="4">
        <v>3</v>
      </c>
      <c r="P3" s="5">
        <v>4</v>
      </c>
      <c r="Q3" s="103"/>
      <c r="R3" s="3">
        <v>1</v>
      </c>
      <c r="S3" s="3">
        <v>2</v>
      </c>
      <c r="T3" s="4">
        <v>3</v>
      </c>
      <c r="U3" s="5">
        <v>4</v>
      </c>
      <c r="V3" s="261"/>
    </row>
    <row r="4" spans="2:22" ht="38.1" customHeight="1" thickTop="1" thickBot="1" x14ac:dyDescent="0.25">
      <c r="B4" s="82" t="s">
        <v>73</v>
      </c>
      <c r="C4" s="80">
        <f>Autoevaluación!R7/SUM(Autoevaluación!R7:R10)</f>
        <v>0</v>
      </c>
      <c r="D4" s="7">
        <f>Autoevaluación!R8/SUM(Autoevaluación!R7:R10)</f>
        <v>0.25</v>
      </c>
      <c r="E4" s="7">
        <f>Autoevaluación!R9/SUM(Autoevaluación!R7:R10)</f>
        <v>0.5</v>
      </c>
      <c r="F4" s="7">
        <f>Autoevaluación!R10/SUM(Autoevaluación!R7:R10)</f>
        <v>0.25</v>
      </c>
      <c r="G4" s="270"/>
      <c r="H4" s="7">
        <f>Autoevaluación!S7/SUM(Autoevaluación!S7:S10)</f>
        <v>0</v>
      </c>
      <c r="I4" s="7">
        <f>Autoevaluación!S8/SUM(Autoevaluación!S7:S10)</f>
        <v>0.25</v>
      </c>
      <c r="J4" s="7">
        <f>Autoevaluación!S9/SUM(Autoevaluación!S7:S10)</f>
        <v>0.25</v>
      </c>
      <c r="K4" s="7">
        <f>Autoevaluación!S10/SUM(Autoevaluación!S7:S10)</f>
        <v>0.5</v>
      </c>
      <c r="L4" s="268"/>
      <c r="M4" s="7" t="e">
        <f>Autoevaluación!T7/SUM(Autoevaluación!T7:T10)</f>
        <v>#DIV/0!</v>
      </c>
      <c r="N4" s="7" t="e">
        <f>Autoevaluación!T8/SUM(Autoevaluación!T7:T10)</f>
        <v>#DIV/0!</v>
      </c>
      <c r="O4" s="7" t="e">
        <f>Autoevaluación!T9/SUM(Autoevaluación!T7:T10)</f>
        <v>#DIV/0!</v>
      </c>
      <c r="P4" s="7" t="e">
        <f>Autoevaluación!T10/SUM(Autoevaluación!T7:T10)</f>
        <v>#DIV/0!</v>
      </c>
      <c r="Q4" s="101"/>
      <c r="R4" s="7" t="e">
        <f>Autoevaluación!U7/SUM(Autoevaluación!U7:U10)</f>
        <v>#DIV/0!</v>
      </c>
      <c r="S4" s="7" t="e">
        <f>Autoevaluación!U8/SUM(Autoevaluación!U7:U10)</f>
        <v>#DIV/0!</v>
      </c>
      <c r="T4" s="7" t="e">
        <f>Autoevaluación!U9/SUM(Autoevaluación!U7:U10)</f>
        <v>#DIV/0!</v>
      </c>
      <c r="U4" s="7" t="e">
        <f>Autoevaluación!U10/SUM(Autoevaluación!U7:U10)</f>
        <v>#DIV/0!</v>
      </c>
    </row>
    <row r="5" spans="2:22" ht="38.1" customHeight="1" thickTop="1" thickBot="1" x14ac:dyDescent="0.25">
      <c r="B5" s="82" t="s">
        <v>72</v>
      </c>
      <c r="C5" s="80">
        <f>Autoevaluación!R13/SUM(Autoevaluación!R13:R16)</f>
        <v>0</v>
      </c>
      <c r="D5" s="7">
        <f>Autoevaluación!R14/SUM(Autoevaluación!R13:R16)</f>
        <v>0</v>
      </c>
      <c r="E5" s="7">
        <f>Autoevaluación!R15/SUM(Autoevaluación!R13:R16)</f>
        <v>0.8</v>
      </c>
      <c r="F5" s="7">
        <f>Autoevaluación!R16/SUM(Autoevaluación!R13:R16)</f>
        <v>0.2</v>
      </c>
      <c r="G5" s="270"/>
      <c r="H5" s="7">
        <f>Autoevaluación!S13/SUM(Autoevaluación!S13:S16)</f>
        <v>0</v>
      </c>
      <c r="I5" s="7">
        <f>Autoevaluación!S14/SUM(Autoevaluación!S13:S16)</f>
        <v>0</v>
      </c>
      <c r="J5" s="7">
        <f>Autoevaluación!S15/SUM(Autoevaluación!S13:S16)</f>
        <v>1</v>
      </c>
      <c r="K5" s="7">
        <f>Autoevaluación!S16/SUM(Autoevaluación!S13:S16)</f>
        <v>0</v>
      </c>
      <c r="L5" s="268"/>
      <c r="M5" s="7" t="e">
        <f>Autoevaluación!T13/SUM(Autoevaluación!T13:T16)</f>
        <v>#DIV/0!</v>
      </c>
      <c r="N5" s="7" t="e">
        <f>Autoevaluación!T14/SUM(Autoevaluación!T13:T16)</f>
        <v>#DIV/0!</v>
      </c>
      <c r="O5" s="7" t="e">
        <f>Autoevaluación!T15/SUM(Autoevaluación!T13:T16)</f>
        <v>#DIV/0!</v>
      </c>
      <c r="P5" s="7" t="e">
        <f>Autoevaluación!T16/SUM(Autoevaluación!T13:T16)</f>
        <v>#DIV/0!</v>
      </c>
      <c r="Q5" s="101"/>
      <c r="R5" s="7" t="e">
        <f>Autoevaluación!U13/SUM(Autoevaluación!U13:U16)</f>
        <v>#DIV/0!</v>
      </c>
      <c r="S5" s="7" t="e">
        <f>Autoevaluación!U14/SUM(Autoevaluación!U13:U16)</f>
        <v>#DIV/0!</v>
      </c>
      <c r="T5" s="7" t="e">
        <f>Autoevaluación!U15/SUM(Autoevaluación!U13:U16)</f>
        <v>#DIV/0!</v>
      </c>
      <c r="U5" s="7" t="e">
        <f>Autoevaluación!U16/SUM(Autoevaluación!U13:U16)</f>
        <v>#DIV/0!</v>
      </c>
    </row>
    <row r="6" spans="2:22" ht="38.1" customHeight="1" thickTop="1" thickBot="1" x14ac:dyDescent="0.25">
      <c r="B6" s="82" t="s">
        <v>43</v>
      </c>
      <c r="C6" s="80">
        <f>Autoevaluación!R20/SUM(Autoevaluación!R20:R23)</f>
        <v>0</v>
      </c>
      <c r="D6" s="7">
        <f>Autoevaluación!R21/SUM(Autoevaluación!R20:R23)</f>
        <v>0</v>
      </c>
      <c r="E6" s="7">
        <f>Autoevaluación!R22/SUM(Autoevaluación!R20:R23)</f>
        <v>0.625</v>
      </c>
      <c r="F6" s="7">
        <f>Autoevaluación!R23/SUM(Autoevaluación!R20:R23)</f>
        <v>0.375</v>
      </c>
      <c r="G6" s="270"/>
      <c r="H6" s="7">
        <f>Autoevaluación!S20/SUM(Autoevaluación!S20:S23)</f>
        <v>0</v>
      </c>
      <c r="I6" s="7">
        <f>Autoevaluación!S21/SUM(Autoevaluación!S20:S23)</f>
        <v>0.125</v>
      </c>
      <c r="J6" s="7">
        <f>Autoevaluación!S20/SUM(Autoevaluación!S20:S23)</f>
        <v>0</v>
      </c>
      <c r="K6" s="7">
        <f>Autoevaluación!S23/SUM(Autoevaluación!S20:S23)</f>
        <v>0.5</v>
      </c>
      <c r="L6" s="268"/>
      <c r="M6" s="7" t="e">
        <f>Autoevaluación!T20/SUM(Autoevaluación!T20:T23)</f>
        <v>#DIV/0!</v>
      </c>
      <c r="N6" s="7" t="e">
        <f>Autoevaluación!T21/SUM(Autoevaluación!T20:T23)</f>
        <v>#DIV/0!</v>
      </c>
      <c r="O6" s="7" t="e">
        <f>Autoevaluación!T22/SUM(Autoevaluación!T20:T23)</f>
        <v>#DIV/0!</v>
      </c>
      <c r="P6" s="7" t="e">
        <f>Autoevaluación!T23/SUM(Autoevaluación!T20:T23)</f>
        <v>#DIV/0!</v>
      </c>
      <c r="Q6" s="101"/>
      <c r="R6" s="7" t="e">
        <f>Autoevaluación!U20/SUM(Autoevaluación!U20:U23)</f>
        <v>#DIV/0!</v>
      </c>
      <c r="S6" s="7" t="e">
        <f>Autoevaluación!U21/SUM(Autoevaluación!U20:U23)</f>
        <v>#DIV/0!</v>
      </c>
      <c r="T6" s="7" t="e">
        <f>Autoevaluación!U22/SUM(Autoevaluación!U20:U23)</f>
        <v>#DIV/0!</v>
      </c>
      <c r="U6" s="7" t="e">
        <f>Autoevaluación!U23/SUM(Autoevaluación!U20:U23)</f>
        <v>#DIV/0!</v>
      </c>
      <c r="V6" s="16"/>
    </row>
    <row r="7" spans="2:22" ht="38.1" customHeight="1" thickTop="1" thickBot="1" x14ac:dyDescent="0.25">
      <c r="B7" s="82" t="s">
        <v>52</v>
      </c>
      <c r="C7" s="80">
        <f>Autoevaluación!R30/SUM(Autoevaluación!R30:R33)</f>
        <v>0</v>
      </c>
      <c r="D7" s="7">
        <f>Autoevaluación!R31/SUM(Autoevaluación!R30:R33)</f>
        <v>0</v>
      </c>
      <c r="E7" s="7">
        <f>Autoevaluación!R32/SUM(Autoevaluación!R30:R33)</f>
        <v>0.75</v>
      </c>
      <c r="F7" s="7">
        <f>Autoevaluación!R33/SUM(Autoevaluación!R30:R33)</f>
        <v>0.25</v>
      </c>
      <c r="G7" s="270"/>
      <c r="H7" s="7">
        <f>Autoevaluación!S30/SUM(Autoevaluación!S30:S33)</f>
        <v>0</v>
      </c>
      <c r="I7" s="7">
        <f>Autoevaluación!S31/SUM(Autoevaluación!S30:S33)</f>
        <v>0</v>
      </c>
      <c r="J7" s="7">
        <f>Autoevaluación!S32/SUM(Autoevaluación!S30:S33)</f>
        <v>0.75</v>
      </c>
      <c r="K7" s="7">
        <f>Autoevaluación!S33/SUM(Autoevaluación!S30:S33)</f>
        <v>0.25</v>
      </c>
      <c r="L7" s="268"/>
      <c r="M7" s="7" t="e">
        <f>Autoevaluación!T30/SUM(Autoevaluación!T30:T33)</f>
        <v>#DIV/0!</v>
      </c>
      <c r="N7" s="7" t="e">
        <f>Autoevaluación!T31/SUM(Autoevaluación!T30:T33)</f>
        <v>#DIV/0!</v>
      </c>
      <c r="O7" s="7" t="e">
        <f>Autoevaluación!T32/SUM(Autoevaluación!T30:T33)</f>
        <v>#DIV/0!</v>
      </c>
      <c r="P7" s="7" t="e">
        <f>Autoevaluación!T33/SUM(Autoevaluación!T30:T33)</f>
        <v>#DIV/0!</v>
      </c>
      <c r="Q7" s="101"/>
      <c r="R7" s="7" t="e">
        <f>Autoevaluación!U30/SUM(Autoevaluación!U30:U33)</f>
        <v>#DIV/0!</v>
      </c>
      <c r="S7" s="7" t="e">
        <f>Autoevaluación!U31/SUM(Autoevaluación!U30:U33)</f>
        <v>#DIV/0!</v>
      </c>
      <c r="T7" s="7" t="e">
        <f>Autoevaluación!U32/SUM(Autoevaluación!U30:U33)</f>
        <v>#DIV/0!</v>
      </c>
      <c r="U7" s="7" t="e">
        <f>Autoevaluación!U33/SUM(Autoevaluación!U30:U33)</f>
        <v>#DIV/0!</v>
      </c>
    </row>
    <row r="8" spans="2:22" ht="38.1" customHeight="1" thickTop="1" thickBot="1" x14ac:dyDescent="0.25">
      <c r="B8" s="82" t="s">
        <v>57</v>
      </c>
      <c r="C8" s="80">
        <f>Autoevaluación!R36/SUM(Autoevaluación!R36:R39)</f>
        <v>0</v>
      </c>
      <c r="D8" s="7">
        <f>Autoevaluación!R37/SUM(Autoevaluación!R36:R39)</f>
        <v>0</v>
      </c>
      <c r="E8" s="7">
        <f>Autoevaluación!R38/SUM(Autoevaluación!R36:R39)</f>
        <v>0.88888888888888884</v>
      </c>
      <c r="F8" s="7">
        <f>Autoevaluación!R39/SUM(Autoevaluación!R36:R39)</f>
        <v>0.1111111111111111</v>
      </c>
      <c r="G8" s="270"/>
      <c r="H8" s="7">
        <f>Autoevaluación!S36/SUM(Autoevaluación!S36:S39)</f>
        <v>0</v>
      </c>
      <c r="I8" s="7">
        <f>Autoevaluación!S37/SUM(Autoevaluación!S36:S39)</f>
        <v>0.22222222222222221</v>
      </c>
      <c r="J8" s="7">
        <f>Autoevaluación!S38/SUM(Autoevaluación!S36:S39)</f>
        <v>0.77777777777777779</v>
      </c>
      <c r="K8" s="7">
        <f>Autoevaluación!S39/SUM(Autoevaluación!S36:S39)</f>
        <v>0</v>
      </c>
      <c r="L8" s="268"/>
      <c r="M8" s="7" t="e">
        <f>Autoevaluación!T36/SUM(Autoevaluación!T36:T39)</f>
        <v>#DIV/0!</v>
      </c>
      <c r="N8" s="7" t="e">
        <f>Autoevaluación!T37/SUM(Autoevaluación!T36:T39)</f>
        <v>#DIV/0!</v>
      </c>
      <c r="O8" s="7" t="e">
        <f>Autoevaluación!T38/SUM(Autoevaluación!T36:T39)</f>
        <v>#DIV/0!</v>
      </c>
      <c r="P8" s="7" t="e">
        <f>Autoevaluación!T39/SUM(Autoevaluación!T36:T39)</f>
        <v>#DIV/0!</v>
      </c>
      <c r="Q8" s="101"/>
      <c r="R8" s="7" t="e">
        <f>Autoevaluación!U36/SUM(Autoevaluación!U36:U39)</f>
        <v>#DIV/0!</v>
      </c>
      <c r="S8" s="7" t="e">
        <f>Autoevaluación!U37/SUM(Autoevaluación!U36:U39)</f>
        <v>#DIV/0!</v>
      </c>
      <c r="T8" s="7" t="e">
        <f>Autoevaluación!U38/SUM(Autoevaluación!U36:U39)</f>
        <v>#DIV/0!</v>
      </c>
      <c r="U8" s="7" t="e">
        <f>Autoevaluación!U39/SUM(Autoevaluación!U36:U39)</f>
        <v>#DIV/0!</v>
      </c>
    </row>
    <row r="9" spans="2:22" ht="38.1" customHeight="1" thickTop="1" thickBot="1" x14ac:dyDescent="0.25">
      <c r="B9" s="82" t="s">
        <v>67</v>
      </c>
      <c r="C9" s="80">
        <f>Autoevaluación!R47/SUM(Autoevaluación!R47:R50)</f>
        <v>0</v>
      </c>
      <c r="D9" s="7">
        <f>Autoevaluación!R48/SUM(Autoevaluación!R47:R50)</f>
        <v>0.25</v>
      </c>
      <c r="E9" s="7">
        <f>Autoevaluación!R49/SUM(Autoevaluación!R47:R50)</f>
        <v>0.75</v>
      </c>
      <c r="F9" s="7">
        <f>Autoevaluación!R50/SUM(Autoevaluación!R47:R50)</f>
        <v>0</v>
      </c>
      <c r="G9" s="270"/>
      <c r="H9" s="7">
        <f>Autoevaluación!S47/SUM(Autoevaluación!S47:S50)</f>
        <v>0</v>
      </c>
      <c r="I9" s="7">
        <f>Autoevaluación!S48/SUM(Autoevaluación!S47:S50)</f>
        <v>0</v>
      </c>
      <c r="J9" s="7">
        <f>Autoevaluación!S49/SUM(Autoevaluación!S47:S50)</f>
        <v>1</v>
      </c>
      <c r="K9" s="7">
        <f>Autoevaluación!S50/SUM(Autoevaluación!S47:S50)</f>
        <v>0</v>
      </c>
      <c r="L9" s="268"/>
      <c r="M9" s="7" t="e">
        <f>Autoevaluación!T47/SUM(Autoevaluación!T47:T50)</f>
        <v>#DIV/0!</v>
      </c>
      <c r="N9" s="7" t="e">
        <f>Autoevaluación!T48/SUM(Autoevaluación!T47:T50)</f>
        <v>#DIV/0!</v>
      </c>
      <c r="O9" s="7" t="e">
        <f>Autoevaluación!T49/SUM(Autoevaluación!T47:T50)</f>
        <v>#DIV/0!</v>
      </c>
      <c r="P9" s="7" t="e">
        <f>Autoevaluación!T50/SUM(Autoevaluación!T47:T50)</f>
        <v>#DIV/0!</v>
      </c>
      <c r="Q9" s="101"/>
      <c r="R9" s="7" t="e">
        <f>Autoevaluación!U47/SUM(Autoevaluación!U47:U50)</f>
        <v>#DIV/0!</v>
      </c>
      <c r="S9" s="7" t="e">
        <f>Autoevaluación!U48/SUM(Autoevaluación!U47:U50)</f>
        <v>#DIV/0!</v>
      </c>
      <c r="T9" s="7" t="e">
        <f>Autoevaluación!U49/SUM(Autoevaluación!U47:U50)</f>
        <v>#DIV/0!</v>
      </c>
      <c r="U9" s="7" t="e">
        <f>Autoevaluación!U50/SUM(Autoevaluación!U47:U50)</f>
        <v>#DIV/0!</v>
      </c>
    </row>
    <row r="10" spans="2:22" ht="38.1" customHeight="1" thickTop="1" x14ac:dyDescent="0.2">
      <c r="B10" s="81" t="s">
        <v>126</v>
      </c>
      <c r="C10" s="12">
        <f>AVERAGE(C4:C9)</f>
        <v>0</v>
      </c>
      <c r="D10" s="12">
        <f>AVERAGE(D4:D9)</f>
        <v>8.3333333333333329E-2</v>
      </c>
      <c r="E10" s="12">
        <f>AVERAGE(E4:E9)</f>
        <v>0.71898148148148133</v>
      </c>
      <c r="F10" s="12">
        <f>AVERAGE(F4:F9)</f>
        <v>0.19768518518518519</v>
      </c>
      <c r="G10" s="9"/>
      <c r="H10" s="12">
        <f>AVERAGE(H4:H9)</f>
        <v>0</v>
      </c>
      <c r="I10" s="12">
        <f>AVERAGE(I4:I9)</f>
        <v>9.9537037037037035E-2</v>
      </c>
      <c r="J10" s="12">
        <f>AVERAGE(J4:J9)</f>
        <v>0.62962962962962965</v>
      </c>
      <c r="K10" s="12">
        <f>AVERAGE(K4:K9)</f>
        <v>0.20833333333333334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102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276">
        <v>2023</v>
      </c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8"/>
    </row>
    <row r="13" spans="2:22" ht="24.95" customHeight="1" x14ac:dyDescent="0.2">
      <c r="B13" s="279" t="s">
        <v>28</v>
      </c>
      <c r="C13" s="280"/>
      <c r="D13" s="280"/>
      <c r="E13" s="280"/>
      <c r="F13" s="280"/>
      <c r="G13" s="280"/>
      <c r="H13" s="280"/>
      <c r="I13" s="280"/>
      <c r="J13" s="280"/>
      <c r="K13" s="280"/>
      <c r="L13" s="280"/>
      <c r="M13" s="280"/>
      <c r="N13" s="280"/>
      <c r="O13" s="280"/>
      <c r="P13" s="280"/>
      <c r="Q13" s="280"/>
      <c r="R13" s="280"/>
      <c r="S13" s="280"/>
      <c r="T13" s="280"/>
      <c r="U13" s="280"/>
    </row>
    <row r="14" spans="2:22" ht="60" customHeight="1" x14ac:dyDescent="0.2">
      <c r="B14" s="260" t="s">
        <v>184</v>
      </c>
      <c r="C14" s="260"/>
      <c r="D14" s="260"/>
      <c r="E14" s="260"/>
      <c r="F14" s="260"/>
      <c r="G14" s="260"/>
      <c r="H14" s="260"/>
      <c r="I14" s="260"/>
      <c r="J14" s="260"/>
      <c r="K14" s="260"/>
      <c r="L14" s="260"/>
      <c r="M14" s="260"/>
      <c r="N14" s="260"/>
      <c r="O14" s="260"/>
      <c r="P14" s="260"/>
      <c r="Q14" s="260"/>
      <c r="R14" s="260"/>
      <c r="S14" s="260"/>
      <c r="T14" s="260"/>
      <c r="U14" s="260"/>
    </row>
    <row r="15" spans="2:22" ht="60" customHeight="1" x14ac:dyDescent="0.2">
      <c r="B15" s="260" t="s">
        <v>186</v>
      </c>
      <c r="C15" s="260"/>
      <c r="D15" s="260"/>
      <c r="E15" s="260"/>
      <c r="F15" s="260"/>
      <c r="G15" s="260"/>
      <c r="H15" s="260"/>
      <c r="I15" s="260"/>
      <c r="J15" s="260"/>
      <c r="K15" s="260"/>
      <c r="L15" s="260"/>
      <c r="M15" s="260"/>
      <c r="N15" s="260"/>
      <c r="O15" s="260"/>
      <c r="P15" s="260"/>
      <c r="Q15" s="260"/>
      <c r="R15" s="260"/>
      <c r="S15" s="260"/>
      <c r="T15" s="260"/>
      <c r="U15" s="260"/>
    </row>
    <row r="16" spans="2:22" s="14" customFormat="1" ht="24.95" customHeight="1" x14ac:dyDescent="0.25">
      <c r="B16" s="281" t="s">
        <v>123</v>
      </c>
      <c r="C16" s="282"/>
      <c r="D16" s="282"/>
      <c r="E16" s="282"/>
      <c r="F16" s="282"/>
      <c r="G16" s="282"/>
      <c r="H16" s="282"/>
      <c r="I16" s="282"/>
      <c r="J16" s="282"/>
      <c r="K16" s="282"/>
      <c r="L16" s="282"/>
      <c r="M16" s="282"/>
      <c r="N16" s="282"/>
      <c r="O16" s="282"/>
      <c r="P16" s="282"/>
      <c r="Q16" s="282"/>
      <c r="R16" s="282"/>
      <c r="S16" s="282"/>
      <c r="T16" s="282"/>
      <c r="U16" s="282"/>
    </row>
    <row r="17" spans="2:21" ht="60" customHeight="1" x14ac:dyDescent="0.2">
      <c r="B17" s="260" t="s">
        <v>185</v>
      </c>
      <c r="C17" s="260"/>
      <c r="D17" s="260"/>
      <c r="E17" s="260"/>
      <c r="F17" s="260"/>
      <c r="G17" s="260"/>
      <c r="H17" s="260"/>
      <c r="I17" s="260"/>
      <c r="J17" s="260"/>
      <c r="K17" s="260"/>
      <c r="L17" s="260"/>
      <c r="M17" s="260"/>
      <c r="N17" s="260"/>
      <c r="O17" s="260"/>
      <c r="P17" s="260"/>
      <c r="Q17" s="260"/>
      <c r="R17" s="260"/>
      <c r="S17" s="260"/>
      <c r="T17" s="260"/>
      <c r="U17" s="260"/>
    </row>
    <row r="18" spans="2:21" ht="60" customHeight="1" x14ac:dyDescent="0.2">
      <c r="B18" s="260" t="s">
        <v>187</v>
      </c>
      <c r="C18" s="260"/>
      <c r="D18" s="260"/>
      <c r="E18" s="260"/>
      <c r="F18" s="260"/>
      <c r="G18" s="260"/>
      <c r="H18" s="260"/>
      <c r="I18" s="260"/>
      <c r="J18" s="260"/>
      <c r="K18" s="260"/>
      <c r="L18" s="260"/>
      <c r="M18" s="260"/>
      <c r="N18" s="260"/>
      <c r="O18" s="260"/>
      <c r="P18" s="260"/>
      <c r="Q18" s="260"/>
      <c r="R18" s="260"/>
      <c r="S18" s="260"/>
      <c r="T18" s="260"/>
      <c r="U18" s="260"/>
    </row>
    <row r="19" spans="2:21" ht="60" customHeight="1" x14ac:dyDescent="0.2">
      <c r="B19" s="260" t="s">
        <v>188</v>
      </c>
      <c r="C19" s="260"/>
      <c r="D19" s="260"/>
      <c r="E19" s="260"/>
      <c r="F19" s="260"/>
      <c r="G19" s="260"/>
      <c r="H19" s="260"/>
      <c r="I19" s="260"/>
      <c r="J19" s="260"/>
      <c r="K19" s="260"/>
      <c r="L19" s="260"/>
      <c r="M19" s="260"/>
      <c r="N19" s="260"/>
      <c r="O19" s="260"/>
      <c r="P19" s="260"/>
      <c r="Q19" s="260"/>
      <c r="R19" s="260"/>
      <c r="S19" s="260"/>
      <c r="T19" s="260"/>
      <c r="U19" s="260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283">
        <v>2024</v>
      </c>
      <c r="C21" s="283"/>
      <c r="D21" s="283"/>
      <c r="E21" s="283"/>
      <c r="F21" s="283"/>
      <c r="G21" s="283"/>
      <c r="H21" s="283"/>
      <c r="I21" s="283"/>
      <c r="J21" s="283"/>
      <c r="K21" s="283"/>
      <c r="L21" s="283"/>
      <c r="M21" s="283"/>
      <c r="N21" s="283"/>
      <c r="O21" s="283"/>
      <c r="P21" s="283"/>
      <c r="Q21" s="283"/>
      <c r="R21" s="283"/>
      <c r="S21" s="283"/>
      <c r="T21" s="283"/>
      <c r="U21" s="283"/>
    </row>
    <row r="22" spans="2:21" ht="24.95" customHeight="1" x14ac:dyDescent="0.2">
      <c r="B22" s="284" t="s">
        <v>28</v>
      </c>
      <c r="C22" s="284"/>
      <c r="D22" s="284"/>
      <c r="E22" s="284"/>
      <c r="F22" s="284"/>
      <c r="G22" s="284"/>
      <c r="H22" s="284"/>
      <c r="I22" s="284"/>
      <c r="J22" s="284"/>
      <c r="K22" s="284"/>
      <c r="L22" s="284"/>
      <c r="M22" s="284"/>
      <c r="N22" s="284"/>
      <c r="O22" s="284"/>
      <c r="P22" s="284"/>
      <c r="Q22" s="284"/>
      <c r="R22" s="284"/>
      <c r="S22" s="284"/>
      <c r="T22" s="284"/>
      <c r="U22" s="284"/>
    </row>
    <row r="23" spans="2:21" ht="60" customHeight="1" x14ac:dyDescent="0.2">
      <c r="B23" s="260" t="s">
        <v>505</v>
      </c>
      <c r="C23" s="260"/>
      <c r="D23" s="260"/>
      <c r="E23" s="260"/>
      <c r="F23" s="260"/>
      <c r="G23" s="260"/>
      <c r="H23" s="260"/>
      <c r="I23" s="260"/>
      <c r="J23" s="260"/>
      <c r="K23" s="260"/>
      <c r="L23" s="260"/>
      <c r="M23" s="260"/>
      <c r="N23" s="260"/>
      <c r="O23" s="260"/>
      <c r="P23" s="260"/>
      <c r="Q23" s="260"/>
      <c r="R23" s="260"/>
      <c r="S23" s="260"/>
      <c r="T23" s="260"/>
      <c r="U23" s="260"/>
    </row>
    <row r="24" spans="2:21" ht="60" customHeight="1" x14ac:dyDescent="0.2">
      <c r="B24" s="260" t="s">
        <v>506</v>
      </c>
      <c r="C24" s="260"/>
      <c r="D24" s="260"/>
      <c r="E24" s="260"/>
      <c r="F24" s="260"/>
      <c r="G24" s="260"/>
      <c r="H24" s="260"/>
      <c r="I24" s="260"/>
      <c r="J24" s="260"/>
      <c r="K24" s="260"/>
      <c r="L24" s="260"/>
      <c r="M24" s="260"/>
      <c r="N24" s="260"/>
      <c r="O24" s="260"/>
      <c r="P24" s="260"/>
      <c r="Q24" s="260"/>
      <c r="R24" s="260"/>
      <c r="S24" s="260"/>
      <c r="T24" s="260"/>
      <c r="U24" s="260"/>
    </row>
    <row r="25" spans="2:21" s="14" customFormat="1" ht="24.95" customHeight="1" x14ac:dyDescent="0.25">
      <c r="B25" s="281" t="s">
        <v>123</v>
      </c>
      <c r="C25" s="282"/>
      <c r="D25" s="282"/>
      <c r="E25" s="282"/>
      <c r="F25" s="282"/>
      <c r="G25" s="282"/>
      <c r="H25" s="282"/>
      <c r="I25" s="282"/>
      <c r="J25" s="282"/>
      <c r="K25" s="282"/>
      <c r="L25" s="282"/>
      <c r="M25" s="282"/>
      <c r="N25" s="282"/>
      <c r="O25" s="282"/>
      <c r="P25" s="282"/>
      <c r="Q25" s="282"/>
      <c r="R25" s="282"/>
      <c r="S25" s="282"/>
      <c r="T25" s="282"/>
      <c r="U25" s="282"/>
    </row>
    <row r="26" spans="2:21" ht="60" customHeight="1" x14ac:dyDescent="0.2">
      <c r="B26" s="260" t="s">
        <v>507</v>
      </c>
      <c r="C26" s="260"/>
      <c r="D26" s="260"/>
      <c r="E26" s="260"/>
      <c r="F26" s="260"/>
      <c r="G26" s="260"/>
      <c r="H26" s="260"/>
      <c r="I26" s="260"/>
      <c r="J26" s="260"/>
      <c r="K26" s="260"/>
      <c r="L26" s="260"/>
      <c r="M26" s="260"/>
      <c r="N26" s="260"/>
      <c r="O26" s="260"/>
      <c r="P26" s="260"/>
      <c r="Q26" s="260"/>
      <c r="R26" s="260"/>
      <c r="S26" s="260"/>
      <c r="T26" s="260"/>
      <c r="U26" s="260"/>
    </row>
    <row r="27" spans="2:21" ht="60" customHeight="1" x14ac:dyDescent="0.2">
      <c r="B27" s="260" t="s">
        <v>508</v>
      </c>
      <c r="C27" s="260"/>
      <c r="D27" s="260"/>
      <c r="E27" s="260"/>
      <c r="F27" s="260"/>
      <c r="G27" s="260"/>
      <c r="H27" s="260"/>
      <c r="I27" s="260"/>
      <c r="J27" s="260"/>
      <c r="K27" s="260"/>
      <c r="L27" s="260"/>
      <c r="M27" s="260"/>
      <c r="N27" s="260"/>
      <c r="O27" s="260"/>
      <c r="P27" s="260"/>
      <c r="Q27" s="260"/>
      <c r="R27" s="260"/>
      <c r="S27" s="260"/>
      <c r="T27" s="260"/>
      <c r="U27" s="260"/>
    </row>
    <row r="28" spans="2:21" ht="60" customHeight="1" x14ac:dyDescent="0.2">
      <c r="B28" s="260"/>
      <c r="C28" s="260"/>
      <c r="D28" s="260"/>
      <c r="E28" s="260"/>
      <c r="F28" s="260"/>
      <c r="G28" s="260"/>
      <c r="H28" s="260"/>
      <c r="I28" s="260"/>
      <c r="J28" s="260"/>
      <c r="K28" s="260"/>
      <c r="L28" s="260"/>
      <c r="M28" s="260"/>
      <c r="N28" s="260"/>
      <c r="O28" s="260"/>
      <c r="P28" s="260"/>
      <c r="Q28" s="260"/>
      <c r="R28" s="260"/>
      <c r="S28" s="260"/>
      <c r="T28" s="260"/>
      <c r="U28" s="260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272">
        <v>2025</v>
      </c>
      <c r="C30" s="273"/>
      <c r="D30" s="273"/>
      <c r="E30" s="273"/>
      <c r="F30" s="273"/>
      <c r="G30" s="273"/>
      <c r="H30" s="273"/>
      <c r="I30" s="273"/>
      <c r="J30" s="273"/>
      <c r="K30" s="273"/>
      <c r="L30" s="273"/>
      <c r="M30" s="273"/>
      <c r="N30" s="273"/>
      <c r="O30" s="273"/>
      <c r="P30" s="273"/>
      <c r="Q30" s="273"/>
      <c r="R30" s="273"/>
      <c r="S30" s="273"/>
      <c r="T30" s="273"/>
      <c r="U30" s="273"/>
    </row>
    <row r="31" spans="2:21" ht="24.95" customHeight="1" x14ac:dyDescent="0.2">
      <c r="B31" s="274" t="s">
        <v>28</v>
      </c>
      <c r="C31" s="275"/>
      <c r="D31" s="275"/>
      <c r="E31" s="275"/>
      <c r="F31" s="275"/>
      <c r="G31" s="275"/>
      <c r="H31" s="275"/>
      <c r="I31" s="275"/>
      <c r="J31" s="275"/>
      <c r="K31" s="275"/>
      <c r="L31" s="275"/>
      <c r="M31" s="275"/>
      <c r="N31" s="275"/>
      <c r="O31" s="275"/>
      <c r="P31" s="275"/>
      <c r="Q31" s="275"/>
      <c r="R31" s="275"/>
      <c r="S31" s="275"/>
      <c r="T31" s="275"/>
      <c r="U31" s="275"/>
    </row>
    <row r="32" spans="2:21" ht="60" customHeight="1" x14ac:dyDescent="0.2">
      <c r="B32" s="260"/>
      <c r="C32" s="260"/>
      <c r="D32" s="260"/>
      <c r="E32" s="260"/>
      <c r="F32" s="260"/>
      <c r="G32" s="260"/>
      <c r="H32" s="260"/>
      <c r="I32" s="260"/>
      <c r="J32" s="260"/>
      <c r="K32" s="260"/>
      <c r="L32" s="260"/>
      <c r="M32" s="260"/>
      <c r="N32" s="260"/>
      <c r="O32" s="260"/>
      <c r="P32" s="260"/>
      <c r="Q32" s="260"/>
      <c r="R32" s="260"/>
      <c r="S32" s="260"/>
      <c r="T32" s="260"/>
      <c r="U32" s="260"/>
    </row>
    <row r="33" spans="2:21" ht="60" customHeight="1" x14ac:dyDescent="0.2">
      <c r="B33" s="260"/>
      <c r="C33" s="260"/>
      <c r="D33" s="260"/>
      <c r="E33" s="260"/>
      <c r="F33" s="260"/>
      <c r="G33" s="260"/>
      <c r="H33" s="260"/>
      <c r="I33" s="260"/>
      <c r="J33" s="260"/>
      <c r="K33" s="260"/>
      <c r="L33" s="260"/>
      <c r="M33" s="260"/>
      <c r="N33" s="260"/>
      <c r="O33" s="260"/>
      <c r="P33" s="260"/>
      <c r="Q33" s="260"/>
      <c r="R33" s="260"/>
      <c r="S33" s="260"/>
      <c r="T33" s="260"/>
      <c r="U33" s="260"/>
    </row>
    <row r="34" spans="2:21" s="14" customFormat="1" ht="24.95" customHeight="1" x14ac:dyDescent="0.25">
      <c r="B34" s="281" t="s">
        <v>123</v>
      </c>
      <c r="C34" s="282"/>
      <c r="D34" s="282"/>
      <c r="E34" s="282"/>
      <c r="F34" s="282"/>
      <c r="G34" s="282"/>
      <c r="H34" s="282"/>
      <c r="I34" s="282"/>
      <c r="J34" s="282"/>
      <c r="K34" s="282"/>
      <c r="L34" s="282"/>
      <c r="M34" s="282"/>
      <c r="N34" s="282"/>
      <c r="O34" s="282"/>
      <c r="P34" s="282"/>
      <c r="Q34" s="282"/>
      <c r="R34" s="282"/>
      <c r="S34" s="282"/>
      <c r="T34" s="282"/>
      <c r="U34" s="282"/>
    </row>
    <row r="35" spans="2:21" ht="60" customHeight="1" x14ac:dyDescent="0.2">
      <c r="B35" s="260"/>
      <c r="C35" s="260"/>
      <c r="D35" s="260"/>
      <c r="E35" s="260"/>
      <c r="F35" s="260"/>
      <c r="G35" s="260"/>
      <c r="H35" s="260"/>
      <c r="I35" s="260"/>
      <c r="J35" s="260"/>
      <c r="K35" s="260"/>
      <c r="L35" s="260"/>
      <c r="M35" s="260"/>
      <c r="N35" s="260"/>
      <c r="O35" s="260"/>
      <c r="P35" s="260"/>
      <c r="Q35" s="260"/>
      <c r="R35" s="260"/>
      <c r="S35" s="260"/>
      <c r="T35" s="260"/>
      <c r="U35" s="260"/>
    </row>
    <row r="36" spans="2:21" ht="60" customHeight="1" x14ac:dyDescent="0.2">
      <c r="B36" s="260"/>
      <c r="C36" s="260"/>
      <c r="D36" s="260"/>
      <c r="E36" s="260"/>
      <c r="F36" s="260"/>
      <c r="G36" s="260"/>
      <c r="H36" s="260"/>
      <c r="I36" s="260"/>
      <c r="J36" s="260"/>
      <c r="K36" s="260"/>
      <c r="L36" s="260"/>
      <c r="M36" s="260"/>
      <c r="N36" s="260"/>
      <c r="O36" s="260"/>
      <c r="P36" s="260"/>
      <c r="Q36" s="260"/>
      <c r="R36" s="260"/>
      <c r="S36" s="260"/>
      <c r="T36" s="260"/>
      <c r="U36" s="260"/>
    </row>
    <row r="37" spans="2:21" ht="60" customHeight="1" x14ac:dyDescent="0.2">
      <c r="B37" s="260"/>
      <c r="C37" s="260"/>
      <c r="D37" s="260"/>
      <c r="E37" s="260"/>
      <c r="F37" s="260"/>
      <c r="G37" s="260"/>
      <c r="H37" s="260"/>
      <c r="I37" s="260"/>
      <c r="J37" s="260"/>
      <c r="K37" s="260"/>
      <c r="L37" s="260"/>
      <c r="M37" s="260"/>
      <c r="N37" s="260"/>
      <c r="O37" s="260"/>
      <c r="P37" s="260"/>
      <c r="Q37" s="260"/>
      <c r="R37" s="260"/>
      <c r="S37" s="260"/>
      <c r="T37" s="260"/>
      <c r="U37" s="260"/>
    </row>
    <row r="39" spans="2:21" x14ac:dyDescent="0.2">
      <c r="B39" s="285">
        <v>2026</v>
      </c>
      <c r="C39" s="286"/>
      <c r="D39" s="286"/>
      <c r="E39" s="286"/>
      <c r="F39" s="286"/>
      <c r="G39" s="286"/>
      <c r="H39" s="286"/>
      <c r="I39" s="286"/>
      <c r="J39" s="286"/>
      <c r="K39" s="286"/>
      <c r="L39" s="286"/>
      <c r="M39" s="286"/>
      <c r="N39" s="286"/>
      <c r="O39" s="286"/>
      <c r="P39" s="286"/>
      <c r="Q39" s="286"/>
      <c r="R39" s="286"/>
      <c r="S39" s="286"/>
      <c r="T39" s="286"/>
      <c r="U39" s="286"/>
    </row>
    <row r="40" spans="2:21" ht="19.5" x14ac:dyDescent="0.2">
      <c r="B40" s="274" t="s">
        <v>28</v>
      </c>
      <c r="C40" s="275"/>
      <c r="D40" s="275"/>
      <c r="E40" s="275"/>
      <c r="F40" s="275"/>
      <c r="G40" s="275"/>
      <c r="H40" s="275"/>
      <c r="I40" s="275"/>
      <c r="J40" s="275"/>
      <c r="K40" s="275"/>
      <c r="L40" s="275"/>
      <c r="M40" s="275"/>
      <c r="N40" s="275"/>
      <c r="O40" s="275"/>
      <c r="P40" s="275"/>
      <c r="Q40" s="275"/>
      <c r="R40" s="275"/>
      <c r="S40" s="275"/>
      <c r="T40" s="275"/>
      <c r="U40" s="275"/>
    </row>
    <row r="41" spans="2:21" ht="60.75" customHeight="1" x14ac:dyDescent="0.2">
      <c r="B41" s="260"/>
      <c r="C41" s="260"/>
      <c r="D41" s="260"/>
      <c r="E41" s="260"/>
      <c r="F41" s="260"/>
      <c r="G41" s="260"/>
      <c r="H41" s="260"/>
      <c r="I41" s="260"/>
      <c r="J41" s="260"/>
      <c r="K41" s="260"/>
      <c r="L41" s="260"/>
      <c r="M41" s="260"/>
      <c r="N41" s="260"/>
      <c r="O41" s="260"/>
      <c r="P41" s="260"/>
      <c r="Q41" s="260"/>
      <c r="R41" s="260"/>
      <c r="S41" s="260"/>
      <c r="T41" s="260"/>
      <c r="U41" s="260"/>
    </row>
    <row r="42" spans="2:21" ht="60" customHeight="1" x14ac:dyDescent="0.2">
      <c r="B42" s="260"/>
      <c r="C42" s="260"/>
      <c r="D42" s="260"/>
      <c r="E42" s="260"/>
      <c r="F42" s="260"/>
      <c r="G42" s="260"/>
      <c r="H42" s="260"/>
      <c r="I42" s="260"/>
      <c r="J42" s="260"/>
      <c r="K42" s="260"/>
      <c r="L42" s="260"/>
      <c r="M42" s="260"/>
      <c r="N42" s="260"/>
      <c r="O42" s="260"/>
      <c r="P42" s="260"/>
      <c r="Q42" s="260"/>
      <c r="R42" s="260"/>
      <c r="S42" s="260"/>
      <c r="T42" s="260"/>
      <c r="U42" s="260"/>
    </row>
    <row r="43" spans="2:21" ht="19.5" x14ac:dyDescent="0.2">
      <c r="B43" s="281" t="s">
        <v>123</v>
      </c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  <c r="R43" s="282"/>
      <c r="S43" s="282"/>
      <c r="T43" s="282"/>
      <c r="U43" s="282"/>
    </row>
    <row r="44" spans="2:21" ht="45.75" customHeight="1" x14ac:dyDescent="0.2">
      <c r="B44" s="260"/>
      <c r="C44" s="260"/>
      <c r="D44" s="260"/>
      <c r="E44" s="260"/>
      <c r="F44" s="260"/>
      <c r="G44" s="260"/>
      <c r="H44" s="260"/>
      <c r="I44" s="260"/>
      <c r="J44" s="260"/>
      <c r="K44" s="260"/>
      <c r="L44" s="260"/>
      <c r="M44" s="260"/>
      <c r="N44" s="260"/>
      <c r="O44" s="260"/>
      <c r="P44" s="260"/>
      <c r="Q44" s="260"/>
      <c r="R44" s="260"/>
      <c r="S44" s="260"/>
      <c r="T44" s="260"/>
      <c r="U44" s="260"/>
    </row>
    <row r="45" spans="2:21" ht="48" customHeight="1" x14ac:dyDescent="0.2">
      <c r="B45" s="260"/>
      <c r="C45" s="260"/>
      <c r="D45" s="260"/>
      <c r="E45" s="260"/>
      <c r="F45" s="260"/>
      <c r="G45" s="260"/>
      <c r="H45" s="260"/>
      <c r="I45" s="260"/>
      <c r="J45" s="260"/>
      <c r="K45" s="260"/>
      <c r="L45" s="260"/>
      <c r="M45" s="260"/>
      <c r="N45" s="260"/>
      <c r="O45" s="260"/>
      <c r="P45" s="260"/>
      <c r="Q45" s="260"/>
      <c r="R45" s="260"/>
      <c r="S45" s="260"/>
      <c r="T45" s="260"/>
      <c r="U45" s="260"/>
    </row>
    <row r="46" spans="2:21" ht="56.25" customHeight="1" x14ac:dyDescent="0.2">
      <c r="B46" s="260"/>
      <c r="C46" s="260"/>
      <c r="D46" s="260"/>
      <c r="E46" s="260"/>
      <c r="F46" s="260"/>
      <c r="G46" s="260"/>
      <c r="H46" s="260"/>
      <c r="I46" s="260"/>
      <c r="J46" s="260"/>
      <c r="K46" s="260"/>
      <c r="L46" s="260"/>
      <c r="M46" s="260"/>
      <c r="N46" s="260"/>
      <c r="O46" s="260"/>
      <c r="P46" s="260"/>
      <c r="Q46" s="260"/>
      <c r="R46" s="260"/>
      <c r="S46" s="260"/>
      <c r="T46" s="260"/>
      <c r="U46" s="260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36:U36"/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  <mergeCell ref="B27:U27"/>
    <mergeCell ref="B28:U28"/>
    <mergeCell ref="B32:U32"/>
    <mergeCell ref="B33:U33"/>
    <mergeCell ref="B34:U34"/>
    <mergeCell ref="B35:U35"/>
    <mergeCell ref="B30:U30"/>
    <mergeCell ref="B31:U31"/>
    <mergeCell ref="B12:U12"/>
    <mergeCell ref="B13:U13"/>
    <mergeCell ref="B14:U14"/>
    <mergeCell ref="B15:U15"/>
    <mergeCell ref="B16:U16"/>
    <mergeCell ref="B17:U17"/>
    <mergeCell ref="B18:U18"/>
    <mergeCell ref="B19:U19"/>
    <mergeCell ref="B21:U21"/>
    <mergeCell ref="B22:U22"/>
    <mergeCell ref="B23:U23"/>
    <mergeCell ref="B24:U24"/>
    <mergeCell ref="B25:U25"/>
    <mergeCell ref="B26:U26"/>
    <mergeCell ref="V2:V3"/>
    <mergeCell ref="H2:K2"/>
    <mergeCell ref="M2:P2"/>
    <mergeCell ref="C2:F2"/>
    <mergeCell ref="B2:B3"/>
    <mergeCell ref="L3:L9"/>
    <mergeCell ref="G3:G9"/>
    <mergeCell ref="R2:U2"/>
  </mergeCells>
  <phoneticPr fontId="2" type="noConversion"/>
  <hyperlinks>
    <hyperlink ref="B65497" r:id="rId1" xr:uid="{00000000-0004-0000-0200-000000000000}"/>
    <hyperlink ref="B65496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V65497"/>
  <sheetViews>
    <sheetView showGridLines="0" topLeftCell="A23" zoomScale="70" zoomScaleNormal="70" workbookViewId="0">
      <selection activeCell="Z31" sqref="Z31"/>
    </sheetView>
  </sheetViews>
  <sheetFormatPr baseColWidth="10" defaultColWidth="11.42578125" defaultRowHeight="15" x14ac:dyDescent="0.2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8554687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265" t="s">
        <v>127</v>
      </c>
      <c r="C2" s="264" t="s">
        <v>236</v>
      </c>
      <c r="D2" s="264"/>
      <c r="E2" s="264"/>
      <c r="F2" s="264"/>
      <c r="G2" s="2"/>
      <c r="H2" s="262" t="s">
        <v>176</v>
      </c>
      <c r="I2" s="262"/>
      <c r="J2" s="262"/>
      <c r="K2" s="262"/>
      <c r="L2" s="2"/>
      <c r="M2" s="263" t="s">
        <v>176</v>
      </c>
      <c r="N2" s="263"/>
      <c r="O2" s="263"/>
      <c r="P2" s="263"/>
      <c r="Q2" s="105"/>
      <c r="R2" s="271" t="s">
        <v>176</v>
      </c>
      <c r="S2" s="271"/>
      <c r="T2" s="271"/>
      <c r="U2" s="271"/>
      <c r="V2" s="261"/>
    </row>
    <row r="3" spans="2:22" ht="24.75" customHeight="1" thickBot="1" x14ac:dyDescent="0.25">
      <c r="B3" s="266"/>
      <c r="C3" s="3">
        <v>1</v>
      </c>
      <c r="D3" s="3">
        <v>2</v>
      </c>
      <c r="E3" s="4">
        <v>3</v>
      </c>
      <c r="F3" s="5">
        <v>4</v>
      </c>
      <c r="G3" s="269"/>
      <c r="H3" s="3">
        <v>1</v>
      </c>
      <c r="I3" s="3">
        <v>2</v>
      </c>
      <c r="J3" s="4">
        <v>3</v>
      </c>
      <c r="K3" s="5">
        <v>4</v>
      </c>
      <c r="L3" s="267"/>
      <c r="M3" s="3">
        <v>1</v>
      </c>
      <c r="N3" s="3">
        <v>2</v>
      </c>
      <c r="O3" s="4">
        <v>3</v>
      </c>
      <c r="P3" s="5">
        <v>4</v>
      </c>
      <c r="Q3" s="106"/>
      <c r="R3" s="3">
        <v>1</v>
      </c>
      <c r="S3" s="3">
        <v>2</v>
      </c>
      <c r="T3" s="4">
        <v>3</v>
      </c>
      <c r="U3" s="5">
        <v>4</v>
      </c>
      <c r="V3" s="261"/>
    </row>
    <row r="4" spans="2:22" ht="38.1" customHeight="1" thickTop="1" thickBot="1" x14ac:dyDescent="0.25">
      <c r="B4" s="82" t="s">
        <v>128</v>
      </c>
      <c r="C4" s="80">
        <f>Autoevaluación!R55/SUM(Autoevaluación!R55:R58)</f>
        <v>0</v>
      </c>
      <c r="D4" s="7">
        <f>Autoevaluación!R56/SUM(Autoevaluación!R55:R58)</f>
        <v>0</v>
      </c>
      <c r="E4" s="7">
        <f>Autoevaluación!R57/SUM(Autoevaluación!R55:R58)</f>
        <v>0.6</v>
      </c>
      <c r="F4" s="7">
        <f>Autoevaluación!R58/SUM(Autoevaluación!R55:R58)</f>
        <v>0.4</v>
      </c>
      <c r="G4" s="270"/>
      <c r="H4" s="7">
        <f>Autoevaluación!S55/SUM(Autoevaluación!S55:S59)</f>
        <v>0</v>
      </c>
      <c r="I4" s="7">
        <f>Autoevaluación!S56/SUM(Autoevaluación!S55:S58)</f>
        <v>0</v>
      </c>
      <c r="J4" s="7">
        <f>Autoevaluación!S57/SUM(Autoevaluación!S55:S58)</f>
        <v>0.6</v>
      </c>
      <c r="K4" s="7">
        <f>Autoevaluación!S58/SUM(Autoevaluación!S55:S58)</f>
        <v>0.4</v>
      </c>
      <c r="L4" s="268"/>
      <c r="M4" s="7" t="e">
        <f>Autoevaluación!T55/SUM(Autoevaluación!T55:T58)</f>
        <v>#DIV/0!</v>
      </c>
      <c r="N4" s="7" t="e">
        <f>Autoevaluación!T56/SUM(Autoevaluación!T55:T58)</f>
        <v>#DIV/0!</v>
      </c>
      <c r="O4" s="7" t="e">
        <f>Autoevaluación!T57/SUM(Autoevaluación!T55:T58)</f>
        <v>#DIV/0!</v>
      </c>
      <c r="P4" s="7" t="e">
        <f>Autoevaluación!T58/SUM(Autoevaluación!T55:T58)</f>
        <v>#DIV/0!</v>
      </c>
      <c r="Q4" s="101"/>
      <c r="R4" s="7" t="e">
        <f>Autoevaluación!U55/SUM(Autoevaluación!U55:U58)</f>
        <v>#DIV/0!</v>
      </c>
      <c r="S4" s="7" t="e">
        <f>Autoevaluación!U56/SUM(Autoevaluación!U55:U58)</f>
        <v>#DIV/0!</v>
      </c>
      <c r="T4" s="7" t="e">
        <f>Autoevaluación!U57/SUM(Autoevaluación!U55:U58)</f>
        <v>#DIV/0!</v>
      </c>
      <c r="U4" s="7" t="e">
        <f>Autoevaluación!U58/SUM(Autoevaluación!U55:U58)</f>
        <v>#DIV/0!</v>
      </c>
    </row>
    <row r="5" spans="2:22" ht="38.1" customHeight="1" thickTop="1" thickBot="1" x14ac:dyDescent="0.25">
      <c r="B5" s="82" t="s">
        <v>129</v>
      </c>
      <c r="C5" s="80">
        <f>Autoevaluación!R62/SUM(Autoevaluación!R62:R65)</f>
        <v>0</v>
      </c>
      <c r="D5" s="7">
        <f>Autoevaluación!R63/SUM(Autoevaluación!R62:R65)</f>
        <v>0</v>
      </c>
      <c r="E5" s="7">
        <f>Autoevaluación!R64/SUM(Autoevaluación!R62:R65)</f>
        <v>0.75</v>
      </c>
      <c r="F5" s="7">
        <f>Autoevaluación!R65/SUM(Autoevaluación!R62:R65)</f>
        <v>0.25</v>
      </c>
      <c r="G5" s="270"/>
      <c r="H5" s="7">
        <f>Autoevaluación!S62/SUM(Autoevaluación!S62:S65)</f>
        <v>0</v>
      </c>
      <c r="I5" s="7">
        <f>Autoevaluación!S63/SUM(Autoevaluación!S62:S65)</f>
        <v>0</v>
      </c>
      <c r="J5" s="7">
        <f>Autoevaluación!S64/SUM(Autoevaluación!S62:S65)</f>
        <v>0.75</v>
      </c>
      <c r="K5" s="7">
        <f>Autoevaluación!S65/SUM(Autoevaluación!S62:S65)</f>
        <v>0.25</v>
      </c>
      <c r="L5" s="268"/>
      <c r="M5" s="7" t="e">
        <f>Autoevaluación!T62/SUM(Autoevaluación!T62:T65)</f>
        <v>#DIV/0!</v>
      </c>
      <c r="N5" s="7" t="e">
        <f>Autoevaluación!T63/SUM(Autoevaluación!T62:T65)</f>
        <v>#DIV/0!</v>
      </c>
      <c r="O5" s="7" t="e">
        <f>Autoevaluación!T64/SUM(Autoevaluación!T62:T65)</f>
        <v>#DIV/0!</v>
      </c>
      <c r="P5" s="7" t="e">
        <f>Autoevaluación!T65/SUM(Autoevaluación!T62:T65)</f>
        <v>#DIV/0!</v>
      </c>
      <c r="Q5" s="101"/>
      <c r="R5" s="7" t="e">
        <f>Autoevaluación!U62/SUM(Autoevaluación!U62:U65)</f>
        <v>#DIV/0!</v>
      </c>
      <c r="S5" s="7" t="e">
        <f>Autoevaluación!U63/SUM(Autoevaluación!U62:U65)</f>
        <v>#DIV/0!</v>
      </c>
      <c r="T5" s="7" t="e">
        <f>Autoevaluación!U64/SUM(Autoevaluación!U62:U65)</f>
        <v>#DIV/0!</v>
      </c>
      <c r="U5" s="7" t="e">
        <f>Autoevaluación!U65/SUM(Autoevaluación!U62:U65)</f>
        <v>#DIV/0!</v>
      </c>
    </row>
    <row r="6" spans="2:22" ht="38.1" customHeight="1" thickTop="1" thickBot="1" x14ac:dyDescent="0.25">
      <c r="B6" s="82" t="s">
        <v>130</v>
      </c>
      <c r="C6" s="80">
        <f>Autoevaluación!R68/SUM(Autoevaluación!R68:R71)</f>
        <v>0</v>
      </c>
      <c r="D6" s="7">
        <f>Autoevaluación!R69/SUM(Autoevaluación!R68:R71)</f>
        <v>0</v>
      </c>
      <c r="E6" s="7">
        <f>Autoevaluación!R70/SUM(Autoevaluación!R68:R71)</f>
        <v>0.75</v>
      </c>
      <c r="F6" s="7">
        <f>Autoevaluación!R71/SUM(Autoevaluación!R68:R71)</f>
        <v>0.25</v>
      </c>
      <c r="G6" s="270"/>
      <c r="H6" s="7">
        <f>Autoevaluación!S68/SUM(Autoevaluación!S68:S71)</f>
        <v>0</v>
      </c>
      <c r="I6" s="7">
        <f>Autoevaluación!S69/SUM(Autoevaluación!S68:S71)</f>
        <v>0</v>
      </c>
      <c r="J6" s="7">
        <f>Autoevaluación!S70/SUM(Autoevaluación!S68:S71)</f>
        <v>0.75</v>
      </c>
      <c r="K6" s="7">
        <f>Autoevaluación!S71/SUM(Autoevaluación!S68:S71)</f>
        <v>0.25</v>
      </c>
      <c r="L6" s="268"/>
      <c r="M6" s="7" t="e">
        <f>Autoevaluación!T68/SUM(Autoevaluación!T68:T71)</f>
        <v>#DIV/0!</v>
      </c>
      <c r="N6" s="7" t="e">
        <f>Autoevaluación!T69/SUM(Autoevaluación!T68:T71)</f>
        <v>#DIV/0!</v>
      </c>
      <c r="O6" s="7" t="e">
        <f>Autoevaluación!T70/SUM(Autoevaluación!T68:T71)</f>
        <v>#DIV/0!</v>
      </c>
      <c r="P6" s="7" t="e">
        <f>Autoevaluación!T71/SUM(Autoevaluación!T68:T71)</f>
        <v>#DIV/0!</v>
      </c>
      <c r="Q6" s="101"/>
      <c r="R6" s="7" t="e">
        <f>Autoevaluación!U68/SUM(Autoevaluación!U68:U71)</f>
        <v>#DIV/0!</v>
      </c>
      <c r="S6" s="7" t="e">
        <f>Autoevaluación!U69/SUM(Autoevaluación!U68:U71)</f>
        <v>#DIV/0!</v>
      </c>
      <c r="T6" s="7" t="e">
        <f>Autoevaluación!U70/SUM(Autoevaluación!U68:U71)</f>
        <v>#DIV/0!</v>
      </c>
      <c r="U6" s="7" t="e">
        <f>Autoevaluación!U71/SUM(Autoevaluación!U68:U71)</f>
        <v>#DIV/0!</v>
      </c>
      <c r="V6" s="16"/>
    </row>
    <row r="7" spans="2:22" ht="38.1" customHeight="1" thickTop="1" thickBot="1" x14ac:dyDescent="0.25">
      <c r="B7" s="82" t="s">
        <v>131</v>
      </c>
      <c r="C7" s="80">
        <f>Autoevaluación!R74/SUM(Autoevaluación!R74:R77)</f>
        <v>0</v>
      </c>
      <c r="D7" s="7">
        <f>Autoevaluación!R75/SUM(Autoevaluación!R74:R77)</f>
        <v>0.5</v>
      </c>
      <c r="E7" s="7">
        <f>Autoevaluación!R76/SUM(Autoevaluación!R74:R77)</f>
        <v>0.5</v>
      </c>
      <c r="F7" s="7">
        <f>Autoevaluación!R77/SUM(Autoevaluación!R74:R77)</f>
        <v>0</v>
      </c>
      <c r="G7" s="270"/>
      <c r="H7" s="7">
        <f>Autoevaluación!S74/SUM(Autoevaluación!S74:S77)</f>
        <v>0</v>
      </c>
      <c r="I7" s="7">
        <f>Autoevaluación!S75/SUM(Autoevaluación!S74:S77)</f>
        <v>0.16666666666666666</v>
      </c>
      <c r="J7" s="7">
        <f>Autoevaluación!S76/SUM(Autoevaluación!S74:S77)</f>
        <v>0.66666666666666663</v>
      </c>
      <c r="K7" s="7">
        <f>Autoevaluación!S77/SUM(Autoevaluación!S74:S77)</f>
        <v>0.16666666666666666</v>
      </c>
      <c r="L7" s="268"/>
      <c r="M7" s="7" t="e">
        <f>Autoevaluación!T74/SUM(Autoevaluación!T74:T77)</f>
        <v>#DIV/0!</v>
      </c>
      <c r="N7" s="7" t="e">
        <f>Autoevaluación!T75/SUM(Autoevaluación!T74:T77)</f>
        <v>#DIV/0!</v>
      </c>
      <c r="O7" s="7" t="e">
        <f>Autoevaluación!T76/SUM(Autoevaluación!T74:T77)</f>
        <v>#DIV/0!</v>
      </c>
      <c r="P7" s="7" t="e">
        <f>Autoevaluación!T77/SUM(Autoevaluación!T74:T77)</f>
        <v>#DIV/0!</v>
      </c>
      <c r="Q7" s="101"/>
      <c r="R7" s="7" t="e">
        <f>Autoevaluación!U74/SUM(Autoevaluación!U74:U77)</f>
        <v>#DIV/0!</v>
      </c>
      <c r="S7" s="7" t="e">
        <f>Autoevaluación!U75/SUM(Autoevaluación!U74:U77)</f>
        <v>#DIV/0!</v>
      </c>
      <c r="T7" s="7" t="e">
        <f>Autoevaluación!U76/SUM(Autoevaluación!U74:U77)</f>
        <v>#DIV/0!</v>
      </c>
      <c r="U7" s="7" t="e">
        <f>Autoevaluación!U77/SUM(Autoevaluación!U74:U77)</f>
        <v>#DIV/0!</v>
      </c>
    </row>
    <row r="8" spans="2:22" ht="38.1" customHeight="1" thickTop="1" x14ac:dyDescent="0.2">
      <c r="B8" s="83"/>
      <c r="C8" s="7"/>
      <c r="D8" s="7"/>
      <c r="E8" s="7"/>
      <c r="F8" s="7"/>
      <c r="G8" s="270"/>
      <c r="H8" s="7"/>
      <c r="I8" s="7"/>
      <c r="J8" s="7"/>
      <c r="K8" s="7"/>
      <c r="L8" s="268"/>
      <c r="M8" s="7"/>
      <c r="N8" s="7"/>
      <c r="O8" s="7"/>
      <c r="P8" s="7"/>
      <c r="Q8" s="101"/>
      <c r="R8" s="7"/>
      <c r="S8" s="7"/>
      <c r="T8" s="7"/>
      <c r="U8" s="7"/>
    </row>
    <row r="9" spans="2:22" ht="38.1" customHeight="1" x14ac:dyDescent="0.2">
      <c r="B9" s="6"/>
      <c r="C9" s="7"/>
      <c r="D9" s="7"/>
      <c r="E9" s="7"/>
      <c r="F9" s="7"/>
      <c r="G9" s="270"/>
      <c r="H9" s="7"/>
      <c r="I9" s="7"/>
      <c r="J9" s="7"/>
      <c r="K9" s="7"/>
      <c r="L9" s="268"/>
      <c r="M9" s="7"/>
      <c r="N9" s="7"/>
      <c r="O9" s="7"/>
      <c r="P9" s="7"/>
      <c r="Q9" s="101"/>
      <c r="R9" s="7"/>
      <c r="S9" s="7"/>
      <c r="T9" s="7"/>
      <c r="U9" s="7"/>
    </row>
    <row r="10" spans="2:22" ht="38.1" customHeight="1" x14ac:dyDescent="0.2">
      <c r="B10" s="15" t="s">
        <v>132</v>
      </c>
      <c r="C10" s="12">
        <f>AVERAGE(C4:C9)</f>
        <v>0</v>
      </c>
      <c r="D10" s="12">
        <f>AVERAGE(D4:D9)</f>
        <v>0.125</v>
      </c>
      <c r="E10" s="12">
        <f>AVERAGE(E4:E9)</f>
        <v>0.65</v>
      </c>
      <c r="F10" s="12">
        <f>AVERAGE(F4:F9)</f>
        <v>0.22500000000000001</v>
      </c>
      <c r="G10" s="9"/>
      <c r="H10" s="12">
        <f>AVERAGE(H4:H9)</f>
        <v>0</v>
      </c>
      <c r="I10" s="12">
        <f>AVERAGE(I4:I9)</f>
        <v>4.1666666666666664E-2</v>
      </c>
      <c r="J10" s="12">
        <f>AVERAGE(J4:J9)</f>
        <v>0.69166666666666665</v>
      </c>
      <c r="K10" s="12">
        <f>AVERAGE(K4:K9)</f>
        <v>0.26666666666666666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102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264" t="s">
        <v>236</v>
      </c>
      <c r="C12" s="264"/>
      <c r="D12" s="264"/>
      <c r="E12" s="264"/>
      <c r="F12" s="264"/>
      <c r="G12" s="264"/>
      <c r="H12" s="264"/>
      <c r="I12" s="264"/>
      <c r="J12" s="264"/>
      <c r="K12" s="264"/>
      <c r="L12" s="264"/>
      <c r="M12" s="264"/>
      <c r="N12" s="264"/>
      <c r="O12" s="264"/>
      <c r="P12" s="264"/>
      <c r="Q12" s="264"/>
      <c r="R12" s="264"/>
      <c r="S12" s="264"/>
      <c r="T12" s="264"/>
      <c r="U12" s="264"/>
    </row>
    <row r="13" spans="2:22" ht="24.95" customHeight="1" x14ac:dyDescent="0.2">
      <c r="B13" s="289" t="s">
        <v>28</v>
      </c>
      <c r="C13" s="289"/>
      <c r="D13" s="289"/>
      <c r="E13" s="289"/>
      <c r="F13" s="289"/>
      <c r="G13" s="289"/>
      <c r="H13" s="289"/>
      <c r="I13" s="289"/>
      <c r="J13" s="289"/>
      <c r="K13" s="289"/>
      <c r="L13" s="289"/>
      <c r="M13" s="289"/>
      <c r="N13" s="289"/>
      <c r="O13" s="289"/>
      <c r="P13" s="289"/>
      <c r="Q13" s="289"/>
      <c r="R13" s="289"/>
      <c r="S13" s="289"/>
      <c r="T13" s="289"/>
      <c r="U13" s="289"/>
    </row>
    <row r="14" spans="2:22" ht="60" customHeight="1" x14ac:dyDescent="0.2">
      <c r="B14" s="287" t="s">
        <v>513</v>
      </c>
      <c r="C14" s="287"/>
      <c r="D14" s="287"/>
      <c r="E14" s="287"/>
      <c r="F14" s="287"/>
      <c r="G14" s="287"/>
      <c r="H14" s="287"/>
      <c r="I14" s="287"/>
      <c r="J14" s="287"/>
      <c r="K14" s="287"/>
      <c r="L14" s="287"/>
      <c r="M14" s="287"/>
      <c r="N14" s="287"/>
      <c r="O14" s="287"/>
      <c r="P14" s="287"/>
      <c r="Q14" s="287"/>
      <c r="R14" s="287"/>
      <c r="S14" s="287"/>
      <c r="T14" s="287"/>
      <c r="U14" s="287"/>
    </row>
    <row r="15" spans="2:22" ht="60" customHeight="1" x14ac:dyDescent="0.2">
      <c r="B15" s="287" t="s">
        <v>240</v>
      </c>
      <c r="C15" s="287"/>
      <c r="D15" s="287"/>
      <c r="E15" s="287"/>
      <c r="F15" s="287"/>
      <c r="G15" s="287"/>
      <c r="H15" s="287"/>
      <c r="I15" s="287"/>
      <c r="J15" s="287"/>
      <c r="K15" s="287"/>
      <c r="L15" s="287"/>
      <c r="M15" s="287"/>
      <c r="N15" s="287"/>
      <c r="O15" s="287"/>
      <c r="P15" s="287"/>
      <c r="Q15" s="287"/>
      <c r="R15" s="287"/>
      <c r="S15" s="287"/>
      <c r="T15" s="287"/>
      <c r="U15" s="287"/>
    </row>
    <row r="16" spans="2:22" s="14" customFormat="1" ht="24.95" customHeight="1" x14ac:dyDescent="0.25">
      <c r="B16" s="288" t="s">
        <v>123</v>
      </c>
      <c r="C16" s="288"/>
      <c r="D16" s="288"/>
      <c r="E16" s="288"/>
      <c r="F16" s="288"/>
      <c r="G16" s="288"/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288"/>
    </row>
    <row r="17" spans="2:21" ht="60" customHeight="1" x14ac:dyDescent="0.2">
      <c r="B17" s="287" t="s">
        <v>241</v>
      </c>
      <c r="C17" s="287"/>
      <c r="D17" s="287"/>
      <c r="E17" s="287"/>
      <c r="F17" s="287"/>
      <c r="G17" s="287"/>
      <c r="H17" s="287"/>
      <c r="I17" s="287"/>
      <c r="J17" s="287"/>
      <c r="K17" s="287"/>
      <c r="L17" s="287"/>
      <c r="M17" s="287"/>
      <c r="N17" s="287"/>
      <c r="O17" s="287"/>
      <c r="P17" s="287"/>
      <c r="Q17" s="287"/>
      <c r="R17" s="287"/>
      <c r="S17" s="287"/>
      <c r="T17" s="287"/>
      <c r="U17" s="287"/>
    </row>
    <row r="18" spans="2:21" ht="60" customHeight="1" x14ac:dyDescent="0.2">
      <c r="B18" s="287" t="s">
        <v>242</v>
      </c>
      <c r="C18" s="287"/>
      <c r="D18" s="287"/>
      <c r="E18" s="287"/>
      <c r="F18" s="287"/>
      <c r="G18" s="287"/>
      <c r="H18" s="287"/>
      <c r="I18" s="287"/>
      <c r="J18" s="287"/>
      <c r="K18" s="287"/>
      <c r="L18" s="287"/>
      <c r="M18" s="287"/>
      <c r="N18" s="287"/>
      <c r="O18" s="287"/>
      <c r="P18" s="287"/>
      <c r="Q18" s="287"/>
      <c r="R18" s="287"/>
      <c r="S18" s="287"/>
      <c r="T18" s="287"/>
      <c r="U18" s="287"/>
    </row>
    <row r="19" spans="2:21" ht="60" customHeight="1" x14ac:dyDescent="0.2">
      <c r="B19" s="287"/>
      <c r="C19" s="287"/>
      <c r="D19" s="287"/>
      <c r="E19" s="287"/>
      <c r="F19" s="287"/>
      <c r="G19" s="287"/>
      <c r="H19" s="287"/>
      <c r="I19" s="287"/>
      <c r="J19" s="287"/>
      <c r="K19" s="287"/>
      <c r="L19" s="287"/>
      <c r="M19" s="287"/>
      <c r="N19" s="287"/>
      <c r="O19" s="287"/>
      <c r="P19" s="287"/>
      <c r="Q19" s="287"/>
      <c r="R19" s="287"/>
      <c r="S19" s="287"/>
      <c r="T19" s="287"/>
      <c r="U19" s="287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283" t="s">
        <v>237</v>
      </c>
      <c r="C21" s="283"/>
      <c r="D21" s="283"/>
      <c r="E21" s="283"/>
      <c r="F21" s="283"/>
      <c r="G21" s="283"/>
      <c r="H21" s="283"/>
      <c r="I21" s="283"/>
      <c r="J21" s="283"/>
      <c r="K21" s="283"/>
      <c r="L21" s="283"/>
      <c r="M21" s="283"/>
      <c r="N21" s="283"/>
      <c r="O21" s="283"/>
      <c r="P21" s="283"/>
      <c r="Q21" s="283"/>
      <c r="R21" s="283"/>
      <c r="S21" s="283"/>
      <c r="T21" s="283"/>
      <c r="U21" s="283"/>
    </row>
    <row r="22" spans="2:21" ht="24.95" customHeight="1" x14ac:dyDescent="0.2">
      <c r="B22" s="284" t="s">
        <v>28</v>
      </c>
      <c r="C22" s="284"/>
      <c r="D22" s="284"/>
      <c r="E22" s="284"/>
      <c r="F22" s="284"/>
      <c r="G22" s="284"/>
      <c r="H22" s="284"/>
      <c r="I22" s="284"/>
      <c r="J22" s="284"/>
      <c r="K22" s="284"/>
      <c r="L22" s="284"/>
      <c r="M22" s="284"/>
      <c r="N22" s="284"/>
      <c r="O22" s="284"/>
      <c r="P22" s="284"/>
      <c r="Q22" s="284"/>
      <c r="R22" s="284"/>
      <c r="S22" s="284"/>
      <c r="T22" s="284"/>
      <c r="U22" s="284"/>
    </row>
    <row r="23" spans="2:21" ht="60" customHeight="1" x14ac:dyDescent="0.2">
      <c r="B23" s="287" t="s">
        <v>437</v>
      </c>
      <c r="C23" s="287"/>
      <c r="D23" s="287"/>
      <c r="E23" s="287"/>
      <c r="F23" s="287"/>
      <c r="G23" s="287"/>
      <c r="H23" s="287"/>
      <c r="I23" s="287"/>
      <c r="J23" s="287"/>
      <c r="K23" s="287"/>
      <c r="L23" s="287"/>
      <c r="M23" s="287"/>
      <c r="N23" s="287"/>
      <c r="O23" s="287"/>
      <c r="P23" s="287"/>
      <c r="Q23" s="287"/>
      <c r="R23" s="287"/>
      <c r="S23" s="287"/>
      <c r="T23" s="287"/>
      <c r="U23" s="287"/>
    </row>
    <row r="24" spans="2:21" ht="60" customHeight="1" x14ac:dyDescent="0.2">
      <c r="B24" s="287" t="s">
        <v>438</v>
      </c>
      <c r="C24" s="287"/>
      <c r="D24" s="287"/>
      <c r="E24" s="287"/>
      <c r="F24" s="287"/>
      <c r="G24" s="287"/>
      <c r="H24" s="287"/>
      <c r="I24" s="287"/>
      <c r="J24" s="287"/>
      <c r="K24" s="287"/>
      <c r="L24" s="287"/>
      <c r="M24" s="287"/>
      <c r="N24" s="287"/>
      <c r="O24" s="287"/>
      <c r="P24" s="287"/>
      <c r="Q24" s="287"/>
      <c r="R24" s="287"/>
      <c r="S24" s="287"/>
      <c r="T24" s="287"/>
      <c r="U24" s="287"/>
    </row>
    <row r="25" spans="2:21" s="14" customFormat="1" ht="24.95" customHeight="1" x14ac:dyDescent="0.25">
      <c r="B25" s="288" t="s">
        <v>123</v>
      </c>
      <c r="C25" s="288"/>
      <c r="D25" s="288"/>
      <c r="E25" s="288"/>
      <c r="F25" s="288"/>
      <c r="G25" s="288"/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288"/>
    </row>
    <row r="26" spans="2:21" ht="60" customHeight="1" x14ac:dyDescent="0.2">
      <c r="B26" s="287" t="s">
        <v>439</v>
      </c>
      <c r="C26" s="287"/>
      <c r="D26" s="287"/>
      <c r="E26" s="287"/>
      <c r="F26" s="287"/>
      <c r="G26" s="287"/>
      <c r="H26" s="287"/>
      <c r="I26" s="287"/>
      <c r="J26" s="287"/>
      <c r="K26" s="287"/>
      <c r="L26" s="287"/>
      <c r="M26" s="287"/>
      <c r="N26" s="287"/>
      <c r="O26" s="287"/>
      <c r="P26" s="287"/>
      <c r="Q26" s="287"/>
      <c r="R26" s="287"/>
      <c r="S26" s="287"/>
      <c r="T26" s="287"/>
      <c r="U26" s="287"/>
    </row>
    <row r="27" spans="2:21" ht="60" customHeight="1" x14ac:dyDescent="0.2">
      <c r="B27" s="287" t="s">
        <v>440</v>
      </c>
      <c r="C27" s="287"/>
      <c r="D27" s="287"/>
      <c r="E27" s="287"/>
      <c r="F27" s="287"/>
      <c r="G27" s="287"/>
      <c r="H27" s="287"/>
      <c r="I27" s="287"/>
      <c r="J27" s="287"/>
      <c r="K27" s="287"/>
      <c r="L27" s="287"/>
      <c r="M27" s="287"/>
      <c r="N27" s="287"/>
      <c r="O27" s="287"/>
      <c r="P27" s="287"/>
      <c r="Q27" s="287"/>
      <c r="R27" s="287"/>
      <c r="S27" s="287"/>
      <c r="T27" s="287"/>
      <c r="U27" s="287"/>
    </row>
    <row r="28" spans="2:21" ht="60" customHeight="1" x14ac:dyDescent="0.2">
      <c r="B28" s="287"/>
      <c r="C28" s="287"/>
      <c r="D28" s="287"/>
      <c r="E28" s="287"/>
      <c r="F28" s="287"/>
      <c r="G28" s="287"/>
      <c r="H28" s="287"/>
      <c r="I28" s="287"/>
      <c r="J28" s="287"/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290">
        <v>2025</v>
      </c>
      <c r="C30" s="290"/>
      <c r="D30" s="290"/>
      <c r="E30" s="290"/>
      <c r="F30" s="290"/>
      <c r="G30" s="290"/>
      <c r="H30" s="290"/>
      <c r="I30" s="290"/>
      <c r="J30" s="290"/>
      <c r="K30" s="290"/>
      <c r="L30" s="290"/>
      <c r="M30" s="290"/>
      <c r="N30" s="290"/>
      <c r="O30" s="290"/>
      <c r="P30" s="290"/>
      <c r="Q30" s="290"/>
      <c r="R30" s="290"/>
      <c r="S30" s="290"/>
      <c r="T30" s="290"/>
      <c r="U30" s="290"/>
    </row>
    <row r="31" spans="2:21" ht="24.95" customHeight="1" x14ac:dyDescent="0.2">
      <c r="B31" s="291" t="s">
        <v>28</v>
      </c>
      <c r="C31" s="292"/>
      <c r="D31" s="292"/>
      <c r="E31" s="292"/>
      <c r="F31" s="292"/>
      <c r="G31" s="292"/>
      <c r="H31" s="292"/>
      <c r="I31" s="292"/>
      <c r="J31" s="292"/>
      <c r="K31" s="292"/>
      <c r="L31" s="292"/>
      <c r="M31" s="292"/>
      <c r="N31" s="292"/>
      <c r="O31" s="292"/>
      <c r="P31" s="292"/>
      <c r="Q31" s="292"/>
      <c r="R31" s="292"/>
      <c r="S31" s="292"/>
      <c r="T31" s="292"/>
      <c r="U31" s="292"/>
    </row>
    <row r="32" spans="2:21" ht="60" customHeight="1" x14ac:dyDescent="0.2">
      <c r="B32" s="287"/>
      <c r="C32" s="287"/>
      <c r="D32" s="287"/>
      <c r="E32" s="287"/>
      <c r="F32" s="287"/>
      <c r="G32" s="287"/>
      <c r="H32" s="287"/>
      <c r="I32" s="287"/>
      <c r="J32" s="287"/>
      <c r="K32" s="287"/>
      <c r="L32" s="287"/>
      <c r="M32" s="287"/>
      <c r="N32" s="287"/>
      <c r="O32" s="287"/>
      <c r="P32" s="287"/>
      <c r="Q32" s="287"/>
      <c r="R32" s="287"/>
      <c r="S32" s="287"/>
      <c r="T32" s="287"/>
      <c r="U32" s="287"/>
    </row>
    <row r="33" spans="2:21" ht="60" customHeight="1" x14ac:dyDescent="0.2">
      <c r="B33" s="287"/>
      <c r="C33" s="287"/>
      <c r="D33" s="287"/>
      <c r="E33" s="287"/>
      <c r="F33" s="287"/>
      <c r="G33" s="287"/>
      <c r="H33" s="287"/>
      <c r="I33" s="287"/>
      <c r="J33" s="287"/>
      <c r="K33" s="287"/>
      <c r="L33" s="287"/>
      <c r="M33" s="287"/>
      <c r="N33" s="287"/>
      <c r="O33" s="287"/>
      <c r="P33" s="287"/>
      <c r="Q33" s="287"/>
      <c r="R33" s="287"/>
      <c r="S33" s="287"/>
      <c r="T33" s="287"/>
      <c r="U33" s="287"/>
    </row>
    <row r="34" spans="2:21" s="14" customFormat="1" ht="24.95" customHeight="1" x14ac:dyDescent="0.25">
      <c r="B34" s="288" t="s">
        <v>123</v>
      </c>
      <c r="C34" s="288"/>
      <c r="D34" s="288"/>
      <c r="E34" s="288"/>
      <c r="F34" s="288"/>
      <c r="G34" s="288"/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288"/>
    </row>
    <row r="35" spans="2:21" ht="60" customHeight="1" x14ac:dyDescent="0.2">
      <c r="B35" s="287"/>
      <c r="C35" s="287"/>
      <c r="D35" s="287"/>
      <c r="E35" s="287"/>
      <c r="F35" s="287"/>
      <c r="G35" s="287"/>
      <c r="H35" s="287"/>
      <c r="I35" s="287"/>
      <c r="J35" s="287"/>
      <c r="K35" s="287"/>
      <c r="L35" s="287"/>
      <c r="M35" s="287"/>
      <c r="N35" s="287"/>
      <c r="O35" s="287"/>
      <c r="P35" s="287"/>
      <c r="Q35" s="287"/>
      <c r="R35" s="287"/>
      <c r="S35" s="287"/>
      <c r="T35" s="287"/>
      <c r="U35" s="287"/>
    </row>
    <row r="36" spans="2:21" ht="60" customHeight="1" x14ac:dyDescent="0.2">
      <c r="B36" s="287"/>
      <c r="C36" s="287"/>
      <c r="D36" s="287"/>
      <c r="E36" s="287"/>
      <c r="F36" s="287"/>
      <c r="G36" s="287"/>
      <c r="H36" s="287"/>
      <c r="I36" s="287"/>
      <c r="J36" s="287"/>
      <c r="K36" s="287"/>
      <c r="L36" s="287"/>
      <c r="M36" s="287"/>
      <c r="N36" s="287"/>
      <c r="O36" s="287"/>
      <c r="P36" s="287"/>
      <c r="Q36" s="287"/>
      <c r="R36" s="287"/>
      <c r="S36" s="287"/>
      <c r="T36" s="287"/>
      <c r="U36" s="287"/>
    </row>
    <row r="37" spans="2:21" ht="60" customHeight="1" x14ac:dyDescent="0.2">
      <c r="B37" s="287"/>
      <c r="C37" s="287"/>
      <c r="D37" s="287"/>
      <c r="E37" s="287"/>
      <c r="F37" s="287"/>
      <c r="G37" s="287"/>
      <c r="H37" s="287"/>
      <c r="I37" s="287"/>
      <c r="J37" s="287"/>
      <c r="K37" s="287"/>
      <c r="L37" s="287"/>
      <c r="M37" s="287"/>
      <c r="N37" s="287"/>
      <c r="O37" s="287"/>
      <c r="P37" s="287"/>
      <c r="Q37" s="287"/>
      <c r="R37" s="287"/>
      <c r="S37" s="287"/>
      <c r="T37" s="287"/>
      <c r="U37" s="287"/>
    </row>
    <row r="39" spans="2:21" x14ac:dyDescent="0.2">
      <c r="B39" s="271" t="s">
        <v>239</v>
      </c>
      <c r="C39" s="271"/>
      <c r="D39" s="271"/>
      <c r="E39" s="271"/>
      <c r="F39" s="271"/>
      <c r="G39" s="271"/>
      <c r="H39" s="271"/>
      <c r="I39" s="271"/>
      <c r="J39" s="271"/>
      <c r="K39" s="271"/>
      <c r="L39" s="271"/>
      <c r="M39" s="271"/>
      <c r="N39" s="271"/>
      <c r="O39" s="271"/>
      <c r="P39" s="271"/>
      <c r="Q39" s="271"/>
      <c r="R39" s="271"/>
      <c r="S39" s="271"/>
      <c r="T39" s="271"/>
      <c r="U39" s="271"/>
    </row>
    <row r="40" spans="2:21" ht="19.5" x14ac:dyDescent="0.2">
      <c r="B40" s="291" t="s">
        <v>28</v>
      </c>
      <c r="C40" s="292"/>
      <c r="D40" s="292"/>
      <c r="E40" s="292"/>
      <c r="F40" s="292"/>
      <c r="G40" s="292"/>
      <c r="H40" s="292"/>
      <c r="I40" s="292"/>
      <c r="J40" s="292"/>
      <c r="K40" s="292"/>
      <c r="L40" s="292"/>
      <c r="M40" s="292"/>
      <c r="N40" s="292"/>
      <c r="O40" s="292"/>
      <c r="P40" s="292"/>
      <c r="Q40" s="292"/>
      <c r="R40" s="292"/>
      <c r="S40" s="292"/>
      <c r="T40" s="292"/>
      <c r="U40" s="292"/>
    </row>
    <row r="41" spans="2:21" ht="51.75" customHeight="1" x14ac:dyDescent="0.2"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</row>
    <row r="42" spans="2:21" ht="50.25" customHeight="1" x14ac:dyDescent="0.2">
      <c r="B42" s="287"/>
      <c r="C42" s="287"/>
      <c r="D42" s="287"/>
      <c r="E42" s="287"/>
      <c r="F42" s="287"/>
      <c r="G42" s="287"/>
      <c r="H42" s="287"/>
      <c r="I42" s="287"/>
      <c r="J42" s="287"/>
      <c r="K42" s="287"/>
      <c r="L42" s="287"/>
      <c r="M42" s="287"/>
      <c r="N42" s="287"/>
      <c r="O42" s="287"/>
      <c r="P42" s="287"/>
      <c r="Q42" s="287"/>
      <c r="R42" s="287"/>
      <c r="S42" s="287"/>
      <c r="T42" s="287"/>
      <c r="U42" s="287"/>
    </row>
    <row r="43" spans="2:21" ht="19.5" x14ac:dyDescent="0.2">
      <c r="B43" s="288" t="s">
        <v>123</v>
      </c>
      <c r="C43" s="288"/>
      <c r="D43" s="288"/>
      <c r="E43" s="288"/>
      <c r="F43" s="288"/>
      <c r="G43" s="288"/>
      <c r="H43" s="288"/>
      <c r="I43" s="288"/>
      <c r="J43" s="288"/>
      <c r="K43" s="288"/>
      <c r="L43" s="288"/>
      <c r="M43" s="288"/>
      <c r="N43" s="288"/>
      <c r="O43" s="288"/>
      <c r="P43" s="288"/>
      <c r="Q43" s="288"/>
      <c r="R43" s="288"/>
      <c r="S43" s="288"/>
      <c r="T43" s="288"/>
      <c r="U43" s="288"/>
    </row>
    <row r="44" spans="2:21" ht="69.75" customHeight="1" x14ac:dyDescent="0.2">
      <c r="B44" s="287"/>
      <c r="C44" s="287"/>
      <c r="D44" s="287"/>
      <c r="E44" s="287"/>
      <c r="F44" s="287"/>
      <c r="G44" s="287"/>
      <c r="H44" s="287"/>
      <c r="I44" s="287"/>
      <c r="J44" s="287"/>
      <c r="K44" s="287"/>
      <c r="L44" s="287"/>
      <c r="M44" s="287"/>
      <c r="N44" s="287"/>
      <c r="O44" s="287"/>
      <c r="P44" s="287"/>
      <c r="Q44" s="287"/>
      <c r="R44" s="287"/>
      <c r="S44" s="287"/>
      <c r="T44" s="287"/>
      <c r="U44" s="287"/>
    </row>
    <row r="45" spans="2:21" ht="60" customHeight="1" x14ac:dyDescent="0.2">
      <c r="B45" s="287"/>
      <c r="C45" s="287"/>
      <c r="D45" s="287"/>
      <c r="E45" s="287"/>
      <c r="F45" s="287"/>
      <c r="G45" s="287"/>
      <c r="H45" s="287"/>
      <c r="I45" s="287"/>
      <c r="J45" s="287"/>
      <c r="K45" s="287"/>
      <c r="L45" s="287"/>
      <c r="M45" s="287"/>
      <c r="N45" s="287"/>
      <c r="O45" s="287"/>
      <c r="P45" s="287"/>
      <c r="Q45" s="287"/>
      <c r="R45" s="287"/>
      <c r="S45" s="287"/>
      <c r="T45" s="287"/>
      <c r="U45" s="287"/>
    </row>
    <row r="46" spans="2:21" ht="59.25" customHeight="1" x14ac:dyDescent="0.2">
      <c r="B46" s="287"/>
      <c r="C46" s="287"/>
      <c r="D46" s="287"/>
      <c r="E46" s="287"/>
      <c r="F46" s="287"/>
      <c r="G46" s="287"/>
      <c r="H46" s="287"/>
      <c r="I46" s="287"/>
      <c r="J46" s="287"/>
      <c r="K46" s="287"/>
      <c r="L46" s="287"/>
      <c r="M46" s="287"/>
      <c r="N46" s="287"/>
      <c r="O46" s="287"/>
      <c r="P46" s="287"/>
      <c r="Q46" s="287"/>
      <c r="R46" s="287"/>
      <c r="S46" s="287"/>
      <c r="T46" s="287"/>
      <c r="U46" s="287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6:U46"/>
    <mergeCell ref="B34:U34"/>
    <mergeCell ref="B35:U35"/>
    <mergeCell ref="B36:U36"/>
    <mergeCell ref="B37:U37"/>
    <mergeCell ref="B39:U39"/>
    <mergeCell ref="B40:U40"/>
    <mergeCell ref="B41:U41"/>
    <mergeCell ref="B42:U42"/>
    <mergeCell ref="B43:U43"/>
    <mergeCell ref="B44:U44"/>
    <mergeCell ref="B45:U45"/>
    <mergeCell ref="B33:U33"/>
    <mergeCell ref="B17:U17"/>
    <mergeCell ref="B18:U18"/>
    <mergeCell ref="B19:U19"/>
    <mergeCell ref="B21:U21"/>
    <mergeCell ref="B22:U22"/>
    <mergeCell ref="B23:U23"/>
    <mergeCell ref="B27:U27"/>
    <mergeCell ref="B28:U28"/>
    <mergeCell ref="B30:U30"/>
    <mergeCell ref="B31:U31"/>
    <mergeCell ref="B32:U32"/>
    <mergeCell ref="B26:U26"/>
    <mergeCell ref="V2:V3"/>
    <mergeCell ref="L3:L9"/>
    <mergeCell ref="C2:F2"/>
    <mergeCell ref="B24:U24"/>
    <mergeCell ref="B25:U25"/>
    <mergeCell ref="B15:U15"/>
    <mergeCell ref="G3:G9"/>
    <mergeCell ref="B2:B3"/>
    <mergeCell ref="M2:P2"/>
    <mergeCell ref="B16:U16"/>
    <mergeCell ref="H2:K2"/>
    <mergeCell ref="R2:U2"/>
    <mergeCell ref="B12:U12"/>
    <mergeCell ref="B13:U13"/>
    <mergeCell ref="B14:U14"/>
  </mergeCells>
  <phoneticPr fontId="2" type="noConversion"/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V65497"/>
  <sheetViews>
    <sheetView showGridLines="0" topLeftCell="A19" zoomScale="70" zoomScaleNormal="70" workbookViewId="0">
      <selection activeCell="B26" sqref="B26:U26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2" width="14.140625" style="1" bestFit="1" customWidth="1"/>
    <col min="23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265" t="s">
        <v>137</v>
      </c>
      <c r="C2" s="264" t="s">
        <v>183</v>
      </c>
      <c r="D2" s="264"/>
      <c r="E2" s="264"/>
      <c r="F2" s="264"/>
      <c r="G2" s="2"/>
      <c r="H2" s="262" t="s">
        <v>176</v>
      </c>
      <c r="I2" s="262"/>
      <c r="J2" s="262"/>
      <c r="K2" s="262"/>
      <c r="L2" s="2"/>
      <c r="M2" s="263" t="s">
        <v>176</v>
      </c>
      <c r="N2" s="263"/>
      <c r="O2" s="263"/>
      <c r="P2" s="263"/>
      <c r="Q2" s="105"/>
      <c r="R2" s="271" t="s">
        <v>177</v>
      </c>
      <c r="S2" s="271"/>
      <c r="T2" s="271"/>
      <c r="U2" s="271"/>
      <c r="V2" s="261"/>
    </row>
    <row r="3" spans="2:22" ht="24.75" customHeight="1" thickBot="1" x14ac:dyDescent="0.25">
      <c r="B3" s="266"/>
      <c r="C3" s="3">
        <v>1</v>
      </c>
      <c r="D3" s="3">
        <v>2</v>
      </c>
      <c r="E3" s="4">
        <v>3</v>
      </c>
      <c r="F3" s="5">
        <v>4</v>
      </c>
      <c r="G3" s="269"/>
      <c r="H3" s="3">
        <v>1</v>
      </c>
      <c r="I3" s="3">
        <v>2</v>
      </c>
      <c r="J3" s="4">
        <v>3</v>
      </c>
      <c r="K3" s="5">
        <v>4</v>
      </c>
      <c r="L3" s="267"/>
      <c r="M3" s="3">
        <v>1</v>
      </c>
      <c r="N3" s="3">
        <v>2</v>
      </c>
      <c r="O3" s="4">
        <v>3</v>
      </c>
      <c r="P3" s="5">
        <v>4</v>
      </c>
      <c r="Q3" s="106"/>
      <c r="R3" s="3">
        <v>1</v>
      </c>
      <c r="S3" s="3">
        <v>2</v>
      </c>
      <c r="T3" s="4">
        <v>3</v>
      </c>
      <c r="U3" s="5">
        <v>4</v>
      </c>
      <c r="V3" s="261"/>
    </row>
    <row r="4" spans="2:22" ht="38.1" customHeight="1" thickTop="1" thickBot="1" x14ac:dyDescent="0.25">
      <c r="B4" s="82" t="s">
        <v>133</v>
      </c>
      <c r="C4" s="80">
        <f>Autoevaluación!R84/SUM(Autoevaluación!R84:R87)</f>
        <v>0</v>
      </c>
      <c r="D4" s="7">
        <f>Autoevaluación!R85/SUM(Autoevaluación!R84:R87)</f>
        <v>0</v>
      </c>
      <c r="E4" s="7">
        <f>Autoevaluación!R86/SUM(Autoevaluación!R84:R87)</f>
        <v>0.66666666666666663</v>
      </c>
      <c r="F4" s="7">
        <f>Autoevaluación!R87/SUM(Autoevaluación!R84:R87)</f>
        <v>0.33333333333333331</v>
      </c>
      <c r="G4" s="270"/>
      <c r="H4" s="17">
        <f>Autoevaluación!S84/SUM(Autoevaluación!S84:S87)</f>
        <v>0</v>
      </c>
      <c r="I4" s="7">
        <f>Autoevaluación!S85/SUM(Autoevaluación!S84:S87)</f>
        <v>0</v>
      </c>
      <c r="J4" s="7">
        <f>Autoevaluación!S86/SUM(Autoevaluación!S84:S87)</f>
        <v>0.33333333333333331</v>
      </c>
      <c r="K4" s="7">
        <f>Autoevaluación!S87/SUM(Autoevaluación!S84:S87)</f>
        <v>0.66666666666666663</v>
      </c>
      <c r="L4" s="268"/>
      <c r="M4" s="7" t="e">
        <f>Autoevaluación!T84/SUM(Autoevaluación!T84:T87)</f>
        <v>#DIV/0!</v>
      </c>
      <c r="N4" s="7" t="e">
        <f>Autoevaluación!T85/SUM(Autoevaluación!T84:T87)</f>
        <v>#DIV/0!</v>
      </c>
      <c r="O4" s="7" t="e">
        <f>Autoevaluación!T86/SUM(Autoevaluación!T84:T87)</f>
        <v>#DIV/0!</v>
      </c>
      <c r="P4" s="7" t="e">
        <f>Autoevaluación!T87/SUM(Autoevaluación!T84:T87)</f>
        <v>#DIV/0!</v>
      </c>
      <c r="Q4" s="101"/>
      <c r="R4" s="7" t="e">
        <f>Autoevaluación!U84/SUM(Autoevaluación!U84:U87)</f>
        <v>#DIV/0!</v>
      </c>
      <c r="S4" s="7" t="e">
        <f>Autoevaluación!U85/SUM(Autoevaluación!U84:U87)</f>
        <v>#DIV/0!</v>
      </c>
      <c r="T4" s="7" t="e">
        <f>Autoevaluación!U86/SUM(Autoevaluación!U84:U87)</f>
        <v>#DIV/0!</v>
      </c>
      <c r="U4" s="7" t="e">
        <f>Autoevaluación!U87/SUM(Autoevaluación!U84:U87)</f>
        <v>#DIV/0!</v>
      </c>
    </row>
    <row r="5" spans="2:22" ht="38.1" customHeight="1" thickTop="1" thickBot="1" x14ac:dyDescent="0.3">
      <c r="B5" s="84" t="s">
        <v>134</v>
      </c>
      <c r="C5" s="80">
        <f>Autoevaluación!R89/SUM(Autoevaluación!R89:R92)</f>
        <v>0.14285714285714285</v>
      </c>
      <c r="D5" s="7">
        <f>Autoevaluación!R90/SUM(Autoevaluación!R89:R92)</f>
        <v>0.5714285714285714</v>
      </c>
      <c r="E5" s="7">
        <f>Autoevaluación!R91/SUM(Autoevaluación!R89:R92)</f>
        <v>0.2857142857142857</v>
      </c>
      <c r="F5" s="7">
        <f>Autoevaluación!R92/SUM(Autoevaluación!R89:R92)</f>
        <v>0</v>
      </c>
      <c r="G5" s="270"/>
      <c r="H5" s="17">
        <f>Autoevaluación!S89/SUM(Autoevaluación!S89:S92)</f>
        <v>0.14285714285714285</v>
      </c>
      <c r="I5" s="7">
        <f>Autoevaluación!S90/SUM(Autoevaluación!S89:S92)</f>
        <v>0.5714285714285714</v>
      </c>
      <c r="J5" s="7" t="e">
        <f>Autoevaluación!S91/SUM(Autoevaluación!S89:Q92Q13:V16)</f>
        <v>#NAME?</v>
      </c>
      <c r="K5" s="7">
        <f>Autoevaluación!S92/SUM(Autoevaluación!S89:S92)</f>
        <v>0</v>
      </c>
      <c r="L5" s="268"/>
      <c r="M5" s="7" t="e">
        <f>Autoevaluación!T89/SUM(Autoevaluación!T89:T92)</f>
        <v>#DIV/0!</v>
      </c>
      <c r="N5" s="7" t="e">
        <f>Autoevaluación!T90/SUM(Autoevaluación!T89:T92)</f>
        <v>#DIV/0!</v>
      </c>
      <c r="O5" s="7" t="e">
        <f>Autoevaluación!T91/SUM(Autoevaluación!T89:T92)</f>
        <v>#DIV/0!</v>
      </c>
      <c r="P5" s="7" t="e">
        <f>Autoevaluación!T92/SUM(Autoevaluación!T89:T92)</f>
        <v>#DIV/0!</v>
      </c>
      <c r="Q5" s="101"/>
      <c r="R5" s="7" t="e">
        <f>Autoevaluación!U89/SUM(Autoevaluación!U89:U92)</f>
        <v>#DIV/0!</v>
      </c>
      <c r="S5" s="7" t="e">
        <f>Autoevaluación!U90/SUM(Autoevaluación!U89:U92)</f>
        <v>#DIV/0!</v>
      </c>
      <c r="T5" s="7" t="e">
        <f>Autoevaluación!U91/SUM(Autoevaluación!U89:U92)</f>
        <v>#DIV/0!</v>
      </c>
      <c r="U5" s="7" t="e">
        <f>Autoevaluación!U92/SUM(Autoevaluación!U89:U92)</f>
        <v>#DIV/0!</v>
      </c>
      <c r="V5" s="14"/>
    </row>
    <row r="6" spans="2:22" ht="38.1" customHeight="1" thickTop="1" thickBot="1" x14ac:dyDescent="0.25">
      <c r="B6" s="84" t="s">
        <v>32</v>
      </c>
      <c r="C6" s="80">
        <f>Autoevaluación!R98/SUM(Autoevaluación!R98:R101)</f>
        <v>0</v>
      </c>
      <c r="D6" s="7">
        <f>Autoevaluación!R99/SUM(Autoevaluación!R98:R101)</f>
        <v>0</v>
      </c>
      <c r="E6" s="7">
        <f>Autoevaluación!R100/SUM(Autoevaluación!R98:R101)</f>
        <v>1</v>
      </c>
      <c r="F6" s="7">
        <f>Autoevaluación!R101/SUM(Autoevaluación!R98:R101)</f>
        <v>0</v>
      </c>
      <c r="G6" s="270"/>
      <c r="H6" s="17">
        <f>Autoevaluación!S98/SUM(Autoevaluación!S98:S101)</f>
        <v>0</v>
      </c>
      <c r="I6" s="7">
        <f>Autoevaluación!S99/SUM(Autoevaluación!S98:S101)</f>
        <v>0</v>
      </c>
      <c r="J6" s="7">
        <f>Autoevaluación!S100/SUM(Autoevaluación!S98:S101)</f>
        <v>1</v>
      </c>
      <c r="K6" s="7">
        <f>Autoevaluación!S10/SUM(Autoevaluación!S98:S101)</f>
        <v>1</v>
      </c>
      <c r="L6" s="268"/>
      <c r="M6" s="7" t="e">
        <f>Autoevaluación!T98/SUM(Autoevaluación!T98:T101)</f>
        <v>#DIV/0!</v>
      </c>
      <c r="N6" s="7" t="e">
        <f>Autoevaluación!T99/SUM(Autoevaluación!T98:T101)</f>
        <v>#DIV/0!</v>
      </c>
      <c r="O6" s="7" t="e">
        <f>Autoevaluación!T100/SUM(Autoevaluación!T98:T101)</f>
        <v>#DIV/0!</v>
      </c>
      <c r="P6" s="7" t="e">
        <f>Autoevaluación!T101/SUM(Autoevaluación!T98:T101)</f>
        <v>#DIV/0!</v>
      </c>
      <c r="Q6" s="101"/>
      <c r="R6" s="7" t="e">
        <f>Autoevaluación!U98/SUM(Autoevaluación!U98:U101)</f>
        <v>#DIV/0!</v>
      </c>
      <c r="S6" s="7" t="e">
        <f>Autoevaluación!U99/SUM(Autoevaluación!U98:U101)</f>
        <v>#DIV/0!</v>
      </c>
      <c r="T6" s="7" t="e">
        <f>Autoevaluación!U100/SUM(Autoevaluación!U98:U101)</f>
        <v>#DIV/0!</v>
      </c>
      <c r="U6" s="7" t="e">
        <f>Autoevaluación!U101/SUM(Autoevaluación!U98:U101)</f>
        <v>#DIV/0!</v>
      </c>
      <c r="V6" s="16"/>
    </row>
    <row r="7" spans="2:22" ht="38.1" customHeight="1" thickTop="1" thickBot="1" x14ac:dyDescent="0.25">
      <c r="B7" s="82" t="s">
        <v>135</v>
      </c>
      <c r="C7" s="80">
        <f>Autoevaluación!R102/SUM(Autoevaluación!R102:R105)</f>
        <v>0</v>
      </c>
      <c r="D7" s="7">
        <f>Autoevaluación!R103/SUM(Autoevaluación!R102:R105)</f>
        <v>0.2</v>
      </c>
      <c r="E7" s="7">
        <f>Autoevaluación!R104/SUM(Autoevaluación!R102:R105)</f>
        <v>0.5</v>
      </c>
      <c r="F7" s="7">
        <f>Autoevaluación!R105/SUM(Autoevaluación!R102:R105)</f>
        <v>0.3</v>
      </c>
      <c r="G7" s="270"/>
      <c r="H7" s="17">
        <f>Autoevaluación!S102/SUM(Autoevaluación!S102:S105)</f>
        <v>0</v>
      </c>
      <c r="I7" s="7">
        <f>Autoevaluación!S103/SUM(Autoevaluación!S102:S105)</f>
        <v>0</v>
      </c>
      <c r="J7" s="7">
        <f>Autoevaluación!S104/SUM(Autoevaluación!S102:S105)</f>
        <v>0.5</v>
      </c>
      <c r="K7" s="7">
        <f>Autoevaluación!S105/SUM(Autoevaluación!S102:S105)</f>
        <v>0.5</v>
      </c>
      <c r="L7" s="268"/>
      <c r="M7" s="7" t="e">
        <f>Autoevaluación!T102/SUM(Autoevaluación!T102:T105)</f>
        <v>#DIV/0!</v>
      </c>
      <c r="N7" s="7" t="e">
        <f>Autoevaluación!T103/SUM(Autoevaluación!T102:T105)</f>
        <v>#DIV/0!</v>
      </c>
      <c r="O7" s="7" t="e">
        <f>Autoevaluación!T104/SUM(Autoevaluación!T102:T105)</f>
        <v>#DIV/0!</v>
      </c>
      <c r="P7" s="7" t="e">
        <f>Autoevaluación!T105/SUM(Autoevaluación!T102:T105)</f>
        <v>#DIV/0!</v>
      </c>
      <c r="Q7" s="101"/>
      <c r="R7" s="7" t="e">
        <f>Autoevaluación!U102/SUM(Autoevaluación!U102:U105)</f>
        <v>#DIV/0!</v>
      </c>
      <c r="S7" s="7" t="e">
        <f>Autoevaluación!U103/SUM(Autoevaluación!U102:U105)</f>
        <v>#DIV/0!</v>
      </c>
      <c r="T7" s="7" t="e">
        <f>Autoevaluación!U104/SUM(Autoevaluación!U102:U105)</f>
        <v>#DIV/0!</v>
      </c>
      <c r="U7" s="7" t="e">
        <f>Autoevaluación!U105/SUM(Autoevaluación!U102:U105)</f>
        <v>#DIV/0!</v>
      </c>
    </row>
    <row r="8" spans="2:22" ht="38.1" customHeight="1" thickTop="1" thickBot="1" x14ac:dyDescent="0.25">
      <c r="B8" s="82" t="s">
        <v>136</v>
      </c>
      <c r="C8" s="80">
        <f>Autoevaluación!R114/SUM(Autoevaluación!R114:R117)</f>
        <v>0</v>
      </c>
      <c r="D8" s="7">
        <f>Autoevaluación!R115/SUM(Autoevaluación!R114:R117)</f>
        <v>0</v>
      </c>
      <c r="E8" s="7">
        <f>Autoevaluación!R116/SUM(Autoevaluación!R114:R117)</f>
        <v>0.5</v>
      </c>
      <c r="F8" s="7">
        <f>Autoevaluación!R117/SUM(Autoevaluación!R114:R117)</f>
        <v>0.5</v>
      </c>
      <c r="G8" s="270"/>
      <c r="H8" s="17">
        <f>Autoevaluación!S114/SUM(Autoevaluación!S114:S117)</f>
        <v>0</v>
      </c>
      <c r="I8" s="7">
        <f>Autoevaluación!S115/SUM(Autoevaluación!S114:S117)</f>
        <v>0</v>
      </c>
      <c r="J8" s="7">
        <f>Autoevaluación!S116/SUM(Autoevaluación!S114:S117)</f>
        <v>0.5</v>
      </c>
      <c r="K8" s="7">
        <f>Autoevaluación!S117/SUM(Autoevaluación!S114:S117)</f>
        <v>0.5</v>
      </c>
      <c r="L8" s="268"/>
      <c r="M8" s="7" t="e">
        <f>Autoevaluación!T114/SUM(Autoevaluación!T114:T117)</f>
        <v>#DIV/0!</v>
      </c>
      <c r="N8" s="7" t="e">
        <f>Autoevaluación!T115/SUM(Autoevaluación!T114:T117)</f>
        <v>#DIV/0!</v>
      </c>
      <c r="O8" s="7" t="e">
        <f>Autoevaluación!T116/SUM(Autoevaluación!T114:T117)</f>
        <v>#DIV/0!</v>
      </c>
      <c r="P8" s="7" t="e">
        <f>Autoevaluación!T117/SUM(Autoevaluación!T114:T117)</f>
        <v>#DIV/0!</v>
      </c>
      <c r="Q8" s="101"/>
      <c r="R8" s="7" t="e">
        <f>Autoevaluación!U114/SUM(Autoevaluación!U114:U117)</f>
        <v>#DIV/0!</v>
      </c>
      <c r="S8" s="7" t="e">
        <f>Autoevaluación!U115/SUM(Autoevaluación!U114:U117)</f>
        <v>#DIV/0!</v>
      </c>
      <c r="T8" s="7" t="e">
        <f>Autoevaluación!U116/SUM(Autoevaluación!U114:U117)</f>
        <v>#DIV/0!</v>
      </c>
      <c r="U8" s="7" t="e">
        <f>Autoevaluación!U117/SUM(Autoevaluación!U114:U117)</f>
        <v>#DIV/0!</v>
      </c>
    </row>
    <row r="9" spans="2:22" ht="38.1" customHeight="1" thickTop="1" x14ac:dyDescent="0.2">
      <c r="B9" s="83"/>
      <c r="C9" s="7"/>
      <c r="D9" s="7"/>
      <c r="E9" s="7"/>
      <c r="F9" s="7"/>
      <c r="G9" s="270"/>
      <c r="H9" s="7"/>
      <c r="I9" s="7"/>
      <c r="J9" s="7"/>
      <c r="K9" s="7"/>
      <c r="L9" s="268"/>
      <c r="M9" s="7"/>
      <c r="N9" s="7"/>
      <c r="O9" s="7"/>
      <c r="P9" s="7"/>
      <c r="Q9" s="101"/>
      <c r="R9" s="7"/>
      <c r="S9" s="7"/>
      <c r="T9" s="7"/>
      <c r="U9" s="7"/>
    </row>
    <row r="10" spans="2:22" ht="42" customHeight="1" x14ac:dyDescent="0.2">
      <c r="B10" s="15" t="s">
        <v>138</v>
      </c>
      <c r="C10" s="12">
        <f>AVERAGE(C4:C9)</f>
        <v>2.8571428571428571E-2</v>
      </c>
      <c r="D10" s="12">
        <f>AVERAGE(D4:D9)</f>
        <v>0.15428571428571428</v>
      </c>
      <c r="E10" s="12">
        <f>AVERAGE(E4:E9)</f>
        <v>0.59047619047619049</v>
      </c>
      <c r="F10" s="12">
        <f>AVERAGE(F4:F9)</f>
        <v>0.22666666666666666</v>
      </c>
      <c r="G10" s="9"/>
      <c r="H10" s="12">
        <f>AVERAGE(H4:H9)</f>
        <v>2.8571428571428571E-2</v>
      </c>
      <c r="I10" s="12">
        <f>AVERAGE(I4:I9)</f>
        <v>0.11428571428571428</v>
      </c>
      <c r="J10" s="12" t="e">
        <f>AVERAGE(J4:J9)</f>
        <v>#NAME?</v>
      </c>
      <c r="K10" s="12">
        <f>AVERAGE(K4:K9)</f>
        <v>0.53333333333333333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102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264" t="s">
        <v>236</v>
      </c>
      <c r="C12" s="264"/>
      <c r="D12" s="264"/>
      <c r="E12" s="264"/>
      <c r="F12" s="264"/>
      <c r="G12" s="264"/>
      <c r="H12" s="264"/>
      <c r="I12" s="264"/>
      <c r="J12" s="264"/>
      <c r="K12" s="264"/>
      <c r="L12" s="264"/>
      <c r="M12" s="264"/>
      <c r="N12" s="264"/>
      <c r="O12" s="264"/>
      <c r="P12" s="264"/>
      <c r="Q12" s="264"/>
      <c r="R12" s="264"/>
      <c r="S12" s="264"/>
      <c r="T12" s="264"/>
      <c r="U12" s="264"/>
    </row>
    <row r="13" spans="2:22" ht="24.95" customHeight="1" x14ac:dyDescent="0.2">
      <c r="B13" s="289" t="s">
        <v>28</v>
      </c>
      <c r="C13" s="289"/>
      <c r="D13" s="289"/>
      <c r="E13" s="289"/>
      <c r="F13" s="289"/>
      <c r="G13" s="289"/>
      <c r="H13" s="289"/>
      <c r="I13" s="289"/>
      <c r="J13" s="289"/>
      <c r="K13" s="289"/>
      <c r="L13" s="289"/>
      <c r="M13" s="289"/>
      <c r="N13" s="289"/>
      <c r="O13" s="289"/>
      <c r="P13" s="289"/>
      <c r="Q13" s="289"/>
      <c r="R13" s="289"/>
      <c r="S13" s="289"/>
      <c r="T13" s="289"/>
      <c r="U13" s="289"/>
    </row>
    <row r="14" spans="2:22" ht="60" customHeight="1" x14ac:dyDescent="0.2">
      <c r="B14" s="260" t="s">
        <v>296</v>
      </c>
      <c r="C14" s="260"/>
      <c r="D14" s="260"/>
      <c r="E14" s="260"/>
      <c r="F14" s="260"/>
      <c r="G14" s="260"/>
      <c r="H14" s="260"/>
      <c r="I14" s="260"/>
      <c r="J14" s="260"/>
      <c r="K14" s="260"/>
      <c r="L14" s="260"/>
      <c r="M14" s="260"/>
      <c r="N14" s="260"/>
      <c r="O14" s="260"/>
      <c r="P14" s="260"/>
      <c r="Q14" s="260"/>
      <c r="R14" s="260"/>
      <c r="S14" s="260"/>
      <c r="T14" s="260"/>
      <c r="U14" s="260"/>
    </row>
    <row r="15" spans="2:22" ht="60" customHeight="1" x14ac:dyDescent="0.2">
      <c r="B15" s="260" t="s">
        <v>297</v>
      </c>
      <c r="C15" s="260"/>
      <c r="D15" s="260"/>
      <c r="E15" s="260"/>
      <c r="F15" s="260"/>
      <c r="G15" s="260"/>
      <c r="H15" s="260"/>
      <c r="I15" s="260"/>
      <c r="J15" s="260"/>
      <c r="K15" s="260"/>
      <c r="L15" s="260"/>
      <c r="M15" s="260"/>
      <c r="N15" s="260"/>
      <c r="O15" s="260"/>
      <c r="P15" s="260"/>
      <c r="Q15" s="260"/>
      <c r="R15" s="260"/>
      <c r="S15" s="260"/>
      <c r="T15" s="260"/>
      <c r="U15" s="260"/>
    </row>
    <row r="16" spans="2:22" s="14" customFormat="1" ht="24.95" customHeight="1" x14ac:dyDescent="0.25">
      <c r="B16" s="288" t="s">
        <v>298</v>
      </c>
      <c r="C16" s="288"/>
      <c r="D16" s="288"/>
      <c r="E16" s="288"/>
      <c r="F16" s="288"/>
      <c r="G16" s="288"/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288"/>
    </row>
    <row r="17" spans="2:21" ht="60" customHeight="1" x14ac:dyDescent="0.2">
      <c r="B17" s="260" t="s">
        <v>299</v>
      </c>
      <c r="C17" s="260"/>
      <c r="D17" s="260"/>
      <c r="E17" s="260"/>
      <c r="F17" s="260"/>
      <c r="G17" s="260"/>
      <c r="H17" s="260"/>
      <c r="I17" s="260"/>
      <c r="J17" s="260"/>
      <c r="K17" s="260"/>
      <c r="L17" s="260"/>
      <c r="M17" s="260"/>
      <c r="N17" s="260"/>
      <c r="O17" s="260"/>
      <c r="P17" s="260"/>
      <c r="Q17" s="260"/>
      <c r="R17" s="260"/>
      <c r="S17" s="260"/>
      <c r="T17" s="260"/>
      <c r="U17" s="260"/>
    </row>
    <row r="18" spans="2:21" ht="60" customHeight="1" x14ac:dyDescent="0.2">
      <c r="B18" s="260" t="s">
        <v>300</v>
      </c>
      <c r="C18" s="260"/>
      <c r="D18" s="260"/>
      <c r="E18" s="260"/>
      <c r="F18" s="260"/>
      <c r="G18" s="260"/>
      <c r="H18" s="260"/>
      <c r="I18" s="260"/>
      <c r="J18" s="260"/>
      <c r="K18" s="260"/>
      <c r="L18" s="260"/>
      <c r="M18" s="260"/>
      <c r="N18" s="260"/>
      <c r="O18" s="260"/>
      <c r="P18" s="260"/>
      <c r="Q18" s="260"/>
      <c r="R18" s="260"/>
      <c r="S18" s="260"/>
      <c r="T18" s="260"/>
      <c r="U18" s="260"/>
    </row>
    <row r="19" spans="2:21" ht="60" customHeight="1" x14ac:dyDescent="0.2">
      <c r="B19" s="260"/>
      <c r="C19" s="260"/>
      <c r="D19" s="260"/>
      <c r="E19" s="260"/>
      <c r="F19" s="260"/>
      <c r="G19" s="260"/>
      <c r="H19" s="260"/>
      <c r="I19" s="260"/>
      <c r="J19" s="260"/>
      <c r="K19" s="260"/>
      <c r="L19" s="260"/>
      <c r="M19" s="260"/>
      <c r="N19" s="260"/>
      <c r="O19" s="260"/>
      <c r="P19" s="260"/>
      <c r="Q19" s="260"/>
      <c r="R19" s="260"/>
      <c r="S19" s="260"/>
      <c r="T19" s="260"/>
      <c r="U19" s="260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283" t="s">
        <v>237</v>
      </c>
      <c r="C21" s="283"/>
      <c r="D21" s="283"/>
      <c r="E21" s="283"/>
      <c r="F21" s="283"/>
      <c r="G21" s="283"/>
      <c r="H21" s="283"/>
      <c r="I21" s="283"/>
      <c r="J21" s="283"/>
      <c r="K21" s="283"/>
      <c r="L21" s="283"/>
      <c r="M21" s="283"/>
      <c r="N21" s="283"/>
      <c r="O21" s="283"/>
      <c r="P21" s="283"/>
      <c r="Q21" s="283"/>
      <c r="R21" s="283"/>
      <c r="S21" s="283"/>
      <c r="T21" s="283"/>
      <c r="U21" s="283"/>
    </row>
    <row r="22" spans="2:21" ht="24.95" customHeight="1" x14ac:dyDescent="0.2">
      <c r="B22" s="291" t="s">
        <v>28</v>
      </c>
      <c r="C22" s="292"/>
      <c r="D22" s="292"/>
      <c r="E22" s="292"/>
      <c r="F22" s="292"/>
      <c r="G22" s="292"/>
      <c r="H22" s="292"/>
      <c r="I22" s="292"/>
      <c r="J22" s="292"/>
      <c r="K22" s="292"/>
      <c r="L22" s="292"/>
      <c r="M22" s="292"/>
      <c r="N22" s="292"/>
      <c r="O22" s="292"/>
      <c r="P22" s="292"/>
      <c r="Q22" s="292"/>
      <c r="R22" s="292"/>
      <c r="S22" s="292"/>
      <c r="T22" s="292"/>
      <c r="U22" s="292"/>
    </row>
    <row r="23" spans="2:21" ht="60" customHeight="1" x14ac:dyDescent="0.2">
      <c r="B23" s="260"/>
      <c r="C23" s="260"/>
      <c r="D23" s="260"/>
      <c r="E23" s="260"/>
      <c r="F23" s="260"/>
      <c r="G23" s="260"/>
      <c r="H23" s="260"/>
      <c r="I23" s="260"/>
      <c r="J23" s="260"/>
      <c r="K23" s="260"/>
      <c r="L23" s="260"/>
      <c r="M23" s="260"/>
      <c r="N23" s="260"/>
      <c r="O23" s="260"/>
      <c r="P23" s="260"/>
      <c r="Q23" s="260"/>
      <c r="R23" s="260"/>
      <c r="S23" s="260"/>
      <c r="T23" s="260"/>
      <c r="U23" s="260"/>
    </row>
    <row r="24" spans="2:21" ht="60" customHeight="1" x14ac:dyDescent="0.2">
      <c r="B24" s="260"/>
      <c r="C24" s="260"/>
      <c r="D24" s="260"/>
      <c r="E24" s="260"/>
      <c r="F24" s="260"/>
      <c r="G24" s="260"/>
      <c r="H24" s="260"/>
      <c r="I24" s="260"/>
      <c r="J24" s="260"/>
      <c r="K24" s="260"/>
      <c r="L24" s="260"/>
      <c r="M24" s="260"/>
      <c r="N24" s="260"/>
      <c r="O24" s="260"/>
      <c r="P24" s="260"/>
      <c r="Q24" s="260"/>
      <c r="R24" s="260"/>
      <c r="S24" s="260"/>
      <c r="T24" s="260"/>
      <c r="U24" s="260"/>
    </row>
    <row r="25" spans="2:21" s="14" customFormat="1" ht="24.95" customHeight="1" x14ac:dyDescent="0.25">
      <c r="B25" s="288" t="s">
        <v>123</v>
      </c>
      <c r="C25" s="288"/>
      <c r="D25" s="288"/>
      <c r="E25" s="288"/>
      <c r="F25" s="288"/>
      <c r="G25" s="288"/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288"/>
    </row>
    <row r="26" spans="2:21" ht="60" customHeight="1" x14ac:dyDescent="0.2">
      <c r="B26" s="260" t="s">
        <v>189</v>
      </c>
      <c r="C26" s="260"/>
      <c r="D26" s="260"/>
      <c r="E26" s="260"/>
      <c r="F26" s="260"/>
      <c r="G26" s="260"/>
      <c r="H26" s="260"/>
      <c r="I26" s="260"/>
      <c r="J26" s="260"/>
      <c r="K26" s="260"/>
      <c r="L26" s="260"/>
      <c r="M26" s="260"/>
      <c r="N26" s="260"/>
      <c r="O26" s="260"/>
      <c r="P26" s="260"/>
      <c r="Q26" s="260"/>
      <c r="R26" s="260"/>
      <c r="S26" s="260"/>
      <c r="T26" s="260"/>
      <c r="U26" s="260"/>
    </row>
    <row r="27" spans="2:21" ht="60" customHeight="1" x14ac:dyDescent="0.2">
      <c r="B27" s="260"/>
      <c r="C27" s="260"/>
      <c r="D27" s="260"/>
      <c r="E27" s="260"/>
      <c r="F27" s="260"/>
      <c r="G27" s="260"/>
      <c r="H27" s="260"/>
      <c r="I27" s="260"/>
      <c r="J27" s="260"/>
      <c r="K27" s="260"/>
      <c r="L27" s="260"/>
      <c r="M27" s="260"/>
      <c r="N27" s="260"/>
      <c r="O27" s="260"/>
      <c r="P27" s="260"/>
      <c r="Q27" s="260"/>
      <c r="R27" s="260"/>
      <c r="S27" s="260"/>
      <c r="T27" s="260"/>
      <c r="U27" s="260"/>
    </row>
    <row r="28" spans="2:21" ht="60" customHeight="1" x14ac:dyDescent="0.2">
      <c r="B28" s="260"/>
      <c r="C28" s="260"/>
      <c r="D28" s="260"/>
      <c r="E28" s="260"/>
      <c r="F28" s="260"/>
      <c r="G28" s="260"/>
      <c r="H28" s="260"/>
      <c r="I28" s="260"/>
      <c r="J28" s="260"/>
      <c r="K28" s="260"/>
      <c r="L28" s="260"/>
      <c r="M28" s="260"/>
      <c r="N28" s="260"/>
      <c r="O28" s="260"/>
      <c r="P28" s="260"/>
      <c r="Q28" s="260"/>
      <c r="R28" s="260"/>
      <c r="S28" s="260"/>
      <c r="T28" s="260"/>
      <c r="U28" s="260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290" t="s">
        <v>238</v>
      </c>
      <c r="C30" s="290"/>
      <c r="D30" s="290"/>
      <c r="E30" s="290"/>
      <c r="F30" s="290"/>
      <c r="G30" s="290"/>
      <c r="H30" s="290"/>
      <c r="I30" s="290"/>
      <c r="J30" s="290"/>
      <c r="K30" s="290"/>
      <c r="L30" s="290"/>
      <c r="M30" s="290"/>
      <c r="N30" s="290"/>
      <c r="O30" s="290"/>
      <c r="P30" s="290"/>
      <c r="Q30" s="290"/>
      <c r="R30" s="290"/>
      <c r="S30" s="290"/>
      <c r="T30" s="290"/>
      <c r="U30" s="290"/>
    </row>
    <row r="31" spans="2:21" ht="24.95" customHeight="1" x14ac:dyDescent="0.2">
      <c r="B31" s="284" t="s">
        <v>28</v>
      </c>
      <c r="C31" s="284"/>
      <c r="D31" s="284"/>
      <c r="E31" s="284"/>
      <c r="F31" s="284"/>
      <c r="G31" s="284"/>
      <c r="H31" s="284"/>
      <c r="I31" s="284"/>
      <c r="J31" s="284"/>
      <c r="K31" s="284"/>
      <c r="L31" s="284"/>
      <c r="M31" s="284"/>
      <c r="N31" s="284"/>
      <c r="O31" s="284"/>
      <c r="P31" s="284"/>
      <c r="Q31" s="284"/>
      <c r="R31" s="284"/>
      <c r="S31" s="284"/>
      <c r="T31" s="284"/>
      <c r="U31" s="284"/>
    </row>
    <row r="32" spans="2:21" ht="60" customHeight="1" x14ac:dyDescent="0.2">
      <c r="B32" s="260"/>
      <c r="C32" s="260"/>
      <c r="D32" s="260"/>
      <c r="E32" s="260"/>
      <c r="F32" s="260"/>
      <c r="G32" s="260"/>
      <c r="H32" s="260"/>
      <c r="I32" s="260"/>
      <c r="J32" s="260"/>
      <c r="K32" s="260"/>
      <c r="L32" s="260"/>
      <c r="M32" s="260"/>
      <c r="N32" s="260"/>
      <c r="O32" s="260"/>
      <c r="P32" s="260"/>
      <c r="Q32" s="260"/>
      <c r="R32" s="260"/>
      <c r="S32" s="260"/>
      <c r="T32" s="260"/>
      <c r="U32" s="260"/>
    </row>
    <row r="33" spans="2:21" ht="60" customHeight="1" x14ac:dyDescent="0.2">
      <c r="B33" s="260"/>
      <c r="C33" s="260"/>
      <c r="D33" s="260"/>
      <c r="E33" s="260"/>
      <c r="F33" s="260"/>
      <c r="G33" s="260"/>
      <c r="H33" s="260"/>
      <c r="I33" s="260"/>
      <c r="J33" s="260"/>
      <c r="K33" s="260"/>
      <c r="L33" s="260"/>
      <c r="M33" s="260"/>
      <c r="N33" s="260"/>
      <c r="O33" s="260"/>
      <c r="P33" s="260"/>
      <c r="Q33" s="260"/>
      <c r="R33" s="260"/>
      <c r="S33" s="260"/>
      <c r="T33" s="260"/>
      <c r="U33" s="260"/>
    </row>
    <row r="34" spans="2:21" s="14" customFormat="1" ht="24.95" customHeight="1" x14ac:dyDescent="0.25">
      <c r="B34" s="288" t="s">
        <v>123</v>
      </c>
      <c r="C34" s="288"/>
      <c r="D34" s="288"/>
      <c r="E34" s="288"/>
      <c r="F34" s="288"/>
      <c r="G34" s="288"/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288"/>
    </row>
    <row r="35" spans="2:21" ht="60" customHeight="1" x14ac:dyDescent="0.2">
      <c r="B35" s="260"/>
      <c r="C35" s="260"/>
      <c r="D35" s="260"/>
      <c r="E35" s="260"/>
      <c r="F35" s="260"/>
      <c r="G35" s="260"/>
      <c r="H35" s="260"/>
      <c r="I35" s="260"/>
      <c r="J35" s="260"/>
      <c r="K35" s="260"/>
      <c r="L35" s="260"/>
      <c r="M35" s="260"/>
      <c r="N35" s="260"/>
      <c r="O35" s="260"/>
      <c r="P35" s="260"/>
      <c r="Q35" s="260"/>
      <c r="R35" s="260"/>
      <c r="S35" s="260"/>
      <c r="T35" s="260"/>
      <c r="U35" s="260"/>
    </row>
    <row r="36" spans="2:21" ht="60" customHeight="1" x14ac:dyDescent="0.2">
      <c r="B36" s="260"/>
      <c r="C36" s="260"/>
      <c r="D36" s="260"/>
      <c r="E36" s="260"/>
      <c r="F36" s="260"/>
      <c r="G36" s="260"/>
      <c r="H36" s="260"/>
      <c r="I36" s="260"/>
      <c r="J36" s="260"/>
      <c r="K36" s="260"/>
      <c r="L36" s="260"/>
      <c r="M36" s="260"/>
      <c r="N36" s="260"/>
      <c r="O36" s="260"/>
      <c r="P36" s="260"/>
      <c r="Q36" s="260"/>
      <c r="R36" s="260"/>
      <c r="S36" s="260"/>
      <c r="T36" s="260"/>
      <c r="U36" s="260"/>
    </row>
    <row r="37" spans="2:21" ht="60" customHeight="1" x14ac:dyDescent="0.2">
      <c r="B37" s="260"/>
      <c r="C37" s="260"/>
      <c r="D37" s="260"/>
      <c r="E37" s="260"/>
      <c r="F37" s="260"/>
      <c r="G37" s="260"/>
      <c r="H37" s="260"/>
      <c r="I37" s="260"/>
      <c r="J37" s="260"/>
      <c r="K37" s="260"/>
      <c r="L37" s="260"/>
      <c r="M37" s="260"/>
      <c r="N37" s="260"/>
      <c r="O37" s="260"/>
      <c r="P37" s="260"/>
      <c r="Q37" s="260"/>
      <c r="R37" s="260"/>
      <c r="S37" s="260"/>
      <c r="T37" s="260"/>
      <c r="U37" s="260"/>
    </row>
    <row r="39" spans="2:21" x14ac:dyDescent="0.2">
      <c r="B39" s="271" t="s">
        <v>239</v>
      </c>
      <c r="C39" s="271"/>
      <c r="D39" s="271"/>
      <c r="E39" s="271"/>
      <c r="F39" s="271"/>
      <c r="G39" s="271"/>
      <c r="H39" s="271"/>
      <c r="I39" s="271"/>
      <c r="J39" s="271"/>
      <c r="K39" s="271"/>
      <c r="L39" s="271"/>
      <c r="M39" s="271"/>
      <c r="N39" s="271"/>
      <c r="O39" s="271"/>
      <c r="P39" s="271"/>
      <c r="Q39" s="271"/>
      <c r="R39" s="271"/>
      <c r="S39" s="271"/>
      <c r="T39" s="271"/>
      <c r="U39" s="271"/>
    </row>
    <row r="40" spans="2:21" ht="19.5" x14ac:dyDescent="0.2">
      <c r="B40" s="284" t="s">
        <v>28</v>
      </c>
      <c r="C40" s="284"/>
      <c r="D40" s="284"/>
      <c r="E40" s="284"/>
      <c r="F40" s="284"/>
      <c r="G40" s="284"/>
      <c r="H40" s="284"/>
      <c r="I40" s="284"/>
      <c r="J40" s="284"/>
      <c r="K40" s="284"/>
      <c r="L40" s="284"/>
      <c r="M40" s="284"/>
      <c r="N40" s="284"/>
      <c r="O40" s="284"/>
      <c r="P40" s="284"/>
      <c r="Q40" s="284"/>
      <c r="R40" s="284"/>
      <c r="S40" s="284"/>
      <c r="T40" s="284"/>
      <c r="U40" s="284"/>
    </row>
    <row r="41" spans="2:21" ht="50.25" customHeight="1" x14ac:dyDescent="0.2">
      <c r="B41" s="260"/>
      <c r="C41" s="260"/>
      <c r="D41" s="260"/>
      <c r="E41" s="260"/>
      <c r="F41" s="260"/>
      <c r="G41" s="260"/>
      <c r="H41" s="260"/>
      <c r="I41" s="260"/>
      <c r="J41" s="260"/>
      <c r="K41" s="260"/>
      <c r="L41" s="260"/>
      <c r="M41" s="260"/>
      <c r="N41" s="260"/>
      <c r="O41" s="260"/>
      <c r="P41" s="260"/>
      <c r="Q41" s="260"/>
      <c r="R41" s="260"/>
      <c r="S41" s="260"/>
      <c r="T41" s="260"/>
      <c r="U41" s="260"/>
    </row>
    <row r="42" spans="2:21" ht="51.75" customHeight="1" x14ac:dyDescent="0.2">
      <c r="B42" s="260"/>
      <c r="C42" s="260"/>
      <c r="D42" s="260"/>
      <c r="E42" s="260"/>
      <c r="F42" s="260"/>
      <c r="G42" s="260"/>
      <c r="H42" s="260"/>
      <c r="I42" s="260"/>
      <c r="J42" s="260"/>
      <c r="K42" s="260"/>
      <c r="L42" s="260"/>
      <c r="M42" s="260"/>
      <c r="N42" s="260"/>
      <c r="O42" s="260"/>
      <c r="P42" s="260"/>
      <c r="Q42" s="260"/>
      <c r="R42" s="260"/>
      <c r="S42" s="260"/>
      <c r="T42" s="260"/>
      <c r="U42" s="260"/>
    </row>
    <row r="43" spans="2:21" ht="19.5" x14ac:dyDescent="0.2">
      <c r="B43" s="288" t="s">
        <v>123</v>
      </c>
      <c r="C43" s="288"/>
      <c r="D43" s="288"/>
      <c r="E43" s="288"/>
      <c r="F43" s="288"/>
      <c r="G43" s="288"/>
      <c r="H43" s="288"/>
      <c r="I43" s="288"/>
      <c r="J43" s="288"/>
      <c r="K43" s="288"/>
      <c r="L43" s="288"/>
      <c r="M43" s="288"/>
      <c r="N43" s="288"/>
      <c r="O43" s="288"/>
      <c r="P43" s="288"/>
      <c r="Q43" s="288"/>
      <c r="R43" s="288"/>
      <c r="S43" s="288"/>
      <c r="T43" s="288"/>
      <c r="U43" s="288"/>
    </row>
    <row r="44" spans="2:21" ht="45" customHeight="1" x14ac:dyDescent="0.2">
      <c r="B44" s="260"/>
      <c r="C44" s="260"/>
      <c r="D44" s="260"/>
      <c r="E44" s="260"/>
      <c r="F44" s="260"/>
      <c r="G44" s="260"/>
      <c r="H44" s="260"/>
      <c r="I44" s="260"/>
      <c r="J44" s="260"/>
      <c r="K44" s="260"/>
      <c r="L44" s="260"/>
      <c r="M44" s="260"/>
      <c r="N44" s="260"/>
      <c r="O44" s="260"/>
      <c r="P44" s="260"/>
      <c r="Q44" s="260"/>
      <c r="R44" s="260"/>
      <c r="S44" s="260"/>
      <c r="T44" s="260"/>
      <c r="U44" s="260"/>
    </row>
    <row r="45" spans="2:21" ht="52.5" customHeight="1" x14ac:dyDescent="0.2">
      <c r="B45" s="260"/>
      <c r="C45" s="260"/>
      <c r="D45" s="260"/>
      <c r="E45" s="260"/>
      <c r="F45" s="260"/>
      <c r="G45" s="260"/>
      <c r="H45" s="260"/>
      <c r="I45" s="260"/>
      <c r="J45" s="260"/>
      <c r="K45" s="260"/>
      <c r="L45" s="260"/>
      <c r="M45" s="260"/>
      <c r="N45" s="260"/>
      <c r="O45" s="260"/>
      <c r="P45" s="260"/>
      <c r="Q45" s="260"/>
      <c r="R45" s="260"/>
      <c r="S45" s="260"/>
      <c r="T45" s="260"/>
      <c r="U45" s="260"/>
    </row>
    <row r="46" spans="2:21" ht="55.5" customHeight="1" x14ac:dyDescent="0.2">
      <c r="B46" s="260"/>
      <c r="C46" s="260"/>
      <c r="D46" s="260"/>
      <c r="E46" s="260"/>
      <c r="F46" s="260"/>
      <c r="G46" s="260"/>
      <c r="H46" s="260"/>
      <c r="I46" s="260"/>
      <c r="J46" s="260"/>
      <c r="K46" s="260"/>
      <c r="L46" s="260"/>
      <c r="M46" s="260"/>
      <c r="N46" s="260"/>
      <c r="O46" s="260"/>
      <c r="P46" s="260"/>
      <c r="Q46" s="260"/>
      <c r="R46" s="260"/>
      <c r="S46" s="260"/>
      <c r="T46" s="260"/>
      <c r="U46" s="260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V2:V3"/>
    <mergeCell ref="L3:L9"/>
    <mergeCell ref="R2:U2"/>
    <mergeCell ref="B2:B3"/>
    <mergeCell ref="C2:F2"/>
    <mergeCell ref="H2:K2"/>
    <mergeCell ref="M2:P2"/>
    <mergeCell ref="G3:G9"/>
    <mergeCell ref="B16:U16"/>
    <mergeCell ref="B17:U17"/>
    <mergeCell ref="B18:U18"/>
    <mergeCell ref="B19:U19"/>
    <mergeCell ref="B12:U12"/>
    <mergeCell ref="B13:U13"/>
    <mergeCell ref="B14:U14"/>
    <mergeCell ref="B15:U15"/>
    <mergeCell ref="B34:U34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5:U25"/>
    <mergeCell ref="B26:U26"/>
    <mergeCell ref="B27:U27"/>
    <mergeCell ref="B28:U28"/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V65497"/>
  <sheetViews>
    <sheetView showGridLines="0" tabSelected="1" topLeftCell="A19" zoomScale="70" zoomScaleNormal="70" workbookViewId="0">
      <selection activeCell="B26" sqref="B26:U27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3.28515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265" t="s">
        <v>24</v>
      </c>
      <c r="C2" s="264" t="s">
        <v>236</v>
      </c>
      <c r="D2" s="264"/>
      <c r="E2" s="264"/>
      <c r="F2" s="264"/>
      <c r="G2" s="2"/>
      <c r="H2" s="262" t="s">
        <v>176</v>
      </c>
      <c r="I2" s="262"/>
      <c r="J2" s="262"/>
      <c r="K2" s="262"/>
      <c r="L2" s="2"/>
      <c r="M2" s="263" t="s">
        <v>176</v>
      </c>
      <c r="N2" s="263"/>
      <c r="O2" s="263"/>
      <c r="P2" s="263"/>
      <c r="Q2" s="105"/>
      <c r="R2" s="271" t="s">
        <v>176</v>
      </c>
      <c r="S2" s="271"/>
      <c r="T2" s="271"/>
      <c r="U2" s="271"/>
      <c r="V2" s="261"/>
    </row>
    <row r="3" spans="2:22" ht="24.75" customHeight="1" thickBot="1" x14ac:dyDescent="0.25">
      <c r="B3" s="266"/>
      <c r="C3" s="3">
        <v>1</v>
      </c>
      <c r="D3" s="3">
        <v>2</v>
      </c>
      <c r="E3" s="4">
        <v>3</v>
      </c>
      <c r="F3" s="5">
        <v>4</v>
      </c>
      <c r="G3" s="269"/>
      <c r="H3" s="3">
        <v>1</v>
      </c>
      <c r="I3" s="3">
        <v>2</v>
      </c>
      <c r="J3" s="4">
        <v>3</v>
      </c>
      <c r="K3" s="5">
        <v>4</v>
      </c>
      <c r="L3" s="267"/>
      <c r="M3" s="3">
        <v>1</v>
      </c>
      <c r="N3" s="3">
        <v>2</v>
      </c>
      <c r="O3" s="4">
        <v>3</v>
      </c>
      <c r="P3" s="5">
        <v>4</v>
      </c>
      <c r="Q3" s="106"/>
      <c r="R3" s="3">
        <v>1</v>
      </c>
      <c r="S3" s="3">
        <v>2</v>
      </c>
      <c r="T3" s="4">
        <v>3</v>
      </c>
      <c r="U3" s="5">
        <v>4</v>
      </c>
      <c r="V3" s="261"/>
    </row>
    <row r="4" spans="2:22" ht="38.1" customHeight="1" thickTop="1" thickBot="1" x14ac:dyDescent="0.25">
      <c r="B4" s="85" t="s">
        <v>5</v>
      </c>
      <c r="C4" s="80">
        <f>Autoevaluación!R122/SUM(Autoevaluación!R122:R125)</f>
        <v>0.25</v>
      </c>
      <c r="D4" s="7">
        <f>Autoevaluación!R123/SUM(Autoevaluación!R122:R125)</f>
        <v>0</v>
      </c>
      <c r="E4" s="7">
        <f>Autoevaluación!R124/SUM(Autoevaluación!R122:R125)</f>
        <v>0.75</v>
      </c>
      <c r="F4" s="7">
        <f>Autoevaluación!R125/SUM(Autoevaluación!R122:R125)</f>
        <v>0</v>
      </c>
      <c r="G4" s="270"/>
      <c r="H4" s="7">
        <f>Autoevaluación!S122/SUM(Autoevaluación!S122:S125)</f>
        <v>0.25</v>
      </c>
      <c r="I4" s="7">
        <f>Autoevaluación!S123/SUM(Autoevaluación!S122:S125)</f>
        <v>0.25</v>
      </c>
      <c r="J4" s="7">
        <f>Autoevaluación!S124/SUM(Autoevaluación!S122:S125)</f>
        <v>0.25</v>
      </c>
      <c r="K4" s="7">
        <f>Autoevaluación!S125/SUM(Autoevaluación!S122:S125)</f>
        <v>0.25</v>
      </c>
      <c r="L4" s="268"/>
      <c r="M4" s="7" t="e">
        <f>Autoevaluación!T122/SUM(Autoevaluación!T122:T125)</f>
        <v>#DIV/0!</v>
      </c>
      <c r="N4" s="7" t="e">
        <f>Autoevaluación!T123/SUM(Autoevaluación!T122:T125)</f>
        <v>#DIV/0!</v>
      </c>
      <c r="O4" s="7" t="e">
        <f>Autoevaluación!T124/SUM(Autoevaluación!T122:T125)</f>
        <v>#DIV/0!</v>
      </c>
      <c r="P4" s="7" t="e">
        <f>Autoevaluación!T125/SUM(Autoevaluación!T122:T125)</f>
        <v>#DIV/0!</v>
      </c>
      <c r="Q4" s="101"/>
      <c r="R4" s="7" t="e">
        <f>Autoevaluación!U122/SUM(Autoevaluación!U122:U125)</f>
        <v>#DIV/0!</v>
      </c>
      <c r="S4" s="7" t="e">
        <f>Autoevaluación!U123/SUM(Autoevaluación!U122:U125)</f>
        <v>#DIV/0!</v>
      </c>
      <c r="T4" s="7" t="e">
        <f>Autoevaluación!U124/SUM(Autoevaluación!U122:U125)</f>
        <v>#DIV/0!</v>
      </c>
      <c r="U4" s="7" t="e">
        <f>Autoevaluación!U125/SUM(Autoevaluación!U122:U125)</f>
        <v>#DIV/0!</v>
      </c>
    </row>
    <row r="5" spans="2:22" ht="38.1" customHeight="1" thickTop="1" thickBot="1" x14ac:dyDescent="0.25">
      <c r="B5" s="86" t="s">
        <v>10</v>
      </c>
      <c r="C5" s="80">
        <f>Autoevaluación!R128/SUM(Autoevaluación!R128:R131)</f>
        <v>0</v>
      </c>
      <c r="D5" s="7">
        <f>Autoevaluación!R129/SUM(Autoevaluación!R128:R131)</f>
        <v>0</v>
      </c>
      <c r="E5" s="7">
        <f>Autoevaluación!R130/SUM(Autoevaluación!R128:R131)</f>
        <v>1</v>
      </c>
      <c r="F5" s="7">
        <f>Autoevaluación!R131/SUM(Autoevaluación!R128:R131)</f>
        <v>0</v>
      </c>
      <c r="G5" s="270"/>
      <c r="H5" s="7">
        <f>Autoevaluación!S128/SUM(Autoevaluación!S128:S131)</f>
        <v>0</v>
      </c>
      <c r="I5" s="7">
        <f>Autoevaluación!S129/SUM(Autoevaluación!S128:S131)</f>
        <v>0</v>
      </c>
      <c r="J5" s="7">
        <f>Autoevaluación!S130/SUM(Autoevaluación!S128:S131)</f>
        <v>1</v>
      </c>
      <c r="K5" s="7">
        <f>Autoevaluación!S131/SUM(Autoevaluación!S128:S131)</f>
        <v>0</v>
      </c>
      <c r="L5" s="268"/>
      <c r="M5" s="7" t="e">
        <f>Autoevaluación!T128/SUM(Autoevaluación!T128:T131)</f>
        <v>#DIV/0!</v>
      </c>
      <c r="N5" s="7" t="e">
        <f>Autoevaluación!T129/SUM(Autoevaluación!T128:T131)</f>
        <v>#DIV/0!</v>
      </c>
      <c r="O5" s="7" t="e">
        <f>Autoevaluación!T130/SUM(Autoevaluación!T128:T131)</f>
        <v>#DIV/0!</v>
      </c>
      <c r="P5" s="7" t="e">
        <f>Autoevaluación!T131/SUM(Autoevaluación!T128:T131)</f>
        <v>#DIV/0!</v>
      </c>
      <c r="Q5" s="101"/>
      <c r="R5" s="7" t="e">
        <f>Autoevaluación!U128/SUM(Autoevaluación!U128:U131)</f>
        <v>#DIV/0!</v>
      </c>
      <c r="S5" s="7" t="e">
        <f>Autoevaluación!U129/SUM(Autoevaluación!U128:U131)</f>
        <v>#DIV/0!</v>
      </c>
      <c r="T5" s="7" t="e">
        <f>Autoevaluación!U129/SUM(Autoevaluación!U128:U131)</f>
        <v>#DIV/0!</v>
      </c>
      <c r="U5" s="7" t="e">
        <f>Autoevaluación!U131/SUM(Autoevaluación!U128:U131)</f>
        <v>#DIV/0!</v>
      </c>
    </row>
    <row r="6" spans="2:22" ht="38.1" customHeight="1" thickTop="1" thickBot="1" x14ac:dyDescent="0.25">
      <c r="B6" s="86" t="s">
        <v>15</v>
      </c>
      <c r="C6" s="80">
        <f>Autoevaluación!R134/SUM(Autoevaluación!R134:R137)</f>
        <v>0</v>
      </c>
      <c r="D6" s="7">
        <f>Autoevaluación!R135/SUM(Autoevaluación!R134:R137)</f>
        <v>0</v>
      </c>
      <c r="E6" s="7">
        <f>Autoevaluación!R136/SUM(Autoevaluación!R134:R137)</f>
        <v>1</v>
      </c>
      <c r="F6" s="7">
        <f>Autoevaluación!R137/SUM(Autoevaluación!R134:R137)</f>
        <v>0</v>
      </c>
      <c r="G6" s="270"/>
      <c r="H6" s="7">
        <f>Autoevaluación!S134/SUM(Autoevaluación!S134:S137)</f>
        <v>0</v>
      </c>
      <c r="I6" s="7">
        <f>Autoevaluación!S135/SUM(Autoevaluación!S134:S137)</f>
        <v>0</v>
      </c>
      <c r="J6" s="7">
        <f>Autoevaluación!S136/SUM(Autoevaluación!S134:S137)</f>
        <v>1</v>
      </c>
      <c r="K6" s="7">
        <f>Autoevaluación!S137/SUM(Autoevaluación!S134:S137)</f>
        <v>0</v>
      </c>
      <c r="L6" s="268"/>
      <c r="M6" s="7" t="e">
        <f>Autoevaluación!T134/SUM(Autoevaluación!T134:T137)</f>
        <v>#DIV/0!</v>
      </c>
      <c r="N6" s="7" t="e">
        <f>Autoevaluación!T135/SUM(Autoevaluación!T134:T137)</f>
        <v>#DIV/0!</v>
      </c>
      <c r="O6" s="7" t="e">
        <f>Autoevaluación!T136/SUM(Autoevaluación!T134:T137)</f>
        <v>#DIV/0!</v>
      </c>
      <c r="P6" s="7" t="e">
        <f>Autoevaluación!T137/SUM(Autoevaluación!T134:T137)</f>
        <v>#DIV/0!</v>
      </c>
      <c r="Q6" s="101"/>
      <c r="R6" s="7" t="e">
        <f>Autoevaluación!U134/SUM(Autoevaluación!U134:U137)</f>
        <v>#DIV/0!</v>
      </c>
      <c r="S6" s="7" t="e">
        <f>Autoevaluación!U135/SUM(Autoevaluación!U134:U137)</f>
        <v>#DIV/0!</v>
      </c>
      <c r="T6" s="7" t="e">
        <f>Autoevaluación!U136/SUM(Autoevaluación!U134:U137)</f>
        <v>#DIV/0!</v>
      </c>
      <c r="U6" s="7" t="e">
        <f>Autoevaluación!U137/SUM(Autoevaluación!U134:U137)</f>
        <v>#DIV/0!</v>
      </c>
      <c r="V6" s="16"/>
    </row>
    <row r="7" spans="2:22" ht="38.1" customHeight="1" thickTop="1" thickBot="1" x14ac:dyDescent="0.25">
      <c r="B7" s="85" t="s">
        <v>19</v>
      </c>
      <c r="C7" s="80">
        <f>Autoevaluación!R139/SUM(Autoevaluación!R139:R142)</f>
        <v>0</v>
      </c>
      <c r="D7" s="7">
        <f>Autoevaluación!R140/SUM(Autoevaluación!R139:R142)</f>
        <v>0.33333333333333331</v>
      </c>
      <c r="E7" s="7">
        <f>Autoevaluación!R141/SUM(Autoevaluación!R139:R142)</f>
        <v>0.66666666666666663</v>
      </c>
      <c r="F7" s="7">
        <f>Autoevaluación!R142/SUM(Autoevaluación!R139:R142)</f>
        <v>0</v>
      </c>
      <c r="G7" s="270"/>
      <c r="H7" s="7">
        <f>Autoevaluación!S139/SUM(Autoevaluación!S139:S142)</f>
        <v>0</v>
      </c>
      <c r="I7" s="7">
        <f>Autoevaluación!S140/SUM(Autoevaluación!S139:S142)</f>
        <v>0.33333333333333331</v>
      </c>
      <c r="J7" s="7">
        <f>Autoevaluación!S141/SUM(Autoevaluación!S139:S142)</f>
        <v>0.66666666666666663</v>
      </c>
      <c r="K7" s="7">
        <f>Autoevaluación!S142/SUM(Autoevaluación!S139:S142)</f>
        <v>0</v>
      </c>
      <c r="L7" s="268"/>
      <c r="M7" s="7" t="e">
        <f>Autoevaluación!T139/SUM(Autoevaluación!T139:T142)</f>
        <v>#DIV/0!</v>
      </c>
      <c r="N7" s="7" t="e">
        <f>Autoevaluación!T140/SUM(Autoevaluación!T139:T142)</f>
        <v>#DIV/0!</v>
      </c>
      <c r="O7" s="7" t="e">
        <f>Autoevaluación!T141/SUM(Autoevaluación!T139:T142)</f>
        <v>#DIV/0!</v>
      </c>
      <c r="P7" s="7" t="e">
        <f>Autoevaluación!T142/SUM(Autoevaluación!T139:T142)</f>
        <v>#DIV/0!</v>
      </c>
      <c r="Q7" s="101"/>
      <c r="R7" s="7" t="e">
        <f>Autoevaluación!U139/SUM(Autoevaluación!U139:U142)</f>
        <v>#DIV/0!</v>
      </c>
      <c r="S7" s="7" t="e">
        <f>Autoevaluación!U140/SUM(Autoevaluación!U139:U142)</f>
        <v>#DIV/0!</v>
      </c>
      <c r="T7" s="7" t="e">
        <f>Autoevaluación!U141/SUM(Autoevaluación!U139:U142)</f>
        <v>#DIV/0!</v>
      </c>
      <c r="U7" s="7" t="e">
        <f>Autoevaluación!U142/SUM(Autoevaluación!U139:U142)</f>
        <v>#DIV/0!</v>
      </c>
    </row>
    <row r="8" spans="2:22" ht="38.1" customHeight="1" thickTop="1" x14ac:dyDescent="0.2">
      <c r="B8" s="83"/>
      <c r="C8" s="7"/>
      <c r="D8" s="7"/>
      <c r="E8" s="7"/>
      <c r="F8" s="7"/>
      <c r="G8" s="270"/>
      <c r="H8" s="7"/>
      <c r="I8" s="7"/>
      <c r="J8" s="7"/>
      <c r="K8" s="7"/>
      <c r="L8" s="268"/>
      <c r="M8" s="7"/>
      <c r="N8" s="7"/>
      <c r="O8" s="7"/>
      <c r="P8" s="7"/>
      <c r="Q8" s="101"/>
      <c r="R8" s="7"/>
      <c r="S8" s="7"/>
      <c r="T8" s="7"/>
      <c r="U8" s="7"/>
    </row>
    <row r="9" spans="2:22" ht="38.1" customHeight="1" x14ac:dyDescent="0.2">
      <c r="B9" s="6"/>
      <c r="C9" s="7"/>
      <c r="D9" s="7"/>
      <c r="E9" s="7"/>
      <c r="F9" s="7"/>
      <c r="G9" s="270"/>
      <c r="H9" s="7"/>
      <c r="I9" s="7"/>
      <c r="J9" s="7"/>
      <c r="K9" s="7"/>
      <c r="L9" s="268"/>
      <c r="M9" s="7"/>
      <c r="N9" s="7"/>
      <c r="O9" s="7"/>
      <c r="P9" s="7"/>
      <c r="Q9" s="101"/>
      <c r="R9" s="7"/>
      <c r="S9" s="7"/>
      <c r="T9" s="7"/>
      <c r="U9" s="7"/>
    </row>
    <row r="10" spans="2:22" ht="42" customHeight="1" x14ac:dyDescent="0.2">
      <c r="B10" s="15" t="s">
        <v>139</v>
      </c>
      <c r="C10" s="12">
        <f>AVERAGE(C4:C9)</f>
        <v>6.25E-2</v>
      </c>
      <c r="D10" s="12">
        <f>AVERAGE(D4:D9)</f>
        <v>8.3333333333333329E-2</v>
      </c>
      <c r="E10" s="12">
        <f>AVERAGE(E4:E9)</f>
        <v>0.85416666666666663</v>
      </c>
      <c r="F10" s="12">
        <f>AVERAGE(F4:F9)</f>
        <v>0</v>
      </c>
      <c r="G10" s="9"/>
      <c r="H10" s="12">
        <f>AVERAGE(H4:H9)</f>
        <v>6.25E-2</v>
      </c>
      <c r="I10" s="12">
        <f>AVERAGE(I4:I9)</f>
        <v>0.14583333333333331</v>
      </c>
      <c r="J10" s="12">
        <f>AVERAGE(J4:J9)</f>
        <v>0.72916666666666663</v>
      </c>
      <c r="K10" s="12">
        <f>AVERAGE(K4:K9)</f>
        <v>6.25E-2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102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264" t="s">
        <v>236</v>
      </c>
      <c r="C12" s="264"/>
      <c r="D12" s="264"/>
      <c r="E12" s="264"/>
      <c r="F12" s="264"/>
      <c r="G12" s="264"/>
      <c r="H12" s="264"/>
      <c r="I12" s="264"/>
      <c r="J12" s="264"/>
      <c r="K12" s="264"/>
      <c r="L12" s="264"/>
      <c r="M12" s="264"/>
      <c r="N12" s="264"/>
      <c r="O12" s="264"/>
      <c r="P12" s="264"/>
      <c r="Q12" s="264"/>
      <c r="R12" s="264"/>
      <c r="S12" s="264"/>
      <c r="T12" s="264"/>
      <c r="U12" s="264"/>
    </row>
    <row r="13" spans="2:22" ht="24.95" customHeight="1" x14ac:dyDescent="0.2">
      <c r="B13" s="289" t="s">
        <v>28</v>
      </c>
      <c r="C13" s="289"/>
      <c r="D13" s="289"/>
      <c r="E13" s="289"/>
      <c r="F13" s="289"/>
      <c r="G13" s="289"/>
      <c r="H13" s="289"/>
      <c r="I13" s="289"/>
      <c r="J13" s="289"/>
      <c r="K13" s="289"/>
      <c r="L13" s="289"/>
      <c r="M13" s="289"/>
      <c r="N13" s="289"/>
      <c r="O13" s="289"/>
      <c r="P13" s="289"/>
      <c r="Q13" s="289"/>
      <c r="R13" s="289"/>
      <c r="S13" s="289"/>
      <c r="T13" s="289"/>
      <c r="U13" s="289"/>
    </row>
    <row r="14" spans="2:22" ht="60" customHeight="1" x14ac:dyDescent="0.2">
      <c r="B14" s="260" t="s">
        <v>328</v>
      </c>
      <c r="C14" s="260"/>
      <c r="D14" s="260"/>
      <c r="E14" s="260"/>
      <c r="F14" s="260"/>
      <c r="G14" s="260"/>
      <c r="H14" s="260"/>
      <c r="I14" s="260"/>
      <c r="J14" s="260"/>
      <c r="K14" s="260"/>
      <c r="L14" s="260"/>
      <c r="M14" s="260"/>
      <c r="N14" s="260"/>
      <c r="O14" s="260"/>
      <c r="P14" s="260"/>
      <c r="Q14" s="260"/>
      <c r="R14" s="260"/>
      <c r="S14" s="260"/>
      <c r="T14" s="260"/>
      <c r="U14" s="260"/>
    </row>
    <row r="15" spans="2:22" ht="60" customHeight="1" x14ac:dyDescent="0.2">
      <c r="B15" s="260"/>
      <c r="C15" s="260"/>
      <c r="D15" s="260"/>
      <c r="E15" s="260"/>
      <c r="F15" s="260"/>
      <c r="G15" s="260"/>
      <c r="H15" s="260"/>
      <c r="I15" s="260"/>
      <c r="J15" s="260"/>
      <c r="K15" s="260"/>
      <c r="L15" s="260"/>
      <c r="M15" s="260"/>
      <c r="N15" s="260"/>
      <c r="O15" s="260"/>
      <c r="P15" s="260"/>
      <c r="Q15" s="260"/>
      <c r="R15" s="260"/>
      <c r="S15" s="260"/>
      <c r="T15" s="260"/>
      <c r="U15" s="260"/>
    </row>
    <row r="16" spans="2:22" s="14" customFormat="1" ht="24.95" customHeight="1" x14ac:dyDescent="0.25">
      <c r="B16" s="288" t="s">
        <v>123</v>
      </c>
      <c r="C16" s="288"/>
      <c r="D16" s="288"/>
      <c r="E16" s="288"/>
      <c r="F16" s="288"/>
      <c r="G16" s="288"/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288"/>
    </row>
    <row r="17" spans="2:21" ht="60" customHeight="1" x14ac:dyDescent="0.2">
      <c r="B17" s="260" t="s">
        <v>395</v>
      </c>
      <c r="C17" s="260"/>
      <c r="D17" s="260"/>
      <c r="E17" s="260"/>
      <c r="F17" s="260"/>
      <c r="G17" s="260"/>
      <c r="H17" s="260"/>
      <c r="I17" s="260"/>
      <c r="J17" s="260"/>
      <c r="K17" s="260"/>
      <c r="L17" s="260"/>
      <c r="M17" s="260"/>
      <c r="N17" s="260"/>
      <c r="O17" s="260"/>
      <c r="P17" s="260"/>
      <c r="Q17" s="260"/>
      <c r="R17" s="260"/>
      <c r="S17" s="260"/>
      <c r="T17" s="260"/>
      <c r="U17" s="260"/>
    </row>
    <row r="18" spans="2:21" ht="60" customHeight="1" x14ac:dyDescent="0.2">
      <c r="B18" s="260"/>
      <c r="C18" s="260"/>
      <c r="D18" s="260"/>
      <c r="E18" s="260"/>
      <c r="F18" s="260"/>
      <c r="G18" s="260"/>
      <c r="H18" s="260"/>
      <c r="I18" s="260"/>
      <c r="J18" s="260"/>
      <c r="K18" s="260"/>
      <c r="L18" s="260"/>
      <c r="M18" s="260"/>
      <c r="N18" s="260"/>
      <c r="O18" s="260"/>
      <c r="P18" s="260"/>
      <c r="Q18" s="260"/>
      <c r="R18" s="260"/>
      <c r="S18" s="260"/>
      <c r="T18" s="260"/>
      <c r="U18" s="260"/>
    </row>
    <row r="19" spans="2:21" ht="60" customHeight="1" x14ac:dyDescent="0.2">
      <c r="B19" s="260"/>
      <c r="C19" s="260"/>
      <c r="D19" s="260"/>
      <c r="E19" s="260"/>
      <c r="F19" s="260"/>
      <c r="G19" s="260"/>
      <c r="H19" s="260"/>
      <c r="I19" s="260"/>
      <c r="J19" s="260"/>
      <c r="K19" s="260"/>
      <c r="L19" s="260"/>
      <c r="M19" s="260"/>
      <c r="N19" s="260"/>
      <c r="O19" s="260"/>
      <c r="P19" s="260"/>
      <c r="Q19" s="260"/>
      <c r="R19" s="260"/>
      <c r="S19" s="260"/>
      <c r="T19" s="260"/>
      <c r="U19" s="260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283" t="s">
        <v>237</v>
      </c>
      <c r="C21" s="283"/>
      <c r="D21" s="283"/>
      <c r="E21" s="283"/>
      <c r="F21" s="283"/>
      <c r="G21" s="283"/>
      <c r="H21" s="283"/>
      <c r="I21" s="283"/>
      <c r="J21" s="283"/>
      <c r="K21" s="283"/>
      <c r="L21" s="283"/>
      <c r="M21" s="283"/>
      <c r="N21" s="283"/>
      <c r="O21" s="283"/>
      <c r="P21" s="283"/>
      <c r="Q21" s="283"/>
      <c r="R21" s="283"/>
      <c r="S21" s="283"/>
      <c r="T21" s="283"/>
      <c r="U21" s="283"/>
    </row>
    <row r="22" spans="2:21" ht="24.95" customHeight="1" x14ac:dyDescent="0.2">
      <c r="B22" s="284" t="s">
        <v>28</v>
      </c>
      <c r="C22" s="284"/>
      <c r="D22" s="284"/>
      <c r="E22" s="284"/>
      <c r="F22" s="284"/>
      <c r="G22" s="284"/>
      <c r="H22" s="284"/>
      <c r="I22" s="284"/>
      <c r="J22" s="284"/>
      <c r="K22" s="284"/>
      <c r="L22" s="284"/>
      <c r="M22" s="284"/>
      <c r="N22" s="284"/>
      <c r="O22" s="284"/>
      <c r="P22" s="284"/>
      <c r="Q22" s="284"/>
      <c r="R22" s="284"/>
      <c r="S22" s="284"/>
      <c r="T22" s="284"/>
      <c r="U22" s="284"/>
    </row>
    <row r="23" spans="2:21" ht="60" customHeight="1" x14ac:dyDescent="0.2">
      <c r="B23" s="260" t="s">
        <v>509</v>
      </c>
      <c r="C23" s="260"/>
      <c r="D23" s="260"/>
      <c r="E23" s="260"/>
      <c r="F23" s="260"/>
      <c r="G23" s="260"/>
      <c r="H23" s="260"/>
      <c r="I23" s="260"/>
      <c r="J23" s="260"/>
      <c r="K23" s="260"/>
      <c r="L23" s="260"/>
      <c r="M23" s="260"/>
      <c r="N23" s="260"/>
      <c r="O23" s="260"/>
      <c r="P23" s="260"/>
      <c r="Q23" s="260"/>
      <c r="R23" s="260"/>
      <c r="S23" s="260"/>
      <c r="T23" s="260"/>
      <c r="U23" s="260"/>
    </row>
    <row r="24" spans="2:21" ht="60" customHeight="1" x14ac:dyDescent="0.2">
      <c r="B24" s="260" t="s">
        <v>510</v>
      </c>
      <c r="C24" s="260"/>
      <c r="D24" s="260"/>
      <c r="E24" s="260"/>
      <c r="F24" s="260"/>
      <c r="G24" s="260"/>
      <c r="H24" s="260"/>
      <c r="I24" s="260"/>
      <c r="J24" s="260"/>
      <c r="K24" s="260"/>
      <c r="L24" s="260"/>
      <c r="M24" s="260"/>
      <c r="N24" s="260"/>
      <c r="O24" s="260"/>
      <c r="P24" s="260"/>
      <c r="Q24" s="260"/>
      <c r="R24" s="260"/>
      <c r="S24" s="260"/>
      <c r="T24" s="260"/>
      <c r="U24" s="260"/>
    </row>
    <row r="25" spans="2:21" s="14" customFormat="1" ht="24.95" customHeight="1" x14ac:dyDescent="0.25">
      <c r="B25" s="288" t="s">
        <v>123</v>
      </c>
      <c r="C25" s="288"/>
      <c r="D25" s="288"/>
      <c r="E25" s="288"/>
      <c r="F25" s="288"/>
      <c r="G25" s="288"/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288"/>
    </row>
    <row r="26" spans="2:21" ht="60" customHeight="1" x14ac:dyDescent="0.2">
      <c r="B26" s="260" t="s">
        <v>511</v>
      </c>
      <c r="C26" s="260"/>
      <c r="D26" s="260"/>
      <c r="E26" s="260"/>
      <c r="F26" s="260"/>
      <c r="G26" s="260"/>
      <c r="H26" s="260"/>
      <c r="I26" s="260"/>
      <c r="J26" s="260"/>
      <c r="K26" s="260"/>
      <c r="L26" s="260"/>
      <c r="M26" s="260"/>
      <c r="N26" s="260"/>
      <c r="O26" s="260"/>
      <c r="P26" s="260"/>
      <c r="Q26" s="260"/>
      <c r="R26" s="260"/>
      <c r="S26" s="260"/>
      <c r="T26" s="260"/>
      <c r="U26" s="260"/>
    </row>
    <row r="27" spans="2:21" ht="60" customHeight="1" x14ac:dyDescent="0.2">
      <c r="B27" s="260" t="s">
        <v>512</v>
      </c>
      <c r="C27" s="260"/>
      <c r="D27" s="260"/>
      <c r="E27" s="260"/>
      <c r="F27" s="260"/>
      <c r="G27" s="260"/>
      <c r="H27" s="260"/>
      <c r="I27" s="260"/>
      <c r="J27" s="260"/>
      <c r="K27" s="260"/>
      <c r="L27" s="260"/>
      <c r="M27" s="260"/>
      <c r="N27" s="260"/>
      <c r="O27" s="260"/>
      <c r="P27" s="260"/>
      <c r="Q27" s="260"/>
      <c r="R27" s="260"/>
      <c r="S27" s="260"/>
      <c r="T27" s="260"/>
      <c r="U27" s="260"/>
    </row>
    <row r="28" spans="2:21" ht="60" customHeight="1" x14ac:dyDescent="0.2">
      <c r="B28" s="260"/>
      <c r="C28" s="260"/>
      <c r="D28" s="260"/>
      <c r="E28" s="260"/>
      <c r="F28" s="260"/>
      <c r="G28" s="260"/>
      <c r="H28" s="260"/>
      <c r="I28" s="260"/>
      <c r="J28" s="260"/>
      <c r="K28" s="260"/>
      <c r="L28" s="260"/>
      <c r="M28" s="260"/>
      <c r="N28" s="260"/>
      <c r="O28" s="260"/>
      <c r="P28" s="260"/>
      <c r="Q28" s="260"/>
      <c r="R28" s="260"/>
      <c r="S28" s="260"/>
      <c r="T28" s="260"/>
      <c r="U28" s="260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290" t="s">
        <v>238</v>
      </c>
      <c r="C30" s="290"/>
      <c r="D30" s="290"/>
      <c r="E30" s="290"/>
      <c r="F30" s="290"/>
      <c r="G30" s="290"/>
      <c r="H30" s="290"/>
      <c r="I30" s="290"/>
      <c r="J30" s="290"/>
      <c r="K30" s="290"/>
      <c r="L30" s="290"/>
      <c r="M30" s="290"/>
      <c r="N30" s="290"/>
      <c r="O30" s="290"/>
      <c r="P30" s="290"/>
      <c r="Q30" s="290"/>
      <c r="R30" s="290"/>
      <c r="S30" s="290"/>
      <c r="T30" s="290"/>
      <c r="U30" s="290"/>
    </row>
    <row r="31" spans="2:21" ht="24.95" customHeight="1" x14ac:dyDescent="0.2">
      <c r="B31" s="291" t="s">
        <v>28</v>
      </c>
      <c r="C31" s="292"/>
      <c r="D31" s="292"/>
      <c r="E31" s="292"/>
      <c r="F31" s="292"/>
      <c r="G31" s="292"/>
      <c r="H31" s="292"/>
      <c r="I31" s="292"/>
      <c r="J31" s="292"/>
      <c r="K31" s="292"/>
      <c r="L31" s="292"/>
      <c r="M31" s="292"/>
      <c r="N31" s="292"/>
      <c r="O31" s="292"/>
      <c r="P31" s="292"/>
      <c r="Q31" s="292"/>
      <c r="R31" s="292"/>
      <c r="S31" s="292"/>
      <c r="T31" s="292"/>
      <c r="U31" s="292"/>
    </row>
    <row r="32" spans="2:21" ht="60" customHeight="1" x14ac:dyDescent="0.2">
      <c r="B32" s="260"/>
      <c r="C32" s="260"/>
      <c r="D32" s="260"/>
      <c r="E32" s="260"/>
      <c r="F32" s="260"/>
      <c r="G32" s="260"/>
      <c r="H32" s="260"/>
      <c r="I32" s="260"/>
      <c r="J32" s="260"/>
      <c r="K32" s="260"/>
      <c r="L32" s="260"/>
      <c r="M32" s="260"/>
      <c r="N32" s="260"/>
      <c r="O32" s="260"/>
      <c r="P32" s="260"/>
      <c r="Q32" s="260"/>
      <c r="R32" s="260"/>
      <c r="S32" s="260"/>
      <c r="T32" s="260"/>
      <c r="U32" s="260"/>
    </row>
    <row r="33" spans="2:21" ht="60" customHeight="1" x14ac:dyDescent="0.2">
      <c r="B33" s="260"/>
      <c r="C33" s="260"/>
      <c r="D33" s="260"/>
      <c r="E33" s="260"/>
      <c r="F33" s="260"/>
      <c r="G33" s="260"/>
      <c r="H33" s="260"/>
      <c r="I33" s="260"/>
      <c r="J33" s="260"/>
      <c r="K33" s="260"/>
      <c r="L33" s="260"/>
      <c r="M33" s="260"/>
      <c r="N33" s="260"/>
      <c r="O33" s="260"/>
      <c r="P33" s="260"/>
      <c r="Q33" s="260"/>
      <c r="R33" s="260"/>
      <c r="S33" s="260"/>
      <c r="T33" s="260"/>
      <c r="U33" s="260"/>
    </row>
    <row r="34" spans="2:21" s="14" customFormat="1" ht="24.95" customHeight="1" x14ac:dyDescent="0.25">
      <c r="B34" s="288" t="s">
        <v>123</v>
      </c>
      <c r="C34" s="288"/>
      <c r="D34" s="288"/>
      <c r="E34" s="288"/>
      <c r="F34" s="288"/>
      <c r="G34" s="288"/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288"/>
    </row>
    <row r="35" spans="2:21" ht="60" customHeight="1" x14ac:dyDescent="0.2">
      <c r="B35" s="260"/>
      <c r="C35" s="260"/>
      <c r="D35" s="260"/>
      <c r="E35" s="260"/>
      <c r="F35" s="260"/>
      <c r="G35" s="260"/>
      <c r="H35" s="260"/>
      <c r="I35" s="260"/>
      <c r="J35" s="260"/>
      <c r="K35" s="260"/>
      <c r="L35" s="260"/>
      <c r="M35" s="260"/>
      <c r="N35" s="260"/>
      <c r="O35" s="260"/>
      <c r="P35" s="260"/>
      <c r="Q35" s="260"/>
      <c r="R35" s="260"/>
      <c r="S35" s="260"/>
      <c r="T35" s="260"/>
      <c r="U35" s="260"/>
    </row>
    <row r="36" spans="2:21" ht="60" customHeight="1" x14ac:dyDescent="0.2">
      <c r="B36" s="260"/>
      <c r="C36" s="260"/>
      <c r="D36" s="260"/>
      <c r="E36" s="260"/>
      <c r="F36" s="260"/>
      <c r="G36" s="260"/>
      <c r="H36" s="260"/>
      <c r="I36" s="260"/>
      <c r="J36" s="260"/>
      <c r="K36" s="260"/>
      <c r="L36" s="260"/>
      <c r="M36" s="260"/>
      <c r="N36" s="260"/>
      <c r="O36" s="260"/>
      <c r="P36" s="260"/>
      <c r="Q36" s="260"/>
      <c r="R36" s="260"/>
      <c r="S36" s="260"/>
      <c r="T36" s="260"/>
      <c r="U36" s="260"/>
    </row>
    <row r="37" spans="2:21" ht="60" customHeight="1" x14ac:dyDescent="0.2">
      <c r="B37" s="260"/>
      <c r="C37" s="260"/>
      <c r="D37" s="260"/>
      <c r="E37" s="260"/>
      <c r="F37" s="260"/>
      <c r="G37" s="260"/>
      <c r="H37" s="260"/>
      <c r="I37" s="260"/>
      <c r="J37" s="260"/>
      <c r="K37" s="260"/>
      <c r="L37" s="260"/>
      <c r="M37" s="260"/>
      <c r="N37" s="260"/>
      <c r="O37" s="260"/>
      <c r="P37" s="260"/>
      <c r="Q37" s="260"/>
      <c r="R37" s="260"/>
      <c r="S37" s="260"/>
      <c r="T37" s="260"/>
      <c r="U37" s="260"/>
    </row>
    <row r="40" spans="2:21" x14ac:dyDescent="0.2">
      <c r="B40" s="271" t="s">
        <v>194</v>
      </c>
      <c r="C40" s="271"/>
      <c r="D40" s="271"/>
      <c r="E40" s="271"/>
      <c r="F40" s="271"/>
      <c r="G40" s="271"/>
      <c r="H40" s="271"/>
      <c r="I40" s="271"/>
      <c r="J40" s="271"/>
      <c r="K40" s="271"/>
      <c r="L40" s="271"/>
      <c r="M40" s="271"/>
      <c r="N40" s="271"/>
      <c r="O40" s="271"/>
      <c r="P40" s="271"/>
      <c r="Q40" s="271"/>
      <c r="R40" s="271"/>
      <c r="S40" s="271"/>
      <c r="T40" s="271"/>
      <c r="U40" s="271"/>
    </row>
    <row r="41" spans="2:21" ht="19.5" x14ac:dyDescent="0.2">
      <c r="B41" s="291" t="s">
        <v>28</v>
      </c>
      <c r="C41" s="292"/>
      <c r="D41" s="292"/>
      <c r="E41" s="292"/>
      <c r="F41" s="292"/>
      <c r="G41" s="292"/>
      <c r="H41" s="292"/>
      <c r="I41" s="292"/>
      <c r="J41" s="292"/>
      <c r="K41" s="292"/>
      <c r="L41" s="292"/>
      <c r="M41" s="292"/>
      <c r="N41" s="292"/>
      <c r="O41" s="292"/>
      <c r="P41" s="292"/>
      <c r="Q41" s="292"/>
      <c r="R41" s="292"/>
      <c r="S41" s="292"/>
      <c r="T41" s="292"/>
      <c r="U41" s="292"/>
    </row>
    <row r="42" spans="2:21" ht="62.25" customHeight="1" x14ac:dyDescent="0.2">
      <c r="B42" s="260"/>
      <c r="C42" s="260"/>
      <c r="D42" s="260"/>
      <c r="E42" s="260"/>
      <c r="F42" s="260"/>
      <c r="G42" s="260"/>
      <c r="H42" s="260"/>
      <c r="I42" s="260"/>
      <c r="J42" s="260"/>
      <c r="K42" s="260"/>
      <c r="L42" s="260"/>
      <c r="M42" s="260"/>
      <c r="N42" s="260"/>
      <c r="O42" s="260"/>
      <c r="P42" s="260"/>
      <c r="Q42" s="260"/>
      <c r="R42" s="260"/>
      <c r="S42" s="260"/>
      <c r="T42" s="260"/>
      <c r="U42" s="260"/>
    </row>
    <row r="43" spans="2:21" ht="64.5" customHeight="1" x14ac:dyDescent="0.2">
      <c r="B43" s="260"/>
      <c r="C43" s="260"/>
      <c r="D43" s="260"/>
      <c r="E43" s="260"/>
      <c r="F43" s="260"/>
      <c r="G43" s="260"/>
      <c r="H43" s="260"/>
      <c r="I43" s="260"/>
      <c r="J43" s="260"/>
      <c r="K43" s="260"/>
      <c r="L43" s="260"/>
      <c r="M43" s="260"/>
      <c r="N43" s="260"/>
      <c r="O43" s="260"/>
      <c r="P43" s="260"/>
      <c r="Q43" s="260"/>
      <c r="R43" s="260"/>
      <c r="S43" s="260"/>
      <c r="T43" s="260"/>
      <c r="U43" s="260"/>
    </row>
    <row r="44" spans="2:21" ht="19.5" x14ac:dyDescent="0.2">
      <c r="B44" s="288" t="s">
        <v>123</v>
      </c>
      <c r="C44" s="288"/>
      <c r="D44" s="288"/>
      <c r="E44" s="288"/>
      <c r="F44" s="288"/>
      <c r="G44" s="288"/>
      <c r="H44" s="288"/>
      <c r="I44" s="288"/>
      <c r="J44" s="288"/>
      <c r="K44" s="288"/>
      <c r="L44" s="288"/>
      <c r="M44" s="288"/>
      <c r="N44" s="288"/>
      <c r="O44" s="288"/>
      <c r="P44" s="288"/>
      <c r="Q44" s="288"/>
      <c r="R44" s="288"/>
      <c r="S44" s="288"/>
      <c r="T44" s="288"/>
      <c r="U44" s="288"/>
    </row>
    <row r="45" spans="2:21" ht="54.75" customHeight="1" x14ac:dyDescent="0.2">
      <c r="B45" s="260"/>
      <c r="C45" s="260"/>
      <c r="D45" s="260"/>
      <c r="E45" s="260"/>
      <c r="F45" s="260"/>
      <c r="G45" s="260"/>
      <c r="H45" s="260"/>
      <c r="I45" s="260"/>
      <c r="J45" s="260"/>
      <c r="K45" s="260"/>
      <c r="L45" s="260"/>
      <c r="M45" s="260"/>
      <c r="N45" s="260"/>
      <c r="O45" s="260"/>
      <c r="P45" s="260"/>
      <c r="Q45" s="260"/>
      <c r="R45" s="260"/>
      <c r="S45" s="260"/>
      <c r="T45" s="260"/>
      <c r="U45" s="260"/>
    </row>
    <row r="46" spans="2:21" ht="61.5" customHeight="1" x14ac:dyDescent="0.2">
      <c r="B46" s="260"/>
      <c r="C46" s="260"/>
      <c r="D46" s="260"/>
      <c r="E46" s="260"/>
      <c r="F46" s="260"/>
      <c r="G46" s="260"/>
      <c r="H46" s="260"/>
      <c r="I46" s="260"/>
      <c r="J46" s="260"/>
      <c r="K46" s="260"/>
      <c r="L46" s="260"/>
      <c r="M46" s="260"/>
      <c r="N46" s="260"/>
      <c r="O46" s="260"/>
      <c r="P46" s="260"/>
      <c r="Q46" s="260"/>
      <c r="R46" s="260"/>
      <c r="S46" s="260"/>
      <c r="T46" s="260"/>
      <c r="U46" s="260"/>
    </row>
    <row r="47" spans="2:21" ht="64.5" customHeight="1" x14ac:dyDescent="0.2">
      <c r="B47" s="260"/>
      <c r="C47" s="260"/>
      <c r="D47" s="260"/>
      <c r="E47" s="260"/>
      <c r="F47" s="260"/>
      <c r="G47" s="260"/>
      <c r="H47" s="260"/>
      <c r="I47" s="260"/>
      <c r="J47" s="260"/>
      <c r="K47" s="260"/>
      <c r="L47" s="260"/>
      <c r="M47" s="260"/>
      <c r="N47" s="260"/>
      <c r="O47" s="260"/>
      <c r="P47" s="260"/>
      <c r="Q47" s="260"/>
      <c r="R47" s="260"/>
      <c r="S47" s="260"/>
      <c r="T47" s="260"/>
      <c r="U47" s="260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  <mergeCell ref="B18:U18"/>
    <mergeCell ref="B19:U19"/>
    <mergeCell ref="B22:U22"/>
    <mergeCell ref="B23:U23"/>
    <mergeCell ref="B21:U21"/>
    <mergeCell ref="B25:U25"/>
    <mergeCell ref="B26:U26"/>
    <mergeCell ref="B27:U27"/>
    <mergeCell ref="B42:U42"/>
    <mergeCell ref="B28:U28"/>
    <mergeCell ref="B37:U37"/>
    <mergeCell ref="B13:U13"/>
    <mergeCell ref="V2:V3"/>
    <mergeCell ref="C2:F2"/>
    <mergeCell ref="H2:K2"/>
    <mergeCell ref="B36:U36"/>
    <mergeCell ref="B14:U14"/>
    <mergeCell ref="B15:U15"/>
    <mergeCell ref="G3:G9"/>
    <mergeCell ref="B16:U16"/>
    <mergeCell ref="B17:U17"/>
    <mergeCell ref="L3:L9"/>
    <mergeCell ref="M2:P2"/>
    <mergeCell ref="B2:B3"/>
    <mergeCell ref="R2:U2"/>
    <mergeCell ref="B12:U12"/>
    <mergeCell ref="B24:U24"/>
  </mergeCells>
  <phoneticPr fontId="2" type="noConversion"/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Usuario de Windows</cp:lastModifiedBy>
  <cp:lastPrinted>2011-10-07T14:16:27Z</cp:lastPrinted>
  <dcterms:created xsi:type="dcterms:W3CDTF">2010-02-23T19:10:51Z</dcterms:created>
  <dcterms:modified xsi:type="dcterms:W3CDTF">2025-04-02T22:46:43Z</dcterms:modified>
</cp:coreProperties>
</file>