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Override PartName="/xl/charts/colors3.xml" ContentType="application/vnd.ms-office.chartcolorstyle+xml"/>
  <Override PartName="/xl/charts/style3.xml" ContentType="application/vnd.ms-office.chartstyle+xml"/>
  <Override PartName="/xl/charts/colors4.xml" ContentType="application/vnd.ms-office.chartcolorstyle+xml"/>
  <Override PartName="/xl/charts/style4.xml" ContentType="application/vnd.ms-office.chartstyle+xml"/>
  <Override PartName="/xl/charts/colors5.xml" ContentType="application/vnd.ms-office.chartcolorstyle+xml"/>
  <Override PartName="/xl/charts/style5.xml" ContentType="application/vnd.ms-office.chartstyle+xml"/>
  <Override PartName="/xl/charts/colors6.xml" ContentType="application/vnd.ms-office.chartcolorstyle+xml"/>
  <Override PartName="/xl/charts/style6.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2"/>
  <workbookPr/>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040" firstSheet="1" activeTab="2"/>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4452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s="1"/>
  <c r="A28" i="1" l="1"/>
  <c r="A29" i="1" l="1"/>
  <c r="A30" i="1" l="1"/>
  <c r="A31" i="1" l="1"/>
  <c r="A32" i="1"/>
  <c r="A33" i="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B23" i="4" s="1"/>
  <c r="D17" i="4" l="1"/>
  <c r="E16" i="4"/>
  <c r="B16" i="4"/>
  <c r="E17" i="4"/>
  <c r="D16" i="4"/>
  <c r="C16" i="4"/>
  <c r="B17" i="4"/>
  <c r="C17" i="4"/>
  <c r="C18" i="4"/>
  <c r="E18" i="4"/>
  <c r="B19" i="4"/>
  <c r="D18" i="4"/>
  <c r="B18" i="4"/>
  <c r="E19" i="4"/>
  <c r="D19" i="4"/>
  <c r="C19" i="4"/>
  <c r="D20" i="4"/>
  <c r="C20" i="4"/>
  <c r="E20" i="4"/>
  <c r="B20" i="4"/>
  <c r="C21" i="4"/>
  <c r="D21" i="4"/>
  <c r="E21" i="4"/>
  <c r="B21" i="4"/>
  <c r="B22" i="4"/>
  <c r="C22" i="4"/>
  <c r="D23" i="4"/>
  <c r="D22" i="4"/>
  <c r="C23" i="4"/>
  <c r="D28" i="4"/>
  <c r="C24" i="4"/>
  <c r="C25" i="4"/>
  <c r="D24" i="4"/>
  <c r="D25" i="4"/>
  <c r="B24" i="4"/>
  <c r="B25" i="4"/>
  <c r="B27" i="4"/>
  <c r="C26" i="4"/>
  <c r="B26" i="4"/>
  <c r="D30" i="4"/>
  <c r="D26" i="4"/>
  <c r="D27" i="4"/>
  <c r="C27" i="4"/>
  <c r="C28" i="4"/>
  <c r="C74" i="4"/>
  <c r="C29" i="4"/>
  <c r="D29" i="4"/>
  <c r="C30" i="4"/>
  <c r="D31" i="4"/>
  <c r="D32" i="4"/>
  <c r="C31" i="4"/>
  <c r="C32" i="4"/>
  <c r="D34" i="4"/>
  <c r="C34" i="4"/>
  <c r="C36" i="4"/>
  <c r="D33" i="4"/>
  <c r="C33" i="4"/>
  <c r="C35" i="4"/>
  <c r="D35" i="4"/>
  <c r="D36" i="4"/>
  <c r="C37" i="4"/>
  <c r="D37" i="4"/>
  <c r="C38" i="4"/>
  <c r="D38" i="4"/>
  <c r="D39" i="4"/>
  <c r="C39" i="4"/>
  <c r="D40" i="4"/>
  <c r="C40" i="4"/>
  <c r="D41" i="4"/>
  <c r="C41" i="4"/>
  <c r="C42" i="4"/>
  <c r="D42" i="4"/>
  <c r="C43" i="4"/>
  <c r="D43" i="4"/>
  <c r="C44" i="4"/>
  <c r="D45" i="4"/>
  <c r="D44" i="4"/>
  <c r="C45" i="4"/>
  <c r="C46" i="4"/>
  <c r="D46" i="4"/>
  <c r="D47" i="4"/>
  <c r="C47" i="4"/>
  <c r="C48" i="4"/>
  <c r="D48" i="4"/>
  <c r="C49" i="4"/>
  <c r="D49" i="4"/>
  <c r="D50" i="4"/>
  <c r="C50" i="4"/>
  <c r="C51" i="4"/>
  <c r="D51" i="4"/>
  <c r="D52" i="4"/>
  <c r="D56" i="4"/>
  <c r="C52" i="4"/>
  <c r="C53" i="4"/>
  <c r="D53" i="4"/>
  <c r="D54" i="4"/>
  <c r="D55" i="4"/>
  <c r="C54" i="4"/>
  <c r="C55" i="4"/>
  <c r="C56" i="4"/>
  <c r="C57" i="4"/>
  <c r="C58" i="4"/>
  <c r="D57" i="4"/>
  <c r="D58" i="4"/>
  <c r="D59" i="4"/>
  <c r="C59" i="4"/>
  <c r="C61" i="4"/>
  <c r="D60" i="4"/>
  <c r="C60" i="4"/>
  <c r="D61" i="4"/>
  <c r="D62" i="4"/>
  <c r="D63" i="4"/>
  <c r="C63" i="4"/>
  <c r="C62" i="4"/>
  <c r="D64" i="4"/>
  <c r="D65" i="4"/>
  <c r="C64" i="4"/>
  <c r="C65" i="4"/>
  <c r="D66" i="4"/>
  <c r="D67" i="4"/>
  <c r="C66" i="4"/>
  <c r="C67" i="4"/>
  <c r="D68" i="4"/>
  <c r="C68" i="4"/>
  <c r="C69" i="4"/>
  <c r="D69" i="4"/>
  <c r="C70" i="4"/>
  <c r="D70" i="4"/>
  <c r="D71"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text>
        <r>
          <rPr>
            <b/>
            <sz val="9"/>
            <color indexed="81"/>
            <rFont val="Tahoma"/>
            <family val="2"/>
          </rPr>
          <t>Desglosar el objetivo general en objetivos específicos</t>
        </r>
        <r>
          <rPr>
            <sz val="9"/>
            <color indexed="81"/>
            <rFont val="Tahoma"/>
            <family val="2"/>
          </rPr>
          <t xml:space="preserve">
</t>
        </r>
      </text>
    </comment>
    <comment ref="K8" authorId="0">
      <text>
        <r>
          <rPr>
            <b/>
            <sz val="9"/>
            <color indexed="81"/>
            <rFont val="Tahoma"/>
            <family val="2"/>
          </rPr>
          <t>Período de vigencia</t>
        </r>
      </text>
    </comment>
  </commentList>
</comments>
</file>

<file path=xl/sharedStrings.xml><?xml version="1.0" encoding="utf-8"?>
<sst xmlns="http://schemas.openxmlformats.org/spreadsheetml/2006/main" count="453" uniqueCount="290">
  <si>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</si>
  <si>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</si>
  <si>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</si>
  <si>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</si>
  <si>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</si>
  <si>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</si>
  <si>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</si>
  <si>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</si>
  <si>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</si>
  <si>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</si>
  <si>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</si>
  <si>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</si>
  <si>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</si>
  <si>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</si>
  <si>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</si>
  <si>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</si>
  <si>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</si>
  <si>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</si>
  <si>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</si>
  <si>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</si>
  <si>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</si>
  <si>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</si>
  <si>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</si>
  <si>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</si>
  <si>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</si>
  <si>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</si>
  <si>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</si>
  <si>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</si>
  <si>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</si>
  <si>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</si>
  <si>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</si>
  <si>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</si>
  <si>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</si>
  <si>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</si>
  <si>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</si>
  <si>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</si>
  <si>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</si>
  <si>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</si>
  <si>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</si>
  <si>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</si>
  <si>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</si>
  <si>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</si>
  <si>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</si>
  <si>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</si>
  <si>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</si>
  <si>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</si>
  <si>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</si>
  <si>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</si>
  <si>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</si>
  <si>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</si>
  <si>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</si>
  <si>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</si>
  <si>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</si>
  <si>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</si>
  <si>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</si>
  <si>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</si>
  <si>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</si>
  <si>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</si>
  <si>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</si>
  <si>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</si>
  <si>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</si>
  <si>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</si>
  <si>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</si>
  <si>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</si>
  <si>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</si>
  <si>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</si>
  <si>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</si>
  <si>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</si>
  <si>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</si>
  <si>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</si>
  <si>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</si>
  <si>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</si>
  <si>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</si>
  <si>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</si>
  <si>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</si>
  <si>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</si>
  <si>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</si>
  <si>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</si>
  <si>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</si>
  <si>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</si>
  <si>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</si>
  <si>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</si>
  <si>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</si>
  <si>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</si>
  <si>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</si>
  <si>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</si>
  <si>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</si>
  <si>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</si>
  <si>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</si>
  <si>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</si>
  <si>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</si>
  <si>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</si>
  <si>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</si>
  <si>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</si>
  <si>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</si>
  <si>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</si>
  <si>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</si>
  <si>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</si>
  <si>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</si>
  <si>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</si>
  <si>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</si>
  <si>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</si>
  <si>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</si>
  <si>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</si>
  <si>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</si>
  <si>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</si>
  <si>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</si>
  <si>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</si>
  <si>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</si>
  <si>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</si>
  <si>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</si>
  <si>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</si>
  <si>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</si>
  <si>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</si>
  <si>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</si>
  <si>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</si>
  <si>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</si>
  <si>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</si>
  <si>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</si>
  <si>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</si>
  <si>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</si>
  <si>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</si>
  <si>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</si>
  <si>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</si>
  <si>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</si>
  <si>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</si>
  <si>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</si>
  <si>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</si>
  <si>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</si>
  <si>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</si>
  <si>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</si>
  <si>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</si>
  <si>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</si>
  <si>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</si>
  <si>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</si>
  <si>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</si>
  <si>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</si>
  <si>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</si>
  <si>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</si>
  <si>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</si>
  <si>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</si>
  <si>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</si>
  <si>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</si>
  <si>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</si>
  <si>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</si>
  <si>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</si>
  <si>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</si>
  <si>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</si>
  <si>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</si>
  <si>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</si>
  <si>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</si>
  <si>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</si>
  <si>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</si>
  <si>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</si>
  <si>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</si>
  <si>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</si>
  <si>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</si>
  <si>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</si>
  <si>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</si>
  <si>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</si>
  <si>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</si>
  <si>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</si>
  <si>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</si>
  <si>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</si>
  <si>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</si>
  <si>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</si>
  <si>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</si>
  <si>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</si>
  <si>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</si>
  <si>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</si>
  <si>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</si>
  <si>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</si>
  <si>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</si>
  <si>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</si>
  <si>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</si>
  <si>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</si>
  <si>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</si>
  <si>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</si>
  <si>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</si>
  <si>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</si>
  <si>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</si>
  <si>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</si>
  <si>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</si>
  <si>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</si>
  <si>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</si>
  <si>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</si>
  <si>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</si>
  <si>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</si>
  <si>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</si>
  <si>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</si>
  <si>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</si>
  <si>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</si>
  <si>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</si>
  <si>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</si>
  <si>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</si>
  <si>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</si>
  <si>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</si>
  <si>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</si>
  <si>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</si>
  <si>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</si>
  <si>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</si>
  <si>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</si>
  <si>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</si>
  <si>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</si>
  <si>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</si>
  <si>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</si>
  <si>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</si>
  <si>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</si>
  <si>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</si>
  <si>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</si>
  <si>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</si>
  <si>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</si>
  <si>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</si>
  <si>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</si>
  <si>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</si>
  <si>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</si>
  <si>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</si>
  <si>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</si>
  <si>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</si>
  <si>
    <t>Invitacion por parte del director y verifica a cada sede, invitancion a entrada del municipio, utilizacion de los medios de comunicación ( DIGITAL Y ESCRITOS)</t>
  </si>
  <si>
    <t>Cada equipo de trabajo realizo seguimiento a su gestion realizando los avances y fortaleciendo las debilidades</t>
  </si>
  <si>
    <t>Se realizaron mesas de trabajo para organizar la logistica de la rendicion de cuentas</t>
  </si>
  <si>
    <t>Actas y asistencia donde se evidenciara la gestion realizada por parte del director y docentes, comunicado de solicitud a la casa de la cultura para la realizacion de evento</t>
  </si>
  <si>
    <t>El director y docentes realizaron las respectivas invitaciones a la comunidad educativa y alas diferentes autoridades ( Actas- invitaciones- llamados telefonicos- dialogo personal, redes sociales, etc)</t>
  </si>
  <si>
    <t>Cada equipo de trabajo formula objetivos y metas en el PMI  y se realizo su respectivo segumiento</t>
  </si>
  <si>
    <t>Reuniones y actos que evidenciaron el proceso de rendicion de cuentas</t>
  </si>
  <si>
    <t>Cronograma anual, se estipulo fecha para realizar la rendicion de cuentas, actos de reunion, asistencia, acuerdos, invitaciones</t>
  </si>
  <si>
    <t>Utilizacion de las nuevas tecnologias  ( CELULAR, COMPUTADOR, VIDEO BEAM)</t>
  </si>
  <si>
    <t>Reunios de directivo y docentes con su respectiva acta, donde se establecio funsiones de cada uno de ellos</t>
  </si>
  <si>
    <t>Formatos: El centro cuenta con formatos estandarizados para cumplir con la rendicion de cuentas. - Documentos de ingresos totales por ingresos, ejecucion acumulada de egresos, egresos totales por concepto, libros de contratacion</t>
  </si>
  <si>
    <t>Formatos: Documentos de ingresos totales de ingresos, libros de contambilidad</t>
  </si>
  <si>
    <t>Formatos de presupuestos: Los padres de familia y acudientes fimaron por escrito presupuestos de interes para la comunidad, y formatos de ingresos y egresos</t>
  </si>
  <si>
    <t>Plan de mejoramiento actualizado y su seguimiento</t>
  </si>
  <si>
    <t>Se socializo las metas e indicaciones a cada area de gestion</t>
  </si>
  <si>
    <t>Se verifico trimestralmente estos procesos y realizo el respceptivo seguimiento por parte del director y otras entidades</t>
  </si>
  <si>
    <t>Realizar la informacion a travez de diapositivas para informar a la comunidad educativa y otras entidades</t>
  </si>
  <si>
    <t>Se realizo la respectiva metodologia ( Formato para que el padre de familia y demas presenten sus sugerencias)</t>
  </si>
  <si>
    <t>Se realizo periodicamente teniendo en cuenta los procesos realizados en el C.E.R</t>
  </si>
  <si>
    <t>Se socializo todos los procesos pedagogicos administrativos en cada sede</t>
  </si>
  <si>
    <t>Se socializo por parte del director y docentes de cada sede en las respectivas reuniones en cada sede, se envio invitacion</t>
  </si>
  <si>
    <t>Se realizaron las respectivas carteleras informativas para convocar a la comunidad a la rendicion de cuentas</t>
  </si>
  <si>
    <t>Se realizaron vaias capacitaciones a los lideres de proceso y demas docentes de cada sede</t>
  </si>
  <si>
    <t>Se efectuo la invitacion a las autoridades y comunidad en general con 30 dias de anticipacion</t>
  </si>
  <si>
    <t>Se envio mensaje de difusion via celular para la convocatoria a la rendicion de cuentas</t>
  </si>
  <si>
    <t>Se diseño espacio para la participacion de todas las partes</t>
  </si>
  <si>
    <t>Se realizo un formato para los convocados en la cual pueden dar propuestas</t>
  </si>
  <si>
    <t>Se recibio y se analizo lo propuesto por la comunidad</t>
  </si>
  <si>
    <t>S e confirio el espacio a todos los interesados para poder participar</t>
  </si>
  <si>
    <t>Se socializo los temas a tratar en la rendicion de cuentas</t>
  </si>
  <si>
    <t>Se registro la asistencia a la rendicion de cuentas</t>
  </si>
  <si>
    <t>Se diligencio el formato para observar los resultados obtenidos</t>
  </si>
  <si>
    <t>Se publico el informe en la plataforma de enjambre</t>
  </si>
  <si>
    <t>Se dio respuesta escrita a las inquietudes de la comunidad, sobre los temas de la rendicion y se publicaron en la pagina web</t>
  </si>
  <si>
    <t>Se evaluo de manera general la estrategia</t>
  </si>
  <si>
    <t>Se analizo los resultados, recomendaciones y sugerencias recibidas</t>
  </si>
  <si>
    <t>La comunidad educativa ha participado activamente en la asamblea de rendicion de cuentas, integrandose en la conformacion de los diferentes entes del gobierno escolar, asi como tambien se han bridando los espacios para que hagan sus respectivas intervenciones y observaciones en pro del buenfuncionamiento del C.E.R</t>
  </si>
  <si>
    <t>Los P.M.E se han venido realizando teniendo en cuenta las propuestas y necesidades presentadas por la comunidad educativa e invitados especiales que participan del evento</t>
  </si>
  <si>
    <t>Se recopilo la informacion dad por los invitados especiales (Servidores publicos), con el fin de mejorar el desarrollo de futuras actividades propuestas por el centro educativo rural</t>
  </si>
  <si>
    <t>Se analizaron las recomendaciones presentados por los entes de control (Personeria municipal) en cuanto a la rendicion de cuentas</t>
  </si>
  <si>
    <t>Se han tenido en cuenta las recomendaciones presentadas mediante el dialogo y la participacion de las comunidad educativa</t>
  </si>
  <si>
    <t>La estrategia propuesta, fue eficiete, ya que la comunidad educativa participo activamente en el desarrollo del evento</t>
  </si>
  <si>
    <t>Se envio los informes de los resultados y las recomendaciones y compromisos adquiridos</t>
  </si>
  <si>
    <t>Se realizo la evaluacion y se ha garantizado la participacion en el evento</t>
  </si>
  <si>
    <t>Se elaboro el plan de accion a realizar para la rendicion de cuentas</t>
  </si>
  <si>
    <t>Se garantizo la aplicación de procesos para mejorar los procesos de rendicion de cuentas</t>
  </si>
  <si>
    <t>Se documento evidencias y se sistematizaron para tenerlas en cuenta a futuras socializaciones</t>
  </si>
  <si>
    <t>CENTRO EDUCATIVO RURAL LA PRIMAVERA</t>
  </si>
  <si>
    <t>Sensibilizar a la comunidad sobre la importancia de la rendicion de cuentas.</t>
  </si>
  <si>
    <t>La comunidad recnoce la importancia de la rendicion de ceuntas aña tras año</t>
  </si>
  <si>
    <t>Toda la comunidad educativa llegue a reconocer la importancia de la rendicion de cuentas.</t>
  </si>
  <si>
    <t>Participacion de la comunidad educativa en un 99,9%</t>
  </si>
  <si>
    <t>Puntualizar las causas que ocasionan la baja participación de la comunidad educativa .</t>
  </si>
  <si>
    <t>Identificar los medios por los cuales se motive a la comunidad educativa.</t>
  </si>
  <si>
    <t>Examinar las actividades realizadas y las respuestas obtenidas a la convocatoria.</t>
  </si>
  <si>
    <t>Reunion con padres de familia, socializacion e inventaio de la rendicion de cuentas.</t>
  </si>
  <si>
    <t>Cronograma de actividades, acta de acuerdo entre todos los docentes para estipular fecha de la rendicion de cuentas, Invitcion individul con firma del recibido.</t>
  </si>
  <si>
    <t>Acta de subrealizacion y evidencia de buena participacion, actualizacion progresiva de los distintos procedimientos.</t>
  </si>
  <si>
    <t>Se establecen formatos y equipos de trabajo por gestion para rendir informes con su respectiva divulgacion, actas de distribucion de grupos</t>
  </si>
  <si>
    <t xml:space="preserve">Cada equipo elije su lider para rendir informes </t>
  </si>
  <si>
    <t>Reuniones con la comunidad, invitanciones fisicas y en redes sociales, solicitud del permiso para la utlizacion de los espacios.</t>
  </si>
  <si>
    <t>Acta de cierre de vigencia 2024, documento de ingresos totales por concepto, ejecucion acumulada de ingresos, egresos totales por conceptos, libros de contratacion</t>
  </si>
  <si>
    <t>Comunicación asertiva entre los  mienbros de la comunidad educativa ( ACTAS, EVIDENCIAS, FOTOGRAFIAS, invitaciones y recibido de las mismas.</t>
  </si>
  <si>
    <t>Se hizo la respectivacomparacion de rendicion de cuentas del año- 2023-2024</t>
  </si>
  <si>
    <t>Se definio como sitios para la rendicion la casa de la cultura, para el año 2024</t>
  </si>
  <si>
    <t>Se definio la metodologia para realizar la respectiva rendicion de cuentas ,según el líder de cada   proceso</t>
  </si>
  <si>
    <t>Se convoco a la comunidad a travez de whatsapp, invitaciones escritas y medios telefonicos convocandolos a la rendicion de cuentas a celebrarse el dia 21 de febrero 2025</t>
  </si>
  <si>
    <t>Se entrego invitaciones por medio fisico a cada ente municipal y comunidad educativa.</t>
  </si>
  <si>
    <t>Se publico en cada sede los resultados de la rendicion de cuentas realizado en la vigencia 2024</t>
  </si>
  <si>
    <t>CACHIRA</t>
  </si>
  <si>
    <t>GUSTAVO REYES REYES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</si>
</sst>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14" fontId="5" fillId="5" borderId="1" xfId="0" applyNumberFormat="1" applyFont="1" applyFill="1" applyBorder="1" applyAlignment="1" applyProtection="1">
      <alignment horizontal="justify" vertical="center"/>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202072064"/>
        <c:axId val="20207360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bubble3D val="0"/>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93.52459016393442</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202072064"/>
        <c:axId val="202073600"/>
      </c:scatterChart>
      <c:catAx>
        <c:axId val="202072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202073600"/>
        <c:crosses val="autoZero"/>
        <c:auto val="1"/>
        <c:lblAlgn val="ctr"/>
        <c:lblOffset val="100"/>
        <c:noMultiLvlLbl val="0"/>
      </c:catAx>
      <c:valAx>
        <c:axId val="202073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2072064"/>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202718592"/>
        <c:axId val="2027244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93.585714285714289</c:v>
                </c:pt>
                <c:pt idx="1">
                  <c:v>93.571428571428569</c:v>
                </c:pt>
                <c:pt idx="2">
                  <c:v>94.666666666666671</c:v>
                </c:pt>
                <c:pt idx="3">
                  <c:v>94.4</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202718592"/>
        <c:axId val="202724480"/>
      </c:scatterChart>
      <c:catAx>
        <c:axId val="2027185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2724480"/>
        <c:crosses val="autoZero"/>
        <c:auto val="1"/>
        <c:lblAlgn val="ctr"/>
        <c:lblOffset val="100"/>
        <c:noMultiLvlLbl val="0"/>
      </c:catAx>
      <c:valAx>
        <c:axId val="2027244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271859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202755072"/>
        <c:axId val="202756864"/>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97</c:v>
                </c:pt>
                <c:pt idx="1">
                  <c:v>92.666666666666671</c:v>
                </c:pt>
                <c:pt idx="2">
                  <c:v>94</c:v>
                </c:pt>
                <c:pt idx="3">
                  <c:v>91.833333333333329</c:v>
                </c:pt>
                <c:pt idx="4">
                  <c:v>92.428571428571431</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202755072"/>
        <c:axId val="202756864"/>
      </c:scatterChart>
      <c:catAx>
        <c:axId val="2027550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2756864"/>
        <c:crosses val="autoZero"/>
        <c:auto val="1"/>
        <c:lblAlgn val="ctr"/>
        <c:lblOffset val="100"/>
        <c:noMultiLvlLbl val="0"/>
      </c:catAx>
      <c:valAx>
        <c:axId val="2027568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275507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202661248"/>
        <c:axId val="202671232"/>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92</c:v>
                </c:pt>
                <c:pt idx="1">
                  <c:v>92.666666666666671</c:v>
                </c:pt>
                <c:pt idx="2">
                  <c:v>91.666666666666671</c:v>
                </c:pt>
                <c:pt idx="3">
                  <c:v>94.333333333333329</c:v>
                </c:pt>
                <c:pt idx="4" formatCode="0.00">
                  <c:v>95</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202674560"/>
        <c:axId val="202672768"/>
      </c:scatterChart>
      <c:catAx>
        <c:axId val="2026612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2671232"/>
        <c:crosses val="autoZero"/>
        <c:auto val="1"/>
        <c:lblAlgn val="ctr"/>
        <c:lblOffset val="100"/>
        <c:noMultiLvlLbl val="0"/>
      </c:catAx>
      <c:valAx>
        <c:axId val="2026712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2661248"/>
        <c:crosses val="autoZero"/>
        <c:crossBetween val="between"/>
      </c:valAx>
      <c:valAx>
        <c:axId val="202672768"/>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2674560"/>
        <c:crosses val="max"/>
        <c:crossBetween val="midCat"/>
      </c:valAx>
      <c:valAx>
        <c:axId val="202674560"/>
        <c:scaling>
          <c:orientation val="minMax"/>
        </c:scaling>
        <c:delete val="1"/>
        <c:axPos val="b"/>
        <c:numFmt formatCode="General" sourceLinked="1"/>
        <c:majorTickMark val="out"/>
        <c:minorTickMark val="none"/>
        <c:tickLblPos val="nextTo"/>
        <c:crossAx val="202672768"/>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202842112"/>
        <c:axId val="202843648"/>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94.666666666666671</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202842112"/>
        <c:axId val="202843648"/>
      </c:scatterChart>
      <c:catAx>
        <c:axId val="2028421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2843648"/>
        <c:crosses val="autoZero"/>
        <c:auto val="1"/>
        <c:lblAlgn val="ctr"/>
        <c:lblOffset val="100"/>
        <c:noMultiLvlLbl val="0"/>
      </c:catAx>
      <c:valAx>
        <c:axId val="2028436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284211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C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202902912"/>
        <c:axId val="202904704"/>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94.4</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202902912"/>
        <c:axId val="202904704"/>
      </c:scatterChart>
      <c:catAx>
        <c:axId val="202902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202904704"/>
        <c:crosses val="autoZero"/>
        <c:auto val="1"/>
        <c:lblAlgn val="ctr"/>
        <c:lblOffset val="100"/>
        <c:noMultiLvlLbl val="0"/>
      </c:catAx>
      <c:valAx>
        <c:axId val="20290470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202902912"/>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8175" y="85725"/>
          <a:ext cx="774702"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848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87025" y="104774"/>
          <a:ext cx="1162051" cy="768350"/>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56233" y="19050"/>
          <a:ext cx="1005241" cy="863600"/>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48125"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topLeftCell="A19"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4"/>
      <c r="B1" s="44"/>
      <c r="C1" s="44"/>
      <c r="D1" s="44"/>
      <c r="E1" s="44"/>
      <c r="F1" s="44"/>
      <c r="G1" s="44"/>
      <c r="H1" s="44"/>
      <c r="I1" s="44"/>
      <c r="J1" s="44"/>
      <c r="K1" s="44"/>
      <c r="L1" s="44"/>
      <c r="M1" s="44"/>
    </row>
    <row r="2" spans="1:13" s="7" customFormat="1" x14ac:dyDescent="0.25">
      <c r="A2" s="44"/>
      <c r="B2" s="45"/>
      <c r="C2" s="46"/>
      <c r="D2" s="46"/>
      <c r="E2" s="46"/>
      <c r="F2" s="46"/>
      <c r="G2" s="46"/>
      <c r="H2" s="46"/>
      <c r="I2" s="46"/>
      <c r="J2" s="46"/>
      <c r="K2" s="46"/>
      <c r="L2" s="47"/>
      <c r="M2" s="44"/>
    </row>
    <row r="3" spans="1:13" s="7" customFormat="1" x14ac:dyDescent="0.25">
      <c r="A3" s="44"/>
      <c r="B3" s="48"/>
      <c r="C3" s="50"/>
      <c r="D3" s="50"/>
      <c r="E3" s="50"/>
      <c r="F3" s="50"/>
      <c r="G3" s="50"/>
      <c r="H3" s="50"/>
      <c r="I3" s="50"/>
      <c r="J3" s="50"/>
      <c r="K3" s="50"/>
      <c r="L3" s="49"/>
      <c r="M3" s="44"/>
    </row>
    <row r="4" spans="1:13" s="7" customFormat="1" ht="18.75" x14ac:dyDescent="0.3">
      <c r="A4" s="44"/>
      <c r="B4" s="48"/>
      <c r="C4" s="50"/>
      <c r="D4" s="50"/>
      <c r="E4" s="50"/>
      <c r="F4" s="113"/>
      <c r="G4" s="113"/>
      <c r="H4" s="113"/>
      <c r="I4" s="113"/>
      <c r="J4" s="113"/>
      <c r="K4" s="113"/>
      <c r="L4" s="49"/>
      <c r="M4" s="44"/>
    </row>
    <row r="5" spans="1:13" s="7" customFormat="1" x14ac:dyDescent="0.25">
      <c r="A5" s="44"/>
      <c r="B5" s="48"/>
      <c r="C5" s="50"/>
      <c r="D5" s="50"/>
      <c r="E5" s="50"/>
      <c r="F5" s="114"/>
      <c r="G5" s="114"/>
      <c r="H5" s="114"/>
      <c r="I5" s="114"/>
      <c r="J5" s="114"/>
      <c r="K5" s="114"/>
      <c r="L5" s="49"/>
      <c r="M5" s="44"/>
    </row>
    <row r="6" spans="1:13" s="7" customFormat="1" x14ac:dyDescent="0.25">
      <c r="A6" s="44"/>
      <c r="B6" s="48"/>
      <c r="C6" s="50"/>
      <c r="D6" s="50"/>
      <c r="E6" s="50"/>
      <c r="F6" s="50"/>
      <c r="G6" s="50"/>
      <c r="H6" s="50"/>
      <c r="I6" s="50"/>
      <c r="J6" s="50"/>
      <c r="K6" s="50"/>
      <c r="L6" s="49"/>
      <c r="M6" s="44"/>
    </row>
    <row r="7" spans="1:13" s="7" customFormat="1" x14ac:dyDescent="0.25">
      <c r="A7" s="44"/>
      <c r="B7" s="48"/>
      <c r="C7" s="50"/>
      <c r="D7" s="50"/>
      <c r="E7" s="50"/>
      <c r="F7" s="50"/>
      <c r="G7" s="50"/>
      <c r="H7" s="50"/>
      <c r="I7" s="50"/>
      <c r="J7" s="50"/>
      <c r="K7" s="50"/>
      <c r="L7" s="49"/>
      <c r="M7" s="44"/>
    </row>
    <row r="8" spans="1:13" s="7" customFormat="1" ht="26.25" x14ac:dyDescent="0.25">
      <c r="A8" s="44"/>
      <c r="B8" s="48"/>
      <c r="C8" s="115" t="s">
        <v>93</v>
      </c>
      <c r="D8" s="115"/>
      <c r="E8" s="115"/>
      <c r="F8" s="115"/>
      <c r="G8" s="115"/>
      <c r="H8" s="115"/>
      <c r="I8" s="115"/>
      <c r="J8" s="115"/>
      <c r="K8" s="115"/>
      <c r="L8" s="49"/>
      <c r="M8" s="44"/>
    </row>
    <row r="9" spans="1:13" s="7" customFormat="1" x14ac:dyDescent="0.25">
      <c r="A9" s="44"/>
      <c r="B9" s="48"/>
      <c r="C9" s="50"/>
      <c r="D9" s="50"/>
      <c r="E9" s="50"/>
      <c r="F9" s="50"/>
      <c r="G9" s="50"/>
      <c r="H9" s="50"/>
      <c r="I9" s="50"/>
      <c r="J9" s="50"/>
      <c r="K9" s="50"/>
      <c r="L9" s="49"/>
      <c r="M9" s="44"/>
    </row>
    <row r="10" spans="1:13" s="7" customFormat="1" x14ac:dyDescent="0.25">
      <c r="A10" s="44"/>
      <c r="B10" s="48"/>
      <c r="C10" s="50"/>
      <c r="D10" s="50"/>
      <c r="E10" s="50"/>
      <c r="F10" s="50"/>
      <c r="G10" s="50"/>
      <c r="H10" s="50"/>
      <c r="I10" s="50"/>
      <c r="J10" s="50"/>
      <c r="K10" s="50"/>
      <c r="L10" s="49"/>
      <c r="M10" s="44"/>
    </row>
    <row r="11" spans="1:13" s="7" customFormat="1" x14ac:dyDescent="0.25">
      <c r="A11" s="44"/>
      <c r="B11" s="48"/>
      <c r="C11" s="50"/>
      <c r="D11" s="50"/>
      <c r="E11" s="50"/>
      <c r="F11" s="50"/>
      <c r="G11" s="50"/>
      <c r="H11" s="50"/>
      <c r="I11" s="50"/>
      <c r="J11" s="50"/>
      <c r="K11" s="50"/>
      <c r="L11" s="49"/>
      <c r="M11" s="44"/>
    </row>
    <row r="12" spans="1:13" s="7" customFormat="1" x14ac:dyDescent="0.25">
      <c r="A12" s="44"/>
      <c r="B12" s="48"/>
      <c r="C12" s="50"/>
      <c r="D12" s="50"/>
      <c r="E12" s="50"/>
      <c r="F12" s="50"/>
      <c r="G12" s="50"/>
      <c r="H12" s="50"/>
      <c r="I12" s="50"/>
      <c r="J12" s="50"/>
      <c r="K12" s="50"/>
      <c r="L12" s="49"/>
      <c r="M12" s="44"/>
    </row>
    <row r="13" spans="1:13" s="7" customFormat="1" x14ac:dyDescent="0.25">
      <c r="A13" s="44"/>
      <c r="B13" s="48"/>
      <c r="C13" s="50"/>
      <c r="D13" s="50"/>
      <c r="E13" s="50"/>
      <c r="F13" s="50"/>
      <c r="G13" s="50"/>
      <c r="H13" s="50"/>
      <c r="I13" s="50"/>
      <c r="J13" s="50"/>
      <c r="K13" s="50"/>
      <c r="L13" s="49"/>
      <c r="M13" s="44"/>
    </row>
    <row r="14" spans="1:13" s="7" customFormat="1" x14ac:dyDescent="0.25">
      <c r="A14" s="44"/>
      <c r="B14" s="48"/>
      <c r="C14" s="50"/>
      <c r="D14" s="50"/>
      <c r="E14" s="50"/>
      <c r="F14" s="50"/>
      <c r="G14" s="50"/>
      <c r="H14" s="50"/>
      <c r="I14" s="50"/>
      <c r="J14" s="50"/>
      <c r="K14" s="50"/>
      <c r="L14" s="49"/>
      <c r="M14" s="44"/>
    </row>
    <row r="15" spans="1:13" s="7" customFormat="1" x14ac:dyDescent="0.25">
      <c r="A15" s="44"/>
      <c r="B15" s="48"/>
      <c r="C15" s="50"/>
      <c r="D15" s="50"/>
      <c r="E15" s="50"/>
      <c r="F15" s="50"/>
      <c r="G15" s="50"/>
      <c r="H15" s="50"/>
      <c r="I15" s="50"/>
      <c r="J15" s="50"/>
      <c r="K15" s="50"/>
      <c r="L15" s="49"/>
      <c r="M15" s="44"/>
    </row>
    <row r="16" spans="1:13" s="7" customFormat="1" x14ac:dyDescent="0.25">
      <c r="A16" s="44"/>
      <c r="B16" s="48"/>
      <c r="C16" s="50"/>
      <c r="D16" s="50"/>
      <c r="E16" s="50"/>
      <c r="F16" s="50"/>
      <c r="G16" s="50"/>
      <c r="H16" s="50"/>
      <c r="I16" s="50"/>
      <c r="J16" s="50"/>
      <c r="K16" s="50"/>
      <c r="L16" s="49"/>
      <c r="M16" s="44"/>
    </row>
    <row r="17" spans="1:13" s="7" customFormat="1" x14ac:dyDescent="0.25">
      <c r="A17" s="44"/>
      <c r="B17" s="48"/>
      <c r="C17" s="50"/>
      <c r="D17" s="50"/>
      <c r="E17" s="50"/>
      <c r="F17" s="50"/>
      <c r="G17" s="50"/>
      <c r="H17" s="50"/>
      <c r="I17" s="50"/>
      <c r="J17" s="50"/>
      <c r="K17" s="50"/>
      <c r="L17" s="49"/>
      <c r="M17" s="44"/>
    </row>
    <row r="18" spans="1:13" s="7" customFormat="1" x14ac:dyDescent="0.25">
      <c r="A18" s="44"/>
      <c r="B18" s="48"/>
      <c r="C18" s="50"/>
      <c r="D18" s="50"/>
      <c r="E18" s="50"/>
      <c r="F18" s="50"/>
      <c r="G18" s="50"/>
      <c r="H18" s="50"/>
      <c r="I18" s="50"/>
      <c r="J18" s="50"/>
      <c r="K18" s="50"/>
      <c r="L18" s="49"/>
      <c r="M18" s="44"/>
    </row>
    <row r="19" spans="1:13" s="7" customFormat="1" x14ac:dyDescent="0.25">
      <c r="A19" s="44"/>
      <c r="B19" s="48"/>
      <c r="C19" s="50"/>
      <c r="D19" s="50"/>
      <c r="E19" s="50"/>
      <c r="F19" s="50"/>
      <c r="G19" s="50"/>
      <c r="H19" s="50"/>
      <c r="I19" s="50"/>
      <c r="J19" s="50"/>
      <c r="K19" s="50"/>
      <c r="L19" s="49"/>
      <c r="M19" s="44"/>
    </row>
    <row r="20" spans="1:13" s="7" customFormat="1" x14ac:dyDescent="0.25">
      <c r="A20" s="44"/>
      <c r="B20" s="48"/>
      <c r="C20" s="50"/>
      <c r="D20" s="50"/>
      <c r="E20" s="50"/>
      <c r="F20" s="50"/>
      <c r="G20" s="50"/>
      <c r="H20" s="50"/>
      <c r="I20" s="50"/>
      <c r="J20" s="50"/>
      <c r="K20" s="50"/>
      <c r="L20" s="49"/>
      <c r="M20" s="44"/>
    </row>
    <row r="21" spans="1:13" s="7" customFormat="1" x14ac:dyDescent="0.25">
      <c r="A21" s="44"/>
      <c r="B21" s="48"/>
      <c r="C21" s="50"/>
      <c r="D21" s="50"/>
      <c r="E21" s="50"/>
      <c r="F21" s="50"/>
      <c r="G21" s="50"/>
      <c r="H21" s="50"/>
      <c r="I21" s="50"/>
      <c r="J21" s="50"/>
      <c r="K21" s="50"/>
      <c r="L21" s="49"/>
      <c r="M21" s="44"/>
    </row>
    <row r="22" spans="1:13" s="7" customFormat="1" ht="15.75" thickBot="1" x14ac:dyDescent="0.3">
      <c r="A22" s="44"/>
      <c r="B22" s="55"/>
      <c r="C22" s="56"/>
      <c r="D22" s="56"/>
      <c r="E22" s="56"/>
      <c r="F22" s="56"/>
      <c r="G22" s="56"/>
      <c r="H22" s="56"/>
      <c r="I22" s="56"/>
      <c r="J22" s="56"/>
      <c r="K22" s="56"/>
      <c r="L22" s="57"/>
      <c r="M22" s="44"/>
    </row>
    <row r="23" spans="1:13" s="7" customFormat="1" x14ac:dyDescent="0.25">
      <c r="A23" s="44"/>
      <c r="B23" s="44"/>
      <c r="C23" s="44"/>
      <c r="D23" s="44"/>
      <c r="E23" s="44"/>
      <c r="F23" s="44"/>
      <c r="G23" s="44"/>
      <c r="H23" s="44"/>
      <c r="I23" s="44"/>
      <c r="J23" s="44"/>
      <c r="K23" s="44"/>
      <c r="L23" s="44"/>
      <c r="M23" s="44"/>
    </row>
    <row r="24" spans="1:13" s="7" customFormat="1" x14ac:dyDescent="0.25">
      <c r="A24" s="44"/>
      <c r="B24" s="44"/>
      <c r="C24" s="44" t="s">
        <v>78</v>
      </c>
      <c r="D24" s="44"/>
      <c r="E24" s="44"/>
      <c r="F24" s="44"/>
      <c r="G24" s="44"/>
      <c r="H24" s="44"/>
      <c r="I24" s="44"/>
      <c r="J24" s="44"/>
      <c r="K24" s="44"/>
      <c r="L24" s="44"/>
      <c r="M24" s="44"/>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zoomScale="85" zoomScaleNormal="85" workbookViewId="0">
      <selection activeCell="A12" sqref="A12:M12"/>
    </sheetView>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22"/>
      <c r="B7" s="123"/>
      <c r="C7" s="123"/>
      <c r="D7" s="118" t="s">
        <v>94</v>
      </c>
      <c r="E7" s="118"/>
      <c r="F7" s="118"/>
      <c r="G7" s="118"/>
      <c r="H7" s="118"/>
      <c r="I7" s="118"/>
      <c r="J7" s="118"/>
      <c r="K7" s="118"/>
      <c r="L7" s="118"/>
      <c r="M7" s="119"/>
    </row>
    <row r="8" spans="1:13" ht="36.75" customHeight="1" x14ac:dyDescent="0.25">
      <c r="A8" s="124"/>
      <c r="B8" s="125"/>
      <c r="C8" s="125"/>
      <c r="D8" s="120" t="s">
        <v>68</v>
      </c>
      <c r="E8" s="120"/>
      <c r="F8" s="120"/>
      <c r="G8" s="120"/>
      <c r="H8" s="120"/>
      <c r="I8" s="120"/>
      <c r="J8" s="120"/>
      <c r="K8" s="120"/>
      <c r="L8" s="120"/>
      <c r="M8" s="121"/>
    </row>
    <row r="9" spans="1:13" ht="30" customHeight="1" thickBot="1" x14ac:dyDescent="0.3">
      <c r="A9" s="126"/>
      <c r="B9" s="127"/>
      <c r="C9" s="127"/>
      <c r="D9" s="116" t="s">
        <v>115</v>
      </c>
      <c r="E9" s="116"/>
      <c r="F9" s="116"/>
      <c r="G9" s="116"/>
      <c r="H9" s="116"/>
      <c r="I9" s="116"/>
      <c r="J9" s="116"/>
      <c r="K9" s="116"/>
      <c r="L9" s="116"/>
      <c r="M9" s="117"/>
    </row>
    <row r="10" spans="1:13" ht="7.5" customHeight="1" thickBot="1" x14ac:dyDescent="0.3">
      <c r="A10" s="140"/>
      <c r="B10" s="140"/>
      <c r="C10" s="140"/>
      <c r="D10" s="140"/>
      <c r="E10" s="140"/>
      <c r="F10" s="140"/>
      <c r="G10" s="140"/>
      <c r="H10" s="140"/>
      <c r="I10" s="140"/>
      <c r="J10" s="140"/>
      <c r="K10" s="140"/>
      <c r="L10" s="140"/>
      <c r="M10" s="140"/>
    </row>
    <row r="11" spans="1:13" ht="30" customHeight="1" thickBot="1" x14ac:dyDescent="0.3">
      <c r="A11" s="137" t="s">
        <v>117</v>
      </c>
      <c r="B11" s="138"/>
      <c r="C11" s="138"/>
      <c r="D11" s="138"/>
      <c r="E11" s="138"/>
      <c r="F11" s="138"/>
      <c r="G11" s="138"/>
      <c r="H11" s="138"/>
      <c r="I11" s="138"/>
      <c r="J11" s="138"/>
      <c r="K11" s="138"/>
      <c r="L11" s="138"/>
      <c r="M11" s="139"/>
    </row>
    <row r="12" spans="1:13" ht="126.75" customHeight="1" thickBot="1" x14ac:dyDescent="0.3">
      <c r="A12" s="141" t="s">
        <v>182</v>
      </c>
      <c r="B12" s="142"/>
      <c r="C12" s="142"/>
      <c r="D12" s="142"/>
      <c r="E12" s="142"/>
      <c r="F12" s="142"/>
      <c r="G12" s="142"/>
      <c r="H12" s="142"/>
      <c r="I12" s="142"/>
      <c r="J12" s="142"/>
      <c r="K12" s="142"/>
      <c r="L12" s="142"/>
      <c r="M12" s="143"/>
    </row>
    <row r="13" spans="1:13" ht="19.5" thickBot="1" x14ac:dyDescent="0.35">
      <c r="A13" s="155" t="s">
        <v>124</v>
      </c>
      <c r="B13" s="156"/>
      <c r="C13" s="156"/>
      <c r="D13" s="156"/>
      <c r="E13" s="156"/>
      <c r="F13" s="156"/>
      <c r="G13" s="156"/>
      <c r="H13" s="156"/>
      <c r="I13" s="156"/>
      <c r="J13" s="156"/>
      <c r="K13" s="156"/>
      <c r="L13" s="156"/>
      <c r="M13" s="157"/>
    </row>
    <row r="14" spans="1:13" ht="15.75" x14ac:dyDescent="0.25">
      <c r="A14" s="158" t="s">
        <v>125</v>
      </c>
      <c r="B14" s="159"/>
      <c r="C14" s="159"/>
      <c r="D14" s="199" t="s">
        <v>146</v>
      </c>
      <c r="E14" s="200"/>
      <c r="F14" s="200"/>
      <c r="G14" s="200"/>
      <c r="H14" s="200"/>
      <c r="I14" s="200"/>
      <c r="J14" s="200"/>
      <c r="K14" s="200"/>
      <c r="L14" s="200"/>
      <c r="M14" s="201"/>
    </row>
    <row r="15" spans="1:13" ht="15.75" x14ac:dyDescent="0.25">
      <c r="A15" s="160" t="s">
        <v>123</v>
      </c>
      <c r="B15" s="161"/>
      <c r="C15" s="161"/>
      <c r="D15" s="202" t="s">
        <v>147</v>
      </c>
      <c r="E15" s="203"/>
      <c r="F15" s="203"/>
      <c r="G15" s="203"/>
      <c r="H15" s="203"/>
      <c r="I15" s="203"/>
      <c r="J15" s="203"/>
      <c r="K15" s="203"/>
      <c r="L15" s="203"/>
      <c r="M15" s="204"/>
    </row>
    <row r="16" spans="1:13" ht="29.25" customHeight="1" x14ac:dyDescent="0.25">
      <c r="A16" s="162" t="s">
        <v>126</v>
      </c>
      <c r="B16" s="163"/>
      <c r="C16" s="163"/>
      <c r="D16" s="205" t="s">
        <v>183</v>
      </c>
      <c r="E16" s="206"/>
      <c r="F16" s="206"/>
      <c r="G16" s="206"/>
      <c r="H16" s="206"/>
      <c r="I16" s="206"/>
      <c r="J16" s="206"/>
      <c r="K16" s="206"/>
      <c r="L16" s="206"/>
      <c r="M16" s="207"/>
    </row>
    <row r="17" spans="1:13" ht="30" customHeight="1" x14ac:dyDescent="0.25">
      <c r="A17" s="164" t="s">
        <v>148</v>
      </c>
      <c r="B17" s="165"/>
      <c r="C17" s="165"/>
      <c r="D17" s="146" t="s">
        <v>184</v>
      </c>
      <c r="E17" s="147"/>
      <c r="F17" s="147"/>
      <c r="G17" s="147"/>
      <c r="H17" s="147"/>
      <c r="I17" s="147"/>
      <c r="J17" s="147"/>
      <c r="K17" s="147"/>
      <c r="L17" s="147"/>
      <c r="M17" s="148"/>
    </row>
    <row r="18" spans="1:13" ht="16.5" thickBot="1" x14ac:dyDescent="0.3">
      <c r="A18" s="166" t="s">
        <v>127</v>
      </c>
      <c r="B18" s="167"/>
      <c r="C18" s="167"/>
      <c r="D18" s="208" t="s">
        <v>185</v>
      </c>
      <c r="E18" s="209"/>
      <c r="F18" s="209"/>
      <c r="G18" s="209"/>
      <c r="H18" s="209"/>
      <c r="I18" s="209"/>
      <c r="J18" s="209"/>
      <c r="K18" s="209"/>
      <c r="L18" s="209"/>
      <c r="M18" s="210"/>
    </row>
    <row r="19" spans="1:13" ht="19.5" thickBot="1" x14ac:dyDescent="0.35">
      <c r="A19" s="152" t="s">
        <v>123</v>
      </c>
      <c r="B19" s="153"/>
      <c r="C19" s="153"/>
      <c r="D19" s="153"/>
      <c r="E19" s="153"/>
      <c r="F19" s="153"/>
      <c r="G19" s="153"/>
      <c r="H19" s="153"/>
      <c r="I19" s="153"/>
      <c r="J19" s="153"/>
      <c r="K19" s="153"/>
      <c r="L19" s="153"/>
      <c r="M19" s="154"/>
    </row>
    <row r="20" spans="1:13" ht="129.75" customHeight="1" x14ac:dyDescent="0.25">
      <c r="A20" s="168" t="s">
        <v>186</v>
      </c>
      <c r="B20" s="169"/>
      <c r="C20" s="169"/>
      <c r="D20" s="169"/>
      <c r="E20" s="169"/>
      <c r="F20" s="169"/>
      <c r="G20" s="169"/>
      <c r="H20" s="169"/>
      <c r="I20" s="169"/>
      <c r="J20" s="169"/>
      <c r="K20" s="169"/>
      <c r="L20" s="169"/>
      <c r="M20" s="170"/>
    </row>
    <row r="21" spans="1:13" ht="18.75" x14ac:dyDescent="0.3">
      <c r="A21" s="88"/>
      <c r="B21" s="17"/>
      <c r="C21" s="17"/>
      <c r="D21" s="85" t="s">
        <v>59</v>
      </c>
      <c r="E21" s="85" t="s">
        <v>153</v>
      </c>
      <c r="F21" s="85" t="s">
        <v>154</v>
      </c>
      <c r="G21" s="17"/>
      <c r="H21" s="17"/>
      <c r="I21" s="17"/>
      <c r="J21" s="17"/>
      <c r="K21" s="17"/>
      <c r="L21" s="17"/>
      <c r="M21" s="89"/>
    </row>
    <row r="22" spans="1:13" ht="18.75" x14ac:dyDescent="0.3">
      <c r="A22" s="88"/>
      <c r="B22" s="17"/>
      <c r="C22" s="17"/>
      <c r="D22" s="86" t="s">
        <v>155</v>
      </c>
      <c r="E22" s="87">
        <v>1</v>
      </c>
      <c r="F22" s="80"/>
      <c r="G22" s="17"/>
      <c r="H22" s="17"/>
      <c r="I22" s="17"/>
      <c r="J22" s="17"/>
      <c r="K22" s="17"/>
      <c r="L22" s="17"/>
      <c r="M22" s="89"/>
    </row>
    <row r="23" spans="1:13" ht="18.75" x14ac:dyDescent="0.3">
      <c r="A23" s="88"/>
      <c r="B23" s="17"/>
      <c r="C23" s="17"/>
      <c r="D23" s="87" t="s">
        <v>156</v>
      </c>
      <c r="E23" s="87">
        <v>2</v>
      </c>
      <c r="F23" s="81"/>
      <c r="G23" s="17"/>
      <c r="H23" s="17"/>
      <c r="I23" s="17"/>
      <c r="J23" s="17"/>
      <c r="K23" s="17"/>
      <c r="L23" s="17"/>
      <c r="M23" s="89"/>
    </row>
    <row r="24" spans="1:13" ht="18.75" x14ac:dyDescent="0.3">
      <c r="A24" s="88"/>
      <c r="B24" s="17"/>
      <c r="C24" s="17"/>
      <c r="D24" s="87" t="s">
        <v>157</v>
      </c>
      <c r="E24" s="87">
        <v>3</v>
      </c>
      <c r="F24" s="82"/>
      <c r="G24" s="17"/>
      <c r="H24" s="17"/>
      <c r="I24" s="17"/>
      <c r="J24" s="17"/>
      <c r="K24" s="17"/>
      <c r="L24" s="17"/>
      <c r="M24" s="89"/>
    </row>
    <row r="25" spans="1:13" ht="18.75" x14ac:dyDescent="0.3">
      <c r="A25" s="88"/>
      <c r="B25" s="17"/>
      <c r="C25" s="17"/>
      <c r="D25" s="87" t="s">
        <v>158</v>
      </c>
      <c r="E25" s="87">
        <v>4</v>
      </c>
      <c r="F25" s="83"/>
      <c r="G25" s="17"/>
      <c r="H25" s="17"/>
      <c r="I25" s="17"/>
      <c r="J25" s="17"/>
      <c r="K25" s="17"/>
      <c r="L25" s="17"/>
      <c r="M25" s="89"/>
    </row>
    <row r="26" spans="1:13" ht="18.75" x14ac:dyDescent="0.3">
      <c r="A26" s="88"/>
      <c r="B26" s="17"/>
      <c r="C26" s="17"/>
      <c r="D26" s="87" t="s">
        <v>159</v>
      </c>
      <c r="E26" s="87">
        <v>5</v>
      </c>
      <c r="F26" s="84"/>
      <c r="G26" s="17"/>
      <c r="H26" s="17"/>
      <c r="I26" s="17"/>
      <c r="J26" s="17"/>
      <c r="K26" s="17"/>
      <c r="L26" s="17"/>
      <c r="M26" s="89"/>
    </row>
    <row r="27" spans="1:13" ht="85.5" customHeight="1" x14ac:dyDescent="0.25">
      <c r="A27" s="131" t="s">
        <v>163</v>
      </c>
      <c r="B27" s="132"/>
      <c r="C27" s="132"/>
      <c r="D27" s="132"/>
      <c r="E27" s="132"/>
      <c r="F27" s="132"/>
      <c r="G27" s="132"/>
      <c r="H27" s="132"/>
      <c r="I27" s="132"/>
      <c r="J27" s="132"/>
      <c r="K27" s="132"/>
      <c r="L27" s="132"/>
      <c r="M27" s="133"/>
    </row>
    <row r="28" spans="1:13" ht="30" customHeight="1" thickBot="1" x14ac:dyDescent="0.3">
      <c r="A28" s="128" t="s">
        <v>160</v>
      </c>
      <c r="B28" s="129"/>
      <c r="C28" s="129"/>
      <c r="D28" s="129"/>
      <c r="E28" s="129"/>
      <c r="F28" s="129"/>
      <c r="G28" s="129"/>
      <c r="H28" s="129"/>
      <c r="I28" s="129"/>
      <c r="J28" s="129"/>
      <c r="K28" s="129"/>
      <c r="L28" s="129"/>
      <c r="M28" s="130"/>
    </row>
    <row r="29" spans="1:13" ht="20.25" customHeight="1" thickBot="1" x14ac:dyDescent="0.3">
      <c r="A29" s="134" t="s">
        <v>161</v>
      </c>
      <c r="B29" s="135"/>
      <c r="C29" s="135"/>
      <c r="D29" s="135" t="s">
        <v>116</v>
      </c>
      <c r="E29" s="135"/>
      <c r="F29" s="135"/>
      <c r="G29" s="135"/>
      <c r="H29" s="135"/>
      <c r="I29" s="135"/>
      <c r="J29" s="135"/>
      <c r="K29" s="135"/>
      <c r="L29" s="135"/>
      <c r="M29" s="136"/>
    </row>
    <row r="30" spans="1:13" s="90" customFormat="1" ht="21" customHeight="1" x14ac:dyDescent="0.25">
      <c r="A30" s="171" t="s">
        <v>52</v>
      </c>
      <c r="B30" s="172"/>
      <c r="C30" s="172"/>
      <c r="D30" s="196" t="s">
        <v>187</v>
      </c>
      <c r="E30" s="197"/>
      <c r="F30" s="197"/>
      <c r="G30" s="197"/>
      <c r="H30" s="197"/>
      <c r="I30" s="197"/>
      <c r="J30" s="197"/>
      <c r="K30" s="197"/>
      <c r="L30" s="197"/>
      <c r="M30" s="211"/>
    </row>
    <row r="31" spans="1:13" s="90" customFormat="1" ht="33.75" customHeight="1" x14ac:dyDescent="0.25">
      <c r="A31" s="144" t="s">
        <v>118</v>
      </c>
      <c r="B31" s="145"/>
      <c r="C31" s="145"/>
      <c r="D31" s="146" t="s">
        <v>188</v>
      </c>
      <c r="E31" s="147"/>
      <c r="F31" s="147"/>
      <c r="G31" s="147"/>
      <c r="H31" s="147"/>
      <c r="I31" s="147"/>
      <c r="J31" s="147"/>
      <c r="K31" s="147"/>
      <c r="L31" s="147"/>
      <c r="M31" s="148"/>
    </row>
    <row r="32" spans="1:13" s="90" customFormat="1" ht="30" customHeight="1" x14ac:dyDescent="0.25">
      <c r="A32" s="144" t="s">
        <v>119</v>
      </c>
      <c r="B32" s="145"/>
      <c r="C32" s="145"/>
      <c r="D32" s="149" t="s">
        <v>189</v>
      </c>
      <c r="E32" s="150"/>
      <c r="F32" s="150"/>
      <c r="G32" s="150"/>
      <c r="H32" s="150"/>
      <c r="I32" s="150"/>
      <c r="J32" s="150"/>
      <c r="K32" s="150"/>
      <c r="L32" s="150"/>
      <c r="M32" s="151"/>
    </row>
    <row r="33" spans="1:13" s="90" customFormat="1" ht="31.5" customHeight="1" x14ac:dyDescent="0.25">
      <c r="A33" s="144" t="s">
        <v>53</v>
      </c>
      <c r="B33" s="145"/>
      <c r="C33" s="145"/>
      <c r="D33" s="149" t="s">
        <v>149</v>
      </c>
      <c r="E33" s="150"/>
      <c r="F33" s="150"/>
      <c r="G33" s="150"/>
      <c r="H33" s="150"/>
      <c r="I33" s="150"/>
      <c r="J33" s="150"/>
      <c r="K33" s="150"/>
      <c r="L33" s="150"/>
      <c r="M33" s="151"/>
    </row>
    <row r="34" spans="1:13" s="90" customFormat="1" ht="30.75" customHeight="1" x14ac:dyDescent="0.25">
      <c r="A34" s="144" t="s">
        <v>120</v>
      </c>
      <c r="B34" s="145"/>
      <c r="C34" s="145"/>
      <c r="D34" s="146" t="s">
        <v>190</v>
      </c>
      <c r="E34" s="147"/>
      <c r="F34" s="147"/>
      <c r="G34" s="147"/>
      <c r="H34" s="147"/>
      <c r="I34" s="147"/>
      <c r="J34" s="147"/>
      <c r="K34" s="147"/>
      <c r="L34" s="147"/>
      <c r="M34" s="148"/>
    </row>
    <row r="35" spans="1:13" s="90" customFormat="1" ht="35.25" customHeight="1" x14ac:dyDescent="0.25">
      <c r="A35" s="144" t="s">
        <v>79</v>
      </c>
      <c r="B35" s="145"/>
      <c r="C35" s="145"/>
      <c r="D35" s="146" t="s">
        <v>191</v>
      </c>
      <c r="E35" s="147"/>
      <c r="F35" s="147"/>
      <c r="G35" s="147"/>
      <c r="H35" s="147"/>
      <c r="I35" s="147"/>
      <c r="J35" s="147"/>
      <c r="K35" s="147"/>
      <c r="L35" s="147"/>
      <c r="M35" s="148"/>
    </row>
    <row r="36" spans="1:13" s="90" customFormat="1" ht="21" customHeight="1" x14ac:dyDescent="0.25">
      <c r="A36" s="144" t="s">
        <v>0</v>
      </c>
      <c r="B36" s="145"/>
      <c r="C36" s="145"/>
      <c r="D36" s="149" t="s">
        <v>150</v>
      </c>
      <c r="E36" s="150"/>
      <c r="F36" s="150"/>
      <c r="G36" s="150"/>
      <c r="H36" s="150"/>
      <c r="I36" s="150"/>
      <c r="J36" s="150"/>
      <c r="K36" s="150"/>
      <c r="L36" s="150"/>
      <c r="M36" s="151"/>
    </row>
    <row r="37" spans="1:13" s="90" customFormat="1" ht="36.75" customHeight="1" x14ac:dyDescent="0.25">
      <c r="A37" s="144" t="s">
        <v>1</v>
      </c>
      <c r="B37" s="145"/>
      <c r="C37" s="145"/>
      <c r="D37" s="146" t="s">
        <v>192</v>
      </c>
      <c r="E37" s="147"/>
      <c r="F37" s="147"/>
      <c r="G37" s="147"/>
      <c r="H37" s="147"/>
      <c r="I37" s="147"/>
      <c r="J37" s="147"/>
      <c r="K37" s="147"/>
      <c r="L37" s="147"/>
      <c r="M37" s="148"/>
    </row>
    <row r="38" spans="1:13" s="90" customFormat="1" ht="35.25" customHeight="1" x14ac:dyDescent="0.25">
      <c r="A38" s="144" t="s">
        <v>2</v>
      </c>
      <c r="B38" s="145"/>
      <c r="C38" s="145"/>
      <c r="D38" s="146" t="s">
        <v>193</v>
      </c>
      <c r="E38" s="147"/>
      <c r="F38" s="147"/>
      <c r="G38" s="147"/>
      <c r="H38" s="147"/>
      <c r="I38" s="147"/>
      <c r="J38" s="147"/>
      <c r="K38" s="147"/>
      <c r="L38" s="147"/>
      <c r="M38" s="148"/>
    </row>
    <row r="39" spans="1:13" s="90" customFormat="1" ht="21" customHeight="1" x14ac:dyDescent="0.25">
      <c r="A39" s="185" t="s">
        <v>1</v>
      </c>
      <c r="B39" s="147"/>
      <c r="C39" s="186"/>
      <c r="D39" s="149" t="s">
        <v>151</v>
      </c>
      <c r="E39" s="150"/>
      <c r="F39" s="150"/>
      <c r="G39" s="150"/>
      <c r="H39" s="150"/>
      <c r="I39" s="150"/>
      <c r="J39" s="150"/>
      <c r="K39" s="150"/>
      <c r="L39" s="150"/>
      <c r="M39" s="151"/>
    </row>
    <row r="40" spans="1:13" s="90" customFormat="1" ht="31.5" customHeight="1" x14ac:dyDescent="0.25">
      <c r="A40" s="185" t="s">
        <v>121</v>
      </c>
      <c r="B40" s="147"/>
      <c r="C40" s="186"/>
      <c r="D40" s="149" t="s">
        <v>194</v>
      </c>
      <c r="E40" s="150"/>
      <c r="F40" s="150"/>
      <c r="G40" s="150"/>
      <c r="H40" s="150"/>
      <c r="I40" s="150"/>
      <c r="J40" s="150"/>
      <c r="K40" s="150"/>
      <c r="L40" s="150"/>
      <c r="M40" s="151"/>
    </row>
    <row r="41" spans="1:13" s="90" customFormat="1" ht="54" customHeight="1" x14ac:dyDescent="0.25">
      <c r="A41" s="185" t="s">
        <v>122</v>
      </c>
      <c r="B41" s="147"/>
      <c r="C41" s="186"/>
      <c r="D41" s="146" t="s">
        <v>162</v>
      </c>
      <c r="E41" s="147"/>
      <c r="F41" s="147"/>
      <c r="G41" s="147"/>
      <c r="H41" s="147"/>
      <c r="I41" s="147"/>
      <c r="J41" s="147"/>
      <c r="K41" s="147"/>
      <c r="L41" s="147"/>
      <c r="M41" s="148"/>
    </row>
    <row r="42" spans="1:13" s="90" customFormat="1" ht="43.5" customHeight="1" thickBot="1" x14ac:dyDescent="0.3">
      <c r="A42" s="187" t="s">
        <v>3</v>
      </c>
      <c r="B42" s="188"/>
      <c r="C42" s="189"/>
      <c r="D42" s="190" t="s">
        <v>152</v>
      </c>
      <c r="E42" s="188"/>
      <c r="F42" s="188"/>
      <c r="G42" s="188"/>
      <c r="H42" s="188"/>
      <c r="I42" s="188"/>
      <c r="J42" s="188"/>
      <c r="K42" s="188"/>
      <c r="L42" s="188"/>
      <c r="M42" s="191"/>
    </row>
    <row r="43" spans="1:13" ht="19.5" thickBot="1" x14ac:dyDescent="0.35">
      <c r="A43" s="155" t="s">
        <v>126</v>
      </c>
      <c r="B43" s="156"/>
      <c r="C43" s="156"/>
      <c r="D43" s="156"/>
      <c r="E43" s="156"/>
      <c r="F43" s="156"/>
      <c r="G43" s="156"/>
      <c r="H43" s="156"/>
      <c r="I43" s="156"/>
      <c r="J43" s="156"/>
      <c r="K43" s="156"/>
      <c r="L43" s="156"/>
      <c r="M43" s="157"/>
    </row>
    <row r="44" spans="1:13" ht="99" customHeight="1" thickBot="1" x14ac:dyDescent="0.3">
      <c r="A44" s="176" t="s">
        <v>195</v>
      </c>
      <c r="B44" s="177"/>
      <c r="C44" s="177"/>
      <c r="D44" s="177"/>
      <c r="E44" s="177"/>
      <c r="F44" s="177"/>
      <c r="G44" s="177"/>
      <c r="H44" s="177"/>
      <c r="I44" s="177"/>
      <c r="J44" s="177"/>
      <c r="K44" s="177"/>
      <c r="L44" s="177"/>
      <c r="M44" s="178"/>
    </row>
    <row r="45" spans="1:13" ht="19.5" thickBot="1" x14ac:dyDescent="0.35">
      <c r="A45" s="173" t="s">
        <v>128</v>
      </c>
      <c r="B45" s="174"/>
      <c r="C45" s="174"/>
      <c r="D45" s="174"/>
      <c r="E45" s="174"/>
      <c r="F45" s="174"/>
      <c r="G45" s="174"/>
      <c r="H45" s="174"/>
      <c r="I45" s="174"/>
      <c r="J45" s="174"/>
      <c r="K45" s="174"/>
      <c r="L45" s="174"/>
      <c r="M45" s="175"/>
    </row>
    <row r="46" spans="1:13" ht="36.75" customHeight="1" x14ac:dyDescent="0.3">
      <c r="A46" s="179" t="s">
        <v>196</v>
      </c>
      <c r="B46" s="180"/>
      <c r="C46" s="180"/>
      <c r="D46" s="180"/>
      <c r="E46" s="180"/>
      <c r="F46" s="180"/>
      <c r="G46" s="180"/>
      <c r="H46" s="180"/>
      <c r="I46" s="180"/>
      <c r="J46" s="180"/>
      <c r="K46" s="180"/>
      <c r="L46" s="180"/>
      <c r="M46" s="181"/>
    </row>
    <row r="47" spans="1:13" ht="18.75" x14ac:dyDescent="0.3">
      <c r="A47" s="96"/>
      <c r="B47" s="95"/>
      <c r="C47" s="95"/>
      <c r="D47" s="95"/>
      <c r="E47" s="95"/>
      <c r="F47" s="95"/>
      <c r="G47" s="95"/>
      <c r="H47" s="95"/>
      <c r="I47" s="95"/>
      <c r="J47" s="95"/>
      <c r="K47" s="95"/>
      <c r="L47" s="95"/>
      <c r="M47" s="97"/>
    </row>
    <row r="48" spans="1:13" ht="18.75" x14ac:dyDescent="0.3">
      <c r="A48" s="96"/>
      <c r="B48" s="98" t="s">
        <v>164</v>
      </c>
      <c r="C48" s="98"/>
      <c r="D48" s="98"/>
      <c r="E48" s="95"/>
      <c r="F48" s="99"/>
      <c r="G48" s="95"/>
      <c r="H48" s="95"/>
      <c r="I48" s="95"/>
      <c r="J48" s="95"/>
      <c r="K48" s="95"/>
      <c r="L48" s="95"/>
      <c r="M48" s="97"/>
    </row>
    <row r="49" spans="1:13" ht="18.75" x14ac:dyDescent="0.3">
      <c r="A49" s="96"/>
      <c r="B49" s="98" t="s">
        <v>165</v>
      </c>
      <c r="C49" s="98"/>
      <c r="D49" s="98"/>
      <c r="E49" s="95"/>
      <c r="F49" s="100"/>
      <c r="G49" s="95"/>
      <c r="H49" s="95"/>
      <c r="I49" s="95"/>
      <c r="J49" s="95"/>
      <c r="K49" s="95"/>
      <c r="L49" s="95"/>
      <c r="M49" s="97"/>
    </row>
    <row r="50" spans="1:13" ht="18.75" x14ac:dyDescent="0.3">
      <c r="A50" s="96"/>
      <c r="B50" s="98" t="s">
        <v>166</v>
      </c>
      <c r="C50" s="98"/>
      <c r="D50" s="98"/>
      <c r="E50" s="95"/>
      <c r="F50" s="101"/>
      <c r="G50" s="95"/>
      <c r="H50" s="95"/>
      <c r="I50" s="95"/>
      <c r="J50" s="95"/>
      <c r="K50" s="95"/>
      <c r="L50" s="95"/>
      <c r="M50" s="97"/>
    </row>
    <row r="51" spans="1:13" ht="12" customHeight="1" x14ac:dyDescent="0.3">
      <c r="A51" s="96"/>
      <c r="B51" s="98"/>
      <c r="C51" s="98"/>
      <c r="D51" s="98"/>
      <c r="E51" s="95"/>
      <c r="F51" s="95"/>
      <c r="G51" s="95"/>
      <c r="H51" s="95"/>
      <c r="I51" s="95"/>
      <c r="J51" s="95"/>
      <c r="K51" s="95"/>
      <c r="L51" s="95"/>
      <c r="M51" s="97"/>
    </row>
    <row r="52" spans="1:13" ht="18.75" x14ac:dyDescent="0.3">
      <c r="A52" s="212" t="s">
        <v>129</v>
      </c>
      <c r="B52" s="213"/>
      <c r="C52" s="213"/>
      <c r="D52" s="213"/>
      <c r="E52" s="213"/>
      <c r="F52" s="213"/>
      <c r="G52" s="213"/>
      <c r="H52" s="213"/>
      <c r="I52" s="213"/>
      <c r="J52" s="213"/>
      <c r="K52" s="213"/>
      <c r="L52" s="213"/>
      <c r="M52" s="214"/>
    </row>
    <row r="53" spans="1:13" ht="91.5" customHeight="1" x14ac:dyDescent="0.25">
      <c r="A53" s="182" t="s">
        <v>197</v>
      </c>
      <c r="B53" s="183"/>
      <c r="C53" s="183"/>
      <c r="D53" s="183"/>
      <c r="E53" s="183"/>
      <c r="F53" s="183"/>
      <c r="G53" s="183"/>
      <c r="H53" s="183"/>
      <c r="I53" s="183"/>
      <c r="J53" s="183"/>
      <c r="K53" s="183"/>
      <c r="L53" s="183"/>
      <c r="M53" s="183"/>
    </row>
    <row r="54" spans="1:13" ht="18.75" x14ac:dyDescent="0.3">
      <c r="A54" s="184" t="s">
        <v>161</v>
      </c>
      <c r="B54" s="184"/>
      <c r="C54" s="184"/>
      <c r="D54" s="184" t="s">
        <v>116</v>
      </c>
      <c r="E54" s="184"/>
      <c r="F54" s="184"/>
      <c r="G54" s="184"/>
      <c r="H54" s="184"/>
      <c r="I54" s="184"/>
      <c r="J54" s="184"/>
      <c r="K54" s="184"/>
      <c r="L54" s="184"/>
      <c r="M54" s="184"/>
    </row>
    <row r="55" spans="1:13" ht="32.25" customHeight="1" x14ac:dyDescent="0.25">
      <c r="A55" s="172" t="s">
        <v>132</v>
      </c>
      <c r="B55" s="172"/>
      <c r="C55" s="172"/>
      <c r="D55" s="216" t="s">
        <v>167</v>
      </c>
      <c r="E55" s="217"/>
      <c r="F55" s="217"/>
      <c r="G55" s="217"/>
      <c r="H55" s="217"/>
      <c r="I55" s="217"/>
      <c r="J55" s="217"/>
      <c r="K55" s="217"/>
      <c r="L55" s="217"/>
      <c r="M55" s="218"/>
    </row>
    <row r="56" spans="1:13" x14ac:dyDescent="0.25">
      <c r="A56" s="163" t="s">
        <v>133</v>
      </c>
      <c r="B56" s="163"/>
      <c r="C56" s="163"/>
      <c r="D56" s="146" t="s">
        <v>198</v>
      </c>
      <c r="E56" s="147"/>
      <c r="F56" s="147"/>
      <c r="G56" s="147"/>
      <c r="H56" s="147"/>
      <c r="I56" s="147"/>
      <c r="J56" s="147"/>
      <c r="K56" s="147"/>
      <c r="L56" s="147"/>
      <c r="M56" s="186"/>
    </row>
    <row r="57" spans="1:13" x14ac:dyDescent="0.25">
      <c r="A57" s="163" t="s">
        <v>134</v>
      </c>
      <c r="B57" s="163"/>
      <c r="C57" s="163"/>
      <c r="D57" s="146" t="s">
        <v>168</v>
      </c>
      <c r="E57" s="147"/>
      <c r="F57" s="147"/>
      <c r="G57" s="147"/>
      <c r="H57" s="147"/>
      <c r="I57" s="147"/>
      <c r="J57" s="147"/>
      <c r="K57" s="147"/>
      <c r="L57" s="147"/>
      <c r="M57" s="186"/>
    </row>
    <row r="58" spans="1:13" x14ac:dyDescent="0.25">
      <c r="A58" s="163" t="s">
        <v>135</v>
      </c>
      <c r="B58" s="163"/>
      <c r="C58" s="163"/>
      <c r="D58" s="146" t="s">
        <v>169</v>
      </c>
      <c r="E58" s="147"/>
      <c r="F58" s="147"/>
      <c r="G58" s="147"/>
      <c r="H58" s="147"/>
      <c r="I58" s="147"/>
      <c r="J58" s="147"/>
      <c r="K58" s="147"/>
      <c r="L58" s="147"/>
      <c r="M58" s="186"/>
    </row>
    <row r="59" spans="1:13" x14ac:dyDescent="0.25">
      <c r="A59" s="215" t="s">
        <v>136</v>
      </c>
      <c r="B59" s="215"/>
      <c r="C59" s="215"/>
      <c r="D59" s="146" t="s">
        <v>170</v>
      </c>
      <c r="E59" s="147"/>
      <c r="F59" s="147"/>
      <c r="G59" s="147"/>
      <c r="H59" s="147"/>
      <c r="I59" s="147"/>
      <c r="J59" s="147"/>
      <c r="K59" s="147"/>
      <c r="L59" s="147"/>
      <c r="M59" s="186"/>
    </row>
    <row r="60" spans="1:13" ht="28.5" customHeight="1" x14ac:dyDescent="0.25">
      <c r="A60" s="190" t="s">
        <v>137</v>
      </c>
      <c r="B60" s="188"/>
      <c r="C60" s="189"/>
      <c r="D60" s="147" t="s">
        <v>173</v>
      </c>
      <c r="E60" s="147"/>
      <c r="F60" s="147"/>
      <c r="G60" s="147"/>
      <c r="H60" s="147"/>
      <c r="I60" s="147"/>
      <c r="J60" s="147"/>
      <c r="K60" s="147"/>
      <c r="L60" s="147"/>
      <c r="M60" s="186"/>
    </row>
    <row r="61" spans="1:13" ht="13.5" customHeight="1" x14ac:dyDescent="0.25">
      <c r="A61" s="193" t="s">
        <v>139</v>
      </c>
      <c r="B61" s="194"/>
      <c r="C61" s="195"/>
      <c r="D61" s="147" t="s">
        <v>172</v>
      </c>
      <c r="E61" s="147"/>
      <c r="F61" s="147"/>
      <c r="G61" s="147"/>
      <c r="H61" s="147"/>
      <c r="I61" s="147"/>
      <c r="J61" s="147"/>
      <c r="K61" s="147"/>
      <c r="L61" s="147"/>
      <c r="M61" s="186"/>
    </row>
    <row r="62" spans="1:13" x14ac:dyDescent="0.25">
      <c r="A62" s="196" t="s">
        <v>138</v>
      </c>
      <c r="B62" s="197"/>
      <c r="C62" s="198"/>
      <c r="D62" s="147" t="s">
        <v>171</v>
      </c>
      <c r="E62" s="147"/>
      <c r="F62" s="147"/>
      <c r="G62" s="147"/>
      <c r="H62" s="147"/>
      <c r="I62" s="147"/>
      <c r="J62" s="147"/>
      <c r="K62" s="147"/>
      <c r="L62" s="147"/>
      <c r="M62" s="186"/>
    </row>
    <row r="63" spans="1:13" ht="43.5" customHeight="1" x14ac:dyDescent="0.25">
      <c r="A63" s="149" t="s">
        <v>103</v>
      </c>
      <c r="B63" s="150"/>
      <c r="C63" s="192"/>
      <c r="D63" s="146" t="s">
        <v>176</v>
      </c>
      <c r="E63" s="147"/>
      <c r="F63" s="147"/>
      <c r="G63" s="147"/>
      <c r="H63" s="147"/>
      <c r="I63" s="147"/>
      <c r="J63" s="147"/>
      <c r="K63" s="147"/>
      <c r="L63" s="147"/>
      <c r="M63" s="186"/>
    </row>
    <row r="64" spans="1:13" ht="41.25" customHeight="1" x14ac:dyDescent="0.25">
      <c r="A64" s="149" t="s">
        <v>0</v>
      </c>
      <c r="B64" s="150"/>
      <c r="C64" s="192"/>
      <c r="D64" s="146" t="s">
        <v>199</v>
      </c>
      <c r="E64" s="147"/>
      <c r="F64" s="147"/>
      <c r="G64" s="147"/>
      <c r="H64" s="147"/>
      <c r="I64" s="147"/>
      <c r="J64" s="147"/>
      <c r="K64" s="147"/>
      <c r="L64" s="147"/>
      <c r="M64" s="186"/>
    </row>
    <row r="65" spans="1:13" ht="41.25" customHeight="1" x14ac:dyDescent="0.25">
      <c r="A65" s="149" t="s">
        <v>140</v>
      </c>
      <c r="B65" s="150"/>
      <c r="C65" s="192"/>
      <c r="D65" s="146" t="s">
        <v>174</v>
      </c>
      <c r="E65" s="147"/>
      <c r="F65" s="147"/>
      <c r="G65" s="147"/>
      <c r="H65" s="147"/>
      <c r="I65" s="147"/>
      <c r="J65" s="147"/>
      <c r="K65" s="147"/>
      <c r="L65" s="147"/>
      <c r="M65" s="186"/>
    </row>
    <row r="66" spans="1:13" ht="50.25" customHeight="1" x14ac:dyDescent="0.25">
      <c r="A66" s="146" t="s">
        <v>141</v>
      </c>
      <c r="B66" s="147"/>
      <c r="C66" s="186"/>
      <c r="D66" s="146" t="s">
        <v>175</v>
      </c>
      <c r="E66" s="147"/>
      <c r="F66" s="147"/>
      <c r="G66" s="147"/>
      <c r="H66" s="147"/>
      <c r="I66" s="147"/>
      <c r="J66" s="147"/>
      <c r="K66" s="147"/>
      <c r="L66" s="147"/>
      <c r="M66" s="186"/>
    </row>
    <row r="67" spans="1:13" ht="30.75" customHeight="1" x14ac:dyDescent="0.25">
      <c r="A67" s="149" t="s">
        <v>1</v>
      </c>
      <c r="B67" s="150"/>
      <c r="C67" s="192"/>
      <c r="D67" s="146" t="s">
        <v>177</v>
      </c>
      <c r="E67" s="147"/>
      <c r="F67" s="147"/>
      <c r="G67" s="147"/>
      <c r="H67" s="147"/>
      <c r="I67" s="147"/>
      <c r="J67" s="147"/>
      <c r="K67" s="147"/>
      <c r="L67" s="147"/>
      <c r="M67" s="186"/>
    </row>
    <row r="68" spans="1:13" x14ac:dyDescent="0.25">
      <c r="A68" s="149" t="s">
        <v>142</v>
      </c>
      <c r="B68" s="150"/>
      <c r="C68" s="192"/>
      <c r="D68" s="146" t="s">
        <v>200</v>
      </c>
      <c r="E68" s="147"/>
      <c r="F68" s="147"/>
      <c r="G68" s="147"/>
      <c r="H68" s="147"/>
      <c r="I68" s="147"/>
      <c r="J68" s="147"/>
      <c r="K68" s="147"/>
      <c r="L68" s="147"/>
      <c r="M68" s="186"/>
    </row>
    <row r="69" spans="1:13" x14ac:dyDescent="0.25">
      <c r="A69" s="149" t="s">
        <v>143</v>
      </c>
      <c r="B69" s="150"/>
      <c r="C69" s="192"/>
      <c r="D69" s="146" t="s">
        <v>201</v>
      </c>
      <c r="E69" s="147"/>
      <c r="F69" s="147"/>
      <c r="G69" s="147"/>
      <c r="H69" s="147"/>
      <c r="I69" s="147"/>
      <c r="J69" s="147"/>
      <c r="K69" s="147"/>
      <c r="L69" s="147"/>
      <c r="M69" s="186"/>
    </row>
    <row r="70" spans="1:13" x14ac:dyDescent="0.25">
      <c r="A70" s="149" t="s">
        <v>101</v>
      </c>
      <c r="B70" s="150"/>
      <c r="C70" s="192"/>
      <c r="D70" s="146" t="s">
        <v>178</v>
      </c>
      <c r="E70" s="147"/>
      <c r="F70" s="147"/>
      <c r="G70" s="147"/>
      <c r="H70" s="147"/>
      <c r="I70" s="147"/>
      <c r="J70" s="147"/>
      <c r="K70" s="147"/>
      <c r="L70" s="147"/>
      <c r="M70" s="186"/>
    </row>
    <row r="71" spans="1:13" x14ac:dyDescent="0.25">
      <c r="A71" s="149" t="s">
        <v>102</v>
      </c>
      <c r="B71" s="150"/>
      <c r="C71" s="192"/>
      <c r="D71" s="146" t="s">
        <v>202</v>
      </c>
      <c r="E71" s="147"/>
      <c r="F71" s="147"/>
      <c r="G71" s="147"/>
      <c r="H71" s="147"/>
      <c r="I71" s="147"/>
      <c r="J71" s="147"/>
      <c r="K71" s="147"/>
      <c r="L71" s="147"/>
      <c r="M71" s="186"/>
    </row>
    <row r="72" spans="1:13" x14ac:dyDescent="0.25">
      <c r="A72" s="149" t="s">
        <v>144</v>
      </c>
      <c r="B72" s="150"/>
      <c r="C72" s="192"/>
      <c r="D72" s="146" t="s">
        <v>179</v>
      </c>
      <c r="E72" s="147"/>
      <c r="F72" s="147"/>
      <c r="G72" s="147"/>
      <c r="H72" s="147"/>
      <c r="I72" s="147"/>
      <c r="J72" s="147"/>
      <c r="K72" s="147"/>
      <c r="L72" s="147"/>
      <c r="M72" s="186"/>
    </row>
    <row r="73" spans="1:13" x14ac:dyDescent="0.25">
      <c r="A73" s="149" t="s">
        <v>145</v>
      </c>
      <c r="B73" s="150"/>
      <c r="C73" s="192"/>
      <c r="D73" s="146" t="s">
        <v>180</v>
      </c>
      <c r="E73" s="147"/>
      <c r="F73" s="147"/>
      <c r="G73" s="147"/>
      <c r="H73" s="147"/>
      <c r="I73" s="147"/>
      <c r="J73" s="147"/>
      <c r="K73" s="147"/>
      <c r="L73" s="147"/>
      <c r="M73" s="186"/>
    </row>
    <row r="74" spans="1:13" x14ac:dyDescent="0.25">
      <c r="A74" s="149" t="s">
        <v>181</v>
      </c>
      <c r="B74" s="150"/>
      <c r="C74" s="192"/>
      <c r="D74" s="146" t="s">
        <v>203</v>
      </c>
      <c r="E74" s="147"/>
      <c r="F74" s="147"/>
      <c r="G74" s="147"/>
      <c r="H74" s="147"/>
      <c r="I74" s="147"/>
      <c r="J74" s="147"/>
      <c r="K74" s="147"/>
      <c r="L74" s="147"/>
      <c r="M74" s="186"/>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abSelected="1" topLeftCell="E2" zoomScale="120" zoomScaleNormal="120" workbookViewId="0">
      <selection activeCell="E6" sqref="E6"/>
    </sheetView>
  </sheetViews>
  <sheetFormatPr baseColWidth="10" defaultRowHeight="16.5" customHeight="1" x14ac:dyDescent="0.25"/>
  <cols>
    <col min="1" max="1" width="5" style="58"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7" customWidth="1"/>
    <col min="9" max="9" width="11.42578125" style="2"/>
    <col min="10" max="10" width="30.140625" style="38" customWidth="1"/>
  </cols>
  <sheetData>
    <row r="1" spans="1:10" s="7" customFormat="1" ht="27.75" hidden="1" customHeight="1" x14ac:dyDescent="0.25">
      <c r="A1" s="44"/>
      <c r="G1" s="26"/>
      <c r="H1" s="33"/>
      <c r="I1" s="27"/>
      <c r="J1" s="103"/>
    </row>
    <row r="2" spans="1:10" s="7" customFormat="1" ht="65.25" customHeight="1" thickBot="1" x14ac:dyDescent="0.3">
      <c r="A2" s="44"/>
      <c r="G2" s="26"/>
      <c r="H2" s="33"/>
      <c r="I2" s="27"/>
      <c r="J2" s="103"/>
    </row>
    <row r="3" spans="1:10" s="7" customFormat="1" ht="34.5" customHeight="1" x14ac:dyDescent="0.5">
      <c r="A3" s="44"/>
      <c r="B3" s="252"/>
      <c r="C3" s="253"/>
      <c r="D3" s="253"/>
      <c r="E3" s="248" t="s">
        <v>94</v>
      </c>
      <c r="F3" s="248"/>
      <c r="G3" s="248"/>
      <c r="H3" s="248"/>
      <c r="I3" s="248"/>
      <c r="J3" s="249"/>
    </row>
    <row r="4" spans="1:10" s="7" customFormat="1" ht="26.25" customHeight="1" x14ac:dyDescent="0.35">
      <c r="A4" s="44"/>
      <c r="B4" s="254"/>
      <c r="C4" s="255"/>
      <c r="D4" s="255"/>
      <c r="E4" s="250" t="s">
        <v>68</v>
      </c>
      <c r="F4" s="250"/>
      <c r="G4" s="250"/>
      <c r="H4" s="250"/>
      <c r="I4" s="250"/>
      <c r="J4" s="251"/>
    </row>
    <row r="5" spans="1:10" s="7" customFormat="1" ht="33" customHeight="1" x14ac:dyDescent="0.25">
      <c r="A5" s="44"/>
      <c r="B5" s="228" t="s">
        <v>52</v>
      </c>
      <c r="C5" s="228"/>
      <c r="D5" s="228"/>
      <c r="E5" s="28" t="s">
        <v>288</v>
      </c>
      <c r="F5" s="28"/>
      <c r="G5" s="32" t="s">
        <v>76</v>
      </c>
      <c r="H5" s="112">
        <v>45695</v>
      </c>
      <c r="I5" s="259" t="s">
        <v>79</v>
      </c>
      <c r="J5" s="259"/>
    </row>
    <row r="6" spans="1:10" s="7" customFormat="1" ht="30.75" customHeight="1" x14ac:dyDescent="0.25">
      <c r="A6" s="44"/>
      <c r="B6" s="228" t="s">
        <v>106</v>
      </c>
      <c r="C6" s="228"/>
      <c r="D6" s="228"/>
      <c r="E6" s="28">
        <v>254128000463</v>
      </c>
      <c r="F6" s="28"/>
      <c r="G6" s="67" t="s">
        <v>53</v>
      </c>
      <c r="H6" s="28" t="s">
        <v>266</v>
      </c>
      <c r="I6" s="227">
        <f>IF(SUM(I9:I69)=0,"",AVERAGE(I9:I69))</f>
        <v>93.52459016393442</v>
      </c>
      <c r="J6" s="227"/>
    </row>
    <row r="7" spans="1:10" s="7" customFormat="1" ht="17.25" customHeight="1" x14ac:dyDescent="0.25">
      <c r="A7" s="44"/>
      <c r="B7" s="228" t="s">
        <v>77</v>
      </c>
      <c r="C7" s="228"/>
      <c r="D7" s="228"/>
      <c r="E7" s="229" t="s">
        <v>289</v>
      </c>
      <c r="F7" s="230"/>
      <c r="G7" s="230"/>
      <c r="H7" s="231"/>
      <c r="I7" s="227"/>
      <c r="J7" s="227"/>
    </row>
    <row r="8" spans="1:10" s="7" customFormat="1" ht="28.5" customHeight="1" x14ac:dyDescent="0.25">
      <c r="A8" s="44"/>
      <c r="B8" s="3" t="s">
        <v>0</v>
      </c>
      <c r="C8" s="39" t="s">
        <v>0</v>
      </c>
      <c r="D8" s="4" t="s">
        <v>79</v>
      </c>
      <c r="E8" s="4" t="s">
        <v>97</v>
      </c>
      <c r="F8" s="4"/>
      <c r="G8" s="5" t="s">
        <v>79</v>
      </c>
      <c r="H8" s="4" t="s">
        <v>98</v>
      </c>
      <c r="I8" s="6" t="s">
        <v>218</v>
      </c>
      <c r="J8" s="104" t="s">
        <v>3</v>
      </c>
    </row>
    <row r="9" spans="1:10" s="7" customFormat="1" ht="50.25" customHeight="1" x14ac:dyDescent="0.25">
      <c r="A9" s="59" t="str">
        <f>IF(I9&lt;61,MAX($A$8:A8)+1,"")</f>
        <v/>
      </c>
      <c r="B9" s="260" t="s">
        <v>4</v>
      </c>
      <c r="C9" s="60" t="s">
        <v>4</v>
      </c>
      <c r="D9" s="232">
        <f>IF(SUM(G9:G27)=0,"",AVERAGE(G9:G27))</f>
        <v>93.585714285714289</v>
      </c>
      <c r="E9" s="31" t="s">
        <v>6</v>
      </c>
      <c r="F9" s="63" t="s">
        <v>6</v>
      </c>
      <c r="G9" s="29">
        <f>IF(SUM(I9:I9)=0,"",AVERAGE(I9:I9))</f>
        <v>97</v>
      </c>
      <c r="H9" s="34" t="s">
        <v>204</v>
      </c>
      <c r="I9" s="30">
        <v>97</v>
      </c>
      <c r="J9" s="105" t="s">
        <v>274</v>
      </c>
    </row>
    <row r="10" spans="1:10" s="7" customFormat="1" ht="51" customHeight="1" x14ac:dyDescent="0.25">
      <c r="A10" s="59" t="str">
        <f>IF(I10&lt;61,MAX($A$8:A9)+1,"")</f>
        <v/>
      </c>
      <c r="B10" s="261"/>
      <c r="C10" s="60" t="s">
        <v>4</v>
      </c>
      <c r="D10" s="233"/>
      <c r="E10" s="263" t="s">
        <v>205</v>
      </c>
      <c r="F10" s="64" t="s">
        <v>205</v>
      </c>
      <c r="G10" s="258">
        <f>IF(SUM(I10:I12)=0,"",AVERAGE(I10:I12))</f>
        <v>92.666666666666671</v>
      </c>
      <c r="H10" s="34" t="s">
        <v>80</v>
      </c>
      <c r="I10" s="30">
        <v>94</v>
      </c>
      <c r="J10" s="105" t="s">
        <v>275</v>
      </c>
    </row>
    <row r="11" spans="1:10" s="7" customFormat="1" ht="93" customHeight="1" x14ac:dyDescent="0.25">
      <c r="A11" s="59" t="str">
        <f>IF(I11&lt;61,MAX($A$8:A10)+1,"")</f>
        <v/>
      </c>
      <c r="B11" s="261"/>
      <c r="C11" s="60" t="s">
        <v>4</v>
      </c>
      <c r="D11" s="233"/>
      <c r="E11" s="263"/>
      <c r="F11" s="64" t="s">
        <v>205</v>
      </c>
      <c r="G11" s="256"/>
      <c r="H11" s="34" t="s">
        <v>35</v>
      </c>
      <c r="I11" s="30">
        <v>93</v>
      </c>
      <c r="J11" s="105" t="s">
        <v>219</v>
      </c>
    </row>
    <row r="12" spans="1:10" s="7" customFormat="1" ht="32.25" customHeight="1" x14ac:dyDescent="0.25">
      <c r="A12" s="59" t="str">
        <f>IF(I12&lt;61,MAX($A$8:A11)+1,"")</f>
        <v/>
      </c>
      <c r="B12" s="261"/>
      <c r="C12" s="60" t="s">
        <v>4</v>
      </c>
      <c r="D12" s="233"/>
      <c r="E12" s="263"/>
      <c r="F12" s="64" t="s">
        <v>205</v>
      </c>
      <c r="G12" s="257"/>
      <c r="H12" s="34" t="s">
        <v>206</v>
      </c>
      <c r="I12" s="30">
        <v>91</v>
      </c>
      <c r="J12" s="105" t="s">
        <v>276</v>
      </c>
    </row>
    <row r="13" spans="1:10" s="7" customFormat="1" ht="45" customHeight="1" x14ac:dyDescent="0.25">
      <c r="A13" s="59" t="str">
        <f>IF(I13&lt;61,MAX($A$8:A12)+1,"")</f>
        <v/>
      </c>
      <c r="B13" s="261"/>
      <c r="C13" s="60" t="s">
        <v>4</v>
      </c>
      <c r="D13" s="233"/>
      <c r="E13" s="263" t="s">
        <v>36</v>
      </c>
      <c r="F13" s="64" t="s">
        <v>36</v>
      </c>
      <c r="G13" s="258">
        <f>IF(SUM(I13:I14)=0,"",AVERAGE(I13:I14))</f>
        <v>94</v>
      </c>
      <c r="H13" s="34" t="s">
        <v>10</v>
      </c>
      <c r="I13" s="30">
        <v>94</v>
      </c>
      <c r="J13" s="105" t="s">
        <v>277</v>
      </c>
    </row>
    <row r="14" spans="1:10" s="7" customFormat="1" ht="30.75" customHeight="1" x14ac:dyDescent="0.25">
      <c r="A14" s="59" t="str">
        <f>IF(I14&lt;61,MAX($A$8:A13)+1,"")</f>
        <v/>
      </c>
      <c r="B14" s="261"/>
      <c r="C14" s="60" t="s">
        <v>4</v>
      </c>
      <c r="D14" s="233"/>
      <c r="E14" s="263"/>
      <c r="F14" s="64" t="s">
        <v>36</v>
      </c>
      <c r="G14" s="257"/>
      <c r="H14" s="34" t="s">
        <v>82</v>
      </c>
      <c r="I14" s="30">
        <v>94</v>
      </c>
      <c r="J14" s="105" t="s">
        <v>278</v>
      </c>
    </row>
    <row r="15" spans="1:10" s="7" customFormat="1" ht="48" customHeight="1" x14ac:dyDescent="0.25">
      <c r="A15" s="59" t="str">
        <f>IF(I15&lt;61,MAX($A$8:A14)+1,"")</f>
        <v/>
      </c>
      <c r="B15" s="261"/>
      <c r="C15" s="60" t="s">
        <v>4</v>
      </c>
      <c r="D15" s="233"/>
      <c r="E15" s="263" t="s">
        <v>37</v>
      </c>
      <c r="F15" s="64" t="s">
        <v>37</v>
      </c>
      <c r="G15" s="222">
        <f>IF(SUM(I15:I20)=0,"",AVERAGE(I15:I20))</f>
        <v>91.833333333333329</v>
      </c>
      <c r="H15" s="34" t="s">
        <v>38</v>
      </c>
      <c r="I15" s="30">
        <v>93</v>
      </c>
      <c r="J15" s="105" t="s">
        <v>220</v>
      </c>
    </row>
    <row r="16" spans="1:10" s="7" customFormat="1" ht="44.25" customHeight="1" x14ac:dyDescent="0.25">
      <c r="A16" s="59" t="str">
        <f>IF(I16&lt;61,MAX($A$8:A15)+1,"")</f>
        <v/>
      </c>
      <c r="B16" s="261"/>
      <c r="C16" s="60" t="s">
        <v>4</v>
      </c>
      <c r="D16" s="233"/>
      <c r="E16" s="263"/>
      <c r="F16" s="64" t="s">
        <v>37</v>
      </c>
      <c r="G16" s="256"/>
      <c r="H16" s="34" t="s">
        <v>7</v>
      </c>
      <c r="I16" s="30">
        <v>92</v>
      </c>
      <c r="J16" s="105" t="s">
        <v>221</v>
      </c>
    </row>
    <row r="17" spans="1:10" s="7" customFormat="1" ht="45" customHeight="1" x14ac:dyDescent="0.25">
      <c r="A17" s="59" t="str">
        <f>IF(I17&lt;61,MAX($A$8:A16)+1,"")</f>
        <v/>
      </c>
      <c r="B17" s="261"/>
      <c r="C17" s="60" t="s">
        <v>4</v>
      </c>
      <c r="D17" s="233"/>
      <c r="E17" s="263"/>
      <c r="F17" s="64" t="s">
        <v>37</v>
      </c>
      <c r="G17" s="256"/>
      <c r="H17" s="35" t="s">
        <v>207</v>
      </c>
      <c r="I17" s="30">
        <v>90</v>
      </c>
      <c r="J17" s="105" t="s">
        <v>222</v>
      </c>
    </row>
    <row r="18" spans="1:10" s="7" customFormat="1" ht="60" customHeight="1" x14ac:dyDescent="0.25">
      <c r="A18" s="59" t="str">
        <f>IF(I18&lt;61,MAX($A$8:A17)+1,"")</f>
        <v/>
      </c>
      <c r="B18" s="261"/>
      <c r="C18" s="60" t="s">
        <v>4</v>
      </c>
      <c r="D18" s="233"/>
      <c r="E18" s="263"/>
      <c r="F18" s="64" t="s">
        <v>37</v>
      </c>
      <c r="G18" s="256"/>
      <c r="H18" s="34" t="s">
        <v>81</v>
      </c>
      <c r="I18" s="30">
        <v>91</v>
      </c>
      <c r="J18" s="105" t="s">
        <v>279</v>
      </c>
    </row>
    <row r="19" spans="1:10" s="7" customFormat="1" ht="48" customHeight="1" x14ac:dyDescent="0.25">
      <c r="A19" s="59" t="str">
        <f>IF(I19&lt;61,MAX($A$8:A18)+1,"")</f>
        <v/>
      </c>
      <c r="B19" s="261"/>
      <c r="C19" s="60" t="s">
        <v>4</v>
      </c>
      <c r="D19" s="233"/>
      <c r="E19" s="263"/>
      <c r="F19" s="64" t="s">
        <v>37</v>
      </c>
      <c r="G19" s="256"/>
      <c r="H19" s="34" t="s">
        <v>83</v>
      </c>
      <c r="I19" s="30">
        <v>92</v>
      </c>
      <c r="J19" s="105" t="s">
        <v>223</v>
      </c>
    </row>
    <row r="20" spans="1:10" s="7" customFormat="1" ht="30" customHeight="1" x14ac:dyDescent="0.25">
      <c r="A20" s="59" t="str">
        <f>IF(I20&lt;61,MAX($A$8:A19)+1,"")</f>
        <v/>
      </c>
      <c r="B20" s="261"/>
      <c r="C20" s="60" t="s">
        <v>4</v>
      </c>
      <c r="D20" s="233"/>
      <c r="E20" s="263"/>
      <c r="F20" s="64" t="s">
        <v>37</v>
      </c>
      <c r="G20" s="257"/>
      <c r="H20" s="34" t="s">
        <v>11</v>
      </c>
      <c r="I20" s="30">
        <v>93</v>
      </c>
      <c r="J20" s="105" t="s">
        <v>224</v>
      </c>
    </row>
    <row r="21" spans="1:10" s="7" customFormat="1" ht="31.5" customHeight="1" x14ac:dyDescent="0.25">
      <c r="A21" s="59" t="str">
        <f>IF(I21&lt;61,MAX($A$8:A20)+1,"")</f>
        <v/>
      </c>
      <c r="B21" s="261"/>
      <c r="C21" s="60" t="s">
        <v>4</v>
      </c>
      <c r="D21" s="233"/>
      <c r="E21" s="263" t="s">
        <v>39</v>
      </c>
      <c r="F21" s="64" t="s">
        <v>39</v>
      </c>
      <c r="G21" s="222">
        <f>IF(SUM(I21:I27)=0,"",AVERAGE(I21:I27))</f>
        <v>92.428571428571431</v>
      </c>
      <c r="H21" s="34" t="s">
        <v>12</v>
      </c>
      <c r="I21" s="30">
        <v>90</v>
      </c>
      <c r="J21" s="105" t="s">
        <v>225</v>
      </c>
    </row>
    <row r="22" spans="1:10" s="7" customFormat="1" ht="41.25" customHeight="1" x14ac:dyDescent="0.25">
      <c r="A22" s="59" t="str">
        <f>IF(I22&lt;61,MAX($A$8:A21)+1,"")</f>
        <v/>
      </c>
      <c r="B22" s="261"/>
      <c r="C22" s="60" t="s">
        <v>4</v>
      </c>
      <c r="D22" s="233"/>
      <c r="E22" s="263"/>
      <c r="F22" s="64" t="s">
        <v>39</v>
      </c>
      <c r="G22" s="222"/>
      <c r="H22" s="34" t="s">
        <v>84</v>
      </c>
      <c r="I22" s="30">
        <v>95</v>
      </c>
      <c r="J22" s="105" t="s">
        <v>280</v>
      </c>
    </row>
    <row r="23" spans="1:10" s="7" customFormat="1" ht="59.25" customHeight="1" x14ac:dyDescent="0.25">
      <c r="A23" s="59" t="str">
        <f>IF(I23&lt;61,MAX($A$8:A22)+1,"")</f>
        <v/>
      </c>
      <c r="B23" s="261"/>
      <c r="C23" s="60" t="s">
        <v>4</v>
      </c>
      <c r="D23" s="233"/>
      <c r="E23" s="263"/>
      <c r="F23" s="64" t="s">
        <v>39</v>
      </c>
      <c r="G23" s="222"/>
      <c r="H23" s="34" t="s">
        <v>208</v>
      </c>
      <c r="I23" s="30">
        <v>93</v>
      </c>
      <c r="J23" s="105" t="s">
        <v>226</v>
      </c>
    </row>
    <row r="24" spans="1:10" s="7" customFormat="1" ht="44.25" customHeight="1" x14ac:dyDescent="0.25">
      <c r="A24" s="59" t="str">
        <f>IF(I24&lt;61,MAX($A$8:A23)+1,"")</f>
        <v/>
      </c>
      <c r="B24" s="261"/>
      <c r="C24" s="60" t="s">
        <v>4</v>
      </c>
      <c r="D24" s="233"/>
      <c r="E24" s="263"/>
      <c r="F24" s="64" t="s">
        <v>39</v>
      </c>
      <c r="G24" s="222"/>
      <c r="H24" s="34" t="s">
        <v>8</v>
      </c>
      <c r="I24" s="30">
        <v>92</v>
      </c>
      <c r="J24" s="105" t="s">
        <v>227</v>
      </c>
    </row>
    <row r="25" spans="1:10" s="7" customFormat="1" ht="33.75" customHeight="1" x14ac:dyDescent="0.25">
      <c r="A25" s="59" t="str">
        <f>IF(I25&lt;61,MAX($A$8:A24)+1,"")</f>
        <v/>
      </c>
      <c r="B25" s="261"/>
      <c r="C25" s="60" t="s">
        <v>4</v>
      </c>
      <c r="D25" s="233"/>
      <c r="E25" s="263"/>
      <c r="F25" s="64" t="s">
        <v>39</v>
      </c>
      <c r="G25" s="222"/>
      <c r="H25" s="34" t="s">
        <v>209</v>
      </c>
      <c r="I25" s="30">
        <v>91</v>
      </c>
      <c r="J25" s="105" t="s">
        <v>228</v>
      </c>
    </row>
    <row r="26" spans="1:10" s="7" customFormat="1" ht="35.25" customHeight="1" x14ac:dyDescent="0.25">
      <c r="A26" s="59" t="str">
        <f>IF(I26&lt;61,MAX($A$8:A25)+1,"")</f>
        <v/>
      </c>
      <c r="B26" s="261"/>
      <c r="C26" s="60" t="s">
        <v>4</v>
      </c>
      <c r="D26" s="233"/>
      <c r="E26" s="263"/>
      <c r="F26" s="64" t="s">
        <v>39</v>
      </c>
      <c r="G26" s="222"/>
      <c r="H26" s="34" t="s">
        <v>40</v>
      </c>
      <c r="I26" s="30">
        <v>91</v>
      </c>
      <c r="J26" s="105" t="s">
        <v>281</v>
      </c>
    </row>
    <row r="27" spans="1:10" s="7" customFormat="1" ht="75" customHeight="1" x14ac:dyDescent="0.25">
      <c r="A27" s="59" t="str">
        <f>IF(I27&lt;61,MAX($A$8:A26)+1,"")</f>
        <v/>
      </c>
      <c r="B27" s="262"/>
      <c r="C27" s="60" t="s">
        <v>4</v>
      </c>
      <c r="D27" s="234"/>
      <c r="E27" s="263"/>
      <c r="F27" s="64" t="s">
        <v>39</v>
      </c>
      <c r="G27" s="222"/>
      <c r="H27" s="34" t="s">
        <v>13</v>
      </c>
      <c r="I27" s="30">
        <v>95</v>
      </c>
      <c r="J27" s="105" t="s">
        <v>229</v>
      </c>
    </row>
    <row r="28" spans="1:10" s="7" customFormat="1" ht="31.5" customHeight="1" x14ac:dyDescent="0.25">
      <c r="A28" s="59" t="str">
        <f>IF(I28&lt;61,MAX($A$8:A27)+1,"")</f>
        <v/>
      </c>
      <c r="B28" s="245" t="s">
        <v>5</v>
      </c>
      <c r="C28" s="61" t="s">
        <v>5</v>
      </c>
      <c r="D28" s="238">
        <f>IF(SUM(I28:I54)=0,"",AVERAGE(I28:I55))</f>
        <v>93.571428571428569</v>
      </c>
      <c r="E28" s="241" t="s">
        <v>41</v>
      </c>
      <c r="F28" s="65" t="s">
        <v>41</v>
      </c>
      <c r="G28" s="222">
        <f>IF(SUM(I28:I34)=0,"",AVERAGE(I28:I34))</f>
        <v>92</v>
      </c>
      <c r="H28" s="34" t="s">
        <v>34</v>
      </c>
      <c r="I28" s="30">
        <v>95</v>
      </c>
      <c r="J28" s="105" t="s">
        <v>230</v>
      </c>
    </row>
    <row r="29" spans="1:10" s="7" customFormat="1" ht="33.75" customHeight="1" x14ac:dyDescent="0.25">
      <c r="A29" s="59" t="str">
        <f>IF(I29&lt;61,MAX($A$8:A28)+1,"")</f>
        <v/>
      </c>
      <c r="B29" s="246"/>
      <c r="C29" s="61" t="s">
        <v>5</v>
      </c>
      <c r="D29" s="225"/>
      <c r="E29" s="242"/>
      <c r="F29" s="65" t="s">
        <v>41</v>
      </c>
      <c r="G29" s="222"/>
      <c r="H29" s="34" t="s">
        <v>14</v>
      </c>
      <c r="I29" s="30">
        <v>90</v>
      </c>
      <c r="J29" s="105" t="s">
        <v>231</v>
      </c>
    </row>
    <row r="30" spans="1:10" s="7" customFormat="1" ht="45.75" customHeight="1" x14ac:dyDescent="0.25">
      <c r="A30" s="59" t="str">
        <f>IF(I30&lt;61,MAX($A$8:A29)+1,"")</f>
        <v/>
      </c>
      <c r="B30" s="246"/>
      <c r="C30" s="61" t="s">
        <v>5</v>
      </c>
      <c r="D30" s="225"/>
      <c r="E30" s="242"/>
      <c r="F30" s="65" t="s">
        <v>41</v>
      </c>
      <c r="G30" s="222"/>
      <c r="H30" s="34" t="s">
        <v>85</v>
      </c>
      <c r="I30" s="30">
        <v>92</v>
      </c>
      <c r="J30" s="105" t="s">
        <v>232</v>
      </c>
    </row>
    <row r="31" spans="1:10" s="7" customFormat="1" ht="39" customHeight="1" x14ac:dyDescent="0.25">
      <c r="A31" s="59" t="str">
        <f>IF(I31&lt;61,MAX($A$8:A30)+1,"")</f>
        <v/>
      </c>
      <c r="B31" s="246"/>
      <c r="C31" s="61" t="s">
        <v>5</v>
      </c>
      <c r="D31" s="225"/>
      <c r="E31" s="242"/>
      <c r="F31" s="65" t="s">
        <v>41</v>
      </c>
      <c r="G31" s="222"/>
      <c r="H31" s="34" t="s">
        <v>15</v>
      </c>
      <c r="I31" s="30">
        <v>92</v>
      </c>
      <c r="J31" s="105" t="s">
        <v>233</v>
      </c>
    </row>
    <row r="32" spans="1:10" s="7" customFormat="1" ht="47.25" customHeight="1" x14ac:dyDescent="0.25">
      <c r="A32" s="59" t="str">
        <f>IF(I32&lt;61,MAX($A$8:A31)+1,"")</f>
        <v/>
      </c>
      <c r="B32" s="246"/>
      <c r="C32" s="61" t="s">
        <v>5</v>
      </c>
      <c r="D32" s="225"/>
      <c r="E32" s="242"/>
      <c r="F32" s="65" t="s">
        <v>41</v>
      </c>
      <c r="G32" s="222"/>
      <c r="H32" s="34" t="s">
        <v>16</v>
      </c>
      <c r="I32" s="30">
        <v>95</v>
      </c>
      <c r="J32" s="105" t="s">
        <v>234</v>
      </c>
    </row>
    <row r="33" spans="1:10" s="7" customFormat="1" ht="50.25" customHeight="1" x14ac:dyDescent="0.25">
      <c r="A33" s="59" t="str">
        <f>IF(I33&lt;61,MAX($A$8:A32)+1,"")</f>
        <v/>
      </c>
      <c r="B33" s="246"/>
      <c r="C33" s="61" t="s">
        <v>5</v>
      </c>
      <c r="D33" s="225"/>
      <c r="E33" s="242"/>
      <c r="F33" s="65" t="s">
        <v>41</v>
      </c>
      <c r="G33" s="222"/>
      <c r="H33" s="34" t="s">
        <v>43</v>
      </c>
      <c r="I33" s="30">
        <v>90</v>
      </c>
      <c r="J33" s="105" t="s">
        <v>235</v>
      </c>
    </row>
    <row r="34" spans="1:10" s="7" customFormat="1" ht="45" customHeight="1" x14ac:dyDescent="0.25">
      <c r="A34" s="59" t="str">
        <f>IF(I34&lt;61,MAX($A$8:A33)+1,"")</f>
        <v/>
      </c>
      <c r="B34" s="246"/>
      <c r="C34" s="61" t="s">
        <v>5</v>
      </c>
      <c r="D34" s="225"/>
      <c r="E34" s="243"/>
      <c r="F34" s="65" t="s">
        <v>41</v>
      </c>
      <c r="G34" s="222"/>
      <c r="H34" s="34" t="s">
        <v>17</v>
      </c>
      <c r="I34" s="30">
        <v>90</v>
      </c>
      <c r="J34" s="105" t="s">
        <v>236</v>
      </c>
    </row>
    <row r="35" spans="1:10" s="7" customFormat="1" ht="25.5" customHeight="1" x14ac:dyDescent="0.25">
      <c r="A35" s="59" t="str">
        <f>IF(I35&lt;61,MAX($A$8:A34)+1,"")</f>
        <v/>
      </c>
      <c r="B35" s="246"/>
      <c r="C35" s="61" t="s">
        <v>5</v>
      </c>
      <c r="D35" s="225"/>
      <c r="E35" s="241" t="s">
        <v>42</v>
      </c>
      <c r="F35" s="65" t="s">
        <v>42</v>
      </c>
      <c r="G35" s="222">
        <f>IF(SUM(I35,I37)=0,"",AVERAGE(I35:I37))</f>
        <v>92.666666666666671</v>
      </c>
      <c r="H35" s="34" t="s">
        <v>18</v>
      </c>
      <c r="I35" s="30">
        <v>95</v>
      </c>
      <c r="J35" s="105" t="s">
        <v>237</v>
      </c>
    </row>
    <row r="36" spans="1:10" s="7" customFormat="1" ht="46.5" customHeight="1" x14ac:dyDescent="0.25">
      <c r="A36" s="59" t="str">
        <f>IF(I36&lt;61,MAX($A$8:A35)+1,"")</f>
        <v/>
      </c>
      <c r="B36" s="246"/>
      <c r="C36" s="61" t="s">
        <v>5</v>
      </c>
      <c r="D36" s="225"/>
      <c r="E36" s="242"/>
      <c r="F36" s="65" t="s">
        <v>42</v>
      </c>
      <c r="G36" s="222"/>
      <c r="H36" s="34" t="s">
        <v>44</v>
      </c>
      <c r="I36" s="30">
        <v>93</v>
      </c>
      <c r="J36" s="105" t="s">
        <v>238</v>
      </c>
    </row>
    <row r="37" spans="1:10" s="7" customFormat="1" ht="40.5" customHeight="1" x14ac:dyDescent="0.25">
      <c r="A37" s="59" t="str">
        <f>IF(I37&lt;61,MAX($A$8:A36)+1,"")</f>
        <v/>
      </c>
      <c r="B37" s="246"/>
      <c r="C37" s="61" t="s">
        <v>5</v>
      </c>
      <c r="D37" s="225"/>
      <c r="E37" s="243"/>
      <c r="F37" s="65" t="s">
        <v>42</v>
      </c>
      <c r="G37" s="222"/>
      <c r="H37" s="34" t="s">
        <v>86</v>
      </c>
      <c r="I37" s="30">
        <v>90</v>
      </c>
      <c r="J37" s="105" t="s">
        <v>239</v>
      </c>
    </row>
    <row r="38" spans="1:10" s="7" customFormat="1" ht="37.5" customHeight="1" x14ac:dyDescent="0.25">
      <c r="A38" s="59" t="str">
        <f>IF(I38&lt;61,MAX($A$8:A37)+1,"")</f>
        <v/>
      </c>
      <c r="B38" s="246"/>
      <c r="C38" s="61" t="s">
        <v>5</v>
      </c>
      <c r="D38" s="225"/>
      <c r="E38" s="241" t="s">
        <v>45</v>
      </c>
      <c r="F38" s="65" t="s">
        <v>45</v>
      </c>
      <c r="G38" s="222">
        <f>IF(SUM(I38:I40)=0,"",AVERAGE(I38:I40))</f>
        <v>91.666666666666671</v>
      </c>
      <c r="H38" s="34" t="s">
        <v>19</v>
      </c>
      <c r="I38" s="30">
        <v>95</v>
      </c>
      <c r="J38" s="105" t="s">
        <v>282</v>
      </c>
    </row>
    <row r="39" spans="1:10" s="7" customFormat="1" ht="36" customHeight="1" x14ac:dyDescent="0.25">
      <c r="A39" s="59" t="str">
        <f>IF(I39&lt;61,MAX($A$8:A38)+1,"")</f>
        <v/>
      </c>
      <c r="B39" s="246"/>
      <c r="C39" s="61" t="s">
        <v>5</v>
      </c>
      <c r="D39" s="225"/>
      <c r="E39" s="242"/>
      <c r="F39" s="65" t="s">
        <v>45</v>
      </c>
      <c r="G39" s="222"/>
      <c r="H39" s="34" t="s">
        <v>9</v>
      </c>
      <c r="I39" s="30">
        <v>90</v>
      </c>
      <c r="J39" s="105" t="s">
        <v>283</v>
      </c>
    </row>
    <row r="40" spans="1:10" s="7" customFormat="1" ht="51" customHeight="1" x14ac:dyDescent="0.25">
      <c r="A40" s="59" t="str">
        <f>IF(I40&lt;61,MAX($A$8:A39)+1,"")</f>
        <v/>
      </c>
      <c r="B40" s="246"/>
      <c r="C40" s="61" t="s">
        <v>5</v>
      </c>
      <c r="D40" s="225"/>
      <c r="E40" s="243"/>
      <c r="F40" s="65" t="s">
        <v>45</v>
      </c>
      <c r="G40" s="222"/>
      <c r="H40" s="34" t="s">
        <v>20</v>
      </c>
      <c r="I40" s="30">
        <v>90</v>
      </c>
      <c r="J40" s="105" t="s">
        <v>284</v>
      </c>
    </row>
    <row r="41" spans="1:10" s="7" customFormat="1" ht="57.75" customHeight="1" x14ac:dyDescent="0.25">
      <c r="A41" s="59" t="str">
        <f>IF(I41&lt;61,MAX($A$8:A40)+1,"")</f>
        <v/>
      </c>
      <c r="B41" s="246"/>
      <c r="C41" s="61" t="s">
        <v>5</v>
      </c>
      <c r="D41" s="225"/>
      <c r="E41" s="241" t="s">
        <v>46</v>
      </c>
      <c r="F41" s="65" t="s">
        <v>46</v>
      </c>
      <c r="G41" s="222">
        <f>IF(SUM(I41:I43)=0,"",AVERAGE(I41:I43))</f>
        <v>94.333333333333329</v>
      </c>
      <c r="H41" s="34" t="s">
        <v>87</v>
      </c>
      <c r="I41" s="30">
        <v>100</v>
      </c>
      <c r="J41" s="105" t="s">
        <v>240</v>
      </c>
    </row>
    <row r="42" spans="1:10" s="7" customFormat="1" ht="48.75" customHeight="1" x14ac:dyDescent="0.25">
      <c r="A42" s="59" t="str">
        <f>IF(I42&lt;61,MAX($A$8:A41)+1,"")</f>
        <v/>
      </c>
      <c r="B42" s="246"/>
      <c r="C42" s="61" t="s">
        <v>5</v>
      </c>
      <c r="D42" s="225"/>
      <c r="E42" s="242"/>
      <c r="F42" s="65" t="s">
        <v>46</v>
      </c>
      <c r="G42" s="222"/>
      <c r="H42" s="34" t="s">
        <v>21</v>
      </c>
      <c r="I42" s="30">
        <v>90</v>
      </c>
      <c r="J42" s="105" t="s">
        <v>241</v>
      </c>
    </row>
    <row r="43" spans="1:10" s="7" customFormat="1" ht="50.25" customHeight="1" x14ac:dyDescent="0.25">
      <c r="A43" s="59" t="str">
        <f>IF(I43&lt;61,MAX($A$8:A42)+1,"")</f>
        <v/>
      </c>
      <c r="B43" s="246"/>
      <c r="C43" s="61" t="s">
        <v>5</v>
      </c>
      <c r="D43" s="225"/>
      <c r="E43" s="243"/>
      <c r="F43" s="65" t="s">
        <v>46</v>
      </c>
      <c r="G43" s="222"/>
      <c r="H43" s="34" t="s">
        <v>210</v>
      </c>
      <c r="I43" s="30">
        <v>93</v>
      </c>
      <c r="J43" s="105" t="s">
        <v>285</v>
      </c>
    </row>
    <row r="44" spans="1:10" s="7" customFormat="1" ht="30.75" customHeight="1" x14ac:dyDescent="0.25">
      <c r="A44" s="59" t="str">
        <f>IF(I44&lt;61,MAX($A$8:A43)+1,"")</f>
        <v/>
      </c>
      <c r="B44" s="246"/>
      <c r="C44" s="61" t="s">
        <v>5</v>
      </c>
      <c r="D44" s="225"/>
      <c r="E44" s="235" t="s">
        <v>47</v>
      </c>
      <c r="F44" s="66" t="s">
        <v>47</v>
      </c>
      <c r="G44" s="222">
        <f>IF(SUM(I44:I54)=0,"",AVERAGE(I44:I55))</f>
        <v>95</v>
      </c>
      <c r="H44" s="34" t="s">
        <v>211</v>
      </c>
      <c r="I44" s="30">
        <v>95</v>
      </c>
      <c r="J44" s="106" t="s">
        <v>242</v>
      </c>
    </row>
    <row r="45" spans="1:10" s="7" customFormat="1" ht="60.75" customHeight="1" x14ac:dyDescent="0.25">
      <c r="A45" s="59" t="str">
        <f>IF(I45&lt;61,MAX($A$8:A44)+1,"")</f>
        <v/>
      </c>
      <c r="B45" s="246"/>
      <c r="C45" s="61" t="s">
        <v>5</v>
      </c>
      <c r="D45" s="225"/>
      <c r="E45" s="236"/>
      <c r="F45" s="66" t="s">
        <v>47</v>
      </c>
      <c r="G45" s="222"/>
      <c r="H45" s="34" t="s">
        <v>212</v>
      </c>
      <c r="I45" s="30">
        <v>92</v>
      </c>
      <c r="J45" s="106" t="s">
        <v>286</v>
      </c>
    </row>
    <row r="46" spans="1:10" s="7" customFormat="1" ht="47.25" customHeight="1" x14ac:dyDescent="0.25">
      <c r="A46" s="59" t="str">
        <f>IF(I46&lt;61,MAX($A$8:A45)+1,"")</f>
        <v/>
      </c>
      <c r="B46" s="246"/>
      <c r="C46" s="61" t="s">
        <v>5</v>
      </c>
      <c r="D46" s="225"/>
      <c r="E46" s="236"/>
      <c r="F46" s="66" t="s">
        <v>47</v>
      </c>
      <c r="G46" s="222"/>
      <c r="H46" s="34" t="s">
        <v>22</v>
      </c>
      <c r="I46" s="30">
        <v>92</v>
      </c>
      <c r="J46" s="106" t="s">
        <v>243</v>
      </c>
    </row>
    <row r="47" spans="1:10" s="7" customFormat="1" ht="57.75" customHeight="1" x14ac:dyDescent="0.25">
      <c r="A47" s="59" t="str">
        <f>IF(I47&lt;61,MAX($A$8:A46)+1,"")</f>
        <v/>
      </c>
      <c r="B47" s="246"/>
      <c r="C47" s="61" t="s">
        <v>5</v>
      </c>
      <c r="D47" s="225"/>
      <c r="E47" s="236"/>
      <c r="F47" s="66" t="s">
        <v>47</v>
      </c>
      <c r="G47" s="222"/>
      <c r="H47" s="34" t="s">
        <v>213</v>
      </c>
      <c r="I47" s="30">
        <v>100</v>
      </c>
      <c r="J47" s="106" t="s">
        <v>244</v>
      </c>
    </row>
    <row r="48" spans="1:10" s="7" customFormat="1" ht="45.75" customHeight="1" x14ac:dyDescent="0.25">
      <c r="A48" s="59" t="str">
        <f>IF(I48&lt;61,MAX($A$8:A47)+1,"")</f>
        <v/>
      </c>
      <c r="B48" s="246"/>
      <c r="C48" s="61" t="s">
        <v>5</v>
      </c>
      <c r="D48" s="225"/>
      <c r="E48" s="236"/>
      <c r="F48" s="66" t="s">
        <v>47</v>
      </c>
      <c r="G48" s="222"/>
      <c r="H48" s="34" t="s">
        <v>88</v>
      </c>
      <c r="I48" s="30">
        <v>90</v>
      </c>
      <c r="J48" s="106" t="s">
        <v>245</v>
      </c>
    </row>
    <row r="49" spans="1:10" s="7" customFormat="1" ht="34.5" customHeight="1" x14ac:dyDescent="0.25">
      <c r="A49" s="59" t="str">
        <f>IF(I49&lt;61,MAX($A$8:A48)+1,"")</f>
        <v/>
      </c>
      <c r="B49" s="246"/>
      <c r="C49" s="61" t="s">
        <v>5</v>
      </c>
      <c r="D49" s="225"/>
      <c r="E49" s="236"/>
      <c r="F49" s="66" t="s">
        <v>47</v>
      </c>
      <c r="G49" s="222"/>
      <c r="H49" s="34" t="s">
        <v>89</v>
      </c>
      <c r="I49" s="30">
        <v>90</v>
      </c>
      <c r="J49" s="106" t="s">
        <v>246</v>
      </c>
    </row>
    <row r="50" spans="1:10" s="7" customFormat="1" ht="36" customHeight="1" x14ac:dyDescent="0.25">
      <c r="A50" s="59" t="str">
        <f>IF(I50&lt;61,MAX($A$8:A49)+1,"")</f>
        <v/>
      </c>
      <c r="B50" s="246"/>
      <c r="C50" s="61" t="s">
        <v>5</v>
      </c>
      <c r="D50" s="225"/>
      <c r="E50" s="236"/>
      <c r="F50" s="66" t="s">
        <v>47</v>
      </c>
      <c r="G50" s="222"/>
      <c r="H50" s="34" t="s">
        <v>214</v>
      </c>
      <c r="I50" s="30">
        <v>100</v>
      </c>
      <c r="J50" s="106" t="s">
        <v>247</v>
      </c>
    </row>
    <row r="51" spans="1:10" s="7" customFormat="1" ht="55.5" customHeight="1" x14ac:dyDescent="0.25">
      <c r="A51" s="59" t="str">
        <f>IF(I51&lt;61,MAX($A$8:A50)+1,"")</f>
        <v/>
      </c>
      <c r="B51" s="246"/>
      <c r="C51" s="61" t="s">
        <v>5</v>
      </c>
      <c r="D51" s="225"/>
      <c r="E51" s="236"/>
      <c r="F51" s="66" t="s">
        <v>47</v>
      </c>
      <c r="G51" s="222"/>
      <c r="H51" s="34" t="s">
        <v>215</v>
      </c>
      <c r="I51" s="30">
        <v>90</v>
      </c>
      <c r="J51" s="106" t="s">
        <v>248</v>
      </c>
    </row>
    <row r="52" spans="1:10" s="7" customFormat="1" ht="21" customHeight="1" x14ac:dyDescent="0.25">
      <c r="A52" s="59" t="str">
        <f>IF(I52&lt;61,MAX($A$8:A51)+1,"")</f>
        <v/>
      </c>
      <c r="B52" s="246"/>
      <c r="C52" s="61" t="s">
        <v>5</v>
      </c>
      <c r="D52" s="225"/>
      <c r="E52" s="236"/>
      <c r="F52" s="66" t="s">
        <v>47</v>
      </c>
      <c r="G52" s="222"/>
      <c r="H52" s="34" t="s">
        <v>25</v>
      </c>
      <c r="I52" s="30">
        <v>100</v>
      </c>
      <c r="J52" s="106" t="s">
        <v>249</v>
      </c>
    </row>
    <row r="53" spans="1:10" s="7" customFormat="1" ht="31.5" customHeight="1" x14ac:dyDescent="0.25">
      <c r="A53" s="59" t="str">
        <f>IF(I53&lt;61,MAX($A$8:A52)+1,"")</f>
        <v/>
      </c>
      <c r="B53" s="246"/>
      <c r="C53" s="61" t="s">
        <v>5</v>
      </c>
      <c r="D53" s="225"/>
      <c r="E53" s="236"/>
      <c r="F53" s="66" t="s">
        <v>47</v>
      </c>
      <c r="G53" s="222"/>
      <c r="H53" s="34" t="s">
        <v>90</v>
      </c>
      <c r="I53" s="30">
        <v>100</v>
      </c>
      <c r="J53" s="106" t="s">
        <v>250</v>
      </c>
    </row>
    <row r="54" spans="1:10" s="7" customFormat="1" ht="28.5" customHeight="1" x14ac:dyDescent="0.25">
      <c r="A54" s="59" t="str">
        <f>IF(I54&lt;61,MAX($A$8:A53)+1,"")</f>
        <v/>
      </c>
      <c r="B54" s="246"/>
      <c r="C54" s="61" t="s">
        <v>5</v>
      </c>
      <c r="D54" s="225"/>
      <c r="E54" s="236"/>
      <c r="F54" s="66" t="s">
        <v>47</v>
      </c>
      <c r="G54" s="222"/>
      <c r="H54" s="34" t="s">
        <v>24</v>
      </c>
      <c r="I54" s="30">
        <v>100</v>
      </c>
      <c r="J54" s="106" t="s">
        <v>251</v>
      </c>
    </row>
    <row r="55" spans="1:10" s="7" customFormat="1" ht="58.5" customHeight="1" x14ac:dyDescent="0.25">
      <c r="A55" s="59" t="str">
        <f>IF(I55&lt;61,MAX($A$8:A54)+1,"")</f>
        <v/>
      </c>
      <c r="B55" s="247"/>
      <c r="C55" s="61" t="s">
        <v>5</v>
      </c>
      <c r="D55" s="239"/>
      <c r="E55" s="237"/>
      <c r="F55" s="66" t="s">
        <v>47</v>
      </c>
      <c r="G55" s="222"/>
      <c r="H55" s="34" t="s">
        <v>50</v>
      </c>
      <c r="I55" s="30">
        <v>91</v>
      </c>
      <c r="J55" s="106" t="s">
        <v>252</v>
      </c>
    </row>
    <row r="56" spans="1:10" s="7" customFormat="1" ht="23.25" customHeight="1" x14ac:dyDescent="0.25">
      <c r="A56" s="59" t="str">
        <f>IF(I56&lt;61,MAX($A$8:A55)+1,"")</f>
        <v/>
      </c>
      <c r="B56" s="219" t="s">
        <v>49</v>
      </c>
      <c r="C56" s="62" t="s">
        <v>49</v>
      </c>
      <c r="D56" s="240">
        <f>IF(SUM(I56:I61)=0,"",AVERAGE(I56:I64))</f>
        <v>94.666666666666671</v>
      </c>
      <c r="E56" s="241" t="s">
        <v>51</v>
      </c>
      <c r="F56" s="65" t="s">
        <v>51</v>
      </c>
      <c r="G56" s="222">
        <f>IF(SUM(I56:I61)=0,"",AVERAGE(I56:I64))</f>
        <v>94.666666666666671</v>
      </c>
      <c r="H56" s="34" t="s">
        <v>216</v>
      </c>
      <c r="I56" s="30">
        <v>91</v>
      </c>
      <c r="J56" s="105" t="s">
        <v>253</v>
      </c>
    </row>
    <row r="57" spans="1:10" s="7" customFormat="1" ht="34.5" customHeight="1" x14ac:dyDescent="0.25">
      <c r="A57" s="59" t="str">
        <f>IF(I57&lt;61,MAX($A$8:A56)+1,"")</f>
        <v/>
      </c>
      <c r="B57" s="220"/>
      <c r="C57" s="62" t="s">
        <v>49</v>
      </c>
      <c r="D57" s="233"/>
      <c r="E57" s="242"/>
      <c r="F57" s="65" t="s">
        <v>51</v>
      </c>
      <c r="G57" s="222"/>
      <c r="H57" s="34" t="s">
        <v>23</v>
      </c>
      <c r="I57" s="30">
        <v>91</v>
      </c>
      <c r="J57" s="105" t="s">
        <v>254</v>
      </c>
    </row>
    <row r="58" spans="1:10" s="7" customFormat="1" ht="141" customHeight="1" x14ac:dyDescent="0.25">
      <c r="A58" s="59" t="str">
        <f>IF(I58&lt;61,MAX($A$8:A57)+1,"")</f>
        <v/>
      </c>
      <c r="B58" s="220"/>
      <c r="C58" s="62" t="s">
        <v>49</v>
      </c>
      <c r="D58" s="233"/>
      <c r="E58" s="242"/>
      <c r="F58" s="65" t="s">
        <v>51</v>
      </c>
      <c r="G58" s="222"/>
      <c r="H58" s="34" t="s">
        <v>91</v>
      </c>
      <c r="I58" s="30">
        <v>98</v>
      </c>
      <c r="J58" s="105" t="s">
        <v>255</v>
      </c>
    </row>
    <row r="59" spans="1:10" s="7" customFormat="1" ht="42" customHeight="1" x14ac:dyDescent="0.25">
      <c r="A59" s="59" t="str">
        <f>IF(I59&lt;61,MAX($A$8:A58)+1,"")</f>
        <v/>
      </c>
      <c r="B59" s="220"/>
      <c r="C59" s="62" t="s">
        <v>49</v>
      </c>
      <c r="D59" s="233"/>
      <c r="E59" s="242"/>
      <c r="F59" s="65" t="s">
        <v>51</v>
      </c>
      <c r="G59" s="222"/>
      <c r="H59" s="34" t="s">
        <v>26</v>
      </c>
      <c r="I59" s="30">
        <v>92</v>
      </c>
      <c r="J59" s="105" t="s">
        <v>256</v>
      </c>
    </row>
    <row r="60" spans="1:10" s="7" customFormat="1" ht="64.5" customHeight="1" x14ac:dyDescent="0.25">
      <c r="A60" s="59" t="str">
        <f>IF(I60&lt;61,MAX($A$8:A59)+1,"")</f>
        <v/>
      </c>
      <c r="B60" s="220"/>
      <c r="C60" s="62" t="s">
        <v>49</v>
      </c>
      <c r="D60" s="233"/>
      <c r="E60" s="242"/>
      <c r="F60" s="65" t="s">
        <v>51</v>
      </c>
      <c r="G60" s="222"/>
      <c r="H60" s="34" t="s">
        <v>27</v>
      </c>
      <c r="I60" s="30">
        <v>95</v>
      </c>
      <c r="J60" s="105" t="s">
        <v>287</v>
      </c>
    </row>
    <row r="61" spans="1:10" s="7" customFormat="1" ht="40.5" customHeight="1" x14ac:dyDescent="0.25">
      <c r="A61" s="59" t="str">
        <f>IF(I61&lt;61,MAX($A$8:A60)+1,"")</f>
        <v/>
      </c>
      <c r="B61" s="220"/>
      <c r="C61" s="62" t="s">
        <v>49</v>
      </c>
      <c r="D61" s="233"/>
      <c r="E61" s="242"/>
      <c r="F61" s="65" t="s">
        <v>51</v>
      </c>
      <c r="G61" s="222"/>
      <c r="H61" s="34" t="s">
        <v>28</v>
      </c>
      <c r="I61" s="30">
        <v>97</v>
      </c>
      <c r="J61" s="105" t="s">
        <v>257</v>
      </c>
    </row>
    <row r="62" spans="1:10" s="7" customFormat="1" ht="53.25" customHeight="1" x14ac:dyDescent="0.25">
      <c r="A62" s="59" t="str">
        <f>IF(I62&lt;61,MAX($A$8:A61)+1,"")</f>
        <v/>
      </c>
      <c r="B62" s="220"/>
      <c r="C62" s="62" t="s">
        <v>49</v>
      </c>
      <c r="D62" s="233"/>
      <c r="E62" s="242"/>
      <c r="F62" s="65" t="s">
        <v>51</v>
      </c>
      <c r="G62" s="222"/>
      <c r="H62" s="35" t="s">
        <v>29</v>
      </c>
      <c r="I62" s="30">
        <v>96</v>
      </c>
      <c r="J62" s="105" t="s">
        <v>258</v>
      </c>
    </row>
    <row r="63" spans="1:10" s="7" customFormat="1" ht="40.5" customHeight="1" x14ac:dyDescent="0.25">
      <c r="A63" s="59" t="str">
        <f>IF(I63&lt;61,MAX($A$8:A62)+1,"")</f>
        <v/>
      </c>
      <c r="B63" s="220"/>
      <c r="C63" s="62" t="s">
        <v>49</v>
      </c>
      <c r="D63" s="233"/>
      <c r="E63" s="242"/>
      <c r="F63" s="65" t="s">
        <v>51</v>
      </c>
      <c r="G63" s="222"/>
      <c r="H63" s="34" t="s">
        <v>31</v>
      </c>
      <c r="I63" s="30">
        <v>94</v>
      </c>
      <c r="J63" s="105" t="s">
        <v>259</v>
      </c>
    </row>
    <row r="64" spans="1:10" s="7" customFormat="1" ht="40.5" customHeight="1" x14ac:dyDescent="0.25">
      <c r="A64" s="59" t="str">
        <f>IF(I64&lt;61,MAX($A$8:A63)+1,"")</f>
        <v/>
      </c>
      <c r="B64" s="221"/>
      <c r="C64" s="62" t="s">
        <v>49</v>
      </c>
      <c r="D64" s="234"/>
      <c r="E64" s="243"/>
      <c r="F64" s="65" t="s">
        <v>51</v>
      </c>
      <c r="G64" s="222"/>
      <c r="H64" s="34" t="s">
        <v>33</v>
      </c>
      <c r="I64" s="30">
        <v>98</v>
      </c>
      <c r="J64" s="105" t="s">
        <v>260</v>
      </c>
    </row>
    <row r="65" spans="1:10" s="7" customFormat="1" ht="54" customHeight="1" x14ac:dyDescent="0.25">
      <c r="A65" s="59" t="str">
        <f>IF(I65&lt;61,MAX($A$8:A64)+1,"")</f>
        <v/>
      </c>
      <c r="B65" s="219" t="s">
        <v>48</v>
      </c>
      <c r="C65" s="62" t="s">
        <v>48</v>
      </c>
      <c r="D65" s="224">
        <f>IF(SUM(I65:I69)=0,"",AVERAGE(I65:I69))</f>
        <v>94.4</v>
      </c>
      <c r="E65" s="241" t="s">
        <v>67</v>
      </c>
      <c r="F65" s="65" t="s">
        <v>67</v>
      </c>
      <c r="G65" s="222">
        <f>IF(SUM(I65:I69)=0,"",AVERAGE(I65:I69))</f>
        <v>94.4</v>
      </c>
      <c r="H65" s="34" t="s">
        <v>30</v>
      </c>
      <c r="I65" s="30">
        <v>92</v>
      </c>
      <c r="J65" s="105" t="s">
        <v>261</v>
      </c>
    </row>
    <row r="66" spans="1:10" s="7" customFormat="1" ht="45" customHeight="1" x14ac:dyDescent="0.25">
      <c r="A66" s="59" t="str">
        <f>IF(I66&lt;61,MAX($A$8:A65)+1,"")</f>
        <v/>
      </c>
      <c r="B66" s="220"/>
      <c r="C66" s="62" t="s">
        <v>48</v>
      </c>
      <c r="D66" s="225"/>
      <c r="E66" s="242"/>
      <c r="F66" s="65" t="s">
        <v>67</v>
      </c>
      <c r="G66" s="222"/>
      <c r="H66" s="35" t="s">
        <v>32</v>
      </c>
      <c r="I66" s="30">
        <v>90</v>
      </c>
      <c r="J66" s="105" t="s">
        <v>262</v>
      </c>
    </row>
    <row r="67" spans="1:10" s="7" customFormat="1" ht="41.25" customHeight="1" x14ac:dyDescent="0.25">
      <c r="A67" s="59" t="str">
        <f>IF(I67&lt;61,MAX($A$8:A66)+1,"")</f>
        <v/>
      </c>
      <c r="B67" s="220"/>
      <c r="C67" s="62" t="s">
        <v>48</v>
      </c>
      <c r="D67" s="225"/>
      <c r="E67" s="242"/>
      <c r="F67" s="65" t="s">
        <v>67</v>
      </c>
      <c r="G67" s="222"/>
      <c r="H67" s="35" t="s">
        <v>70</v>
      </c>
      <c r="I67" s="30">
        <v>100</v>
      </c>
      <c r="J67" s="105" t="s">
        <v>263</v>
      </c>
    </row>
    <row r="68" spans="1:10" s="7" customFormat="1" ht="45.75" customHeight="1" x14ac:dyDescent="0.25">
      <c r="A68" s="59" t="str">
        <f>IF(I68&lt;61,MAX($A$8:A67)+1,"")</f>
        <v/>
      </c>
      <c r="B68" s="220"/>
      <c r="C68" s="62" t="s">
        <v>48</v>
      </c>
      <c r="D68" s="225"/>
      <c r="E68" s="242"/>
      <c r="F68" s="65" t="s">
        <v>67</v>
      </c>
      <c r="G68" s="222"/>
      <c r="H68" s="35" t="s">
        <v>69</v>
      </c>
      <c r="I68" s="30">
        <v>90</v>
      </c>
      <c r="J68" s="105" t="s">
        <v>264</v>
      </c>
    </row>
    <row r="69" spans="1:10" s="7" customFormat="1" ht="57" customHeight="1" thickBot="1" x14ac:dyDescent="0.3">
      <c r="A69" s="59" t="str">
        <f>IF(I69&lt;61,MAX($A$8:A68)+1,"")</f>
        <v/>
      </c>
      <c r="B69" s="221"/>
      <c r="C69" s="62" t="s">
        <v>48</v>
      </c>
      <c r="D69" s="226"/>
      <c r="E69" s="244"/>
      <c r="F69" s="65" t="s">
        <v>67</v>
      </c>
      <c r="G69" s="223"/>
      <c r="H69" s="36" t="s">
        <v>92</v>
      </c>
      <c r="I69" s="30">
        <v>100</v>
      </c>
      <c r="J69" s="107" t="s">
        <v>265</v>
      </c>
    </row>
    <row r="70" spans="1:10" s="7" customFormat="1" ht="16.5" customHeight="1" x14ac:dyDescent="0.25">
      <c r="A70" s="44"/>
      <c r="C70" s="44"/>
      <c r="G70" s="26"/>
      <c r="H70" s="33"/>
      <c r="I70" s="27"/>
      <c r="J70" s="103"/>
    </row>
    <row r="71" spans="1:10" s="7" customFormat="1" ht="16.5" customHeight="1" x14ac:dyDescent="0.25">
      <c r="A71" s="44"/>
      <c r="C71" s="44"/>
      <c r="G71" s="26"/>
      <c r="H71" s="33"/>
      <c r="I71" s="27"/>
      <c r="J71" s="103"/>
    </row>
    <row r="72" spans="1:10" s="7" customFormat="1" ht="16.5" customHeight="1" x14ac:dyDescent="0.25">
      <c r="A72" s="44"/>
      <c r="G72" s="26"/>
      <c r="H72" s="33"/>
      <c r="I72" s="27"/>
      <c r="J72" s="103"/>
    </row>
    <row r="73" spans="1:10" s="7" customFormat="1" ht="16.5" customHeight="1" x14ac:dyDescent="0.25">
      <c r="A73" s="44"/>
      <c r="G73" s="26"/>
      <c r="H73" s="33"/>
      <c r="I73" s="27"/>
      <c r="J73" s="103"/>
    </row>
    <row r="74" spans="1:10" s="7" customFormat="1" ht="16.5" customHeight="1" x14ac:dyDescent="0.25">
      <c r="A74" s="44"/>
      <c r="G74" s="26"/>
      <c r="H74" s="33"/>
      <c r="I74" s="27"/>
      <c r="J74" s="103"/>
    </row>
    <row r="75" spans="1:10" s="7" customFormat="1" ht="16.5" customHeight="1" x14ac:dyDescent="0.25">
      <c r="A75" s="44"/>
      <c r="G75" s="26"/>
      <c r="H75" s="33"/>
      <c r="I75" s="27"/>
      <c r="J75" s="103"/>
    </row>
    <row r="76" spans="1:10" s="7" customFormat="1" ht="16.5" customHeight="1" x14ac:dyDescent="0.25">
      <c r="A76" s="44"/>
      <c r="G76" s="26"/>
      <c r="H76" s="33"/>
      <c r="I76" s="27"/>
      <c r="J76" s="103"/>
    </row>
    <row r="77" spans="1:10" s="7" customFormat="1" ht="16.5" customHeight="1" x14ac:dyDescent="0.25">
      <c r="A77" s="44"/>
      <c r="G77" s="26"/>
      <c r="H77" s="33"/>
      <c r="I77" s="27"/>
      <c r="J77" s="103"/>
    </row>
    <row r="78" spans="1:10" s="7" customFormat="1" ht="16.5" customHeight="1" x14ac:dyDescent="0.25">
      <c r="A78" s="44"/>
      <c r="G78" s="26"/>
      <c r="H78" s="33"/>
      <c r="I78" s="27"/>
      <c r="J78" s="103"/>
    </row>
    <row r="79" spans="1:10" s="7" customFormat="1" ht="16.5" customHeight="1" x14ac:dyDescent="0.25">
      <c r="A79" s="44"/>
      <c r="G79" s="26"/>
      <c r="H79" s="33"/>
      <c r="I79" s="27"/>
      <c r="J79" s="103"/>
    </row>
    <row r="80" spans="1:10" s="7" customFormat="1" ht="16.5" customHeight="1" x14ac:dyDescent="0.25">
      <c r="A80" s="44"/>
      <c r="G80" s="26"/>
      <c r="H80" s="33"/>
      <c r="I80" s="27"/>
      <c r="J80" s="103"/>
    </row>
    <row r="81" spans="1:10" s="7" customFormat="1" ht="16.5" customHeight="1" x14ac:dyDescent="0.25">
      <c r="A81" s="44"/>
      <c r="G81" s="26"/>
      <c r="H81" s="33"/>
      <c r="I81" s="27"/>
      <c r="J81" s="103"/>
    </row>
    <row r="82" spans="1:10" s="7" customFormat="1" ht="16.5" customHeight="1" x14ac:dyDescent="0.25">
      <c r="A82" s="44"/>
      <c r="G82" s="26"/>
      <c r="H82" s="33"/>
      <c r="I82" s="27"/>
      <c r="J82" s="103"/>
    </row>
    <row r="83" spans="1:10" s="7" customFormat="1" ht="16.5" customHeight="1" x14ac:dyDescent="0.25">
      <c r="A83" s="44"/>
      <c r="G83" s="26"/>
      <c r="H83" s="33"/>
      <c r="I83" s="27"/>
      <c r="J83" s="103"/>
    </row>
    <row r="84" spans="1:10" s="7" customFormat="1" ht="16.5" customHeight="1" x14ac:dyDescent="0.25">
      <c r="A84" s="44"/>
      <c r="G84" s="26"/>
      <c r="H84" s="33"/>
      <c r="I84" s="27"/>
      <c r="J84" s="103"/>
    </row>
    <row r="85" spans="1:10" s="7" customFormat="1" ht="16.5" customHeight="1" x14ac:dyDescent="0.25">
      <c r="A85" s="44"/>
      <c r="G85" s="26"/>
      <c r="H85" s="33"/>
      <c r="I85" s="27"/>
      <c r="J85" s="103"/>
    </row>
    <row r="86" spans="1:10" s="7" customFormat="1" ht="16.5" customHeight="1" x14ac:dyDescent="0.25">
      <c r="A86" s="44"/>
      <c r="G86" s="26"/>
      <c r="H86" s="33"/>
      <c r="I86" s="27"/>
      <c r="J86" s="103"/>
    </row>
    <row r="87" spans="1:10" s="7" customFormat="1" ht="16.5" customHeight="1" x14ac:dyDescent="0.25">
      <c r="A87" s="44"/>
      <c r="G87" s="26"/>
      <c r="H87" s="33"/>
      <c r="I87" s="27"/>
      <c r="J87" s="103"/>
    </row>
    <row r="88" spans="1:10" s="7" customFormat="1" ht="16.5" customHeight="1" x14ac:dyDescent="0.25">
      <c r="A88" s="44"/>
      <c r="G88" s="26"/>
      <c r="H88" s="33"/>
      <c r="I88" s="27"/>
      <c r="J88" s="103"/>
    </row>
    <row r="89" spans="1:10" s="7" customFormat="1" ht="16.5" customHeight="1" x14ac:dyDescent="0.25">
      <c r="A89" s="44"/>
      <c r="G89" s="26"/>
      <c r="H89" s="33"/>
      <c r="I89" s="27"/>
      <c r="J89" s="103"/>
    </row>
    <row r="90" spans="1:10" s="7" customFormat="1" ht="16.5" customHeight="1" x14ac:dyDescent="0.25">
      <c r="A90" s="44"/>
      <c r="G90" s="26"/>
      <c r="H90" s="33"/>
      <c r="I90" s="27"/>
      <c r="J90" s="103"/>
    </row>
    <row r="91" spans="1:10" s="7" customFormat="1" ht="16.5" customHeight="1" x14ac:dyDescent="0.25">
      <c r="A91" s="44"/>
      <c r="G91" s="26"/>
      <c r="H91" s="33"/>
      <c r="I91" s="27"/>
      <c r="J91" s="103"/>
    </row>
    <row r="92" spans="1:10" s="7" customFormat="1" ht="16.5" customHeight="1" x14ac:dyDescent="0.25">
      <c r="A92" s="44"/>
      <c r="G92" s="26"/>
      <c r="H92" s="33"/>
      <c r="I92" s="27"/>
      <c r="J92" s="103"/>
    </row>
    <row r="93" spans="1:10" s="7" customFormat="1" ht="16.5" customHeight="1" x14ac:dyDescent="0.25">
      <c r="A93" s="44"/>
      <c r="G93" s="26"/>
      <c r="H93" s="33"/>
      <c r="I93" s="27"/>
      <c r="J93" s="103"/>
    </row>
    <row r="94" spans="1:10" s="7" customFormat="1" ht="16.5" customHeight="1" x14ac:dyDescent="0.25">
      <c r="A94" s="44"/>
      <c r="G94" s="26"/>
      <c r="H94" s="33"/>
      <c r="I94" s="27"/>
      <c r="J94" s="103"/>
    </row>
    <row r="95" spans="1:10" s="7" customFormat="1" ht="16.5" customHeight="1" x14ac:dyDescent="0.25">
      <c r="A95" s="44"/>
      <c r="G95" s="26"/>
      <c r="H95" s="33"/>
      <c r="I95" s="27"/>
      <c r="J95" s="103"/>
    </row>
    <row r="96" spans="1:10" s="7" customFormat="1" ht="16.5" customHeight="1" x14ac:dyDescent="0.25">
      <c r="A96" s="44"/>
      <c r="G96" s="26"/>
      <c r="H96" s="33"/>
      <c r="I96" s="27"/>
      <c r="J96" s="103"/>
    </row>
    <row r="97" spans="1:10" s="7" customFormat="1" ht="16.5" customHeight="1" x14ac:dyDescent="0.25">
      <c r="A97" s="44"/>
      <c r="G97" s="26"/>
      <c r="H97" s="33"/>
      <c r="I97" s="27"/>
      <c r="J97" s="103"/>
    </row>
    <row r="98" spans="1:10" s="7" customFormat="1" ht="16.5" customHeight="1" x14ac:dyDescent="0.25">
      <c r="A98" s="44"/>
      <c r="G98" s="26"/>
      <c r="H98" s="33"/>
      <c r="I98" s="27"/>
      <c r="J98" s="103"/>
    </row>
    <row r="99" spans="1:10" s="7" customFormat="1" ht="16.5" customHeight="1" x14ac:dyDescent="0.25">
      <c r="A99" s="44"/>
      <c r="G99" s="26"/>
      <c r="H99" s="33"/>
      <c r="I99" s="27"/>
      <c r="J99" s="103"/>
    </row>
    <row r="100" spans="1:10" s="7" customFormat="1" ht="16.5" customHeight="1" x14ac:dyDescent="0.25">
      <c r="A100" s="44"/>
      <c r="G100" s="26"/>
      <c r="H100" s="33"/>
      <c r="I100" s="27"/>
      <c r="J100" s="103"/>
    </row>
    <row r="101" spans="1:10" s="7" customFormat="1" ht="16.5" customHeight="1" x14ac:dyDescent="0.25">
      <c r="A101" s="44"/>
      <c r="G101" s="26"/>
      <c r="H101" s="33"/>
      <c r="I101" s="27"/>
      <c r="J101" s="103"/>
    </row>
    <row r="102" spans="1:10" s="7" customFormat="1" ht="16.5" customHeight="1" x14ac:dyDescent="0.25">
      <c r="A102" s="44"/>
      <c r="G102" s="26"/>
      <c r="H102" s="33"/>
      <c r="I102" s="27"/>
      <c r="J102" s="103"/>
    </row>
    <row r="103" spans="1:10" s="7" customFormat="1" ht="16.5" customHeight="1" x14ac:dyDescent="0.25">
      <c r="A103" s="44"/>
      <c r="G103" s="26"/>
      <c r="H103" s="33"/>
      <c r="I103" s="27"/>
      <c r="J103" s="103"/>
    </row>
    <row r="104" spans="1:10" s="7" customFormat="1" ht="16.5" customHeight="1" x14ac:dyDescent="0.25">
      <c r="A104" s="44"/>
      <c r="G104" s="26"/>
      <c r="H104" s="33"/>
      <c r="I104" s="27"/>
      <c r="J104" s="103"/>
    </row>
    <row r="105" spans="1:10" s="7" customFormat="1" ht="16.5" customHeight="1" x14ac:dyDescent="0.25">
      <c r="A105" s="44"/>
      <c r="G105" s="26"/>
      <c r="H105" s="33"/>
      <c r="I105" s="27"/>
      <c r="J105" s="103"/>
    </row>
    <row r="106" spans="1:10" s="7" customFormat="1" ht="16.5" customHeight="1" x14ac:dyDescent="0.25">
      <c r="A106" s="44"/>
      <c r="G106" s="26"/>
      <c r="H106" s="33"/>
      <c r="I106" s="27"/>
      <c r="J106" s="103"/>
    </row>
    <row r="107" spans="1:10" s="7" customFormat="1" ht="16.5" customHeight="1" x14ac:dyDescent="0.25">
      <c r="A107" s="44"/>
      <c r="G107" s="26"/>
      <c r="H107" s="33"/>
      <c r="I107" s="27"/>
      <c r="J107" s="103"/>
    </row>
    <row r="108" spans="1:10" s="7" customFormat="1" ht="16.5" customHeight="1" x14ac:dyDescent="0.25">
      <c r="A108" s="44"/>
      <c r="G108" s="26"/>
      <c r="H108" s="33"/>
      <c r="I108" s="27"/>
      <c r="J108" s="103"/>
    </row>
    <row r="109" spans="1:10" s="7" customFormat="1" ht="16.5" customHeight="1" x14ac:dyDescent="0.25">
      <c r="A109" s="44"/>
      <c r="G109" s="26"/>
      <c r="H109" s="33"/>
      <c r="I109" s="27"/>
      <c r="J109" s="103"/>
    </row>
    <row r="110" spans="1:10" s="7" customFormat="1" ht="16.5" customHeight="1" x14ac:dyDescent="0.25">
      <c r="A110" s="44"/>
      <c r="G110" s="26"/>
      <c r="H110" s="33"/>
      <c r="I110" s="27"/>
      <c r="J110" s="103"/>
    </row>
    <row r="111" spans="1:10" s="7" customFormat="1" ht="16.5" customHeight="1" x14ac:dyDescent="0.25">
      <c r="A111" s="44"/>
      <c r="G111" s="26"/>
      <c r="H111" s="33"/>
      <c r="I111" s="27"/>
      <c r="J111" s="103"/>
    </row>
    <row r="112" spans="1:10" s="7" customFormat="1" ht="16.5" customHeight="1" x14ac:dyDescent="0.25">
      <c r="A112" s="44"/>
      <c r="G112" s="26"/>
      <c r="H112" s="33"/>
      <c r="I112" s="27"/>
      <c r="J112" s="103"/>
    </row>
    <row r="113" spans="1:10" s="7" customFormat="1" ht="16.5" customHeight="1" x14ac:dyDescent="0.25">
      <c r="A113" s="44"/>
      <c r="G113" s="26"/>
      <c r="H113" s="33"/>
      <c r="I113" s="27"/>
      <c r="J113" s="103"/>
    </row>
    <row r="114" spans="1:10" s="7" customFormat="1" ht="16.5" customHeight="1" x14ac:dyDescent="0.25">
      <c r="A114" s="44"/>
      <c r="G114" s="26"/>
      <c r="H114" s="33"/>
      <c r="I114" s="27"/>
      <c r="J114" s="103"/>
    </row>
    <row r="115" spans="1:10" s="7" customFormat="1" ht="16.5" customHeight="1" x14ac:dyDescent="0.25">
      <c r="A115" s="44"/>
      <c r="G115" s="26"/>
      <c r="H115" s="33"/>
      <c r="I115" s="27"/>
      <c r="J115" s="103"/>
    </row>
    <row r="116" spans="1:10" s="7" customFormat="1" ht="16.5" customHeight="1" x14ac:dyDescent="0.25">
      <c r="A116" s="44"/>
      <c r="G116" s="26"/>
      <c r="H116" s="33"/>
      <c r="I116" s="27"/>
      <c r="J116" s="103"/>
    </row>
    <row r="117" spans="1:10" s="7" customFormat="1" ht="16.5" customHeight="1" x14ac:dyDescent="0.25">
      <c r="A117" s="44"/>
      <c r="G117" s="26"/>
      <c r="H117" s="33"/>
      <c r="I117" s="27"/>
      <c r="J117" s="103"/>
    </row>
    <row r="118" spans="1:10" s="7" customFormat="1" ht="16.5" customHeight="1" x14ac:dyDescent="0.25">
      <c r="A118" s="44"/>
      <c r="G118" s="26"/>
      <c r="H118" s="33"/>
      <c r="I118" s="27"/>
      <c r="J118" s="103"/>
    </row>
    <row r="119" spans="1:10" s="7" customFormat="1" ht="16.5" customHeight="1" x14ac:dyDescent="0.25">
      <c r="A119" s="44"/>
      <c r="G119" s="26"/>
      <c r="H119" s="33"/>
      <c r="I119" s="27"/>
      <c r="J119" s="103"/>
    </row>
    <row r="120" spans="1:10" s="7" customFormat="1" ht="16.5" customHeight="1" x14ac:dyDescent="0.25">
      <c r="A120" s="44"/>
      <c r="G120" s="26"/>
      <c r="H120" s="33"/>
      <c r="I120" s="27"/>
      <c r="J120" s="103"/>
    </row>
    <row r="121" spans="1:10" s="7" customFormat="1" ht="16.5" customHeight="1" x14ac:dyDescent="0.25">
      <c r="A121" s="44"/>
      <c r="G121" s="26"/>
      <c r="H121" s="33"/>
      <c r="I121" s="27"/>
      <c r="J121" s="103"/>
    </row>
    <row r="122" spans="1:10" s="7" customFormat="1" ht="16.5" customHeight="1" x14ac:dyDescent="0.25">
      <c r="A122" s="44"/>
      <c r="G122" s="26"/>
      <c r="H122" s="33"/>
      <c r="I122" s="27"/>
      <c r="J122" s="103"/>
    </row>
    <row r="123" spans="1:10" s="7" customFormat="1" ht="16.5" customHeight="1" x14ac:dyDescent="0.25">
      <c r="A123" s="44"/>
      <c r="G123" s="26"/>
      <c r="H123" s="33"/>
      <c r="I123" s="27"/>
      <c r="J123" s="103"/>
    </row>
    <row r="124" spans="1:10" s="7" customFormat="1" ht="16.5" customHeight="1" x14ac:dyDescent="0.25">
      <c r="A124" s="44"/>
      <c r="G124" s="26"/>
      <c r="H124" s="33"/>
      <c r="I124" s="27"/>
      <c r="J124" s="103"/>
    </row>
    <row r="125" spans="1:10" s="7" customFormat="1" ht="16.5" customHeight="1" x14ac:dyDescent="0.25">
      <c r="A125" s="44"/>
      <c r="G125" s="26"/>
      <c r="H125" s="33"/>
      <c r="I125" s="27"/>
      <c r="J125" s="103"/>
    </row>
    <row r="126" spans="1:10" s="7" customFormat="1" ht="16.5" customHeight="1" x14ac:dyDescent="0.25">
      <c r="A126" s="44"/>
      <c r="G126" s="26"/>
      <c r="H126" s="33"/>
      <c r="I126" s="27"/>
      <c r="J126" s="103"/>
    </row>
    <row r="127" spans="1:10" s="7" customFormat="1" ht="16.5" customHeight="1" x14ac:dyDescent="0.25">
      <c r="A127" s="44"/>
      <c r="G127" s="26"/>
      <c r="H127" s="33"/>
      <c r="I127" s="27"/>
      <c r="J127" s="103"/>
    </row>
    <row r="128" spans="1:10" s="7" customFormat="1" ht="16.5" customHeight="1" x14ac:dyDescent="0.25">
      <c r="A128" s="44"/>
      <c r="G128" s="26"/>
      <c r="H128" s="33"/>
      <c r="I128" s="27"/>
      <c r="J128" s="103"/>
    </row>
    <row r="129" spans="1:10" s="7" customFormat="1" ht="16.5" customHeight="1" x14ac:dyDescent="0.25">
      <c r="A129" s="44"/>
      <c r="G129" s="26"/>
      <c r="H129" s="33"/>
      <c r="I129" s="27"/>
      <c r="J129" s="103"/>
    </row>
    <row r="130" spans="1:10" s="7" customFormat="1" ht="16.5" customHeight="1" x14ac:dyDescent="0.25">
      <c r="A130" s="44"/>
      <c r="G130" s="26"/>
      <c r="H130" s="33"/>
      <c r="I130" s="27"/>
      <c r="J130" s="103"/>
    </row>
    <row r="131" spans="1:10" s="7" customFormat="1" ht="16.5" customHeight="1" x14ac:dyDescent="0.25">
      <c r="A131" s="44"/>
      <c r="G131" s="26"/>
      <c r="H131" s="33"/>
      <c r="I131" s="27"/>
      <c r="J131" s="103"/>
    </row>
    <row r="132" spans="1:10" s="7" customFormat="1" ht="16.5" customHeight="1" x14ac:dyDescent="0.25">
      <c r="A132" s="44"/>
      <c r="G132" s="26"/>
      <c r="H132" s="33"/>
      <c r="I132" s="27"/>
      <c r="J132" s="103"/>
    </row>
    <row r="133" spans="1:10" s="7" customFormat="1" ht="16.5" customHeight="1" x14ac:dyDescent="0.25">
      <c r="A133" s="44"/>
      <c r="G133" s="26"/>
      <c r="H133" s="33"/>
      <c r="I133" s="27"/>
      <c r="J133" s="103"/>
    </row>
    <row r="134" spans="1:10" s="7" customFormat="1" ht="16.5" customHeight="1" x14ac:dyDescent="0.25">
      <c r="A134" s="44"/>
      <c r="G134" s="26"/>
      <c r="H134" s="33"/>
      <c r="I134" s="27"/>
      <c r="J134" s="103"/>
    </row>
    <row r="135" spans="1:10" s="7" customFormat="1" ht="16.5" customHeight="1" x14ac:dyDescent="0.25">
      <c r="A135" s="44"/>
      <c r="G135" s="26"/>
      <c r="H135" s="33"/>
      <c r="I135" s="27"/>
      <c r="J135" s="103"/>
    </row>
    <row r="136" spans="1:10" s="7" customFormat="1" ht="16.5" customHeight="1" x14ac:dyDescent="0.25">
      <c r="A136" s="44"/>
      <c r="G136" s="26"/>
      <c r="H136" s="33"/>
      <c r="I136" s="27"/>
      <c r="J136" s="103"/>
    </row>
    <row r="137" spans="1:10" s="7" customFormat="1" ht="16.5" customHeight="1" x14ac:dyDescent="0.25">
      <c r="A137" s="44"/>
      <c r="G137" s="26"/>
      <c r="H137" s="33"/>
      <c r="I137" s="27"/>
      <c r="J137" s="103"/>
    </row>
    <row r="138" spans="1:10" s="7" customFormat="1" ht="16.5" customHeight="1" x14ac:dyDescent="0.25">
      <c r="A138" s="44"/>
      <c r="G138" s="26"/>
      <c r="H138" s="33"/>
      <c r="I138" s="27"/>
      <c r="J138" s="103"/>
    </row>
    <row r="139" spans="1:10" s="7" customFormat="1" ht="16.5" customHeight="1" x14ac:dyDescent="0.25">
      <c r="A139" s="44"/>
      <c r="G139" s="26"/>
      <c r="H139" s="33"/>
      <c r="I139" s="27"/>
      <c r="J139" s="103"/>
    </row>
    <row r="140" spans="1:10" s="7" customFormat="1" ht="16.5" customHeight="1" x14ac:dyDescent="0.25">
      <c r="A140" s="44"/>
      <c r="G140" s="26"/>
      <c r="H140" s="33"/>
      <c r="I140" s="27"/>
      <c r="J140" s="103"/>
    </row>
    <row r="141" spans="1:10" s="7" customFormat="1" ht="16.5" customHeight="1" x14ac:dyDescent="0.25">
      <c r="A141" s="44"/>
      <c r="G141" s="26"/>
      <c r="H141" s="33"/>
      <c r="I141" s="27"/>
      <c r="J141" s="103"/>
    </row>
    <row r="142" spans="1:10" s="7" customFormat="1" ht="16.5" customHeight="1" x14ac:dyDescent="0.25">
      <c r="A142" s="44"/>
      <c r="G142" s="26"/>
      <c r="H142" s="33"/>
      <c r="I142" s="27"/>
      <c r="J142" s="103"/>
    </row>
    <row r="143" spans="1:10" s="7" customFormat="1" ht="16.5" customHeight="1" x14ac:dyDescent="0.25">
      <c r="A143" s="44"/>
      <c r="G143" s="26"/>
      <c r="H143" s="33"/>
      <c r="I143" s="27"/>
      <c r="J143" s="103"/>
    </row>
    <row r="144" spans="1:10" s="7" customFormat="1" ht="16.5" customHeight="1" x14ac:dyDescent="0.25">
      <c r="A144" s="44"/>
      <c r="G144" s="26"/>
      <c r="H144" s="33"/>
      <c r="I144" s="27"/>
      <c r="J144" s="103"/>
    </row>
    <row r="145" spans="1:10" s="7" customFormat="1" ht="16.5" customHeight="1" x14ac:dyDescent="0.25">
      <c r="A145" s="44"/>
      <c r="G145" s="26"/>
      <c r="H145" s="33"/>
      <c r="I145" s="27"/>
      <c r="J145" s="103"/>
    </row>
    <row r="146" spans="1:10" s="7" customFormat="1" ht="16.5" customHeight="1" x14ac:dyDescent="0.25">
      <c r="A146" s="44"/>
      <c r="G146" s="26"/>
      <c r="H146" s="33"/>
      <c r="I146" s="27"/>
      <c r="J146" s="103"/>
    </row>
    <row r="147" spans="1:10" s="7" customFormat="1" ht="16.5" customHeight="1" x14ac:dyDescent="0.25">
      <c r="A147" s="44"/>
      <c r="G147" s="26"/>
      <c r="H147" s="33"/>
      <c r="I147" s="27"/>
      <c r="J147" s="103"/>
    </row>
    <row r="148" spans="1:10" s="7" customFormat="1" ht="16.5" customHeight="1" x14ac:dyDescent="0.25">
      <c r="A148" s="44"/>
      <c r="G148" s="26"/>
      <c r="H148" s="33"/>
      <c r="I148" s="27"/>
      <c r="J148" s="103"/>
    </row>
    <row r="149" spans="1:10" s="7" customFormat="1" ht="16.5" customHeight="1" x14ac:dyDescent="0.25">
      <c r="A149" s="44"/>
      <c r="G149" s="26"/>
      <c r="H149" s="33"/>
      <c r="I149" s="27"/>
      <c r="J149" s="103"/>
    </row>
    <row r="150" spans="1:10" s="7" customFormat="1" ht="16.5" customHeight="1" x14ac:dyDescent="0.25">
      <c r="A150" s="44"/>
      <c r="G150" s="26"/>
      <c r="H150" s="33"/>
      <c r="I150" s="27"/>
      <c r="J150" s="103"/>
    </row>
    <row r="151" spans="1:10" s="7" customFormat="1" ht="16.5" customHeight="1" x14ac:dyDescent="0.25">
      <c r="A151" s="44"/>
      <c r="G151" s="26"/>
      <c r="H151" s="33"/>
      <c r="I151" s="27"/>
      <c r="J151" s="103"/>
    </row>
    <row r="152" spans="1:10" s="7" customFormat="1" ht="16.5" customHeight="1" x14ac:dyDescent="0.25">
      <c r="A152" s="44"/>
      <c r="G152" s="26"/>
      <c r="H152" s="33"/>
      <c r="I152" s="27"/>
      <c r="J152" s="103"/>
    </row>
    <row r="153" spans="1:10" s="7" customFormat="1" ht="16.5" customHeight="1" x14ac:dyDescent="0.25">
      <c r="A153" s="44"/>
      <c r="G153" s="26"/>
      <c r="H153" s="33"/>
      <c r="I153" s="27"/>
      <c r="J153" s="103"/>
    </row>
    <row r="154" spans="1:10" s="7" customFormat="1" ht="16.5" customHeight="1" x14ac:dyDescent="0.25">
      <c r="A154" s="44"/>
      <c r="G154" s="26"/>
      <c r="H154" s="33"/>
      <c r="I154" s="27"/>
      <c r="J154" s="103"/>
    </row>
    <row r="155" spans="1:10" s="7" customFormat="1" ht="16.5" customHeight="1" x14ac:dyDescent="0.25">
      <c r="A155" s="44"/>
      <c r="G155" s="26"/>
      <c r="H155" s="33"/>
      <c r="I155" s="27"/>
      <c r="J155" s="103"/>
    </row>
    <row r="156" spans="1:10" s="7" customFormat="1" ht="16.5" customHeight="1" x14ac:dyDescent="0.25">
      <c r="A156" s="44"/>
      <c r="G156" s="26"/>
      <c r="H156" s="33"/>
      <c r="I156" s="27"/>
      <c r="J156" s="103"/>
    </row>
    <row r="157" spans="1:10" s="7" customFormat="1" ht="16.5" customHeight="1" x14ac:dyDescent="0.25">
      <c r="A157" s="44"/>
      <c r="G157" s="26"/>
      <c r="H157" s="33"/>
      <c r="I157" s="27"/>
      <c r="J157" s="103"/>
    </row>
    <row r="158" spans="1:10" s="7" customFormat="1" ht="16.5" customHeight="1" x14ac:dyDescent="0.25">
      <c r="A158" s="44"/>
      <c r="G158" s="26"/>
      <c r="H158" s="33"/>
      <c r="I158" s="27"/>
      <c r="J158" s="103"/>
    </row>
    <row r="159" spans="1:10" s="7" customFormat="1" ht="16.5" customHeight="1" x14ac:dyDescent="0.25">
      <c r="A159" s="44"/>
      <c r="G159" s="26"/>
      <c r="H159" s="33"/>
      <c r="I159" s="27"/>
      <c r="J159" s="103"/>
    </row>
    <row r="160" spans="1:10" s="7" customFormat="1" ht="16.5" customHeight="1" x14ac:dyDescent="0.25">
      <c r="A160" s="44"/>
      <c r="G160" s="26"/>
      <c r="H160" s="33"/>
      <c r="I160" s="27"/>
      <c r="J160" s="103"/>
    </row>
    <row r="161" spans="1:10" s="7" customFormat="1" ht="16.5" customHeight="1" x14ac:dyDescent="0.25">
      <c r="A161" s="44"/>
      <c r="G161" s="26"/>
      <c r="H161" s="33"/>
      <c r="I161" s="27"/>
      <c r="J161" s="103"/>
    </row>
    <row r="162" spans="1:10" s="7" customFormat="1" ht="16.5" customHeight="1" x14ac:dyDescent="0.25">
      <c r="A162" s="44"/>
      <c r="G162" s="26"/>
      <c r="H162" s="33"/>
      <c r="I162" s="27"/>
      <c r="J162" s="103"/>
    </row>
    <row r="163" spans="1:10" s="7" customFormat="1" ht="16.5" customHeight="1" x14ac:dyDescent="0.25">
      <c r="A163" s="44"/>
      <c r="G163" s="26"/>
      <c r="H163" s="33"/>
      <c r="I163" s="27"/>
      <c r="J163" s="103"/>
    </row>
    <row r="164" spans="1:10" s="7" customFormat="1" ht="16.5" customHeight="1" x14ac:dyDescent="0.25">
      <c r="A164" s="44"/>
      <c r="G164" s="26"/>
      <c r="H164" s="33"/>
      <c r="I164" s="27"/>
      <c r="J164" s="103"/>
    </row>
    <row r="165" spans="1:10" s="7" customFormat="1" ht="16.5" customHeight="1" x14ac:dyDescent="0.25">
      <c r="A165" s="44"/>
      <c r="G165" s="26"/>
      <c r="H165" s="33"/>
      <c r="I165" s="27"/>
      <c r="J165" s="103"/>
    </row>
    <row r="166" spans="1:10" s="7" customFormat="1" ht="16.5" customHeight="1" x14ac:dyDescent="0.25">
      <c r="A166" s="44"/>
      <c r="G166" s="26"/>
      <c r="H166" s="33"/>
      <c r="I166" s="27"/>
      <c r="J166" s="103"/>
    </row>
    <row r="167" spans="1:10" s="7" customFormat="1" ht="16.5" customHeight="1" x14ac:dyDescent="0.25">
      <c r="A167" s="44"/>
      <c r="G167" s="26"/>
      <c r="H167" s="33"/>
      <c r="I167" s="27"/>
      <c r="J167" s="103"/>
    </row>
    <row r="168" spans="1:10" s="7" customFormat="1" ht="16.5" customHeight="1" x14ac:dyDescent="0.25">
      <c r="A168" s="44"/>
      <c r="G168" s="26"/>
      <c r="H168" s="33"/>
      <c r="I168" s="27"/>
      <c r="J168" s="103"/>
    </row>
    <row r="169" spans="1:10" s="7" customFormat="1" ht="16.5" customHeight="1" x14ac:dyDescent="0.25">
      <c r="A169" s="44"/>
      <c r="G169" s="26"/>
      <c r="H169" s="33"/>
      <c r="I169" s="27"/>
      <c r="J169" s="103"/>
    </row>
    <row r="170" spans="1:10" s="7" customFormat="1" ht="16.5" customHeight="1" x14ac:dyDescent="0.25">
      <c r="A170" s="44"/>
      <c r="G170" s="26"/>
      <c r="H170" s="33"/>
      <c r="I170" s="27"/>
      <c r="J170" s="103"/>
    </row>
    <row r="171" spans="1:10" s="7" customFormat="1" ht="16.5" customHeight="1" x14ac:dyDescent="0.25">
      <c r="A171" s="44"/>
      <c r="G171" s="26"/>
      <c r="H171" s="33"/>
      <c r="I171" s="27"/>
      <c r="J171" s="103"/>
    </row>
    <row r="172" spans="1:10" s="7" customFormat="1" ht="16.5" customHeight="1" x14ac:dyDescent="0.25">
      <c r="A172" s="44"/>
      <c r="G172" s="26"/>
      <c r="H172" s="33"/>
      <c r="I172" s="27"/>
      <c r="J172" s="103"/>
    </row>
    <row r="173" spans="1:10" s="7" customFormat="1" ht="16.5" customHeight="1" x14ac:dyDescent="0.25">
      <c r="A173" s="44"/>
      <c r="G173" s="26"/>
      <c r="H173" s="33"/>
      <c r="I173" s="27"/>
      <c r="J173" s="103"/>
    </row>
    <row r="174" spans="1:10" s="7" customFormat="1" ht="16.5" customHeight="1" x14ac:dyDescent="0.25">
      <c r="A174" s="44"/>
      <c r="G174" s="26"/>
      <c r="H174" s="33"/>
      <c r="I174" s="27"/>
      <c r="J174" s="103"/>
    </row>
    <row r="175" spans="1:10" s="7" customFormat="1" ht="16.5" customHeight="1" x14ac:dyDescent="0.25">
      <c r="A175" s="44"/>
      <c r="G175" s="26"/>
      <c r="H175" s="33"/>
      <c r="I175" s="27"/>
      <c r="J175" s="103"/>
    </row>
    <row r="176" spans="1:10" s="7" customFormat="1" ht="16.5" customHeight="1" x14ac:dyDescent="0.25">
      <c r="A176" s="44"/>
      <c r="G176" s="26"/>
      <c r="H176" s="33"/>
      <c r="I176" s="27"/>
      <c r="J176" s="103"/>
    </row>
    <row r="177" spans="1:10" s="7" customFormat="1" ht="16.5" customHeight="1" x14ac:dyDescent="0.25">
      <c r="A177" s="44"/>
      <c r="G177" s="26"/>
      <c r="H177" s="33"/>
      <c r="I177" s="27"/>
      <c r="J177" s="103"/>
    </row>
    <row r="178" spans="1:10" s="7" customFormat="1" ht="16.5" customHeight="1" x14ac:dyDescent="0.25">
      <c r="A178" s="44"/>
      <c r="G178" s="26"/>
      <c r="H178" s="33"/>
      <c r="I178" s="27"/>
      <c r="J178" s="103"/>
    </row>
    <row r="179" spans="1:10" s="7" customFormat="1" ht="16.5" customHeight="1" x14ac:dyDescent="0.25">
      <c r="A179" s="44"/>
      <c r="G179" s="26"/>
      <c r="H179" s="33"/>
      <c r="I179" s="27"/>
      <c r="J179" s="103"/>
    </row>
    <row r="180" spans="1:10" s="7" customFormat="1" ht="16.5" customHeight="1" x14ac:dyDescent="0.25">
      <c r="A180" s="44"/>
      <c r="G180" s="26"/>
      <c r="H180" s="33"/>
      <c r="I180" s="27"/>
      <c r="J180" s="103"/>
    </row>
    <row r="181" spans="1:10" s="7" customFormat="1" ht="16.5" customHeight="1" x14ac:dyDescent="0.25">
      <c r="A181" s="44"/>
      <c r="G181" s="26"/>
      <c r="H181" s="33"/>
      <c r="I181" s="27"/>
      <c r="J181" s="103"/>
    </row>
    <row r="182" spans="1:10" s="7" customFormat="1" ht="16.5" customHeight="1" x14ac:dyDescent="0.25">
      <c r="A182" s="44"/>
      <c r="G182" s="26"/>
      <c r="H182" s="33"/>
      <c r="I182" s="27"/>
      <c r="J182" s="103"/>
    </row>
    <row r="183" spans="1:10" s="7" customFormat="1" ht="16.5" customHeight="1" x14ac:dyDescent="0.25">
      <c r="A183" s="44"/>
      <c r="G183" s="26"/>
      <c r="H183" s="33"/>
      <c r="I183" s="27"/>
      <c r="J183" s="103"/>
    </row>
    <row r="184" spans="1:10" s="7" customFormat="1" ht="16.5" customHeight="1" x14ac:dyDescent="0.25">
      <c r="A184" s="44"/>
      <c r="G184" s="26"/>
      <c r="H184" s="33"/>
      <c r="I184" s="27"/>
      <c r="J184" s="103"/>
    </row>
    <row r="185" spans="1:10" s="7" customFormat="1" ht="16.5" customHeight="1" x14ac:dyDescent="0.25">
      <c r="A185" s="44"/>
      <c r="G185" s="26"/>
      <c r="H185" s="33"/>
      <c r="I185" s="27"/>
      <c r="J185" s="103"/>
    </row>
    <row r="186" spans="1:10" s="7" customFormat="1" ht="16.5" customHeight="1" x14ac:dyDescent="0.25">
      <c r="A186" s="44"/>
      <c r="G186" s="26"/>
      <c r="H186" s="33"/>
      <c r="I186" s="27"/>
      <c r="J186" s="103"/>
    </row>
    <row r="187" spans="1:10" s="7" customFormat="1" ht="16.5" customHeight="1" x14ac:dyDescent="0.25">
      <c r="A187" s="44"/>
      <c r="G187" s="26"/>
      <c r="H187" s="33"/>
      <c r="I187" s="27"/>
      <c r="J187" s="103"/>
    </row>
    <row r="188" spans="1:10" s="7" customFormat="1" ht="16.5" customHeight="1" x14ac:dyDescent="0.25">
      <c r="A188" s="44"/>
      <c r="G188" s="26"/>
      <c r="H188" s="33"/>
      <c r="I188" s="27"/>
      <c r="J188" s="103"/>
    </row>
    <row r="189" spans="1:10" s="7" customFormat="1" ht="16.5" customHeight="1" x14ac:dyDescent="0.25">
      <c r="A189" s="44"/>
      <c r="G189" s="26"/>
      <c r="H189" s="33"/>
      <c r="I189" s="27"/>
      <c r="J189" s="103"/>
    </row>
    <row r="190" spans="1:10" s="7" customFormat="1" ht="16.5" customHeight="1" x14ac:dyDescent="0.25">
      <c r="A190" s="44"/>
      <c r="G190" s="26"/>
      <c r="H190" s="33"/>
      <c r="I190" s="27"/>
      <c r="J190" s="103"/>
    </row>
    <row r="191" spans="1:10" s="7" customFormat="1" ht="16.5" customHeight="1" x14ac:dyDescent="0.25">
      <c r="A191" s="44"/>
      <c r="G191" s="26"/>
      <c r="H191" s="33"/>
      <c r="I191" s="27"/>
      <c r="J191" s="103"/>
    </row>
    <row r="192" spans="1:10" s="7" customFormat="1" ht="16.5" customHeight="1" x14ac:dyDescent="0.25">
      <c r="A192" s="44"/>
      <c r="G192" s="26"/>
      <c r="H192" s="33"/>
      <c r="I192" s="27"/>
      <c r="J192" s="103"/>
    </row>
    <row r="193" spans="1:10" s="7" customFormat="1" ht="16.5" customHeight="1" x14ac:dyDescent="0.25">
      <c r="A193" s="44"/>
      <c r="G193" s="26"/>
      <c r="H193" s="33"/>
      <c r="I193" s="27"/>
      <c r="J193" s="103"/>
    </row>
    <row r="194" spans="1:10" s="7" customFormat="1" ht="16.5" customHeight="1" x14ac:dyDescent="0.25">
      <c r="A194" s="44"/>
      <c r="G194" s="26"/>
      <c r="H194" s="33"/>
      <c r="I194" s="27"/>
      <c r="J194" s="103"/>
    </row>
    <row r="195" spans="1:10" s="7" customFormat="1" ht="16.5" customHeight="1" x14ac:dyDescent="0.25">
      <c r="A195" s="44"/>
      <c r="G195" s="26"/>
      <c r="H195" s="33"/>
      <c r="I195" s="27"/>
      <c r="J195" s="103"/>
    </row>
    <row r="196" spans="1:10" s="7" customFormat="1" ht="16.5" customHeight="1" x14ac:dyDescent="0.25">
      <c r="A196" s="44"/>
      <c r="G196" s="26"/>
      <c r="H196" s="33"/>
      <c r="I196" s="27"/>
      <c r="J196" s="103"/>
    </row>
    <row r="197" spans="1:10" s="7" customFormat="1" ht="16.5" customHeight="1" x14ac:dyDescent="0.25">
      <c r="A197" s="44"/>
      <c r="G197" s="26"/>
      <c r="H197" s="33"/>
      <c r="I197" s="27"/>
      <c r="J197" s="103"/>
    </row>
    <row r="198" spans="1:10" s="7" customFormat="1" ht="16.5" customHeight="1" x14ac:dyDescent="0.25">
      <c r="A198" s="44"/>
      <c r="G198" s="26"/>
      <c r="H198" s="33"/>
      <c r="I198" s="27"/>
      <c r="J198" s="103"/>
    </row>
    <row r="199" spans="1:10" s="7" customFormat="1" ht="16.5" customHeight="1" x14ac:dyDescent="0.25">
      <c r="A199" s="44"/>
      <c r="G199" s="26"/>
      <c r="H199" s="33"/>
      <c r="I199" s="27"/>
      <c r="J199" s="103"/>
    </row>
    <row r="200" spans="1:10" s="7" customFormat="1" ht="16.5" customHeight="1" x14ac:dyDescent="0.25">
      <c r="A200" s="44"/>
      <c r="G200" s="26"/>
      <c r="H200" s="33"/>
      <c r="I200" s="27"/>
      <c r="J200" s="103"/>
    </row>
    <row r="201" spans="1:10" s="7" customFormat="1" ht="16.5" customHeight="1" x14ac:dyDescent="0.25">
      <c r="A201" s="44"/>
      <c r="G201" s="26"/>
      <c r="H201" s="33"/>
      <c r="I201" s="27"/>
      <c r="J201" s="103"/>
    </row>
    <row r="202" spans="1:10" s="7" customFormat="1" ht="16.5" customHeight="1" x14ac:dyDescent="0.25">
      <c r="A202" s="44"/>
      <c r="G202" s="26"/>
      <c r="H202" s="33"/>
      <c r="I202" s="27"/>
      <c r="J202" s="103"/>
    </row>
    <row r="203" spans="1:10" s="7" customFormat="1" ht="16.5" customHeight="1" x14ac:dyDescent="0.25">
      <c r="A203" s="44"/>
      <c r="G203" s="26"/>
      <c r="H203" s="33"/>
      <c r="I203" s="27"/>
      <c r="J203" s="103"/>
    </row>
    <row r="204" spans="1:10" s="7" customFormat="1" ht="16.5" customHeight="1" x14ac:dyDescent="0.25">
      <c r="A204" s="44"/>
      <c r="G204" s="26"/>
      <c r="H204" s="33"/>
      <c r="I204" s="27"/>
      <c r="J204" s="103"/>
    </row>
    <row r="205" spans="1:10" s="7" customFormat="1" ht="16.5" customHeight="1" x14ac:dyDescent="0.25">
      <c r="A205" s="44"/>
      <c r="G205" s="26"/>
      <c r="H205" s="33"/>
      <c r="I205" s="27"/>
      <c r="J205" s="103"/>
    </row>
    <row r="206" spans="1:10" s="7" customFormat="1" ht="16.5" customHeight="1" x14ac:dyDescent="0.25">
      <c r="A206" s="44"/>
      <c r="G206" s="26"/>
      <c r="H206" s="33"/>
      <c r="I206" s="27"/>
      <c r="J206" s="103"/>
    </row>
    <row r="207" spans="1:10" s="7" customFormat="1" ht="16.5" customHeight="1" x14ac:dyDescent="0.25">
      <c r="A207" s="44"/>
      <c r="G207" s="26"/>
      <c r="H207" s="33"/>
      <c r="I207" s="27"/>
      <c r="J207" s="103"/>
    </row>
    <row r="208" spans="1:10" s="7" customFormat="1" ht="16.5" customHeight="1" x14ac:dyDescent="0.25">
      <c r="A208" s="44"/>
      <c r="G208" s="26"/>
      <c r="H208" s="33"/>
      <c r="I208" s="27"/>
      <c r="J208" s="103"/>
    </row>
    <row r="209" spans="1:10" s="7" customFormat="1" ht="16.5" customHeight="1" x14ac:dyDescent="0.25">
      <c r="A209" s="44"/>
      <c r="G209" s="26"/>
      <c r="H209" s="33"/>
      <c r="I209" s="27"/>
      <c r="J209" s="103"/>
    </row>
    <row r="210" spans="1:10" s="7" customFormat="1" ht="16.5" customHeight="1" x14ac:dyDescent="0.25">
      <c r="A210" s="44"/>
      <c r="G210" s="26"/>
      <c r="H210" s="33"/>
      <c r="I210" s="27"/>
      <c r="J210" s="103"/>
    </row>
    <row r="211" spans="1:10" s="7" customFormat="1" ht="16.5" customHeight="1" x14ac:dyDescent="0.25">
      <c r="A211" s="44"/>
      <c r="G211" s="26"/>
      <c r="H211" s="33"/>
      <c r="I211" s="27"/>
      <c r="J211" s="103"/>
    </row>
    <row r="212" spans="1:10" s="7" customFormat="1" ht="16.5" customHeight="1" x14ac:dyDescent="0.25">
      <c r="A212" s="44"/>
      <c r="G212" s="26"/>
      <c r="H212" s="33"/>
      <c r="I212" s="27"/>
      <c r="J212" s="103"/>
    </row>
    <row r="213" spans="1:10" s="7" customFormat="1" ht="16.5" customHeight="1" x14ac:dyDescent="0.25">
      <c r="A213" s="44"/>
      <c r="G213" s="26"/>
      <c r="H213" s="33"/>
      <c r="I213" s="27"/>
      <c r="J213" s="103"/>
    </row>
    <row r="214" spans="1:10" s="7" customFormat="1" ht="16.5" customHeight="1" x14ac:dyDescent="0.25">
      <c r="A214" s="44"/>
      <c r="G214" s="26"/>
      <c r="H214" s="33"/>
      <c r="I214" s="27"/>
      <c r="J214" s="103"/>
    </row>
    <row r="215" spans="1:10" s="7" customFormat="1" ht="16.5" customHeight="1" x14ac:dyDescent="0.25">
      <c r="A215" s="44"/>
      <c r="G215" s="26"/>
      <c r="H215" s="33"/>
      <c r="I215" s="27"/>
      <c r="J215" s="103"/>
    </row>
    <row r="216" spans="1:10" s="7" customFormat="1" ht="16.5" customHeight="1" x14ac:dyDescent="0.25">
      <c r="A216" s="44"/>
      <c r="G216" s="26"/>
      <c r="H216" s="33"/>
      <c r="I216" s="27"/>
      <c r="J216" s="103"/>
    </row>
    <row r="217" spans="1:10" s="7" customFormat="1" ht="16.5" customHeight="1" x14ac:dyDescent="0.25">
      <c r="A217" s="44"/>
      <c r="G217" s="26"/>
      <c r="H217" s="33"/>
      <c r="I217" s="27"/>
      <c r="J217" s="103"/>
    </row>
    <row r="218" spans="1:10" s="7" customFormat="1" ht="16.5" customHeight="1" x14ac:dyDescent="0.25">
      <c r="A218" s="44"/>
      <c r="G218" s="26"/>
      <c r="H218" s="33"/>
      <c r="I218" s="27"/>
      <c r="J218" s="103"/>
    </row>
    <row r="219" spans="1:10" s="7" customFormat="1" ht="16.5" customHeight="1" x14ac:dyDescent="0.25">
      <c r="A219" s="44"/>
      <c r="G219" s="26"/>
      <c r="H219" s="33"/>
      <c r="I219" s="27"/>
      <c r="J219" s="103"/>
    </row>
    <row r="220" spans="1:10" s="7" customFormat="1" ht="16.5" customHeight="1" x14ac:dyDescent="0.25">
      <c r="A220" s="44"/>
      <c r="G220" s="26"/>
      <c r="H220" s="33"/>
      <c r="I220" s="27"/>
      <c r="J220" s="103"/>
    </row>
    <row r="221" spans="1:10" s="7" customFormat="1" ht="16.5" customHeight="1" x14ac:dyDescent="0.25">
      <c r="A221" s="44"/>
      <c r="G221" s="26"/>
      <c r="H221" s="33"/>
      <c r="I221" s="27"/>
      <c r="J221" s="103"/>
    </row>
    <row r="222" spans="1:10" s="7" customFormat="1" ht="16.5" customHeight="1" x14ac:dyDescent="0.25">
      <c r="A222" s="44"/>
      <c r="G222" s="26"/>
      <c r="H222" s="33"/>
      <c r="I222" s="27"/>
      <c r="J222" s="103"/>
    </row>
    <row r="223" spans="1:10" s="7" customFormat="1" ht="16.5" customHeight="1" x14ac:dyDescent="0.25">
      <c r="A223" s="44"/>
      <c r="G223" s="26"/>
      <c r="H223" s="33"/>
      <c r="I223" s="27"/>
      <c r="J223" s="103"/>
    </row>
    <row r="224" spans="1:10" s="7" customFormat="1" ht="16.5" customHeight="1" x14ac:dyDescent="0.25">
      <c r="A224" s="44"/>
      <c r="G224" s="26"/>
      <c r="H224" s="33"/>
      <c r="I224" s="27"/>
      <c r="J224" s="103"/>
    </row>
    <row r="225" spans="1:10" s="7" customFormat="1" ht="16.5" customHeight="1" x14ac:dyDescent="0.25">
      <c r="A225" s="44"/>
      <c r="G225" s="26"/>
      <c r="H225" s="33"/>
      <c r="I225" s="27"/>
      <c r="J225" s="103"/>
    </row>
    <row r="226" spans="1:10" s="7" customFormat="1" ht="16.5" customHeight="1" x14ac:dyDescent="0.25">
      <c r="A226" s="44"/>
      <c r="G226" s="26"/>
      <c r="H226" s="33"/>
      <c r="I226" s="27"/>
      <c r="J226" s="103"/>
    </row>
    <row r="227" spans="1:10" s="7" customFormat="1" ht="16.5" customHeight="1" x14ac:dyDescent="0.25">
      <c r="A227" s="44"/>
      <c r="G227" s="26"/>
      <c r="H227" s="33"/>
      <c r="I227" s="27"/>
      <c r="J227" s="103"/>
    </row>
    <row r="228" spans="1:10" s="7" customFormat="1" ht="16.5" customHeight="1" x14ac:dyDescent="0.25">
      <c r="A228" s="44"/>
      <c r="G228" s="26"/>
      <c r="H228" s="33"/>
      <c r="I228" s="27"/>
      <c r="J228" s="103"/>
    </row>
    <row r="229" spans="1:10" s="7" customFormat="1" ht="16.5" customHeight="1" x14ac:dyDescent="0.25">
      <c r="A229" s="44"/>
      <c r="G229" s="26"/>
      <c r="H229" s="33"/>
      <c r="I229" s="27"/>
      <c r="J229" s="103"/>
    </row>
    <row r="230" spans="1:10" s="7" customFormat="1" ht="16.5" customHeight="1" x14ac:dyDescent="0.25">
      <c r="A230" s="44"/>
      <c r="G230" s="26"/>
      <c r="H230" s="33"/>
      <c r="I230" s="27"/>
      <c r="J230" s="103"/>
    </row>
    <row r="231" spans="1:10" s="7" customFormat="1" ht="16.5" customHeight="1" x14ac:dyDescent="0.25">
      <c r="A231" s="44"/>
      <c r="G231" s="26"/>
      <c r="H231" s="33"/>
      <c r="I231" s="27"/>
      <c r="J231" s="103"/>
    </row>
    <row r="232" spans="1:10" s="7" customFormat="1" ht="16.5" customHeight="1" x14ac:dyDescent="0.25">
      <c r="A232" s="44"/>
      <c r="G232" s="26"/>
      <c r="H232" s="33"/>
      <c r="I232" s="27"/>
      <c r="J232" s="103"/>
    </row>
    <row r="233" spans="1:10" s="7" customFormat="1" ht="16.5" customHeight="1" x14ac:dyDescent="0.25">
      <c r="A233" s="44"/>
      <c r="G233" s="26"/>
      <c r="H233" s="33"/>
      <c r="I233" s="27"/>
      <c r="J233" s="103"/>
    </row>
    <row r="234" spans="1:10" s="7" customFormat="1" ht="16.5" customHeight="1" x14ac:dyDescent="0.25">
      <c r="A234" s="44"/>
      <c r="G234" s="26"/>
      <c r="H234" s="33"/>
      <c r="I234" s="27"/>
      <c r="J234" s="103"/>
    </row>
    <row r="235" spans="1:10" s="7" customFormat="1" ht="16.5" customHeight="1" x14ac:dyDescent="0.25">
      <c r="A235" s="44"/>
      <c r="G235" s="26"/>
      <c r="H235" s="33"/>
      <c r="I235" s="27"/>
      <c r="J235" s="103"/>
    </row>
    <row r="236" spans="1:10" s="7" customFormat="1" ht="16.5" customHeight="1" x14ac:dyDescent="0.25">
      <c r="A236" s="44"/>
      <c r="G236" s="26"/>
      <c r="H236" s="33"/>
      <c r="I236" s="27"/>
      <c r="J236" s="103"/>
    </row>
    <row r="237" spans="1:10" s="7" customFormat="1" ht="16.5" customHeight="1" x14ac:dyDescent="0.25">
      <c r="A237" s="44"/>
      <c r="G237" s="26"/>
      <c r="H237" s="33"/>
      <c r="I237" s="27"/>
      <c r="J237" s="103"/>
    </row>
    <row r="238" spans="1:10" s="7" customFormat="1" ht="16.5" customHeight="1" x14ac:dyDescent="0.25">
      <c r="A238" s="44"/>
      <c r="G238" s="26"/>
      <c r="H238" s="33"/>
      <c r="I238" s="27"/>
      <c r="J238" s="103"/>
    </row>
    <row r="239" spans="1:10" s="7" customFormat="1" ht="16.5" customHeight="1" x14ac:dyDescent="0.25">
      <c r="A239" s="44"/>
      <c r="G239" s="26"/>
      <c r="H239" s="33"/>
      <c r="I239" s="27"/>
      <c r="J239" s="103"/>
    </row>
    <row r="240" spans="1:10" s="7" customFormat="1" ht="16.5" customHeight="1" x14ac:dyDescent="0.25">
      <c r="A240" s="44"/>
      <c r="G240" s="26"/>
      <c r="H240" s="33"/>
      <c r="I240" s="27"/>
      <c r="J240" s="103"/>
    </row>
    <row r="241" spans="1:10" s="7" customFormat="1" ht="16.5" customHeight="1" x14ac:dyDescent="0.25">
      <c r="A241" s="44"/>
      <c r="G241" s="26"/>
      <c r="H241" s="33"/>
      <c r="I241" s="27"/>
      <c r="J241" s="103"/>
    </row>
    <row r="242" spans="1:10" s="7" customFormat="1" ht="16.5" customHeight="1" x14ac:dyDescent="0.25">
      <c r="A242" s="44"/>
      <c r="G242" s="26"/>
      <c r="H242" s="33"/>
      <c r="I242" s="27"/>
      <c r="J242" s="103"/>
    </row>
    <row r="243" spans="1:10" s="7" customFormat="1" ht="16.5" customHeight="1" x14ac:dyDescent="0.25">
      <c r="A243" s="44"/>
      <c r="G243" s="26"/>
      <c r="H243" s="33"/>
      <c r="I243" s="27"/>
      <c r="J243" s="103"/>
    </row>
    <row r="244" spans="1:10" s="7" customFormat="1" ht="16.5" customHeight="1" x14ac:dyDescent="0.25">
      <c r="A244" s="44"/>
      <c r="G244" s="26"/>
      <c r="H244" s="33"/>
      <c r="I244" s="27"/>
      <c r="J244" s="103"/>
    </row>
    <row r="245" spans="1:10" s="7" customFormat="1" ht="16.5" customHeight="1" x14ac:dyDescent="0.25">
      <c r="A245" s="44"/>
      <c r="G245" s="26"/>
      <c r="H245" s="33"/>
      <c r="I245" s="27"/>
      <c r="J245" s="103"/>
    </row>
    <row r="246" spans="1:10" s="7" customFormat="1" ht="16.5" customHeight="1" x14ac:dyDescent="0.25">
      <c r="A246" s="44"/>
      <c r="G246" s="26"/>
      <c r="H246" s="33"/>
      <c r="I246" s="27"/>
      <c r="J246" s="103"/>
    </row>
    <row r="247" spans="1:10" s="7" customFormat="1" ht="16.5" customHeight="1" x14ac:dyDescent="0.25">
      <c r="A247" s="44"/>
      <c r="G247" s="26"/>
      <c r="H247" s="33"/>
      <c r="I247" s="27"/>
      <c r="J247" s="103"/>
    </row>
    <row r="248" spans="1:10" s="7" customFormat="1" ht="16.5" customHeight="1" x14ac:dyDescent="0.25">
      <c r="A248" s="44"/>
      <c r="G248" s="26"/>
      <c r="H248" s="33"/>
      <c r="I248" s="27"/>
      <c r="J248" s="103"/>
    </row>
    <row r="249" spans="1:10" s="7" customFormat="1" ht="16.5" customHeight="1" x14ac:dyDescent="0.25">
      <c r="A249" s="44"/>
      <c r="G249" s="26"/>
      <c r="H249" s="33"/>
      <c r="I249" s="27"/>
      <c r="J249" s="103"/>
    </row>
    <row r="250" spans="1:10" s="7" customFormat="1" ht="16.5" customHeight="1" x14ac:dyDescent="0.25">
      <c r="A250" s="44"/>
      <c r="G250" s="26"/>
      <c r="H250" s="33"/>
      <c r="I250" s="27"/>
      <c r="J250" s="103"/>
    </row>
    <row r="251" spans="1:10" s="7" customFormat="1" ht="16.5" customHeight="1" x14ac:dyDescent="0.25">
      <c r="A251" s="44"/>
      <c r="G251" s="26"/>
      <c r="H251" s="33"/>
      <c r="I251" s="27"/>
      <c r="J251" s="103"/>
    </row>
    <row r="252" spans="1:10" s="7" customFormat="1" ht="16.5" customHeight="1" x14ac:dyDescent="0.25">
      <c r="A252" s="44"/>
      <c r="G252" s="26"/>
      <c r="H252" s="33"/>
      <c r="I252" s="27"/>
      <c r="J252" s="103"/>
    </row>
    <row r="253" spans="1:10" s="7" customFormat="1" ht="16.5" customHeight="1" x14ac:dyDescent="0.25">
      <c r="A253" s="44"/>
      <c r="G253" s="26"/>
      <c r="H253" s="33"/>
      <c r="I253" s="27"/>
      <c r="J253" s="103"/>
    </row>
    <row r="254" spans="1:10" s="7" customFormat="1" ht="16.5" customHeight="1" x14ac:dyDescent="0.25">
      <c r="A254" s="44"/>
      <c r="G254" s="26"/>
      <c r="H254" s="33"/>
      <c r="I254" s="27"/>
      <c r="J254" s="103"/>
    </row>
    <row r="255" spans="1:10" s="7" customFormat="1" ht="16.5" customHeight="1" x14ac:dyDescent="0.25">
      <c r="A255" s="44"/>
      <c r="G255" s="26"/>
      <c r="H255" s="33"/>
      <c r="I255" s="27"/>
      <c r="J255" s="103"/>
    </row>
    <row r="256" spans="1:10" s="7" customFormat="1" ht="16.5" customHeight="1" x14ac:dyDescent="0.25">
      <c r="A256" s="44"/>
      <c r="G256" s="26"/>
      <c r="H256" s="33"/>
      <c r="I256" s="27"/>
      <c r="J256" s="103"/>
    </row>
    <row r="257" spans="1:10" s="7" customFormat="1" ht="16.5" customHeight="1" x14ac:dyDescent="0.25">
      <c r="A257" s="44"/>
      <c r="G257" s="26"/>
      <c r="H257" s="33"/>
      <c r="I257" s="27"/>
      <c r="J257" s="103"/>
    </row>
    <row r="258" spans="1:10" s="7" customFormat="1" ht="16.5" customHeight="1" x14ac:dyDescent="0.25">
      <c r="A258" s="44"/>
      <c r="G258" s="26"/>
      <c r="H258" s="33"/>
      <c r="I258" s="27"/>
      <c r="J258" s="103"/>
    </row>
    <row r="259" spans="1:10" s="7" customFormat="1" ht="16.5" customHeight="1" x14ac:dyDescent="0.25">
      <c r="A259" s="44"/>
      <c r="G259" s="26"/>
      <c r="H259" s="33"/>
      <c r="I259" s="27"/>
      <c r="J259" s="103"/>
    </row>
    <row r="260" spans="1:10" s="7" customFormat="1" ht="16.5" customHeight="1" x14ac:dyDescent="0.25">
      <c r="A260" s="44"/>
      <c r="G260" s="26"/>
      <c r="H260" s="33"/>
      <c r="I260" s="27"/>
      <c r="J260" s="103"/>
    </row>
    <row r="261" spans="1:10" s="7" customFormat="1" ht="16.5" customHeight="1" x14ac:dyDescent="0.25">
      <c r="A261" s="44"/>
      <c r="G261" s="26"/>
      <c r="H261" s="33"/>
      <c r="I261" s="27"/>
      <c r="J261" s="103"/>
    </row>
    <row r="262" spans="1:10" s="7" customFormat="1" ht="16.5" customHeight="1" x14ac:dyDescent="0.25">
      <c r="A262" s="44"/>
      <c r="G262" s="26"/>
      <c r="H262" s="33"/>
      <c r="I262" s="27"/>
      <c r="J262" s="103"/>
    </row>
    <row r="263" spans="1:10" s="7" customFormat="1" ht="16.5" customHeight="1" x14ac:dyDescent="0.25">
      <c r="A263" s="44"/>
      <c r="G263" s="26"/>
      <c r="H263" s="33"/>
      <c r="I263" s="27"/>
      <c r="J263" s="103"/>
    </row>
    <row r="264" spans="1:10" s="7" customFormat="1" ht="16.5" customHeight="1" x14ac:dyDescent="0.25">
      <c r="A264" s="44"/>
      <c r="G264" s="26"/>
      <c r="H264" s="33"/>
      <c r="I264" s="27"/>
      <c r="J264" s="103"/>
    </row>
    <row r="265" spans="1:10" s="7" customFormat="1" ht="16.5" customHeight="1" x14ac:dyDescent="0.25">
      <c r="A265" s="44"/>
      <c r="G265" s="26"/>
      <c r="H265" s="33"/>
      <c r="I265" s="27"/>
      <c r="J265" s="103"/>
    </row>
    <row r="266" spans="1:10" s="7" customFormat="1" ht="16.5" customHeight="1" x14ac:dyDescent="0.25">
      <c r="A266" s="44"/>
      <c r="G266" s="26"/>
      <c r="H266" s="33"/>
      <c r="I266" s="27"/>
      <c r="J266" s="103"/>
    </row>
    <row r="267" spans="1:10" s="7" customFormat="1" ht="16.5" customHeight="1" x14ac:dyDescent="0.25">
      <c r="A267" s="44"/>
      <c r="G267" s="26"/>
      <c r="H267" s="33"/>
      <c r="I267" s="27"/>
      <c r="J267" s="103"/>
    </row>
    <row r="268" spans="1:10" s="7" customFormat="1" ht="16.5" customHeight="1" x14ac:dyDescent="0.25">
      <c r="A268" s="44"/>
      <c r="G268" s="26"/>
      <c r="H268" s="33"/>
      <c r="I268" s="27"/>
      <c r="J268" s="103"/>
    </row>
    <row r="269" spans="1:10" s="7" customFormat="1" ht="16.5" customHeight="1" x14ac:dyDescent="0.25">
      <c r="A269" s="44"/>
      <c r="G269" s="26"/>
      <c r="H269" s="33"/>
      <c r="I269" s="27"/>
      <c r="J269" s="103"/>
    </row>
    <row r="270" spans="1:10" s="7" customFormat="1" ht="16.5" customHeight="1" x14ac:dyDescent="0.25">
      <c r="A270" s="44"/>
      <c r="G270" s="26"/>
      <c r="H270" s="33"/>
      <c r="I270" s="27"/>
      <c r="J270" s="103"/>
    </row>
    <row r="271" spans="1:10" s="7" customFormat="1" ht="16.5" customHeight="1" x14ac:dyDescent="0.25">
      <c r="A271" s="44"/>
      <c r="G271" s="26"/>
      <c r="H271" s="33"/>
      <c r="I271" s="27"/>
      <c r="J271" s="103"/>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activeCell="E176" sqref="E176"/>
    </sheetView>
  </sheetViews>
  <sheetFormatPr baseColWidth="10" defaultRowHeight="15" x14ac:dyDescent="0.25"/>
  <cols>
    <col min="1" max="1" width="3.140625" style="58" customWidth="1"/>
    <col min="2" max="2" width="3" style="58" customWidth="1"/>
    <col min="3" max="3" width="13.85546875" style="58" customWidth="1"/>
    <col min="4" max="4" width="11" style="58" customWidth="1"/>
    <col min="5" max="5" width="13.28515625" style="58" customWidth="1"/>
    <col min="6" max="9" width="15.42578125" style="58" customWidth="1"/>
    <col min="10" max="10" width="14" style="58" customWidth="1"/>
    <col min="11" max="11" width="13" style="58" customWidth="1"/>
    <col min="12" max="12" width="13.5703125" style="58" customWidth="1"/>
    <col min="13" max="13" width="2.85546875" style="58" customWidth="1"/>
    <col min="14" max="14" width="3.5703125" customWidth="1"/>
  </cols>
  <sheetData>
    <row r="1" spans="1:13" s="7" customFormat="1" ht="28.5" customHeight="1" x14ac:dyDescent="0.25">
      <c r="A1" s="102"/>
      <c r="B1" s="44"/>
      <c r="C1" s="44"/>
      <c r="D1" s="44"/>
      <c r="E1" s="44"/>
      <c r="F1" s="44"/>
      <c r="G1" s="44"/>
      <c r="H1" s="44"/>
      <c r="I1" s="44"/>
      <c r="J1" s="44"/>
      <c r="K1" s="44"/>
      <c r="L1" s="44"/>
      <c r="M1" s="44"/>
    </row>
    <row r="2" spans="1:13" s="7" customFormat="1" ht="27" customHeight="1" thickBot="1" x14ac:dyDescent="0.3">
      <c r="A2" s="44"/>
      <c r="B2" s="44"/>
      <c r="C2" s="44"/>
      <c r="D2" s="44"/>
      <c r="E2" s="44"/>
      <c r="F2" s="44"/>
      <c r="G2" s="44"/>
      <c r="H2" s="44"/>
      <c r="I2" s="44"/>
      <c r="J2" s="44"/>
      <c r="K2" s="44"/>
      <c r="L2" s="44"/>
      <c r="M2" s="44"/>
    </row>
    <row r="3" spans="1:13" s="7" customFormat="1" ht="15.75" thickBot="1" x14ac:dyDescent="0.3">
      <c r="A3" s="44"/>
      <c r="B3" s="45"/>
      <c r="C3" s="46"/>
      <c r="D3" s="46"/>
      <c r="E3" s="46"/>
      <c r="F3" s="46"/>
      <c r="G3" s="46"/>
      <c r="H3" s="46"/>
      <c r="I3" s="46"/>
      <c r="J3" s="46"/>
      <c r="K3" s="46"/>
      <c r="L3" s="46"/>
      <c r="M3" s="47"/>
    </row>
    <row r="4" spans="1:13" s="7" customFormat="1" ht="36" x14ac:dyDescent="0.55000000000000004">
      <c r="A4" s="44"/>
      <c r="B4" s="48"/>
      <c r="C4" s="265"/>
      <c r="D4" s="266"/>
      <c r="E4" s="271" t="s">
        <v>94</v>
      </c>
      <c r="F4" s="271"/>
      <c r="G4" s="271"/>
      <c r="H4" s="271"/>
      <c r="I4" s="271"/>
      <c r="J4" s="271"/>
      <c r="K4" s="271"/>
      <c r="L4" s="272"/>
      <c r="M4" s="49"/>
    </row>
    <row r="5" spans="1:13" s="7" customFormat="1" ht="24" thickBot="1" x14ac:dyDescent="0.4">
      <c r="A5" s="44"/>
      <c r="B5" s="48"/>
      <c r="C5" s="267"/>
      <c r="D5" s="268"/>
      <c r="E5" s="269" t="s">
        <v>68</v>
      </c>
      <c r="F5" s="269"/>
      <c r="G5" s="269"/>
      <c r="H5" s="269"/>
      <c r="I5" s="269"/>
      <c r="J5" s="269"/>
      <c r="K5" s="269"/>
      <c r="L5" s="270"/>
      <c r="M5" s="49"/>
    </row>
    <row r="6" spans="1:13" s="7" customFormat="1" ht="6" customHeight="1" x14ac:dyDescent="0.25">
      <c r="A6" s="44"/>
      <c r="B6" s="48"/>
      <c r="C6" s="50"/>
      <c r="D6" s="50"/>
      <c r="E6" s="50"/>
      <c r="F6" s="50"/>
      <c r="G6" s="50"/>
      <c r="H6" s="50"/>
      <c r="I6" s="50"/>
      <c r="J6" s="50"/>
      <c r="K6" s="50"/>
      <c r="L6" s="50"/>
      <c r="M6" s="49"/>
    </row>
    <row r="7" spans="1:13" s="7" customFormat="1" ht="33.75" x14ac:dyDescent="0.5">
      <c r="A7" s="44"/>
      <c r="B7" s="48"/>
      <c r="C7" s="273" t="s">
        <v>56</v>
      </c>
      <c r="D7" s="273"/>
      <c r="E7" s="273"/>
      <c r="F7" s="273"/>
      <c r="G7" s="273"/>
      <c r="H7" s="273"/>
      <c r="I7" s="273"/>
      <c r="J7" s="273"/>
      <c r="K7" s="273"/>
      <c r="L7" s="273"/>
      <c r="M7" s="49"/>
    </row>
    <row r="8" spans="1:13" s="7" customFormat="1" x14ac:dyDescent="0.25">
      <c r="A8" s="44"/>
      <c r="B8" s="48"/>
      <c r="C8" s="50"/>
      <c r="D8" s="50"/>
      <c r="E8" s="50"/>
      <c r="F8" s="50"/>
      <c r="G8" s="50"/>
      <c r="H8" s="50"/>
      <c r="I8" s="50"/>
      <c r="J8" s="50"/>
      <c r="K8" s="50"/>
      <c r="L8" s="50"/>
      <c r="M8" s="49"/>
    </row>
    <row r="9" spans="1:13" s="7" customFormat="1" ht="18.75" x14ac:dyDescent="0.3">
      <c r="A9" s="44"/>
      <c r="B9" s="48"/>
      <c r="C9" s="51" t="s">
        <v>65</v>
      </c>
      <c r="D9" s="52"/>
      <c r="E9" s="52"/>
      <c r="F9" s="52"/>
      <c r="G9" s="52"/>
      <c r="H9" s="52"/>
      <c r="I9" s="52"/>
      <c r="J9" s="52"/>
      <c r="K9" s="52"/>
      <c r="L9" s="52"/>
      <c r="M9" s="49"/>
    </row>
    <row r="10" spans="1:13" s="7" customFormat="1" x14ac:dyDescent="0.25">
      <c r="A10" s="44"/>
      <c r="B10" s="48"/>
      <c r="C10" s="50"/>
      <c r="D10" s="50"/>
      <c r="E10" s="50"/>
      <c r="F10" s="50"/>
      <c r="G10" s="50"/>
      <c r="H10" s="50"/>
      <c r="I10" s="50"/>
      <c r="J10" s="50"/>
      <c r="K10" s="50"/>
      <c r="L10" s="50"/>
      <c r="M10" s="49"/>
    </row>
    <row r="11" spans="1:13" s="7" customFormat="1" x14ac:dyDescent="0.25">
      <c r="A11" s="44"/>
      <c r="B11" s="48"/>
      <c r="C11" s="50"/>
      <c r="D11" s="50"/>
      <c r="E11" s="50"/>
      <c r="F11" s="50"/>
      <c r="G11" s="50"/>
      <c r="H11" s="50"/>
      <c r="I11" s="50"/>
      <c r="J11" s="50"/>
      <c r="K11" s="50"/>
      <c r="L11" s="50"/>
      <c r="M11" s="49"/>
    </row>
    <row r="12" spans="1:13" s="7" customFormat="1" x14ac:dyDescent="0.25">
      <c r="A12" s="44"/>
      <c r="B12" s="48"/>
      <c r="C12" s="50"/>
      <c r="D12" s="50"/>
      <c r="E12" s="50"/>
      <c r="F12" s="50"/>
      <c r="G12" s="50"/>
      <c r="H12" s="50"/>
      <c r="I12" s="50"/>
      <c r="J12" s="50"/>
      <c r="K12" s="50"/>
      <c r="L12" s="50"/>
      <c r="M12" s="49"/>
    </row>
    <row r="13" spans="1:13" s="7" customFormat="1" x14ac:dyDescent="0.25">
      <c r="A13" s="44"/>
      <c r="B13" s="48"/>
      <c r="C13" s="50"/>
      <c r="D13" s="50"/>
      <c r="E13" s="50"/>
      <c r="F13" s="50"/>
      <c r="G13" s="50"/>
      <c r="H13" s="50"/>
      <c r="I13" s="50"/>
      <c r="J13" s="50"/>
      <c r="K13" s="50"/>
      <c r="L13" s="50"/>
      <c r="M13" s="49"/>
    </row>
    <row r="14" spans="1:13" s="7" customFormat="1" x14ac:dyDescent="0.25">
      <c r="A14" s="44"/>
      <c r="B14" s="48"/>
      <c r="C14" s="50"/>
      <c r="D14" s="50"/>
      <c r="E14" s="50" t="s">
        <v>54</v>
      </c>
      <c r="F14" s="50" t="s">
        <v>1</v>
      </c>
      <c r="G14" s="50"/>
      <c r="H14" s="50"/>
      <c r="I14" s="50"/>
      <c r="J14" s="50"/>
      <c r="K14" s="50"/>
      <c r="L14" s="50"/>
      <c r="M14" s="49"/>
    </row>
    <row r="15" spans="1:13" s="7" customFormat="1" x14ac:dyDescent="0.25">
      <c r="A15" s="44"/>
      <c r="B15" s="48"/>
      <c r="C15" s="50"/>
      <c r="D15" s="50" t="s">
        <v>55</v>
      </c>
      <c r="E15" s="50">
        <v>100</v>
      </c>
      <c r="F15" s="53">
        <f>AUTODIAGNÓSTICO!I6</f>
        <v>93.52459016393442</v>
      </c>
      <c r="G15" s="50"/>
      <c r="H15" s="50"/>
      <c r="I15" s="50"/>
      <c r="J15" s="50"/>
      <c r="K15" s="50"/>
      <c r="L15" s="50"/>
      <c r="M15" s="49"/>
    </row>
    <row r="16" spans="1:13" s="7" customFormat="1" x14ac:dyDescent="0.25">
      <c r="A16" s="44"/>
      <c r="B16" s="48"/>
      <c r="C16" s="50"/>
      <c r="D16" s="50"/>
      <c r="E16" s="50"/>
      <c r="F16" s="50"/>
      <c r="G16" s="50"/>
      <c r="H16" s="50"/>
      <c r="I16" s="50"/>
      <c r="J16" s="50"/>
      <c r="K16" s="50"/>
      <c r="L16" s="50"/>
      <c r="M16" s="49"/>
    </row>
    <row r="17" spans="1:13" s="7" customFormat="1" x14ac:dyDescent="0.25">
      <c r="A17" s="44"/>
      <c r="B17" s="48"/>
      <c r="C17" s="50"/>
      <c r="D17" s="50"/>
      <c r="E17" s="50"/>
      <c r="F17" s="50"/>
      <c r="G17" s="50"/>
      <c r="H17" s="50"/>
      <c r="I17" s="50"/>
      <c r="J17" s="50"/>
      <c r="K17" s="50"/>
      <c r="L17" s="50"/>
      <c r="M17" s="49"/>
    </row>
    <row r="18" spans="1:13" s="7" customFormat="1" x14ac:dyDescent="0.25">
      <c r="A18" s="44"/>
      <c r="B18" s="48"/>
      <c r="C18" s="50"/>
      <c r="D18" s="50"/>
      <c r="E18" s="50"/>
      <c r="F18" s="50"/>
      <c r="G18" s="50"/>
      <c r="H18" s="50"/>
      <c r="I18" s="50"/>
      <c r="J18" s="50"/>
      <c r="K18" s="50"/>
      <c r="L18" s="50"/>
      <c r="M18" s="49"/>
    </row>
    <row r="19" spans="1:13" s="7" customFormat="1" x14ac:dyDescent="0.25">
      <c r="A19" s="44"/>
      <c r="B19" s="48"/>
      <c r="C19" s="50"/>
      <c r="D19" s="50"/>
      <c r="E19" s="50"/>
      <c r="F19" s="50"/>
      <c r="G19" s="50"/>
      <c r="H19" s="50"/>
      <c r="I19" s="50"/>
      <c r="J19" s="50"/>
      <c r="K19" s="50"/>
      <c r="L19" s="50"/>
      <c r="M19" s="49"/>
    </row>
    <row r="20" spans="1:13" s="7" customFormat="1" x14ac:dyDescent="0.25">
      <c r="A20" s="44"/>
      <c r="B20" s="48"/>
      <c r="C20" s="50"/>
      <c r="D20" s="50"/>
      <c r="E20" s="50"/>
      <c r="F20" s="50"/>
      <c r="G20" s="50"/>
      <c r="H20" s="50"/>
      <c r="I20" s="50"/>
      <c r="J20" s="50"/>
      <c r="K20" s="50"/>
      <c r="L20" s="50"/>
      <c r="M20" s="49"/>
    </row>
    <row r="21" spans="1:13" s="7" customFormat="1" x14ac:dyDescent="0.25">
      <c r="A21" s="44"/>
      <c r="B21" s="48"/>
      <c r="C21" s="50"/>
      <c r="D21" s="50"/>
      <c r="E21" s="50"/>
      <c r="F21" s="50"/>
      <c r="G21" s="50"/>
      <c r="H21" s="50"/>
      <c r="I21" s="50"/>
      <c r="J21" s="50"/>
      <c r="K21" s="50"/>
      <c r="L21" s="50"/>
      <c r="M21" s="49"/>
    </row>
    <row r="22" spans="1:13" s="7" customFormat="1" x14ac:dyDescent="0.25">
      <c r="A22" s="44"/>
      <c r="B22" s="48"/>
      <c r="C22" s="50"/>
      <c r="D22" s="50"/>
      <c r="E22" s="50"/>
      <c r="F22" s="50"/>
      <c r="G22" s="50"/>
      <c r="H22" s="50"/>
      <c r="I22" s="50"/>
      <c r="J22" s="50"/>
      <c r="K22" s="50"/>
      <c r="L22" s="50"/>
      <c r="M22" s="49"/>
    </row>
    <row r="23" spans="1:13" s="7" customFormat="1" x14ac:dyDescent="0.25">
      <c r="A23" s="44"/>
      <c r="B23" s="48"/>
      <c r="C23" s="50"/>
      <c r="D23" s="50"/>
      <c r="E23" s="50"/>
      <c r="F23" s="50"/>
      <c r="G23" s="50"/>
      <c r="H23" s="50"/>
      <c r="I23" s="50"/>
      <c r="J23" s="50"/>
      <c r="K23" s="50"/>
      <c r="L23" s="50"/>
      <c r="M23" s="49"/>
    </row>
    <row r="24" spans="1:13" s="7" customFormat="1" x14ac:dyDescent="0.25">
      <c r="A24" s="44"/>
      <c r="B24" s="48"/>
      <c r="C24" s="50"/>
      <c r="D24" s="50"/>
      <c r="E24" s="50"/>
      <c r="F24" s="50"/>
      <c r="G24" s="50"/>
      <c r="H24" s="50"/>
      <c r="I24" s="50"/>
      <c r="J24" s="50"/>
      <c r="K24" s="50"/>
      <c r="L24" s="50"/>
      <c r="M24" s="49"/>
    </row>
    <row r="25" spans="1:13" s="7" customFormat="1" x14ac:dyDescent="0.25">
      <c r="A25" s="44"/>
      <c r="B25" s="48"/>
      <c r="C25" s="50"/>
      <c r="D25" s="50"/>
      <c r="E25" s="50"/>
      <c r="F25" s="50"/>
      <c r="G25" s="50"/>
      <c r="H25" s="50"/>
      <c r="I25" s="50"/>
      <c r="J25" s="50"/>
      <c r="K25" s="50"/>
      <c r="L25" s="50"/>
      <c r="M25" s="49"/>
    </row>
    <row r="26" spans="1:13" s="7" customFormat="1" x14ac:dyDescent="0.25">
      <c r="A26" s="44"/>
      <c r="B26" s="48"/>
      <c r="C26" s="50"/>
      <c r="D26" s="50"/>
      <c r="E26" s="50"/>
      <c r="F26" s="50"/>
      <c r="G26" s="50"/>
      <c r="H26" s="50"/>
      <c r="I26" s="50"/>
      <c r="J26" s="50"/>
      <c r="K26" s="50"/>
      <c r="L26" s="50"/>
      <c r="M26" s="49"/>
    </row>
    <row r="27" spans="1:13" s="7" customFormat="1" x14ac:dyDescent="0.25">
      <c r="A27" s="44"/>
      <c r="B27" s="48"/>
      <c r="C27" s="50"/>
      <c r="D27" s="50"/>
      <c r="E27" s="50"/>
      <c r="F27" s="50"/>
      <c r="G27" s="50"/>
      <c r="H27" s="50"/>
      <c r="I27" s="50"/>
      <c r="J27" s="50"/>
      <c r="K27" s="50"/>
      <c r="L27" s="50"/>
      <c r="M27" s="49"/>
    </row>
    <row r="28" spans="1:13" s="7" customFormat="1" x14ac:dyDescent="0.25">
      <c r="A28" s="44"/>
      <c r="B28" s="48"/>
      <c r="C28" s="50"/>
      <c r="D28" s="50"/>
      <c r="E28" s="50"/>
      <c r="F28" s="50"/>
      <c r="G28" s="50"/>
      <c r="H28" s="50"/>
      <c r="I28" s="50"/>
      <c r="J28" s="50"/>
      <c r="K28" s="50"/>
      <c r="L28" s="50"/>
      <c r="M28" s="49"/>
    </row>
    <row r="29" spans="1:13" s="7" customFormat="1" x14ac:dyDescent="0.25">
      <c r="A29" s="44"/>
      <c r="B29" s="48"/>
      <c r="C29" s="50"/>
      <c r="D29" s="50"/>
      <c r="E29" s="50"/>
      <c r="F29" s="50"/>
      <c r="G29" s="50"/>
      <c r="H29" s="50"/>
      <c r="I29" s="50"/>
      <c r="J29" s="50"/>
      <c r="K29" s="50"/>
      <c r="L29" s="50"/>
      <c r="M29" s="49"/>
    </row>
    <row r="30" spans="1:13" s="7" customFormat="1" x14ac:dyDescent="0.25">
      <c r="A30" s="44"/>
      <c r="B30" s="48"/>
      <c r="C30" s="50"/>
      <c r="D30" s="50"/>
      <c r="E30" s="50"/>
      <c r="F30" s="50"/>
      <c r="G30" s="50"/>
      <c r="H30" s="50"/>
      <c r="I30" s="50"/>
      <c r="J30" s="50"/>
      <c r="K30" s="50"/>
      <c r="L30" s="50"/>
      <c r="M30" s="49"/>
    </row>
    <row r="31" spans="1:13" s="7" customFormat="1" x14ac:dyDescent="0.25">
      <c r="A31" s="44"/>
      <c r="B31" s="48"/>
      <c r="C31" s="50"/>
      <c r="D31" s="50"/>
      <c r="E31" s="50"/>
      <c r="F31" s="50"/>
      <c r="G31" s="50"/>
      <c r="H31" s="50"/>
      <c r="I31" s="50"/>
      <c r="J31" s="50"/>
      <c r="K31" s="50"/>
      <c r="L31" s="50"/>
      <c r="M31" s="49"/>
    </row>
    <row r="32" spans="1:13" s="7" customFormat="1" ht="18.75" x14ac:dyDescent="0.3">
      <c r="A32" s="44"/>
      <c r="B32" s="48"/>
      <c r="C32" s="51" t="s">
        <v>57</v>
      </c>
      <c r="D32" s="52"/>
      <c r="E32" s="52"/>
      <c r="F32" s="52"/>
      <c r="G32" s="52"/>
      <c r="H32" s="52"/>
      <c r="I32" s="52"/>
      <c r="J32" s="52"/>
      <c r="K32" s="52"/>
      <c r="L32" s="52"/>
      <c r="M32" s="49"/>
    </row>
    <row r="33" spans="1:13" s="7" customFormat="1" x14ac:dyDescent="0.25">
      <c r="A33" s="44"/>
      <c r="B33" s="48"/>
      <c r="C33" s="50"/>
      <c r="D33" s="50"/>
      <c r="E33" s="50"/>
      <c r="F33" s="50"/>
      <c r="G33" s="50"/>
      <c r="H33" s="50"/>
      <c r="I33" s="50"/>
      <c r="J33" s="50"/>
      <c r="K33" s="50"/>
      <c r="L33" s="50"/>
      <c r="M33" s="49"/>
    </row>
    <row r="34" spans="1:13" s="7" customFormat="1" x14ac:dyDescent="0.25">
      <c r="A34" s="44"/>
      <c r="B34" s="48"/>
      <c r="C34" s="50"/>
      <c r="D34" s="50"/>
      <c r="E34" s="50" t="s">
        <v>58</v>
      </c>
      <c r="F34" s="50" t="s">
        <v>59</v>
      </c>
      <c r="G34" s="50"/>
      <c r="H34" s="50"/>
      <c r="I34" s="50"/>
      <c r="J34" s="50"/>
      <c r="K34" s="50"/>
      <c r="L34" s="50"/>
      <c r="M34" s="49"/>
    </row>
    <row r="35" spans="1:13" s="7" customFormat="1" x14ac:dyDescent="0.25">
      <c r="A35" s="44"/>
      <c r="B35" s="48"/>
      <c r="C35" s="50"/>
      <c r="D35" s="50" t="str">
        <f>AUTODIAGNÓSTICO!B9</f>
        <v>PLANEAR</v>
      </c>
      <c r="E35" s="50">
        <v>100</v>
      </c>
      <c r="F35" s="50">
        <f>AUTODIAGNÓSTICO!D9</f>
        <v>93.585714285714289</v>
      </c>
      <c r="G35" s="50"/>
      <c r="H35" s="50"/>
      <c r="I35" s="50"/>
      <c r="J35" s="50"/>
      <c r="K35" s="50"/>
      <c r="L35" s="50"/>
      <c r="M35" s="49"/>
    </row>
    <row r="36" spans="1:13" s="7" customFormat="1" x14ac:dyDescent="0.25">
      <c r="A36" s="44"/>
      <c r="B36" s="48"/>
      <c r="C36" s="50"/>
      <c r="D36" s="50" t="str">
        <f>AUTODIAGNÓSTICO!B28</f>
        <v>EJECUTAR</v>
      </c>
      <c r="E36" s="50">
        <v>100</v>
      </c>
      <c r="F36" s="50">
        <f>AUTODIAGNÓSTICO!D28</f>
        <v>93.571428571428569</v>
      </c>
      <c r="G36" s="50"/>
      <c r="H36" s="50"/>
      <c r="I36" s="50"/>
      <c r="J36" s="50"/>
      <c r="K36" s="50"/>
      <c r="L36" s="50"/>
      <c r="M36" s="49"/>
    </row>
    <row r="37" spans="1:13" s="7" customFormat="1" x14ac:dyDescent="0.25">
      <c r="A37" s="44"/>
      <c r="B37" s="48"/>
      <c r="C37" s="50"/>
      <c r="D37" s="50" t="str">
        <f>AUTODIAGNÓSTICO!B56</f>
        <v>VERIFICAR</v>
      </c>
      <c r="E37" s="50">
        <v>100</v>
      </c>
      <c r="F37" s="50">
        <f>AUTODIAGNÓSTICO!D56</f>
        <v>94.666666666666671</v>
      </c>
      <c r="G37" s="50"/>
      <c r="H37" s="50"/>
      <c r="I37" s="50"/>
      <c r="J37" s="50"/>
      <c r="K37" s="50"/>
      <c r="L37" s="50"/>
      <c r="M37" s="49"/>
    </row>
    <row r="38" spans="1:13" s="7" customFormat="1" x14ac:dyDescent="0.25">
      <c r="A38" s="44"/>
      <c r="B38" s="48"/>
      <c r="C38" s="50"/>
      <c r="D38" s="50" t="str">
        <f>AUTODIAGNÓSTICO!B65</f>
        <v>ACTUAR</v>
      </c>
      <c r="E38" s="50">
        <v>100</v>
      </c>
      <c r="F38" s="50">
        <f>AUTODIAGNÓSTICO!D65</f>
        <v>94.4</v>
      </c>
      <c r="G38" s="50"/>
      <c r="H38" s="50"/>
      <c r="I38" s="50"/>
      <c r="J38" s="50"/>
      <c r="K38" s="50"/>
      <c r="L38" s="50"/>
      <c r="M38" s="49"/>
    </row>
    <row r="39" spans="1:13" s="7" customFormat="1" x14ac:dyDescent="0.25">
      <c r="A39" s="44"/>
      <c r="B39" s="48"/>
      <c r="C39" s="50"/>
      <c r="D39" s="50"/>
      <c r="E39" s="50"/>
      <c r="F39" s="50"/>
      <c r="G39" s="50"/>
      <c r="H39" s="50"/>
      <c r="I39" s="50"/>
      <c r="J39" s="50"/>
      <c r="K39" s="50"/>
      <c r="L39" s="50"/>
      <c r="M39" s="49"/>
    </row>
    <row r="40" spans="1:13" s="7" customFormat="1" x14ac:dyDescent="0.25">
      <c r="A40" s="44"/>
      <c r="B40" s="48"/>
      <c r="C40" s="50"/>
      <c r="D40" s="50"/>
      <c r="E40" s="50"/>
      <c r="F40" s="50"/>
      <c r="G40" s="50"/>
      <c r="H40" s="50"/>
      <c r="I40" s="50"/>
      <c r="J40" s="50"/>
      <c r="K40" s="50"/>
      <c r="L40" s="50"/>
      <c r="M40" s="49"/>
    </row>
    <row r="41" spans="1:13" s="7" customFormat="1" x14ac:dyDescent="0.25">
      <c r="A41" s="44"/>
      <c r="B41" s="48"/>
      <c r="C41" s="50"/>
      <c r="D41" s="50"/>
      <c r="E41" s="50"/>
      <c r="F41" s="50"/>
      <c r="G41" s="50"/>
      <c r="H41" s="50"/>
      <c r="I41" s="50"/>
      <c r="J41" s="50"/>
      <c r="K41" s="50"/>
      <c r="L41" s="50"/>
      <c r="M41" s="49"/>
    </row>
    <row r="42" spans="1:13" s="7" customFormat="1" x14ac:dyDescent="0.25">
      <c r="A42" s="44"/>
      <c r="B42" s="48"/>
      <c r="C42" s="50"/>
      <c r="D42" s="50"/>
      <c r="E42" s="50"/>
      <c r="F42" s="50"/>
      <c r="G42" s="50"/>
      <c r="H42" s="50"/>
      <c r="I42" s="50"/>
      <c r="J42" s="50"/>
      <c r="K42" s="50"/>
      <c r="L42" s="50"/>
      <c r="M42" s="49"/>
    </row>
    <row r="43" spans="1:13" s="7" customFormat="1" x14ac:dyDescent="0.25">
      <c r="A43" s="44"/>
      <c r="B43" s="48"/>
      <c r="C43" s="50"/>
      <c r="D43" s="50"/>
      <c r="E43" s="50"/>
      <c r="F43" s="50"/>
      <c r="G43" s="50"/>
      <c r="H43" s="50"/>
      <c r="I43" s="50"/>
      <c r="J43" s="50"/>
      <c r="K43" s="50"/>
      <c r="L43" s="50"/>
      <c r="M43" s="49"/>
    </row>
    <row r="44" spans="1:13" s="7" customFormat="1" x14ac:dyDescent="0.25">
      <c r="A44" s="44"/>
      <c r="B44" s="48"/>
      <c r="C44" s="50"/>
      <c r="D44" s="50"/>
      <c r="E44" s="50"/>
      <c r="F44" s="50"/>
      <c r="G44" s="50"/>
      <c r="H44" s="50"/>
      <c r="I44" s="50"/>
      <c r="J44" s="50"/>
      <c r="K44" s="50"/>
      <c r="L44" s="50"/>
      <c r="M44" s="49"/>
    </row>
    <row r="45" spans="1:13" s="7" customFormat="1" x14ac:dyDescent="0.25">
      <c r="A45" s="44"/>
      <c r="B45" s="48"/>
      <c r="C45" s="50"/>
      <c r="D45" s="50"/>
      <c r="E45" s="50"/>
      <c r="F45" s="50"/>
      <c r="G45" s="50"/>
      <c r="H45" s="50"/>
      <c r="I45" s="50"/>
      <c r="J45" s="50"/>
      <c r="K45" s="50"/>
      <c r="L45" s="50"/>
      <c r="M45" s="49"/>
    </row>
    <row r="46" spans="1:13" s="7" customFormat="1" x14ac:dyDescent="0.25">
      <c r="A46" s="44"/>
      <c r="B46" s="48"/>
      <c r="C46" s="50"/>
      <c r="D46" s="50"/>
      <c r="E46" s="50"/>
      <c r="F46" s="50"/>
      <c r="G46" s="50"/>
      <c r="H46" s="50"/>
      <c r="I46" s="50"/>
      <c r="J46" s="50"/>
      <c r="K46" s="50"/>
      <c r="L46" s="50"/>
      <c r="M46" s="49"/>
    </row>
    <row r="47" spans="1:13" s="7" customFormat="1" x14ac:dyDescent="0.25">
      <c r="A47" s="44"/>
      <c r="B47" s="48"/>
      <c r="C47" s="50"/>
      <c r="D47" s="50"/>
      <c r="E47" s="50"/>
      <c r="F47" s="50"/>
      <c r="G47" s="50"/>
      <c r="H47" s="50"/>
      <c r="I47" s="50"/>
      <c r="J47" s="50"/>
      <c r="K47" s="50"/>
      <c r="L47" s="50"/>
      <c r="M47" s="49"/>
    </row>
    <row r="48" spans="1:13" s="7" customFormat="1" x14ac:dyDescent="0.25">
      <c r="A48" s="44"/>
      <c r="B48" s="48"/>
      <c r="C48" s="50"/>
      <c r="D48" s="50"/>
      <c r="E48" s="50"/>
      <c r="F48" s="50"/>
      <c r="G48" s="50"/>
      <c r="H48" s="50"/>
      <c r="I48" s="50"/>
      <c r="J48" s="50"/>
      <c r="K48" s="50"/>
      <c r="L48" s="50"/>
      <c r="M48" s="49"/>
    </row>
    <row r="49" spans="1:13" s="7" customFormat="1" x14ac:dyDescent="0.25">
      <c r="A49" s="44"/>
      <c r="B49" s="48"/>
      <c r="C49" s="50"/>
      <c r="D49" s="50"/>
      <c r="E49" s="50"/>
      <c r="F49" s="50"/>
      <c r="G49" s="50"/>
      <c r="H49" s="50"/>
      <c r="I49" s="50"/>
      <c r="J49" s="50"/>
      <c r="K49" s="50"/>
      <c r="L49" s="50"/>
      <c r="M49" s="49"/>
    </row>
    <row r="50" spans="1:13" s="7" customFormat="1" x14ac:dyDescent="0.25">
      <c r="A50" s="44"/>
      <c r="B50" s="48"/>
      <c r="C50" s="50"/>
      <c r="D50" s="50"/>
      <c r="E50" s="50"/>
      <c r="F50" s="50"/>
      <c r="G50" s="50"/>
      <c r="H50" s="50"/>
      <c r="I50" s="50"/>
      <c r="J50" s="50"/>
      <c r="K50" s="50"/>
      <c r="L50" s="50"/>
      <c r="M50" s="49"/>
    </row>
    <row r="51" spans="1:13" s="7" customFormat="1" x14ac:dyDescent="0.25">
      <c r="A51" s="44"/>
      <c r="B51" s="48"/>
      <c r="C51" s="50"/>
      <c r="D51" s="50"/>
      <c r="E51" s="50"/>
      <c r="F51" s="50"/>
      <c r="G51" s="50"/>
      <c r="H51" s="50"/>
      <c r="I51" s="50"/>
      <c r="J51" s="50"/>
      <c r="K51" s="50"/>
      <c r="L51" s="50"/>
      <c r="M51" s="49"/>
    </row>
    <row r="52" spans="1:13" s="7" customFormat="1" x14ac:dyDescent="0.25">
      <c r="A52" s="44"/>
      <c r="B52" s="48"/>
      <c r="C52" s="50"/>
      <c r="D52" s="50"/>
      <c r="E52" s="50"/>
      <c r="F52" s="50"/>
      <c r="G52" s="50"/>
      <c r="H52" s="50"/>
      <c r="I52" s="50"/>
      <c r="J52" s="50"/>
      <c r="K52" s="50"/>
      <c r="L52" s="50"/>
      <c r="M52" s="49"/>
    </row>
    <row r="53" spans="1:13" s="7" customFormat="1" x14ac:dyDescent="0.25">
      <c r="A53" s="44"/>
      <c r="B53" s="48"/>
      <c r="C53" s="50"/>
      <c r="D53" s="50"/>
      <c r="E53" s="50"/>
      <c r="F53" s="50"/>
      <c r="G53" s="50"/>
      <c r="H53" s="50"/>
      <c r="I53" s="50"/>
      <c r="J53" s="50"/>
      <c r="K53" s="50"/>
      <c r="L53" s="50"/>
      <c r="M53" s="49"/>
    </row>
    <row r="54" spans="1:13" s="7" customFormat="1" ht="18.75" x14ac:dyDescent="0.3">
      <c r="A54" s="44"/>
      <c r="B54" s="48"/>
      <c r="C54" s="51" t="s">
        <v>60</v>
      </c>
      <c r="D54" s="52"/>
      <c r="E54" s="52"/>
      <c r="F54" s="52"/>
      <c r="G54" s="52"/>
      <c r="H54" s="52"/>
      <c r="I54" s="52"/>
      <c r="J54" s="52"/>
      <c r="K54" s="52"/>
      <c r="L54" s="52"/>
      <c r="M54" s="49"/>
    </row>
    <row r="55" spans="1:13" s="7" customFormat="1" x14ac:dyDescent="0.25">
      <c r="A55" s="44"/>
      <c r="B55" s="48"/>
      <c r="C55" s="50"/>
      <c r="D55" s="50"/>
      <c r="E55" s="50"/>
      <c r="F55" s="50"/>
      <c r="G55" s="50"/>
      <c r="H55" s="50"/>
      <c r="I55" s="50"/>
      <c r="J55" s="50"/>
      <c r="K55" s="50"/>
      <c r="L55" s="50"/>
      <c r="M55" s="49"/>
    </row>
    <row r="56" spans="1:13" s="7" customFormat="1" x14ac:dyDescent="0.25">
      <c r="A56" s="44"/>
      <c r="B56" s="48"/>
      <c r="C56" s="264" t="s">
        <v>61</v>
      </c>
      <c r="D56" s="264"/>
      <c r="E56" s="264"/>
      <c r="F56" s="264"/>
      <c r="G56" s="264"/>
      <c r="H56" s="264"/>
      <c r="I56" s="264"/>
      <c r="J56" s="264"/>
      <c r="K56" s="264"/>
      <c r="L56" s="264"/>
      <c r="M56" s="49"/>
    </row>
    <row r="57" spans="1:13" s="7" customFormat="1" x14ac:dyDescent="0.25">
      <c r="A57" s="44"/>
      <c r="B57" s="48"/>
      <c r="C57" s="114"/>
      <c r="D57" s="114"/>
      <c r="E57" s="114"/>
      <c r="F57" s="114"/>
      <c r="G57" s="114"/>
      <c r="H57" s="114"/>
      <c r="I57" s="114"/>
      <c r="J57" s="114"/>
      <c r="K57" s="50"/>
      <c r="L57" s="50"/>
      <c r="M57" s="49"/>
    </row>
    <row r="58" spans="1:13" s="7" customFormat="1" x14ac:dyDescent="0.25">
      <c r="A58" s="44"/>
      <c r="B58" s="48"/>
      <c r="C58" s="50"/>
      <c r="D58" s="50"/>
      <c r="E58" s="50"/>
      <c r="F58" s="50"/>
      <c r="G58" s="50"/>
      <c r="H58" s="50"/>
      <c r="I58" s="50"/>
      <c r="J58" s="50"/>
      <c r="K58" s="50"/>
      <c r="L58" s="50"/>
      <c r="M58" s="49"/>
    </row>
    <row r="59" spans="1:13" s="7" customFormat="1" x14ac:dyDescent="0.25">
      <c r="A59" s="44"/>
      <c r="B59" s="48"/>
      <c r="C59" s="50"/>
      <c r="D59" s="50"/>
      <c r="E59" s="50" t="s">
        <v>2</v>
      </c>
      <c r="F59" s="50" t="s">
        <v>54</v>
      </c>
      <c r="G59" s="50" t="s">
        <v>1</v>
      </c>
      <c r="H59" s="50"/>
      <c r="I59" s="50"/>
      <c r="J59" s="50"/>
      <c r="K59" s="50"/>
      <c r="L59" s="50"/>
      <c r="M59" s="49"/>
    </row>
    <row r="60" spans="1:13" s="7" customFormat="1" x14ac:dyDescent="0.25">
      <c r="A60" s="44"/>
      <c r="B60" s="48"/>
      <c r="C60" s="50"/>
      <c r="D60" s="50"/>
      <c r="E60" s="50" t="str">
        <f>AUTODIAGNÓSTICO!E9</f>
        <v>Sensibilizar frente al proceso de Rendición de Cuentas</v>
      </c>
      <c r="F60" s="50">
        <v>100</v>
      </c>
      <c r="G60" s="53">
        <f>AUTODIAGNÓSTICO!G9</f>
        <v>97</v>
      </c>
      <c r="H60" s="50"/>
      <c r="I60" s="50"/>
      <c r="J60" s="50"/>
      <c r="K60" s="50"/>
      <c r="L60" s="50"/>
      <c r="M60" s="49"/>
    </row>
    <row r="61" spans="1:13" s="7" customFormat="1" x14ac:dyDescent="0.25">
      <c r="A61" s="44"/>
      <c r="B61" s="48"/>
      <c r="C61" s="50"/>
      <c r="D61" s="50"/>
      <c r="E61" s="50" t="str">
        <f>AUTODIAGNÓSTICO!E10</f>
        <v>Analizar las debilidades y fortalezas para la rendición de cuentas</v>
      </c>
      <c r="F61" s="50">
        <v>100</v>
      </c>
      <c r="G61" s="53">
        <f>AUTODIAGNÓSTICO!G10</f>
        <v>92.666666666666671</v>
      </c>
      <c r="H61" s="50"/>
      <c r="I61" s="50"/>
      <c r="J61" s="50"/>
      <c r="K61" s="50"/>
      <c r="L61" s="50"/>
      <c r="M61" s="49"/>
    </row>
    <row r="62" spans="1:13" s="7" customFormat="1" x14ac:dyDescent="0.25">
      <c r="A62" s="44"/>
      <c r="B62" s="48"/>
      <c r="C62" s="50"/>
      <c r="D62" s="50"/>
      <c r="E62" s="50" t="str">
        <f>AUTODIAGNÓSTICO!E13</f>
        <v>Identificar espacios de articulación y cooperación para la rendición de cuentas</v>
      </c>
      <c r="F62" s="50">
        <v>100</v>
      </c>
      <c r="G62" s="53">
        <f>AUTODIAGNÓSTICO!G13</f>
        <v>94</v>
      </c>
      <c r="H62" s="50"/>
      <c r="I62" s="50"/>
      <c r="J62" s="50"/>
      <c r="K62" s="50"/>
      <c r="L62" s="50"/>
      <c r="M62" s="49"/>
    </row>
    <row r="63" spans="1:13" s="7" customFormat="1" x14ac:dyDescent="0.25">
      <c r="A63" s="44"/>
      <c r="B63" s="48"/>
      <c r="C63" s="50"/>
      <c r="D63" s="50"/>
      <c r="E63" s="50" t="str">
        <f>AUTODIAGNÓSTICO!E15</f>
        <v>Construir la estrategia de rendición de cuentas
 Paso 1. 
Identificación de los espacios de diálogo en los que la entidad rendirá cuentas</v>
      </c>
      <c r="F63" s="50">
        <v>100</v>
      </c>
      <c r="G63" s="53">
        <f>AUTODIAGNÓSTICO!G15</f>
        <v>91.833333333333329</v>
      </c>
      <c r="H63" s="50"/>
      <c r="I63" s="50"/>
      <c r="J63" s="50"/>
      <c r="K63" s="50"/>
      <c r="L63" s="50"/>
      <c r="M63" s="49"/>
    </row>
    <row r="64" spans="1:13" s="7" customFormat="1" x14ac:dyDescent="0.25">
      <c r="A64" s="44"/>
      <c r="B64" s="48"/>
      <c r="C64" s="50"/>
      <c r="D64" s="50"/>
      <c r="E64" s="50" t="str">
        <f>AUTODIAGNÓSTICO!E21</f>
        <v>Construir la estrategia de rendición de cuentas 
 Paso 2. 
Definir la estrategia para implementar el ejercicio de rendición de cuentas</v>
      </c>
      <c r="F64" s="50">
        <v>100</v>
      </c>
      <c r="G64" s="53">
        <f>AUTODIAGNÓSTICO!G21</f>
        <v>92.428571428571431</v>
      </c>
      <c r="H64" s="50"/>
      <c r="I64" s="50"/>
      <c r="J64" s="50"/>
      <c r="K64" s="50"/>
      <c r="L64" s="50"/>
      <c r="M64" s="49"/>
    </row>
    <row r="65" spans="1:13" s="7" customFormat="1" x14ac:dyDescent="0.25">
      <c r="A65" s="44"/>
      <c r="B65" s="48"/>
      <c r="C65" s="50"/>
      <c r="D65" s="50"/>
      <c r="E65" s="50"/>
      <c r="F65" s="50"/>
      <c r="G65" s="50"/>
      <c r="H65" s="50"/>
      <c r="I65" s="50"/>
      <c r="J65" s="50"/>
      <c r="K65" s="50"/>
      <c r="L65" s="50"/>
      <c r="M65" s="49"/>
    </row>
    <row r="66" spans="1:13" s="7" customFormat="1" x14ac:dyDescent="0.25">
      <c r="A66" s="44"/>
      <c r="B66" s="48"/>
      <c r="C66" s="50"/>
      <c r="D66" s="50"/>
      <c r="E66" s="50"/>
      <c r="F66" s="50"/>
      <c r="G66" s="50"/>
      <c r="H66" s="50"/>
      <c r="I66" s="50"/>
      <c r="J66" s="50"/>
      <c r="K66" s="50"/>
      <c r="L66" s="50"/>
      <c r="M66" s="49"/>
    </row>
    <row r="67" spans="1:13" s="7" customFormat="1" x14ac:dyDescent="0.25">
      <c r="A67" s="44"/>
      <c r="B67" s="48"/>
      <c r="C67" s="50"/>
      <c r="D67" s="50"/>
      <c r="E67" s="50"/>
      <c r="F67" s="50"/>
      <c r="G67" s="50"/>
      <c r="H67" s="50"/>
      <c r="I67" s="50"/>
      <c r="J67" s="50"/>
      <c r="K67" s="50"/>
      <c r="L67" s="50"/>
      <c r="M67" s="49"/>
    </row>
    <row r="68" spans="1:13" s="7" customFormat="1" x14ac:dyDescent="0.25">
      <c r="A68" s="44"/>
      <c r="B68" s="48"/>
      <c r="C68" s="50"/>
      <c r="D68" s="50"/>
      <c r="E68" s="50"/>
      <c r="F68" s="50"/>
      <c r="G68" s="50"/>
      <c r="H68" s="50"/>
      <c r="I68" s="50"/>
      <c r="J68" s="50"/>
      <c r="K68" s="50"/>
      <c r="L68" s="50"/>
      <c r="M68" s="49"/>
    </row>
    <row r="69" spans="1:13" s="7" customFormat="1" x14ac:dyDescent="0.25">
      <c r="A69" s="44"/>
      <c r="B69" s="48"/>
      <c r="C69" s="50"/>
      <c r="D69" s="50"/>
      <c r="E69" s="50"/>
      <c r="F69" s="50"/>
      <c r="G69" s="50"/>
      <c r="H69" s="50"/>
      <c r="I69" s="50"/>
      <c r="J69" s="50"/>
      <c r="K69" s="50"/>
      <c r="L69" s="50"/>
      <c r="M69" s="49"/>
    </row>
    <row r="70" spans="1:13" s="7" customFormat="1" x14ac:dyDescent="0.25">
      <c r="A70" s="44"/>
      <c r="B70" s="48"/>
      <c r="C70" s="50"/>
      <c r="D70" s="50"/>
      <c r="E70" s="50"/>
      <c r="F70" s="50"/>
      <c r="G70" s="50"/>
      <c r="H70" s="50"/>
      <c r="I70" s="50"/>
      <c r="J70" s="50"/>
      <c r="K70" s="50"/>
      <c r="L70" s="50"/>
      <c r="M70" s="49"/>
    </row>
    <row r="71" spans="1:13" s="7" customFormat="1" x14ac:dyDescent="0.25">
      <c r="A71" s="44"/>
      <c r="B71" s="48"/>
      <c r="C71" s="50"/>
      <c r="D71" s="50"/>
      <c r="E71" s="50"/>
      <c r="F71" s="50"/>
      <c r="G71" s="50"/>
      <c r="H71" s="50"/>
      <c r="I71" s="50"/>
      <c r="J71" s="50"/>
      <c r="K71" s="50"/>
      <c r="L71" s="50"/>
      <c r="M71" s="49"/>
    </row>
    <row r="72" spans="1:13" s="7" customFormat="1" x14ac:dyDescent="0.25">
      <c r="A72" s="44"/>
      <c r="B72" s="48"/>
      <c r="C72" s="50"/>
      <c r="D72" s="50"/>
      <c r="E72" s="50"/>
      <c r="F72" s="50"/>
      <c r="G72" s="50"/>
      <c r="H72" s="50"/>
      <c r="I72" s="50"/>
      <c r="J72" s="50"/>
      <c r="K72" s="50"/>
      <c r="L72" s="50"/>
      <c r="M72" s="49"/>
    </row>
    <row r="73" spans="1:13" s="7" customFormat="1" x14ac:dyDescent="0.25">
      <c r="A73" s="44"/>
      <c r="B73" s="48"/>
      <c r="C73" s="50"/>
      <c r="D73" s="50"/>
      <c r="E73" s="50"/>
      <c r="F73" s="50"/>
      <c r="G73" s="50"/>
      <c r="H73" s="50"/>
      <c r="I73" s="50"/>
      <c r="J73" s="50"/>
      <c r="K73" s="50"/>
      <c r="L73" s="50"/>
      <c r="M73" s="49"/>
    </row>
    <row r="74" spans="1:13" s="7" customFormat="1" x14ac:dyDescent="0.25">
      <c r="A74" s="44"/>
      <c r="B74" s="48"/>
      <c r="C74" s="50"/>
      <c r="D74" s="50"/>
      <c r="E74" s="50"/>
      <c r="F74" s="50"/>
      <c r="G74" s="50"/>
      <c r="H74" s="50"/>
      <c r="I74" s="50"/>
      <c r="J74" s="50"/>
      <c r="K74" s="50"/>
      <c r="L74" s="50"/>
      <c r="M74" s="49"/>
    </row>
    <row r="75" spans="1:13" s="7" customFormat="1" x14ac:dyDescent="0.25">
      <c r="A75" s="44"/>
      <c r="B75" s="48"/>
      <c r="C75" s="50"/>
      <c r="D75" s="50"/>
      <c r="E75" s="50"/>
      <c r="F75" s="50"/>
      <c r="G75" s="50"/>
      <c r="H75" s="50"/>
      <c r="I75" s="50"/>
      <c r="J75" s="50"/>
      <c r="K75" s="50"/>
      <c r="L75" s="50"/>
      <c r="M75" s="49"/>
    </row>
    <row r="76" spans="1:13" s="7" customFormat="1" x14ac:dyDescent="0.25">
      <c r="A76" s="44"/>
      <c r="B76" s="48"/>
      <c r="C76" s="50"/>
      <c r="D76" s="50"/>
      <c r="E76" s="50"/>
      <c r="F76" s="50"/>
      <c r="G76" s="50"/>
      <c r="H76" s="50"/>
      <c r="I76" s="50"/>
      <c r="J76" s="50"/>
      <c r="K76" s="50"/>
      <c r="L76" s="50"/>
      <c r="M76" s="49"/>
    </row>
    <row r="77" spans="1:13" s="7" customFormat="1" x14ac:dyDescent="0.25">
      <c r="A77" s="44"/>
      <c r="B77" s="48"/>
      <c r="C77" s="50"/>
      <c r="D77" s="50"/>
      <c r="E77" s="50"/>
      <c r="F77" s="50"/>
      <c r="G77" s="50"/>
      <c r="H77" s="50"/>
      <c r="I77" s="50"/>
      <c r="J77" s="50"/>
      <c r="K77" s="50"/>
      <c r="L77" s="50"/>
      <c r="M77" s="49"/>
    </row>
    <row r="78" spans="1:13" s="7" customFormat="1" x14ac:dyDescent="0.25">
      <c r="A78" s="44"/>
      <c r="B78" s="48"/>
      <c r="C78" s="264" t="s">
        <v>62</v>
      </c>
      <c r="D78" s="264"/>
      <c r="E78" s="264"/>
      <c r="F78" s="264"/>
      <c r="G78" s="264"/>
      <c r="H78" s="264"/>
      <c r="I78" s="264"/>
      <c r="J78" s="264"/>
      <c r="K78" s="264"/>
      <c r="L78" s="264"/>
      <c r="M78" s="49"/>
    </row>
    <row r="79" spans="1:13" s="7" customFormat="1" x14ac:dyDescent="0.25">
      <c r="A79" s="44"/>
      <c r="B79" s="48"/>
      <c r="C79" s="50"/>
      <c r="D79" s="50"/>
      <c r="E79" s="50"/>
      <c r="F79" s="50"/>
      <c r="G79" s="50"/>
      <c r="H79" s="50"/>
      <c r="I79" s="50"/>
      <c r="J79" s="50"/>
      <c r="K79" s="50"/>
      <c r="L79" s="50"/>
      <c r="M79" s="49"/>
    </row>
    <row r="80" spans="1:13" s="7" customFormat="1" x14ac:dyDescent="0.25">
      <c r="A80" s="44"/>
      <c r="B80" s="48"/>
      <c r="C80" s="50"/>
      <c r="D80" s="50"/>
      <c r="E80" s="50" t="s">
        <v>2</v>
      </c>
      <c r="F80" s="50" t="s">
        <v>54</v>
      </c>
      <c r="G80" s="50" t="s">
        <v>1</v>
      </c>
      <c r="H80" s="50"/>
      <c r="I80" s="50"/>
      <c r="J80" s="50"/>
      <c r="K80" s="50"/>
      <c r="L80" s="50"/>
      <c r="M80" s="49"/>
    </row>
    <row r="81" spans="1:13" s="7" customFormat="1" x14ac:dyDescent="0.25">
      <c r="A81" s="44"/>
      <c r="B81" s="48"/>
      <c r="C81" s="50"/>
      <c r="D81" s="50"/>
      <c r="E81" s="50" t="str">
        <f>AUTODIAGNÓSTICO!E28</f>
        <v xml:space="preserve">Generación y análisis de la información para el diálogo en la rendición de cuentas en lenguaje claro </v>
      </c>
      <c r="F81" s="50">
        <v>100</v>
      </c>
      <c r="G81" s="50">
        <f>AUTODIAGNÓSTICO!G28</f>
        <v>92</v>
      </c>
      <c r="H81" s="50"/>
      <c r="I81" s="50"/>
      <c r="J81" s="50"/>
      <c r="K81" s="50"/>
      <c r="L81" s="50"/>
      <c r="M81" s="49"/>
    </row>
    <row r="82" spans="1:13" s="7" customFormat="1" x14ac:dyDescent="0.25">
      <c r="A82" s="44"/>
      <c r="B82" s="48"/>
      <c r="C82" s="50"/>
      <c r="D82" s="50"/>
      <c r="E82" s="50" t="str">
        <f>AUTODIAGNÓSTICO!E35</f>
        <v xml:space="preserve">Publicación de la información 
 a través de los diferentes canales de comunicación </v>
      </c>
      <c r="F82" s="50">
        <v>100</v>
      </c>
      <c r="G82" s="50">
        <f>AUTODIAGNÓSTICO!G35</f>
        <v>92.666666666666671</v>
      </c>
      <c r="H82" s="50"/>
      <c r="I82" s="50"/>
      <c r="J82" s="50"/>
      <c r="K82" s="50"/>
      <c r="L82" s="50"/>
      <c r="M82" s="49"/>
    </row>
    <row r="83" spans="1:13" s="7" customFormat="1" x14ac:dyDescent="0.25">
      <c r="A83" s="44"/>
      <c r="B83" s="48"/>
      <c r="C83" s="50"/>
      <c r="D83" s="50"/>
      <c r="E83" s="50" t="str">
        <f>AUTODIAGNÓSTICO!E38</f>
        <v>Preparar los espacios de diálogo</v>
      </c>
      <c r="F83" s="50">
        <v>100</v>
      </c>
      <c r="G83" s="50">
        <f>AUTODIAGNÓSTICO!G38</f>
        <v>91.666666666666671</v>
      </c>
      <c r="H83" s="50"/>
      <c r="I83" s="50"/>
      <c r="J83" s="50"/>
      <c r="K83" s="50"/>
      <c r="L83" s="50"/>
      <c r="M83" s="49"/>
    </row>
    <row r="84" spans="1:13" s="7" customFormat="1" x14ac:dyDescent="0.25">
      <c r="A84" s="44"/>
      <c r="B84" s="48"/>
      <c r="C84" s="50"/>
      <c r="D84" s="50"/>
      <c r="E84" s="50" t="str">
        <f>AUTODIAGNÓSTICO!E41</f>
        <v>Convocar a los ciudadanos y grupos de interés para participar en los espacios de diálogo para la rendición de cuentas</v>
      </c>
      <c r="F84" s="50">
        <v>100</v>
      </c>
      <c r="G84" s="50">
        <f>AUTODIAGNÓSTICO!G41</f>
        <v>94.333333333333329</v>
      </c>
      <c r="H84" s="50"/>
      <c r="I84" s="50"/>
      <c r="J84" s="50"/>
      <c r="K84" s="50"/>
      <c r="L84" s="50"/>
      <c r="M84" s="49"/>
    </row>
    <row r="85" spans="1:13" s="7" customFormat="1" x14ac:dyDescent="0.25">
      <c r="A85" s="44"/>
      <c r="B85" s="48"/>
      <c r="C85" s="50"/>
      <c r="D85" s="50"/>
      <c r="E85" s="50" t="str">
        <f>AUTODIAGNÓSTICO!E44</f>
        <v>Realizar espacios de diálogo  de rendición de cuentas</v>
      </c>
      <c r="F85" s="50">
        <v>100</v>
      </c>
      <c r="G85" s="54">
        <f>AUTODIAGNÓSTICO!G44</f>
        <v>95</v>
      </c>
      <c r="H85" s="50"/>
      <c r="I85" s="50"/>
      <c r="J85" s="50"/>
      <c r="K85" s="50"/>
      <c r="L85" s="50"/>
      <c r="M85" s="49"/>
    </row>
    <row r="86" spans="1:13" s="7" customFormat="1" x14ac:dyDescent="0.25">
      <c r="A86" s="44"/>
      <c r="B86" s="48"/>
      <c r="C86" s="50"/>
      <c r="D86" s="50"/>
      <c r="E86" s="50"/>
      <c r="F86" s="50"/>
      <c r="G86" s="50"/>
      <c r="H86" s="50"/>
      <c r="I86" s="50"/>
      <c r="J86" s="50"/>
      <c r="K86" s="50"/>
      <c r="L86" s="50"/>
      <c r="M86" s="49"/>
    </row>
    <row r="87" spans="1:13" s="7" customFormat="1" x14ac:dyDescent="0.25">
      <c r="A87" s="44"/>
      <c r="B87" s="48"/>
      <c r="C87" s="50"/>
      <c r="D87" s="50"/>
      <c r="E87" s="50"/>
      <c r="F87" s="50"/>
      <c r="G87" s="50"/>
      <c r="H87" s="50"/>
      <c r="I87" s="50"/>
      <c r="J87" s="50"/>
      <c r="K87" s="50"/>
      <c r="L87" s="50"/>
      <c r="M87" s="49"/>
    </row>
    <row r="88" spans="1:13" s="7" customFormat="1" x14ac:dyDescent="0.25">
      <c r="A88" s="44"/>
      <c r="B88" s="48"/>
      <c r="C88" s="50"/>
      <c r="D88" s="50"/>
      <c r="E88" s="50"/>
      <c r="F88" s="50"/>
      <c r="G88" s="50"/>
      <c r="H88" s="50"/>
      <c r="I88" s="50"/>
      <c r="J88" s="50"/>
      <c r="K88" s="50"/>
      <c r="L88" s="50"/>
      <c r="M88" s="49"/>
    </row>
    <row r="89" spans="1:13" s="7" customFormat="1" x14ac:dyDescent="0.25">
      <c r="A89" s="44"/>
      <c r="B89" s="48"/>
      <c r="C89" s="50"/>
      <c r="D89" s="50"/>
      <c r="E89" s="50"/>
      <c r="F89" s="50"/>
      <c r="G89" s="50"/>
      <c r="H89" s="50"/>
      <c r="I89" s="50"/>
      <c r="J89" s="50"/>
      <c r="K89" s="50"/>
      <c r="L89" s="50"/>
      <c r="M89" s="49"/>
    </row>
    <row r="90" spans="1:13" s="7" customFormat="1" x14ac:dyDescent="0.25">
      <c r="A90" s="44"/>
      <c r="B90" s="48"/>
      <c r="C90" s="50"/>
      <c r="D90" s="50"/>
      <c r="E90" s="50"/>
      <c r="F90" s="50"/>
      <c r="G90" s="50"/>
      <c r="H90" s="50"/>
      <c r="I90" s="50"/>
      <c r="J90" s="50"/>
      <c r="K90" s="50"/>
      <c r="L90" s="50"/>
      <c r="M90" s="49"/>
    </row>
    <row r="91" spans="1:13" s="7" customFormat="1" x14ac:dyDescent="0.25">
      <c r="A91" s="44"/>
      <c r="B91" s="48"/>
      <c r="C91" s="50"/>
      <c r="D91" s="50"/>
      <c r="E91" s="50"/>
      <c r="F91" s="50"/>
      <c r="G91" s="50"/>
      <c r="H91" s="50"/>
      <c r="I91" s="50"/>
      <c r="J91" s="50"/>
      <c r="K91" s="50"/>
      <c r="L91" s="50"/>
      <c r="M91" s="49"/>
    </row>
    <row r="92" spans="1:13" s="7" customFormat="1" x14ac:dyDescent="0.25">
      <c r="A92" s="44"/>
      <c r="B92" s="48"/>
      <c r="C92" s="50"/>
      <c r="D92" s="50"/>
      <c r="E92" s="50"/>
      <c r="F92" s="50"/>
      <c r="G92" s="50"/>
      <c r="H92" s="50"/>
      <c r="I92" s="50"/>
      <c r="J92" s="50"/>
      <c r="K92" s="50"/>
      <c r="L92" s="50"/>
      <c r="M92" s="49"/>
    </row>
    <row r="93" spans="1:13" s="7" customFormat="1" x14ac:dyDescent="0.25">
      <c r="A93" s="44"/>
      <c r="B93" s="48"/>
      <c r="C93" s="50"/>
      <c r="D93" s="50"/>
      <c r="E93" s="50"/>
      <c r="F93" s="50"/>
      <c r="G93" s="50"/>
      <c r="H93" s="50"/>
      <c r="I93" s="50"/>
      <c r="J93" s="50"/>
      <c r="K93" s="50"/>
      <c r="L93" s="50"/>
      <c r="M93" s="49"/>
    </row>
    <row r="94" spans="1:13" s="7" customFormat="1" x14ac:dyDescent="0.25">
      <c r="A94" s="44"/>
      <c r="B94" s="48"/>
      <c r="C94" s="50"/>
      <c r="D94" s="50"/>
      <c r="E94" s="50"/>
      <c r="F94" s="50"/>
      <c r="G94" s="50"/>
      <c r="H94" s="50"/>
      <c r="I94" s="50"/>
      <c r="J94" s="50"/>
      <c r="K94" s="50"/>
      <c r="L94" s="50"/>
      <c r="M94" s="49"/>
    </row>
    <row r="95" spans="1:13" s="7" customFormat="1" x14ac:dyDescent="0.25">
      <c r="A95" s="44"/>
      <c r="B95" s="48"/>
      <c r="C95" s="50"/>
      <c r="D95" s="50"/>
      <c r="E95" s="50"/>
      <c r="F95" s="50"/>
      <c r="G95" s="50"/>
      <c r="H95" s="50"/>
      <c r="I95" s="50"/>
      <c r="J95" s="50"/>
      <c r="K95" s="50"/>
      <c r="L95" s="50"/>
      <c r="M95" s="49"/>
    </row>
    <row r="96" spans="1:13" s="7" customFormat="1" x14ac:dyDescent="0.25">
      <c r="A96" s="44"/>
      <c r="B96" s="48"/>
      <c r="C96" s="50"/>
      <c r="D96" s="50"/>
      <c r="E96" s="50"/>
      <c r="F96" s="50"/>
      <c r="G96" s="50"/>
      <c r="H96" s="50"/>
      <c r="I96" s="50"/>
      <c r="J96" s="50"/>
      <c r="K96" s="50"/>
      <c r="L96" s="50"/>
      <c r="M96" s="49"/>
    </row>
    <row r="97" spans="1:13" s="7" customFormat="1" x14ac:dyDescent="0.25">
      <c r="A97" s="44"/>
      <c r="B97" s="48"/>
      <c r="C97" s="50"/>
      <c r="D97" s="50"/>
      <c r="E97" s="50"/>
      <c r="F97" s="50"/>
      <c r="G97" s="50"/>
      <c r="H97" s="50"/>
      <c r="I97" s="50"/>
      <c r="J97" s="50"/>
      <c r="K97" s="50"/>
      <c r="L97" s="50"/>
      <c r="M97" s="49"/>
    </row>
    <row r="98" spans="1:13" s="7" customFormat="1" x14ac:dyDescent="0.25">
      <c r="A98" s="44"/>
      <c r="B98" s="48"/>
      <c r="C98" s="50"/>
      <c r="D98" s="50"/>
      <c r="E98" s="50"/>
      <c r="F98" s="50"/>
      <c r="G98" s="50"/>
      <c r="H98" s="50"/>
      <c r="I98" s="50"/>
      <c r="J98" s="50"/>
      <c r="K98" s="50"/>
      <c r="L98" s="50"/>
      <c r="M98" s="49"/>
    </row>
    <row r="99" spans="1:13" s="7" customFormat="1" x14ac:dyDescent="0.25">
      <c r="A99" s="44"/>
      <c r="B99" s="48"/>
      <c r="C99" s="50"/>
      <c r="D99" s="50"/>
      <c r="E99" s="50"/>
      <c r="F99" s="50"/>
      <c r="G99" s="50"/>
      <c r="H99" s="50"/>
      <c r="I99" s="50"/>
      <c r="J99" s="50"/>
      <c r="K99" s="50"/>
      <c r="L99" s="50"/>
      <c r="M99" s="49"/>
    </row>
    <row r="100" spans="1:13" s="7" customFormat="1" x14ac:dyDescent="0.25">
      <c r="A100" s="44"/>
      <c r="B100" s="48"/>
      <c r="C100" s="50"/>
      <c r="D100" s="50"/>
      <c r="E100" s="50"/>
      <c r="F100" s="50"/>
      <c r="G100" s="50"/>
      <c r="H100" s="50"/>
      <c r="I100" s="50"/>
      <c r="J100" s="50"/>
      <c r="K100" s="50"/>
      <c r="L100" s="50"/>
      <c r="M100" s="49"/>
    </row>
    <row r="101" spans="1:13" s="7" customFormat="1" x14ac:dyDescent="0.25">
      <c r="A101" s="44"/>
      <c r="B101" s="48"/>
      <c r="C101" s="50"/>
      <c r="D101" s="50"/>
      <c r="E101" s="50"/>
      <c r="F101" s="50"/>
      <c r="G101" s="50"/>
      <c r="H101" s="50"/>
      <c r="I101" s="50"/>
      <c r="J101" s="50"/>
      <c r="K101" s="50"/>
      <c r="L101" s="50"/>
      <c r="M101" s="49"/>
    </row>
    <row r="102" spans="1:13" s="7" customFormat="1" x14ac:dyDescent="0.25">
      <c r="A102" s="44"/>
      <c r="B102" s="48"/>
      <c r="C102" s="264" t="s">
        <v>63</v>
      </c>
      <c r="D102" s="264"/>
      <c r="E102" s="264"/>
      <c r="F102" s="264"/>
      <c r="G102" s="264"/>
      <c r="H102" s="264"/>
      <c r="I102" s="264"/>
      <c r="J102" s="264"/>
      <c r="K102" s="264"/>
      <c r="L102" s="264"/>
      <c r="M102" s="49"/>
    </row>
    <row r="103" spans="1:13" s="7" customFormat="1" x14ac:dyDescent="0.25">
      <c r="A103" s="44"/>
      <c r="B103" s="48"/>
      <c r="C103" s="50"/>
      <c r="D103" s="50"/>
      <c r="E103" s="50"/>
      <c r="F103" s="50"/>
      <c r="G103" s="50"/>
      <c r="H103" s="50"/>
      <c r="I103" s="50"/>
      <c r="J103" s="50"/>
      <c r="K103" s="50"/>
      <c r="L103" s="50"/>
      <c r="M103" s="49"/>
    </row>
    <row r="104" spans="1:13" s="7" customFormat="1" x14ac:dyDescent="0.25">
      <c r="A104" s="44"/>
      <c r="B104" s="48"/>
      <c r="C104" s="50"/>
      <c r="D104" s="50" t="s">
        <v>2</v>
      </c>
      <c r="E104" s="50" t="s">
        <v>66</v>
      </c>
      <c r="F104" s="50" t="s">
        <v>1</v>
      </c>
      <c r="G104" s="50"/>
      <c r="H104" s="50"/>
      <c r="I104" s="50"/>
      <c r="J104" s="50"/>
      <c r="K104" s="50"/>
      <c r="L104" s="50"/>
      <c r="M104" s="49"/>
    </row>
    <row r="105" spans="1:13" s="7" customFormat="1" x14ac:dyDescent="0.25">
      <c r="A105" s="44"/>
      <c r="B105" s="48"/>
      <c r="C105" s="50"/>
      <c r="D105" s="50" t="str">
        <f>AUTODIAGNÓSTICO!E56</f>
        <v>Cuantificar el impacto de las acciones de rendición de cuentas para divulgarlos a la ciudadanía</v>
      </c>
      <c r="E105" s="50">
        <v>100</v>
      </c>
      <c r="F105" s="50">
        <f>AUTODIAGNÓSTICO!G56</f>
        <v>94.666666666666671</v>
      </c>
      <c r="G105" s="50"/>
      <c r="H105" s="50"/>
      <c r="I105" s="50"/>
      <c r="J105" s="50"/>
      <c r="K105" s="50"/>
      <c r="L105" s="50"/>
      <c r="M105" s="49"/>
    </row>
    <row r="106" spans="1:13" s="7" customFormat="1" x14ac:dyDescent="0.25">
      <c r="A106" s="44"/>
      <c r="B106" s="48"/>
      <c r="C106" s="50"/>
      <c r="D106" s="50"/>
      <c r="E106" s="50"/>
      <c r="F106" s="50"/>
      <c r="G106" s="50"/>
      <c r="H106" s="50"/>
      <c r="I106" s="50"/>
      <c r="J106" s="50"/>
      <c r="K106" s="50"/>
      <c r="L106" s="50"/>
      <c r="M106" s="49"/>
    </row>
    <row r="107" spans="1:13" s="7" customFormat="1" x14ac:dyDescent="0.25">
      <c r="A107" s="44"/>
      <c r="B107" s="48"/>
      <c r="C107" s="50"/>
      <c r="D107" s="50"/>
      <c r="E107" s="50"/>
      <c r="F107" s="50"/>
      <c r="G107" s="50"/>
      <c r="H107" s="50"/>
      <c r="I107" s="50"/>
      <c r="J107" s="50"/>
      <c r="K107" s="50"/>
      <c r="L107" s="50"/>
      <c r="M107" s="49"/>
    </row>
    <row r="108" spans="1:13" s="7" customFormat="1" x14ac:dyDescent="0.25">
      <c r="A108" s="44"/>
      <c r="B108" s="48"/>
      <c r="C108" s="50"/>
      <c r="D108" s="50"/>
      <c r="E108" s="50"/>
      <c r="F108" s="50"/>
      <c r="G108" s="50"/>
      <c r="H108" s="50"/>
      <c r="I108" s="50"/>
      <c r="J108" s="50"/>
      <c r="K108" s="50"/>
      <c r="L108" s="50"/>
      <c r="M108" s="49"/>
    </row>
    <row r="109" spans="1:13" s="7" customFormat="1" x14ac:dyDescent="0.25">
      <c r="A109" s="44"/>
      <c r="B109" s="48"/>
      <c r="C109" s="50"/>
      <c r="D109" s="50"/>
      <c r="E109" s="50"/>
      <c r="F109" s="50"/>
      <c r="G109" s="50"/>
      <c r="H109" s="50"/>
      <c r="I109" s="50"/>
      <c r="J109" s="50"/>
      <c r="K109" s="50"/>
      <c r="L109" s="50"/>
      <c r="M109" s="49"/>
    </row>
    <row r="110" spans="1:13" s="7" customFormat="1" x14ac:dyDescent="0.25">
      <c r="A110" s="44"/>
      <c r="B110" s="48"/>
      <c r="C110" s="50"/>
      <c r="D110" s="50"/>
      <c r="E110" s="50"/>
      <c r="F110" s="50"/>
      <c r="G110" s="50"/>
      <c r="H110" s="50"/>
      <c r="I110" s="50"/>
      <c r="J110" s="50"/>
      <c r="K110" s="50"/>
      <c r="L110" s="50"/>
      <c r="M110" s="49"/>
    </row>
    <row r="111" spans="1:13" s="7" customFormat="1" x14ac:dyDescent="0.25">
      <c r="A111" s="44"/>
      <c r="B111" s="48"/>
      <c r="C111" s="50"/>
      <c r="D111" s="50"/>
      <c r="E111" s="50"/>
      <c r="F111" s="50"/>
      <c r="G111" s="50"/>
      <c r="H111" s="50"/>
      <c r="I111" s="50"/>
      <c r="J111" s="50"/>
      <c r="K111" s="50"/>
      <c r="L111" s="50"/>
      <c r="M111" s="49"/>
    </row>
    <row r="112" spans="1:13" s="7" customFormat="1" x14ac:dyDescent="0.25">
      <c r="A112" s="44"/>
      <c r="B112" s="48"/>
      <c r="C112" s="50"/>
      <c r="D112" s="50"/>
      <c r="E112" s="50"/>
      <c r="F112" s="50"/>
      <c r="G112" s="50"/>
      <c r="H112" s="50"/>
      <c r="I112" s="50"/>
      <c r="J112" s="50"/>
      <c r="K112" s="50"/>
      <c r="L112" s="50"/>
      <c r="M112" s="49"/>
    </row>
    <row r="113" spans="1:13" s="7" customFormat="1" x14ac:dyDescent="0.25">
      <c r="A113" s="44"/>
      <c r="B113" s="48"/>
      <c r="C113" s="50"/>
      <c r="D113" s="50"/>
      <c r="E113" s="50"/>
      <c r="F113" s="50"/>
      <c r="G113" s="50"/>
      <c r="H113" s="50"/>
      <c r="I113" s="50"/>
      <c r="J113" s="50"/>
      <c r="K113" s="50"/>
      <c r="L113" s="50"/>
      <c r="M113" s="49"/>
    </row>
    <row r="114" spans="1:13" s="7" customFormat="1" x14ac:dyDescent="0.25">
      <c r="A114" s="44"/>
      <c r="B114" s="48"/>
      <c r="C114" s="50"/>
      <c r="D114" s="50"/>
      <c r="E114" s="50"/>
      <c r="F114" s="50"/>
      <c r="G114" s="50"/>
      <c r="H114" s="50"/>
      <c r="I114" s="50"/>
      <c r="J114" s="50"/>
      <c r="K114" s="50"/>
      <c r="L114" s="50"/>
      <c r="M114" s="49"/>
    </row>
    <row r="115" spans="1:13" s="7" customFormat="1" x14ac:dyDescent="0.25">
      <c r="A115" s="44"/>
      <c r="B115" s="48"/>
      <c r="C115" s="50"/>
      <c r="D115" s="50"/>
      <c r="E115" s="50"/>
      <c r="F115" s="50"/>
      <c r="G115" s="50"/>
      <c r="H115" s="50"/>
      <c r="I115" s="50"/>
      <c r="J115" s="50"/>
      <c r="K115" s="50"/>
      <c r="L115" s="50"/>
      <c r="M115" s="49"/>
    </row>
    <row r="116" spans="1:13" s="7" customFormat="1" x14ac:dyDescent="0.25">
      <c r="A116" s="44"/>
      <c r="B116" s="48"/>
      <c r="C116" s="50"/>
      <c r="D116" s="50"/>
      <c r="E116" s="50"/>
      <c r="F116" s="50"/>
      <c r="G116" s="50"/>
      <c r="H116" s="50"/>
      <c r="I116" s="50"/>
      <c r="J116" s="50"/>
      <c r="K116" s="50"/>
      <c r="L116" s="50"/>
      <c r="M116" s="49"/>
    </row>
    <row r="117" spans="1:13" s="7" customFormat="1" x14ac:dyDescent="0.25">
      <c r="A117" s="44"/>
      <c r="B117" s="48"/>
      <c r="C117" s="50"/>
      <c r="D117" s="50"/>
      <c r="E117" s="50"/>
      <c r="F117" s="50"/>
      <c r="G117" s="50"/>
      <c r="H117" s="50"/>
      <c r="I117" s="50"/>
      <c r="J117" s="50"/>
      <c r="K117" s="50"/>
      <c r="L117" s="50"/>
      <c r="M117" s="49"/>
    </row>
    <row r="118" spans="1:13" s="7" customFormat="1" x14ac:dyDescent="0.25">
      <c r="A118" s="44"/>
      <c r="B118" s="48"/>
      <c r="C118" s="50"/>
      <c r="D118" s="50"/>
      <c r="E118" s="50"/>
      <c r="F118" s="50"/>
      <c r="G118" s="50"/>
      <c r="H118" s="50"/>
      <c r="I118" s="50"/>
      <c r="J118" s="50"/>
      <c r="K118" s="50"/>
      <c r="L118" s="50"/>
      <c r="M118" s="49"/>
    </row>
    <row r="119" spans="1:13" s="7" customFormat="1" x14ac:dyDescent="0.25">
      <c r="A119" s="44"/>
      <c r="B119" s="48"/>
      <c r="C119" s="50"/>
      <c r="D119" s="50"/>
      <c r="E119" s="50"/>
      <c r="F119" s="50"/>
      <c r="G119" s="50"/>
      <c r="H119" s="50"/>
      <c r="I119" s="50"/>
      <c r="J119" s="50"/>
      <c r="K119" s="50"/>
      <c r="L119" s="50"/>
      <c r="M119" s="49"/>
    </row>
    <row r="120" spans="1:13" s="7" customFormat="1" x14ac:dyDescent="0.25">
      <c r="A120" s="44"/>
      <c r="B120" s="48"/>
      <c r="C120" s="50"/>
      <c r="D120" s="50"/>
      <c r="E120" s="50"/>
      <c r="F120" s="50"/>
      <c r="G120" s="50"/>
      <c r="H120" s="50"/>
      <c r="I120" s="50"/>
      <c r="J120" s="50"/>
      <c r="K120" s="50"/>
      <c r="L120" s="50"/>
      <c r="M120" s="49"/>
    </row>
    <row r="121" spans="1:13" s="7" customFormat="1" x14ac:dyDescent="0.25">
      <c r="A121" s="44"/>
      <c r="B121" s="48"/>
      <c r="C121" s="50"/>
      <c r="D121" s="50"/>
      <c r="E121" s="50"/>
      <c r="F121" s="50"/>
      <c r="G121" s="50"/>
      <c r="H121" s="50"/>
      <c r="I121" s="50"/>
      <c r="J121" s="50"/>
      <c r="K121" s="50"/>
      <c r="L121" s="50"/>
      <c r="M121" s="49"/>
    </row>
    <row r="122" spans="1:13" s="7" customFormat="1" x14ac:dyDescent="0.25">
      <c r="A122" s="44"/>
      <c r="B122" s="48"/>
      <c r="C122" s="50"/>
      <c r="D122" s="50"/>
      <c r="E122" s="50"/>
      <c r="F122" s="50"/>
      <c r="G122" s="50"/>
      <c r="H122" s="50"/>
      <c r="I122" s="50"/>
      <c r="J122" s="50"/>
      <c r="K122" s="50"/>
      <c r="L122" s="50"/>
      <c r="M122" s="49"/>
    </row>
    <row r="123" spans="1:13" s="7" customFormat="1" x14ac:dyDescent="0.25">
      <c r="A123" s="44"/>
      <c r="B123" s="48"/>
      <c r="C123" s="50"/>
      <c r="D123" s="50"/>
      <c r="E123" s="50"/>
      <c r="F123" s="50"/>
      <c r="G123" s="50"/>
      <c r="H123" s="50"/>
      <c r="I123" s="50"/>
      <c r="J123" s="50"/>
      <c r="K123" s="50"/>
      <c r="L123" s="50"/>
      <c r="M123" s="49"/>
    </row>
    <row r="124" spans="1:13" s="7" customFormat="1" x14ac:dyDescent="0.25">
      <c r="A124" s="44"/>
      <c r="B124" s="48"/>
      <c r="C124" s="50"/>
      <c r="D124" s="50"/>
      <c r="E124" s="50"/>
      <c r="F124" s="50"/>
      <c r="G124" s="50"/>
      <c r="H124" s="50"/>
      <c r="I124" s="50"/>
      <c r="J124" s="50"/>
      <c r="K124" s="50"/>
      <c r="L124" s="50"/>
      <c r="M124" s="49"/>
    </row>
    <row r="125" spans="1:13" s="7" customFormat="1" x14ac:dyDescent="0.25">
      <c r="A125" s="44"/>
      <c r="B125" s="48"/>
      <c r="C125" s="50"/>
      <c r="D125" s="50"/>
      <c r="E125" s="50"/>
      <c r="F125" s="50"/>
      <c r="G125" s="50"/>
      <c r="H125" s="50"/>
      <c r="I125" s="50"/>
      <c r="J125" s="50"/>
      <c r="K125" s="50"/>
      <c r="L125" s="50"/>
      <c r="M125" s="49"/>
    </row>
    <row r="126" spans="1:13" s="7" customFormat="1" x14ac:dyDescent="0.25">
      <c r="A126" s="44"/>
      <c r="B126" s="48"/>
      <c r="C126" s="50"/>
      <c r="D126" s="50"/>
      <c r="E126" s="50"/>
      <c r="F126" s="50"/>
      <c r="G126" s="50"/>
      <c r="H126" s="50"/>
      <c r="I126" s="50"/>
      <c r="J126" s="50"/>
      <c r="K126" s="50"/>
      <c r="L126" s="50"/>
      <c r="M126" s="49"/>
    </row>
    <row r="127" spans="1:13" s="7" customFormat="1" x14ac:dyDescent="0.25">
      <c r="A127" s="44"/>
      <c r="B127" s="48"/>
      <c r="C127" s="50"/>
      <c r="D127" s="50"/>
      <c r="E127" s="50"/>
      <c r="F127" s="50"/>
      <c r="G127" s="50"/>
      <c r="H127" s="50"/>
      <c r="I127" s="50"/>
      <c r="J127" s="50"/>
      <c r="K127" s="50"/>
      <c r="L127" s="50"/>
      <c r="M127" s="49"/>
    </row>
    <row r="128" spans="1:13" s="7" customFormat="1" x14ac:dyDescent="0.25">
      <c r="A128" s="44"/>
      <c r="B128" s="48"/>
      <c r="C128" s="264" t="s">
        <v>64</v>
      </c>
      <c r="D128" s="264"/>
      <c r="E128" s="264"/>
      <c r="F128" s="264"/>
      <c r="G128" s="264"/>
      <c r="H128" s="264"/>
      <c r="I128" s="264"/>
      <c r="J128" s="264"/>
      <c r="K128" s="264"/>
      <c r="L128" s="264"/>
      <c r="M128" s="49"/>
    </row>
    <row r="129" spans="1:13" s="7" customFormat="1" x14ac:dyDescent="0.25">
      <c r="A129" s="44"/>
      <c r="B129" s="48"/>
      <c r="C129" s="50"/>
      <c r="D129" s="50"/>
      <c r="E129" s="50"/>
      <c r="F129" s="50"/>
      <c r="G129" s="50"/>
      <c r="H129" s="50"/>
      <c r="I129" s="50"/>
      <c r="J129" s="50"/>
      <c r="K129" s="50"/>
      <c r="L129" s="50"/>
      <c r="M129" s="49"/>
    </row>
    <row r="130" spans="1:13" s="7" customFormat="1" x14ac:dyDescent="0.25">
      <c r="A130" s="44"/>
      <c r="B130" s="48"/>
      <c r="C130" s="50"/>
      <c r="D130" s="50"/>
      <c r="E130" s="50"/>
      <c r="F130" s="50"/>
      <c r="G130" s="50"/>
      <c r="H130" s="50"/>
      <c r="I130" s="50"/>
      <c r="J130" s="50"/>
      <c r="K130" s="50"/>
      <c r="L130" s="50"/>
      <c r="M130" s="49"/>
    </row>
    <row r="131" spans="1:13" s="7" customFormat="1" x14ac:dyDescent="0.25">
      <c r="A131" s="44"/>
      <c r="B131" s="48"/>
      <c r="C131" s="50"/>
      <c r="D131" s="50" t="s">
        <v>2</v>
      </c>
      <c r="E131" s="50" t="s">
        <v>66</v>
      </c>
      <c r="F131" s="50" t="s">
        <v>1</v>
      </c>
      <c r="G131" s="50"/>
      <c r="H131" s="50"/>
      <c r="I131" s="50"/>
      <c r="J131" s="50"/>
      <c r="K131" s="50"/>
      <c r="L131" s="50"/>
      <c r="M131" s="49"/>
    </row>
    <row r="132" spans="1:13" s="7" customFormat="1" x14ac:dyDescent="0.25">
      <c r="A132" s="44"/>
      <c r="B132" s="48"/>
      <c r="C132" s="50"/>
      <c r="D132" s="50" t="str">
        <f>AUTODIAGNÓSTICO!E65</f>
        <v>Establecer acciones de mejora del proceso de rendición de cuenta</v>
      </c>
      <c r="E132" s="50">
        <v>100</v>
      </c>
      <c r="F132" s="50">
        <f>AUTODIAGNÓSTICO!G65</f>
        <v>94.4</v>
      </c>
      <c r="G132" s="50"/>
      <c r="H132" s="50"/>
      <c r="I132" s="50"/>
      <c r="J132" s="50"/>
      <c r="K132" s="50"/>
      <c r="L132" s="50"/>
      <c r="M132" s="49"/>
    </row>
    <row r="133" spans="1:13" s="7" customFormat="1" x14ac:dyDescent="0.25">
      <c r="A133" s="44"/>
      <c r="B133" s="48"/>
      <c r="C133" s="50"/>
      <c r="D133" s="50"/>
      <c r="E133" s="50"/>
      <c r="F133" s="50"/>
      <c r="G133" s="50"/>
      <c r="H133" s="50"/>
      <c r="I133" s="50"/>
      <c r="J133" s="50"/>
      <c r="K133" s="50"/>
      <c r="L133" s="50"/>
      <c r="M133" s="49"/>
    </row>
    <row r="134" spans="1:13" s="7" customFormat="1" x14ac:dyDescent="0.25">
      <c r="A134" s="44"/>
      <c r="B134" s="48"/>
      <c r="C134" s="50"/>
      <c r="D134" s="50"/>
      <c r="E134" s="50"/>
      <c r="F134" s="50"/>
      <c r="G134" s="50"/>
      <c r="H134" s="50"/>
      <c r="I134" s="50"/>
      <c r="J134" s="50"/>
      <c r="K134" s="50"/>
      <c r="L134" s="50"/>
      <c r="M134" s="49"/>
    </row>
    <row r="135" spans="1:13" s="7" customFormat="1" x14ac:dyDescent="0.25">
      <c r="A135" s="44"/>
      <c r="B135" s="48"/>
      <c r="C135" s="50"/>
      <c r="D135" s="50"/>
      <c r="E135" s="50"/>
      <c r="F135" s="50"/>
      <c r="G135" s="50"/>
      <c r="H135" s="50"/>
      <c r="I135" s="50"/>
      <c r="J135" s="50"/>
      <c r="K135" s="50"/>
      <c r="L135" s="50"/>
      <c r="M135" s="49"/>
    </row>
    <row r="136" spans="1:13" s="7" customFormat="1" x14ac:dyDescent="0.25">
      <c r="A136" s="44"/>
      <c r="B136" s="48"/>
      <c r="C136" s="50"/>
      <c r="D136" s="50"/>
      <c r="E136" s="50"/>
      <c r="F136" s="50"/>
      <c r="G136" s="50"/>
      <c r="H136" s="50"/>
      <c r="I136" s="50"/>
      <c r="J136" s="50"/>
      <c r="K136" s="50"/>
      <c r="L136" s="50"/>
      <c r="M136" s="49"/>
    </row>
    <row r="137" spans="1:13" s="7" customFormat="1" x14ac:dyDescent="0.25">
      <c r="A137" s="44"/>
      <c r="B137" s="48"/>
      <c r="C137" s="50"/>
      <c r="D137" s="50"/>
      <c r="E137" s="50"/>
      <c r="F137" s="50"/>
      <c r="G137" s="50"/>
      <c r="H137" s="50"/>
      <c r="I137" s="50"/>
      <c r="J137" s="50"/>
      <c r="K137" s="50"/>
      <c r="L137" s="50"/>
      <c r="M137" s="49"/>
    </row>
    <row r="138" spans="1:13" s="7" customFormat="1" x14ac:dyDescent="0.25">
      <c r="A138" s="44"/>
      <c r="B138" s="48"/>
      <c r="C138" s="50"/>
      <c r="D138" s="50"/>
      <c r="E138" s="50"/>
      <c r="F138" s="50"/>
      <c r="G138" s="50"/>
      <c r="H138" s="50"/>
      <c r="I138" s="50"/>
      <c r="J138" s="50"/>
      <c r="K138" s="50"/>
      <c r="L138" s="50"/>
      <c r="M138" s="49"/>
    </row>
    <row r="139" spans="1:13" s="7" customFormat="1" x14ac:dyDescent="0.25">
      <c r="A139" s="44"/>
      <c r="B139" s="48"/>
      <c r="C139" s="50"/>
      <c r="D139" s="50"/>
      <c r="E139" s="50"/>
      <c r="F139" s="50"/>
      <c r="G139" s="50"/>
      <c r="H139" s="50"/>
      <c r="I139" s="50"/>
      <c r="J139" s="50"/>
      <c r="K139" s="50"/>
      <c r="L139" s="50"/>
      <c r="M139" s="49"/>
    </row>
    <row r="140" spans="1:13" s="7" customFormat="1" x14ac:dyDescent="0.25">
      <c r="A140" s="44"/>
      <c r="B140" s="48"/>
      <c r="C140" s="50"/>
      <c r="D140" s="50"/>
      <c r="E140" s="50"/>
      <c r="F140" s="50"/>
      <c r="G140" s="50"/>
      <c r="H140" s="50"/>
      <c r="I140" s="50"/>
      <c r="J140" s="50"/>
      <c r="K140" s="50"/>
      <c r="L140" s="50"/>
      <c r="M140" s="49"/>
    </row>
    <row r="141" spans="1:13" s="7" customFormat="1" x14ac:dyDescent="0.25">
      <c r="A141" s="44"/>
      <c r="B141" s="48"/>
      <c r="C141" s="50"/>
      <c r="D141" s="50"/>
      <c r="E141" s="50"/>
      <c r="F141" s="50"/>
      <c r="G141" s="50"/>
      <c r="H141" s="50"/>
      <c r="I141" s="50"/>
      <c r="J141" s="50"/>
      <c r="K141" s="50"/>
      <c r="L141" s="50"/>
      <c r="M141" s="49"/>
    </row>
    <row r="142" spans="1:13" s="7" customFormat="1" x14ac:dyDescent="0.25">
      <c r="A142" s="44"/>
      <c r="B142" s="48"/>
      <c r="C142" s="50"/>
      <c r="D142" s="50"/>
      <c r="E142" s="50"/>
      <c r="F142" s="50"/>
      <c r="G142" s="50"/>
      <c r="H142" s="50"/>
      <c r="I142" s="50"/>
      <c r="J142" s="50"/>
      <c r="K142" s="50"/>
      <c r="L142" s="50"/>
      <c r="M142" s="49"/>
    </row>
    <row r="143" spans="1:13" s="7" customFormat="1" x14ac:dyDescent="0.25">
      <c r="A143" s="44"/>
      <c r="B143" s="48"/>
      <c r="C143" s="50"/>
      <c r="D143" s="50"/>
      <c r="E143" s="50"/>
      <c r="F143" s="50"/>
      <c r="G143" s="50"/>
      <c r="H143" s="50"/>
      <c r="I143" s="50"/>
      <c r="J143" s="50"/>
      <c r="K143" s="50"/>
      <c r="L143" s="50"/>
      <c r="M143" s="49"/>
    </row>
    <row r="144" spans="1:13" s="7" customFormat="1" x14ac:dyDescent="0.25">
      <c r="A144" s="44"/>
      <c r="B144" s="48"/>
      <c r="C144" s="50"/>
      <c r="D144" s="50"/>
      <c r="E144" s="50"/>
      <c r="F144" s="50"/>
      <c r="G144" s="50"/>
      <c r="H144" s="50"/>
      <c r="I144" s="50"/>
      <c r="J144" s="50"/>
      <c r="K144" s="50"/>
      <c r="L144" s="50"/>
      <c r="M144" s="49"/>
    </row>
    <row r="145" spans="1:13" s="7" customFormat="1" x14ac:dyDescent="0.25">
      <c r="A145" s="44"/>
      <c r="B145" s="48"/>
      <c r="C145" s="50"/>
      <c r="D145" s="50"/>
      <c r="E145" s="50"/>
      <c r="F145" s="50"/>
      <c r="G145" s="50"/>
      <c r="H145" s="50"/>
      <c r="I145" s="50"/>
      <c r="J145" s="50"/>
      <c r="K145" s="50"/>
      <c r="L145" s="50"/>
      <c r="M145" s="49"/>
    </row>
    <row r="146" spans="1:13" s="7" customFormat="1" x14ac:dyDescent="0.25">
      <c r="A146" s="44"/>
      <c r="B146" s="48"/>
      <c r="C146" s="50"/>
      <c r="D146" s="50"/>
      <c r="E146" s="50"/>
      <c r="F146" s="50"/>
      <c r="G146" s="50"/>
      <c r="H146" s="50"/>
      <c r="I146" s="50"/>
      <c r="J146" s="50"/>
      <c r="K146" s="50"/>
      <c r="L146" s="50"/>
      <c r="M146" s="49"/>
    </row>
    <row r="147" spans="1:13" s="7" customFormat="1" x14ac:dyDescent="0.25">
      <c r="A147" s="44"/>
      <c r="B147" s="48"/>
      <c r="C147" s="50"/>
      <c r="D147" s="50"/>
      <c r="E147" s="50"/>
      <c r="F147" s="50"/>
      <c r="G147" s="50"/>
      <c r="H147" s="50"/>
      <c r="I147" s="50"/>
      <c r="J147" s="50"/>
      <c r="K147" s="50"/>
      <c r="L147" s="50"/>
      <c r="M147" s="49"/>
    </row>
    <row r="148" spans="1:13" s="7" customFormat="1" x14ac:dyDescent="0.25">
      <c r="A148" s="44"/>
      <c r="B148" s="48"/>
      <c r="C148" s="50"/>
      <c r="D148" s="50"/>
      <c r="E148" s="50"/>
      <c r="F148" s="50"/>
      <c r="G148" s="50"/>
      <c r="H148" s="50"/>
      <c r="I148" s="50"/>
      <c r="J148" s="50"/>
      <c r="K148" s="50"/>
      <c r="L148" s="50"/>
      <c r="M148" s="49"/>
    </row>
    <row r="149" spans="1:13" s="7" customFormat="1" x14ac:dyDescent="0.25">
      <c r="A149" s="44"/>
      <c r="B149" s="48"/>
      <c r="C149" s="50"/>
      <c r="D149" s="50"/>
      <c r="E149" s="50"/>
      <c r="F149" s="50"/>
      <c r="G149" s="50"/>
      <c r="H149" s="50"/>
      <c r="I149" s="50"/>
      <c r="J149" s="50"/>
      <c r="K149" s="50"/>
      <c r="L149" s="50"/>
      <c r="M149" s="49"/>
    </row>
    <row r="150" spans="1:13" s="7" customFormat="1" x14ac:dyDescent="0.25">
      <c r="A150" s="44"/>
      <c r="B150" s="48"/>
      <c r="C150" s="50"/>
      <c r="D150" s="50"/>
      <c r="E150" s="50"/>
      <c r="F150" s="50"/>
      <c r="G150" s="50"/>
      <c r="H150" s="50"/>
      <c r="I150" s="50"/>
      <c r="J150" s="50"/>
      <c r="K150" s="50"/>
      <c r="L150" s="50"/>
      <c r="M150" s="49"/>
    </row>
    <row r="151" spans="1:13" s="7" customFormat="1" x14ac:dyDescent="0.25">
      <c r="A151" s="44"/>
      <c r="B151" s="48"/>
      <c r="C151" s="50"/>
      <c r="D151" s="50"/>
      <c r="E151" s="50"/>
      <c r="F151" s="50"/>
      <c r="G151" s="50"/>
      <c r="H151" s="50"/>
      <c r="I151" s="50"/>
      <c r="J151" s="50"/>
      <c r="K151" s="50"/>
      <c r="L151" s="50"/>
      <c r="M151" s="49"/>
    </row>
    <row r="152" spans="1:13" s="7" customFormat="1" x14ac:dyDescent="0.25">
      <c r="A152" s="44"/>
      <c r="B152" s="48"/>
      <c r="C152" s="50"/>
      <c r="D152" s="50"/>
      <c r="E152" s="50"/>
      <c r="F152" s="50"/>
      <c r="G152" s="50"/>
      <c r="H152" s="50"/>
      <c r="I152" s="50"/>
      <c r="J152" s="50"/>
      <c r="K152" s="50"/>
      <c r="L152" s="50"/>
      <c r="M152" s="49"/>
    </row>
    <row r="153" spans="1:13" s="7" customFormat="1" x14ac:dyDescent="0.25">
      <c r="A153" s="44"/>
      <c r="B153" s="48"/>
      <c r="C153" s="50"/>
      <c r="D153" s="50"/>
      <c r="E153" s="50"/>
      <c r="F153" s="50"/>
      <c r="G153" s="50"/>
      <c r="H153" s="50"/>
      <c r="I153" s="50"/>
      <c r="J153" s="50"/>
      <c r="K153" s="50"/>
      <c r="L153" s="50"/>
      <c r="M153" s="49"/>
    </row>
    <row r="154" spans="1:13" s="7" customFormat="1" ht="15.75" thickBot="1" x14ac:dyDescent="0.3">
      <c r="A154" s="44"/>
      <c r="B154" s="55"/>
      <c r="C154" s="56"/>
      <c r="D154" s="56"/>
      <c r="E154" s="56"/>
      <c r="F154" s="56"/>
      <c r="G154" s="56"/>
      <c r="H154" s="56"/>
      <c r="I154" s="56"/>
      <c r="J154" s="56"/>
      <c r="K154" s="56"/>
      <c r="L154" s="56"/>
      <c r="M154" s="57"/>
    </row>
    <row r="155" spans="1:13" s="7" customFormat="1" x14ac:dyDescent="0.25">
      <c r="A155" s="44"/>
      <c r="B155" s="44"/>
      <c r="C155" s="44"/>
      <c r="D155" s="44"/>
      <c r="E155" s="44"/>
      <c r="F155" s="44"/>
      <c r="G155" s="44"/>
      <c r="H155" s="44"/>
      <c r="I155" s="44"/>
      <c r="J155" s="44"/>
      <c r="K155" s="44"/>
      <c r="L155" s="44"/>
      <c r="M155" s="44"/>
    </row>
    <row r="156" spans="1:13" s="7" customFormat="1" x14ac:dyDescent="0.25">
      <c r="A156" s="44"/>
      <c r="B156" s="44"/>
      <c r="C156" s="44"/>
      <c r="D156" s="44"/>
      <c r="E156" s="44"/>
      <c r="F156" s="44"/>
      <c r="G156" s="44"/>
      <c r="H156" s="44"/>
      <c r="I156" s="44"/>
      <c r="J156" s="44"/>
      <c r="K156" s="44"/>
      <c r="L156" s="44"/>
      <c r="M156" s="44"/>
    </row>
    <row r="157" spans="1:13" s="7" customFormat="1" x14ac:dyDescent="0.25">
      <c r="A157" s="44"/>
      <c r="B157" s="44"/>
      <c r="C157" s="44"/>
      <c r="D157" s="44"/>
      <c r="E157" s="44"/>
      <c r="F157" s="44"/>
      <c r="G157" s="44"/>
      <c r="H157" s="44"/>
      <c r="I157" s="44"/>
      <c r="J157" s="44"/>
      <c r="K157" s="44"/>
      <c r="L157" s="44"/>
      <c r="M157" s="44"/>
    </row>
    <row r="158" spans="1:13" s="7" customFormat="1" x14ac:dyDescent="0.25">
      <c r="A158" s="44"/>
      <c r="B158" s="44"/>
      <c r="C158" s="44"/>
      <c r="D158" s="44"/>
      <c r="E158" s="44"/>
      <c r="F158" s="44"/>
      <c r="G158" s="44"/>
      <c r="H158" s="44"/>
      <c r="I158" s="44"/>
      <c r="J158" s="44"/>
      <c r="K158" s="44"/>
      <c r="L158" s="44"/>
      <c r="M158" s="44"/>
    </row>
    <row r="159" spans="1:13" s="7" customFormat="1" x14ac:dyDescent="0.25">
      <c r="A159" s="44"/>
      <c r="B159" s="44"/>
      <c r="C159" s="44"/>
      <c r="D159" s="44"/>
      <c r="E159" s="44"/>
      <c r="F159" s="44"/>
      <c r="G159" s="44"/>
      <c r="H159" s="44"/>
      <c r="I159" s="44"/>
      <c r="J159" s="44"/>
      <c r="K159" s="44"/>
      <c r="L159" s="44"/>
      <c r="M159" s="44"/>
    </row>
    <row r="160" spans="1:13" s="7" customFormat="1" x14ac:dyDescent="0.25">
      <c r="A160" s="44"/>
      <c r="B160" s="44"/>
      <c r="C160" s="44"/>
      <c r="D160" s="44"/>
      <c r="E160" s="44"/>
      <c r="F160" s="44"/>
      <c r="G160" s="44"/>
      <c r="H160" s="44"/>
      <c r="I160" s="44"/>
      <c r="J160" s="44"/>
      <c r="K160" s="44"/>
      <c r="L160" s="44"/>
      <c r="M160" s="44"/>
    </row>
    <row r="161" spans="1:13" s="7" customFormat="1" x14ac:dyDescent="0.25">
      <c r="A161" s="44"/>
      <c r="B161" s="44"/>
      <c r="C161" s="44"/>
      <c r="D161" s="44"/>
      <c r="E161" s="44"/>
      <c r="F161" s="44"/>
      <c r="G161" s="44"/>
      <c r="H161" s="44"/>
      <c r="I161" s="44"/>
      <c r="J161" s="44"/>
      <c r="K161" s="44"/>
      <c r="L161" s="44"/>
      <c r="M161" s="44"/>
    </row>
    <row r="162" spans="1:13" s="7" customFormat="1" x14ac:dyDescent="0.25">
      <c r="A162" s="44"/>
      <c r="B162" s="44"/>
      <c r="C162" s="44"/>
      <c r="D162" s="44"/>
      <c r="E162" s="44"/>
      <c r="F162" s="44"/>
      <c r="G162" s="44"/>
      <c r="H162" s="44"/>
      <c r="I162" s="44"/>
      <c r="J162" s="44"/>
      <c r="K162" s="44"/>
      <c r="L162" s="44"/>
      <c r="M162" s="44"/>
    </row>
    <row r="163" spans="1:13" s="7" customFormat="1" x14ac:dyDescent="0.25">
      <c r="A163" s="44"/>
      <c r="B163" s="44"/>
      <c r="C163" s="44"/>
      <c r="D163" s="44"/>
      <c r="E163" s="44"/>
      <c r="F163" s="44"/>
      <c r="G163" s="44"/>
      <c r="H163" s="44"/>
      <c r="I163" s="44"/>
      <c r="J163" s="44"/>
      <c r="K163" s="44"/>
      <c r="L163" s="44"/>
      <c r="M163" s="44"/>
    </row>
    <row r="164" spans="1:13" s="7" customFormat="1" x14ac:dyDescent="0.25">
      <c r="A164" s="44"/>
      <c r="B164" s="44"/>
      <c r="C164" s="44"/>
      <c r="D164" s="44"/>
      <c r="E164" s="44"/>
      <c r="F164" s="44"/>
      <c r="G164" s="44"/>
      <c r="H164" s="44"/>
      <c r="I164" s="44"/>
      <c r="J164" s="44"/>
      <c r="K164" s="44"/>
      <c r="L164" s="44"/>
      <c r="M164" s="44"/>
    </row>
    <row r="165" spans="1:13" s="7" customFormat="1" x14ac:dyDescent="0.25">
      <c r="A165" s="44"/>
      <c r="B165" s="44"/>
      <c r="C165" s="44"/>
      <c r="D165" s="44"/>
      <c r="E165" s="44"/>
      <c r="F165" s="44"/>
      <c r="G165" s="44"/>
      <c r="H165" s="44"/>
      <c r="I165" s="44"/>
      <c r="J165" s="44"/>
      <c r="K165" s="44"/>
      <c r="L165" s="44"/>
      <c r="M165" s="44"/>
    </row>
    <row r="166" spans="1:13" s="7" customFormat="1" x14ac:dyDescent="0.25">
      <c r="A166" s="44"/>
      <c r="B166" s="44"/>
      <c r="C166" s="44"/>
      <c r="D166" s="44"/>
      <c r="E166" s="44"/>
      <c r="F166" s="44"/>
      <c r="G166" s="44"/>
      <c r="H166" s="44"/>
      <c r="I166" s="44"/>
      <c r="J166" s="44"/>
      <c r="K166" s="44"/>
      <c r="L166" s="44"/>
      <c r="M166" s="44"/>
    </row>
    <row r="167" spans="1:13" s="7" customFormat="1" x14ac:dyDescent="0.25">
      <c r="A167" s="44"/>
      <c r="B167" s="44"/>
      <c r="C167" s="44"/>
      <c r="D167" s="44"/>
      <c r="E167" s="44"/>
      <c r="F167" s="44"/>
      <c r="G167" s="44"/>
      <c r="H167" s="44"/>
      <c r="I167" s="44"/>
      <c r="J167" s="44"/>
      <c r="K167" s="44"/>
      <c r="L167" s="44"/>
      <c r="M167" s="44"/>
    </row>
    <row r="168" spans="1:13" s="7" customFormat="1" x14ac:dyDescent="0.25">
      <c r="A168" s="44"/>
      <c r="B168" s="44"/>
      <c r="C168" s="44"/>
      <c r="D168" s="44"/>
      <c r="E168" s="44"/>
      <c r="F168" s="44"/>
      <c r="G168" s="44"/>
      <c r="H168" s="44"/>
      <c r="I168" s="44"/>
      <c r="J168" s="44"/>
      <c r="K168" s="44"/>
      <c r="L168" s="44"/>
      <c r="M168" s="44"/>
    </row>
    <row r="169" spans="1:13" s="7" customFormat="1" x14ac:dyDescent="0.25">
      <c r="A169" s="44"/>
      <c r="B169" s="44"/>
      <c r="C169" s="44"/>
      <c r="D169" s="44"/>
      <c r="E169" s="44"/>
      <c r="F169" s="44"/>
      <c r="G169" s="44"/>
      <c r="H169" s="44"/>
      <c r="I169" s="44"/>
      <c r="J169" s="44"/>
      <c r="K169" s="44"/>
      <c r="L169" s="44"/>
      <c r="M169" s="44"/>
    </row>
    <row r="170" spans="1:13" s="7" customFormat="1" x14ac:dyDescent="0.25">
      <c r="A170" s="44"/>
      <c r="B170" s="44"/>
      <c r="C170" s="44"/>
      <c r="D170" s="44"/>
      <c r="E170" s="44"/>
      <c r="F170" s="44"/>
      <c r="G170" s="44"/>
      <c r="H170" s="44"/>
      <c r="I170" s="44"/>
      <c r="J170" s="44"/>
      <c r="K170" s="44"/>
      <c r="L170" s="44"/>
      <c r="M170" s="44"/>
    </row>
    <row r="171" spans="1:13" s="7" customFormat="1" x14ac:dyDescent="0.25">
      <c r="A171" s="44"/>
      <c r="B171" s="44"/>
      <c r="C171" s="44"/>
      <c r="D171" s="44"/>
      <c r="E171" s="44"/>
      <c r="F171" s="44"/>
      <c r="G171" s="44"/>
      <c r="H171" s="44"/>
      <c r="I171" s="44"/>
      <c r="J171" s="44"/>
      <c r="K171" s="44"/>
      <c r="L171" s="44"/>
      <c r="M171" s="44"/>
    </row>
    <row r="172" spans="1:13" s="7" customFormat="1" x14ac:dyDescent="0.25">
      <c r="A172" s="44"/>
      <c r="B172" s="44"/>
      <c r="C172" s="44"/>
      <c r="D172" s="44"/>
      <c r="E172" s="44"/>
      <c r="F172" s="44"/>
      <c r="G172" s="44"/>
      <c r="H172" s="44"/>
      <c r="I172" s="44"/>
      <c r="J172" s="44"/>
      <c r="K172" s="44"/>
      <c r="L172" s="44"/>
      <c r="M172" s="44"/>
    </row>
    <row r="173" spans="1:13" s="7" customFormat="1" x14ac:dyDescent="0.25">
      <c r="A173" s="44"/>
      <c r="B173" s="44"/>
      <c r="C173" s="44"/>
      <c r="D173" s="44"/>
      <c r="E173" s="44"/>
      <c r="F173" s="44"/>
      <c r="G173" s="44"/>
      <c r="H173" s="44"/>
      <c r="I173" s="44"/>
      <c r="J173" s="44"/>
      <c r="K173" s="44"/>
      <c r="L173" s="44"/>
      <c r="M173" s="44"/>
    </row>
    <row r="174" spans="1:13" s="7" customFormat="1" x14ac:dyDescent="0.25">
      <c r="A174" s="44"/>
      <c r="B174" s="44"/>
      <c r="C174" s="44"/>
      <c r="D174" s="44"/>
      <c r="E174" s="44"/>
      <c r="F174" s="44"/>
      <c r="G174" s="44"/>
      <c r="H174" s="44"/>
      <c r="I174" s="44"/>
      <c r="J174" s="44"/>
      <c r="K174" s="44"/>
      <c r="L174" s="44"/>
      <c r="M174" s="44"/>
    </row>
    <row r="175" spans="1:13" s="7" customFormat="1" x14ac:dyDescent="0.25">
      <c r="A175" s="44"/>
      <c r="B175" s="44"/>
      <c r="C175" s="44"/>
      <c r="D175" s="44"/>
      <c r="E175" s="44"/>
      <c r="F175" s="44"/>
      <c r="G175" s="44"/>
      <c r="H175" s="44"/>
      <c r="I175" s="44"/>
      <c r="J175" s="44"/>
      <c r="K175" s="44"/>
      <c r="L175" s="44"/>
      <c r="M175" s="44"/>
    </row>
    <row r="176" spans="1:13" s="7" customFormat="1" x14ac:dyDescent="0.25">
      <c r="A176" s="44"/>
      <c r="B176" s="44"/>
      <c r="C176" s="44"/>
      <c r="D176" s="44"/>
      <c r="E176" s="44"/>
      <c r="F176" s="44"/>
      <c r="G176" s="44"/>
      <c r="H176" s="44"/>
      <c r="I176" s="44"/>
      <c r="J176" s="44"/>
      <c r="K176" s="44"/>
      <c r="L176" s="44"/>
      <c r="M176" s="44"/>
    </row>
    <row r="177" spans="1:13" s="7" customFormat="1" x14ac:dyDescent="0.25">
      <c r="A177" s="44"/>
      <c r="B177" s="44"/>
      <c r="C177" s="44"/>
      <c r="D177" s="44"/>
      <c r="E177" s="44"/>
      <c r="F177" s="44"/>
      <c r="G177" s="44"/>
      <c r="H177" s="44"/>
      <c r="I177" s="44"/>
      <c r="J177" s="44"/>
      <c r="K177" s="44"/>
      <c r="L177" s="44"/>
      <c r="M177" s="44"/>
    </row>
    <row r="178" spans="1:13" s="7" customFormat="1" x14ac:dyDescent="0.25">
      <c r="A178" s="44"/>
      <c r="B178" s="44"/>
      <c r="C178" s="44"/>
      <c r="D178" s="44"/>
      <c r="E178" s="44"/>
      <c r="F178" s="44"/>
      <c r="G178" s="44"/>
      <c r="H178" s="44"/>
      <c r="I178" s="44"/>
      <c r="J178" s="44"/>
      <c r="K178" s="44"/>
      <c r="L178" s="44"/>
      <c r="M178" s="44"/>
    </row>
    <row r="179" spans="1:13" s="7" customFormat="1" x14ac:dyDescent="0.25">
      <c r="A179" s="44"/>
      <c r="B179" s="44"/>
      <c r="C179" s="44"/>
      <c r="D179" s="44"/>
      <c r="E179" s="44"/>
      <c r="F179" s="44"/>
      <c r="G179" s="44"/>
      <c r="H179" s="44"/>
      <c r="I179" s="44"/>
      <c r="J179" s="44"/>
      <c r="K179" s="44"/>
      <c r="L179" s="44"/>
      <c r="M179" s="44"/>
    </row>
    <row r="180" spans="1:13" s="7" customFormat="1" x14ac:dyDescent="0.25">
      <c r="A180" s="44"/>
      <c r="B180" s="44"/>
      <c r="C180" s="44"/>
      <c r="D180" s="44"/>
      <c r="E180" s="44"/>
      <c r="F180" s="44"/>
      <c r="G180" s="44"/>
      <c r="H180" s="44"/>
      <c r="I180" s="44"/>
      <c r="J180" s="44"/>
      <c r="K180" s="44"/>
      <c r="L180" s="44"/>
      <c r="M180" s="44"/>
    </row>
    <row r="181" spans="1:13" s="7" customFormat="1" x14ac:dyDescent="0.25">
      <c r="A181" s="44"/>
      <c r="B181" s="44"/>
      <c r="C181" s="44"/>
      <c r="D181" s="44"/>
      <c r="E181" s="44"/>
      <c r="F181" s="44"/>
      <c r="G181" s="44"/>
      <c r="H181" s="44"/>
      <c r="I181" s="44"/>
      <c r="J181" s="44"/>
      <c r="K181" s="44"/>
      <c r="L181" s="44"/>
      <c r="M181" s="44"/>
    </row>
    <row r="182" spans="1:13" s="7" customFormat="1" x14ac:dyDescent="0.25">
      <c r="A182" s="44"/>
      <c r="B182" s="44"/>
      <c r="C182" s="44"/>
      <c r="D182" s="44"/>
      <c r="E182" s="44"/>
      <c r="F182" s="44"/>
      <c r="G182" s="44"/>
      <c r="H182" s="44"/>
      <c r="I182" s="44"/>
      <c r="J182" s="44"/>
      <c r="K182" s="44"/>
      <c r="L182" s="44"/>
      <c r="M182" s="44"/>
    </row>
    <row r="183" spans="1:13" s="7" customFormat="1" x14ac:dyDescent="0.25">
      <c r="A183" s="44"/>
      <c r="B183" s="44"/>
      <c r="C183" s="44"/>
      <c r="D183" s="44"/>
      <c r="E183" s="44"/>
      <c r="F183" s="44"/>
      <c r="G183" s="44"/>
      <c r="H183" s="44"/>
      <c r="I183" s="44"/>
      <c r="J183" s="44"/>
      <c r="K183" s="44"/>
      <c r="L183" s="44"/>
      <c r="M183" s="44"/>
    </row>
    <row r="184" spans="1:13" s="7" customFormat="1" x14ac:dyDescent="0.25">
      <c r="A184" s="44"/>
      <c r="B184" s="44"/>
      <c r="C184" s="44"/>
      <c r="D184" s="44"/>
      <c r="E184" s="44"/>
      <c r="F184" s="44"/>
      <c r="G184" s="44"/>
      <c r="H184" s="44"/>
      <c r="I184" s="44"/>
      <c r="J184" s="44"/>
      <c r="K184" s="44"/>
      <c r="L184" s="44"/>
      <c r="M184" s="44"/>
    </row>
    <row r="185" spans="1:13" s="7" customFormat="1" x14ac:dyDescent="0.25">
      <c r="A185" s="44"/>
      <c r="B185" s="44"/>
      <c r="C185" s="44"/>
      <c r="D185" s="44"/>
      <c r="E185" s="44"/>
      <c r="F185" s="44"/>
      <c r="G185" s="44"/>
      <c r="H185" s="44"/>
      <c r="I185" s="44"/>
      <c r="J185" s="44"/>
      <c r="K185" s="44"/>
      <c r="L185" s="44"/>
      <c r="M185" s="44"/>
    </row>
    <row r="186" spans="1:13" s="7" customFormat="1" x14ac:dyDescent="0.25">
      <c r="A186" s="44"/>
      <c r="B186" s="44"/>
      <c r="C186" s="44"/>
      <c r="D186" s="44"/>
      <c r="E186" s="44"/>
      <c r="F186" s="44"/>
      <c r="G186" s="44"/>
      <c r="H186" s="44"/>
      <c r="I186" s="44"/>
      <c r="J186" s="44"/>
      <c r="K186" s="44"/>
      <c r="L186" s="44"/>
      <c r="M186" s="44"/>
    </row>
    <row r="187" spans="1:13" s="7" customFormat="1" x14ac:dyDescent="0.25">
      <c r="A187" s="44"/>
      <c r="B187" s="44"/>
      <c r="C187" s="44"/>
      <c r="D187" s="44"/>
      <c r="E187" s="44"/>
      <c r="F187" s="44"/>
      <c r="G187" s="44"/>
      <c r="H187" s="44"/>
      <c r="I187" s="44"/>
      <c r="J187" s="44"/>
      <c r="K187" s="44"/>
      <c r="L187" s="44"/>
      <c r="M187" s="44"/>
    </row>
    <row r="188" spans="1:13" s="7" customFormat="1" x14ac:dyDescent="0.25">
      <c r="A188" s="44"/>
      <c r="B188" s="44"/>
      <c r="C188" s="44"/>
      <c r="D188" s="44"/>
      <c r="E188" s="44"/>
      <c r="F188" s="44"/>
      <c r="G188" s="44"/>
      <c r="H188" s="44"/>
      <c r="I188" s="44"/>
      <c r="J188" s="44"/>
      <c r="K188" s="44"/>
      <c r="L188" s="44"/>
      <c r="M188" s="44"/>
    </row>
    <row r="189" spans="1:13" s="7" customFormat="1" x14ac:dyDescent="0.25">
      <c r="A189" s="44"/>
      <c r="B189" s="44"/>
      <c r="C189" s="44"/>
      <c r="D189" s="44"/>
      <c r="E189" s="44"/>
      <c r="F189" s="44"/>
      <c r="G189" s="44"/>
      <c r="H189" s="44"/>
      <c r="I189" s="44"/>
      <c r="J189" s="44"/>
      <c r="K189" s="44"/>
      <c r="L189" s="44"/>
      <c r="M189" s="44"/>
    </row>
    <row r="190" spans="1:13" s="7" customFormat="1" x14ac:dyDescent="0.25">
      <c r="A190" s="44"/>
      <c r="B190" s="44"/>
      <c r="C190" s="44"/>
      <c r="D190" s="44"/>
      <c r="E190" s="44"/>
      <c r="F190" s="44"/>
      <c r="G190" s="44"/>
      <c r="H190" s="44"/>
      <c r="I190" s="44"/>
      <c r="J190" s="44"/>
      <c r="K190" s="44"/>
      <c r="L190" s="44"/>
      <c r="M190" s="44"/>
    </row>
    <row r="191" spans="1:13" s="7" customFormat="1" x14ac:dyDescent="0.25">
      <c r="A191" s="44"/>
      <c r="B191" s="44"/>
      <c r="C191" s="44"/>
      <c r="D191" s="44"/>
      <c r="E191" s="44"/>
      <c r="F191" s="44"/>
      <c r="G191" s="44"/>
      <c r="H191" s="44"/>
      <c r="I191" s="44"/>
      <c r="J191" s="44"/>
      <c r="K191" s="44"/>
      <c r="L191" s="44"/>
      <c r="M191" s="44"/>
    </row>
    <row r="192" spans="1:13" s="7" customFormat="1" x14ac:dyDescent="0.25">
      <c r="A192" s="44"/>
      <c r="B192" s="44"/>
      <c r="C192" s="44"/>
      <c r="D192" s="44"/>
      <c r="E192" s="44"/>
      <c r="F192" s="44"/>
      <c r="G192" s="44"/>
      <c r="H192" s="44"/>
      <c r="I192" s="44"/>
      <c r="J192" s="44"/>
      <c r="K192" s="44"/>
      <c r="L192" s="44"/>
      <c r="M192" s="44"/>
    </row>
    <row r="193" spans="1:13" s="7" customFormat="1" x14ac:dyDescent="0.25">
      <c r="A193" s="44"/>
      <c r="B193" s="44"/>
      <c r="C193" s="44"/>
      <c r="D193" s="44"/>
      <c r="E193" s="44"/>
      <c r="F193" s="44"/>
      <c r="G193" s="44"/>
      <c r="H193" s="44"/>
      <c r="I193" s="44"/>
      <c r="J193" s="44"/>
      <c r="K193" s="44"/>
      <c r="L193" s="44"/>
      <c r="M193" s="44"/>
    </row>
    <row r="194" spans="1:13" s="7" customFormat="1" x14ac:dyDescent="0.25">
      <c r="A194" s="44"/>
      <c r="B194" s="44"/>
      <c r="C194" s="44"/>
      <c r="D194" s="44"/>
      <c r="E194" s="44"/>
      <c r="F194" s="44"/>
      <c r="G194" s="44"/>
      <c r="H194" s="44"/>
      <c r="I194" s="44"/>
      <c r="J194" s="44"/>
      <c r="K194" s="44"/>
      <c r="L194" s="44"/>
      <c r="M194" s="44"/>
    </row>
    <row r="195" spans="1:13" s="7" customFormat="1" x14ac:dyDescent="0.25">
      <c r="A195" s="44"/>
      <c r="B195" s="44"/>
      <c r="C195" s="44"/>
      <c r="D195" s="44"/>
      <c r="E195" s="44"/>
      <c r="F195" s="44"/>
      <c r="G195" s="44"/>
      <c r="H195" s="44"/>
      <c r="I195" s="44"/>
      <c r="J195" s="44"/>
      <c r="K195" s="44"/>
      <c r="L195" s="44"/>
      <c r="M195" s="44"/>
    </row>
    <row r="196" spans="1:13" s="7" customFormat="1" x14ac:dyDescent="0.25">
      <c r="A196" s="44"/>
      <c r="B196" s="44"/>
      <c r="C196" s="44"/>
      <c r="D196" s="44"/>
      <c r="E196" s="44"/>
      <c r="F196" s="44"/>
      <c r="G196" s="44"/>
      <c r="H196" s="44"/>
      <c r="I196" s="44"/>
      <c r="J196" s="44"/>
      <c r="K196" s="44"/>
      <c r="L196" s="44"/>
      <c r="M196" s="44"/>
    </row>
    <row r="197" spans="1:13" s="7" customFormat="1" x14ac:dyDescent="0.25">
      <c r="A197" s="44"/>
      <c r="B197" s="44"/>
      <c r="C197" s="44"/>
      <c r="D197" s="44"/>
      <c r="E197" s="44"/>
      <c r="F197" s="44"/>
      <c r="G197" s="44"/>
      <c r="H197" s="44"/>
      <c r="I197" s="44"/>
      <c r="J197" s="44"/>
      <c r="K197" s="44"/>
      <c r="L197" s="44"/>
      <c r="M197" s="44"/>
    </row>
    <row r="198" spans="1:13" s="7" customFormat="1" x14ac:dyDescent="0.25">
      <c r="A198" s="44"/>
      <c r="B198" s="44"/>
      <c r="C198" s="44"/>
      <c r="D198" s="44"/>
      <c r="E198" s="44"/>
      <c r="F198" s="44"/>
      <c r="G198" s="44"/>
      <c r="H198" s="44"/>
      <c r="I198" s="44"/>
      <c r="J198" s="44"/>
      <c r="K198" s="44"/>
      <c r="L198" s="44"/>
      <c r="M198" s="44"/>
    </row>
    <row r="199" spans="1:13" s="7" customFormat="1" x14ac:dyDescent="0.25">
      <c r="A199" s="44"/>
      <c r="B199" s="44"/>
      <c r="C199" s="44"/>
      <c r="D199" s="44"/>
      <c r="E199" s="44"/>
      <c r="F199" s="44"/>
      <c r="G199" s="44"/>
      <c r="H199" s="44"/>
      <c r="I199" s="44"/>
      <c r="J199" s="44"/>
      <c r="K199" s="44"/>
      <c r="L199" s="44"/>
      <c r="M199" s="44"/>
    </row>
    <row r="200" spans="1:13" s="7" customFormat="1" x14ac:dyDescent="0.25">
      <c r="A200" s="44"/>
      <c r="B200" s="44"/>
      <c r="C200" s="44"/>
      <c r="D200" s="44"/>
      <c r="E200" s="44"/>
      <c r="F200" s="44"/>
      <c r="G200" s="44"/>
      <c r="H200" s="44"/>
      <c r="I200" s="44"/>
      <c r="J200" s="44"/>
      <c r="K200" s="44"/>
      <c r="L200" s="44"/>
      <c r="M200" s="44"/>
    </row>
    <row r="201" spans="1:13" s="7" customFormat="1" x14ac:dyDescent="0.25">
      <c r="A201" s="44"/>
      <c r="B201" s="44"/>
      <c r="C201" s="44"/>
      <c r="D201" s="44"/>
      <c r="E201" s="44"/>
      <c r="F201" s="44"/>
      <c r="G201" s="44"/>
      <c r="H201" s="44"/>
      <c r="I201" s="44"/>
      <c r="J201" s="44"/>
      <c r="K201" s="44"/>
      <c r="L201" s="44"/>
      <c r="M201" s="44"/>
    </row>
    <row r="202" spans="1:13" s="7" customFormat="1" x14ac:dyDescent="0.25">
      <c r="A202" s="44"/>
      <c r="B202" s="44"/>
      <c r="C202" s="44"/>
      <c r="D202" s="44"/>
      <c r="E202" s="44"/>
      <c r="F202" s="44"/>
      <c r="G202" s="44"/>
      <c r="H202" s="44"/>
      <c r="I202" s="44"/>
      <c r="J202" s="44"/>
      <c r="K202" s="44"/>
      <c r="L202" s="44"/>
      <c r="M202" s="44"/>
    </row>
    <row r="203" spans="1:13" s="7" customFormat="1" x14ac:dyDescent="0.25">
      <c r="A203" s="44"/>
      <c r="B203" s="44"/>
      <c r="C203" s="44"/>
      <c r="D203" s="44"/>
      <c r="E203" s="44"/>
      <c r="F203" s="44"/>
      <c r="G203" s="44"/>
      <c r="H203" s="44"/>
      <c r="I203" s="44"/>
      <c r="J203" s="44"/>
      <c r="K203" s="44"/>
      <c r="L203" s="44"/>
      <c r="M203" s="44"/>
    </row>
    <row r="204" spans="1:13" s="7" customFormat="1" x14ac:dyDescent="0.25">
      <c r="A204" s="44"/>
      <c r="B204" s="44"/>
      <c r="C204" s="44"/>
      <c r="D204" s="44"/>
      <c r="E204" s="44"/>
      <c r="F204" s="44"/>
      <c r="G204" s="44"/>
      <c r="H204" s="44"/>
      <c r="I204" s="44"/>
      <c r="J204" s="44"/>
      <c r="K204" s="44"/>
      <c r="L204" s="44"/>
      <c r="M204" s="44"/>
    </row>
    <row r="205" spans="1:13" s="7" customFormat="1" x14ac:dyDescent="0.25">
      <c r="A205" s="44"/>
      <c r="B205" s="44"/>
      <c r="C205" s="44"/>
      <c r="D205" s="44"/>
      <c r="E205" s="44"/>
      <c r="F205" s="44"/>
      <c r="G205" s="44"/>
      <c r="H205" s="44"/>
      <c r="I205" s="44"/>
      <c r="J205" s="44"/>
      <c r="K205" s="44"/>
      <c r="L205" s="44"/>
      <c r="M205" s="44"/>
    </row>
    <row r="206" spans="1:13" s="7" customFormat="1" x14ac:dyDescent="0.25">
      <c r="A206" s="44"/>
      <c r="B206" s="44"/>
      <c r="C206" s="44"/>
      <c r="D206" s="44"/>
      <c r="E206" s="44"/>
      <c r="F206" s="44"/>
      <c r="G206" s="44"/>
      <c r="H206" s="44"/>
      <c r="I206" s="44"/>
      <c r="J206" s="44"/>
      <c r="K206" s="44"/>
      <c r="L206" s="44"/>
      <c r="M206" s="44"/>
    </row>
    <row r="207" spans="1:13" s="7" customFormat="1" x14ac:dyDescent="0.25">
      <c r="A207" s="44"/>
      <c r="B207" s="44"/>
      <c r="C207" s="44"/>
      <c r="D207" s="44"/>
      <c r="E207" s="44"/>
      <c r="F207" s="44"/>
      <c r="G207" s="44"/>
      <c r="H207" s="44"/>
      <c r="I207" s="44"/>
      <c r="J207" s="44"/>
      <c r="K207" s="44"/>
      <c r="L207" s="44"/>
      <c r="M207" s="44"/>
    </row>
    <row r="208" spans="1:13" s="7" customFormat="1" x14ac:dyDescent="0.25">
      <c r="A208" s="44"/>
      <c r="B208" s="44"/>
      <c r="C208" s="44"/>
      <c r="D208" s="44"/>
      <c r="E208" s="44"/>
      <c r="F208" s="44"/>
      <c r="G208" s="44"/>
      <c r="H208" s="44"/>
      <c r="I208" s="44"/>
      <c r="J208" s="44"/>
      <c r="K208" s="44"/>
      <c r="L208" s="44"/>
      <c r="M208" s="44"/>
    </row>
    <row r="209" spans="1:13" s="7" customFormat="1" x14ac:dyDescent="0.25">
      <c r="A209" s="44"/>
      <c r="B209" s="44"/>
      <c r="C209" s="44"/>
      <c r="D209" s="44"/>
      <c r="E209" s="44"/>
      <c r="F209" s="44"/>
      <c r="G209" s="44"/>
      <c r="H209" s="44"/>
      <c r="I209" s="44"/>
      <c r="J209" s="44"/>
      <c r="K209" s="44"/>
      <c r="L209" s="44"/>
      <c r="M209" s="44"/>
    </row>
    <row r="210" spans="1:13" s="7" customFormat="1" x14ac:dyDescent="0.25">
      <c r="A210" s="44"/>
      <c r="B210" s="44"/>
      <c r="C210" s="44"/>
      <c r="D210" s="44"/>
      <c r="E210" s="44"/>
      <c r="F210" s="44"/>
      <c r="G210" s="44"/>
      <c r="H210" s="44"/>
      <c r="I210" s="44"/>
      <c r="J210" s="44"/>
      <c r="K210" s="44"/>
      <c r="L210" s="44"/>
      <c r="M210" s="44"/>
    </row>
    <row r="211" spans="1:13" s="7" customFormat="1" x14ac:dyDescent="0.25">
      <c r="A211" s="44"/>
      <c r="B211" s="44"/>
      <c r="C211" s="44"/>
      <c r="D211" s="44"/>
      <c r="E211" s="44"/>
      <c r="F211" s="44"/>
      <c r="G211" s="44"/>
      <c r="H211" s="44"/>
      <c r="I211" s="44"/>
      <c r="J211" s="44"/>
      <c r="K211" s="44"/>
      <c r="L211" s="44"/>
      <c r="M211" s="44"/>
    </row>
    <row r="212" spans="1:13" s="7" customFormat="1" x14ac:dyDescent="0.25">
      <c r="A212" s="44"/>
      <c r="B212" s="44"/>
      <c r="C212" s="44"/>
      <c r="D212" s="44"/>
      <c r="E212" s="44"/>
      <c r="F212" s="44"/>
      <c r="G212" s="44"/>
      <c r="H212" s="44"/>
      <c r="I212" s="44"/>
      <c r="J212" s="44"/>
      <c r="K212" s="44"/>
      <c r="L212" s="44"/>
      <c r="M212" s="44"/>
    </row>
    <row r="213" spans="1:13" s="7" customFormat="1" x14ac:dyDescent="0.25">
      <c r="A213" s="44"/>
      <c r="B213" s="44"/>
      <c r="C213" s="44"/>
      <c r="D213" s="44"/>
      <c r="E213" s="44"/>
      <c r="F213" s="44"/>
      <c r="G213" s="44"/>
      <c r="H213" s="44"/>
      <c r="I213" s="44"/>
      <c r="J213" s="44"/>
      <c r="K213" s="44"/>
      <c r="L213" s="44"/>
      <c r="M213" s="44"/>
    </row>
    <row r="214" spans="1:13" s="7" customFormat="1" x14ac:dyDescent="0.25">
      <c r="A214" s="44"/>
      <c r="B214" s="44"/>
      <c r="C214" s="44"/>
      <c r="D214" s="44"/>
      <c r="E214" s="44"/>
      <c r="F214" s="44"/>
      <c r="G214" s="44"/>
      <c r="H214" s="44"/>
      <c r="I214" s="44"/>
      <c r="J214" s="44"/>
      <c r="K214" s="44"/>
      <c r="L214" s="44"/>
      <c r="M214" s="44"/>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1"/>
      <c r="E10" s="20" t="s">
        <v>71</v>
      </c>
      <c r="F10" s="12"/>
    </row>
    <row r="11" spans="2:6" s="7" customFormat="1" ht="41.25" customHeight="1" x14ac:dyDescent="0.4">
      <c r="B11" s="11"/>
      <c r="C11" s="275">
        <f>AUTODIAGNÓSTICO!E6</f>
        <v>254128000463</v>
      </c>
      <c r="D11" s="276"/>
      <c r="E11" s="21">
        <f>AUTODIAGNÓSTICO!I6</f>
        <v>93.52459016393442</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3"/>
      <c r="E17" s="13"/>
      <c r="F17" s="12"/>
    </row>
    <row r="18" spans="2:6" s="7" customFormat="1" ht="15.75" x14ac:dyDescent="0.25">
      <c r="B18" s="11"/>
      <c r="C18" s="25" t="s">
        <v>74</v>
      </c>
      <c r="D18" s="92"/>
      <c r="E18" s="13"/>
      <c r="F18" s="12"/>
    </row>
    <row r="19" spans="2:6" s="7" customFormat="1" ht="15.75" x14ac:dyDescent="0.25">
      <c r="B19" s="11"/>
      <c r="C19" s="25" t="s">
        <v>75</v>
      </c>
      <c r="D19" s="94"/>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workbookViewId="0">
      <selection activeCell="A15" sqref="A15"/>
    </sheetView>
  </sheetViews>
  <sheetFormatPr baseColWidth="10" defaultRowHeight="15" x14ac:dyDescent="0.25"/>
  <cols>
    <col min="1" max="1" width="6.7109375" style="41" customWidth="1"/>
    <col min="2" max="2" width="11.5703125" style="40" customWidth="1"/>
    <col min="3" max="3" width="16.28515625" style="40" customWidth="1"/>
    <col min="4" max="4" width="32.7109375" style="40" customWidth="1"/>
    <col min="5" max="5" width="15.42578125" style="40" customWidth="1"/>
    <col min="6" max="6" width="16.85546875" style="109" customWidth="1"/>
    <col min="7" max="7" width="21.140625" style="109" customWidth="1"/>
    <col min="8" max="8" width="41.85546875" style="109" customWidth="1"/>
    <col min="9" max="9" width="25.7109375" style="109" customWidth="1"/>
    <col min="10" max="10" width="29.140625" style="109" customWidth="1"/>
    <col min="11" max="11" width="18.85546875" style="109" customWidth="1"/>
    <col min="12" max="12" width="20.7109375" style="109"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8"/>
      <c r="B7" s="68"/>
      <c r="C7" s="68"/>
      <c r="D7" s="69"/>
      <c r="E7" s="68"/>
      <c r="F7" s="108"/>
      <c r="G7" s="108"/>
      <c r="H7" s="108"/>
      <c r="I7" s="108"/>
      <c r="K7" s="279" t="s">
        <v>107</v>
      </c>
      <c r="L7" s="280"/>
      <c r="N7">
        <v>2026</v>
      </c>
      <c r="O7">
        <v>2026</v>
      </c>
    </row>
    <row r="8" spans="1:15" ht="28.5" customHeight="1" thickBot="1" x14ac:dyDescent="0.3">
      <c r="A8" s="281" t="s">
        <v>130</v>
      </c>
      <c r="B8" s="311"/>
      <c r="C8" s="282"/>
      <c r="D8" s="281" t="s">
        <v>108</v>
      </c>
      <c r="E8" s="311"/>
      <c r="F8" s="312" t="s">
        <v>109</v>
      </c>
      <c r="G8" s="313"/>
      <c r="H8" s="73" t="s">
        <v>110</v>
      </c>
      <c r="I8" s="281" t="s">
        <v>111</v>
      </c>
      <c r="J8" s="282"/>
      <c r="K8" s="72" t="s">
        <v>112</v>
      </c>
      <c r="L8" s="72" t="s">
        <v>113</v>
      </c>
      <c r="N8">
        <v>2027</v>
      </c>
      <c r="O8">
        <v>2027</v>
      </c>
    </row>
    <row r="9" spans="1:15" x14ac:dyDescent="0.25">
      <c r="A9" s="283" t="s">
        <v>268</v>
      </c>
      <c r="B9" s="284"/>
      <c r="C9" s="285"/>
      <c r="D9" s="304" t="s">
        <v>267</v>
      </c>
      <c r="E9" s="304"/>
      <c r="F9" s="292" t="s">
        <v>269</v>
      </c>
      <c r="G9" s="293"/>
      <c r="H9" s="293" t="s">
        <v>270</v>
      </c>
      <c r="I9" s="298" t="s">
        <v>271</v>
      </c>
      <c r="J9" s="299"/>
      <c r="K9" s="308">
        <v>2024</v>
      </c>
      <c r="L9" s="307">
        <v>2025</v>
      </c>
      <c r="M9" s="74"/>
      <c r="N9">
        <v>2028</v>
      </c>
      <c r="O9">
        <v>2028</v>
      </c>
    </row>
    <row r="10" spans="1:15" x14ac:dyDescent="0.25">
      <c r="A10" s="286"/>
      <c r="B10" s="287"/>
      <c r="C10" s="288"/>
      <c r="D10" s="305"/>
      <c r="E10" s="305"/>
      <c r="F10" s="294"/>
      <c r="G10" s="295"/>
      <c r="H10" s="295"/>
      <c r="I10" s="300" t="s">
        <v>272</v>
      </c>
      <c r="J10" s="301"/>
      <c r="K10" s="308"/>
      <c r="L10" s="308"/>
      <c r="M10" s="74"/>
      <c r="N10">
        <v>2029</v>
      </c>
      <c r="O10">
        <v>2029</v>
      </c>
    </row>
    <row r="11" spans="1:15" x14ac:dyDescent="0.25">
      <c r="A11" s="286"/>
      <c r="B11" s="287"/>
      <c r="C11" s="288"/>
      <c r="D11" s="305"/>
      <c r="E11" s="305"/>
      <c r="F11" s="294"/>
      <c r="G11" s="295"/>
      <c r="H11" s="295"/>
      <c r="I11" s="300" t="s">
        <v>273</v>
      </c>
      <c r="J11" s="301"/>
      <c r="K11" s="308"/>
      <c r="L11" s="308"/>
      <c r="M11" s="74"/>
      <c r="N11">
        <v>2030</v>
      </c>
      <c r="O11">
        <v>2030</v>
      </c>
    </row>
    <row r="12" spans="1:15" x14ac:dyDescent="0.25">
      <c r="A12" s="286"/>
      <c r="B12" s="287"/>
      <c r="C12" s="288"/>
      <c r="D12" s="305"/>
      <c r="E12" s="305"/>
      <c r="F12" s="294"/>
      <c r="G12" s="295"/>
      <c r="H12" s="295"/>
      <c r="I12" s="300"/>
      <c r="J12" s="301"/>
      <c r="K12" s="308"/>
      <c r="L12" s="308"/>
      <c r="M12" s="74"/>
      <c r="N12">
        <v>2031</v>
      </c>
      <c r="O12">
        <v>2031</v>
      </c>
    </row>
    <row r="13" spans="1:15" ht="15.75" thickBot="1" x14ac:dyDescent="0.3">
      <c r="A13" s="289"/>
      <c r="B13" s="290"/>
      <c r="C13" s="291"/>
      <c r="D13" s="306"/>
      <c r="E13" s="306"/>
      <c r="F13" s="296"/>
      <c r="G13" s="297"/>
      <c r="H13" s="297"/>
      <c r="I13" s="302"/>
      <c r="J13" s="303"/>
      <c r="K13" s="310"/>
      <c r="L13" s="309"/>
      <c r="M13" s="74"/>
      <c r="N13">
        <v>2032</v>
      </c>
      <c r="O13">
        <v>2032</v>
      </c>
    </row>
    <row r="14" spans="1:15" x14ac:dyDescent="0.25">
      <c r="M14" s="75"/>
      <c r="N14">
        <v>2033</v>
      </c>
      <c r="O14">
        <v>2033</v>
      </c>
    </row>
    <row r="15" spans="1:15" s="38" customFormat="1" ht="30" x14ac:dyDescent="0.25">
      <c r="A15" s="70" t="s">
        <v>103</v>
      </c>
      <c r="B15" s="76" t="s">
        <v>0</v>
      </c>
      <c r="C15" s="77" t="s">
        <v>97</v>
      </c>
      <c r="D15" s="77" t="s">
        <v>98</v>
      </c>
      <c r="E15" s="77" t="s">
        <v>114</v>
      </c>
      <c r="F15" s="78" t="s">
        <v>99</v>
      </c>
      <c r="G15" s="79" t="s">
        <v>100</v>
      </c>
      <c r="H15" s="70" t="s">
        <v>101</v>
      </c>
      <c r="I15" s="70" t="s">
        <v>102</v>
      </c>
      <c r="J15" s="70" t="s">
        <v>131</v>
      </c>
      <c r="K15" s="70" t="s">
        <v>104</v>
      </c>
      <c r="L15" s="70" t="s">
        <v>105</v>
      </c>
      <c r="N15">
        <v>2034</v>
      </c>
      <c r="O15">
        <v>2034</v>
      </c>
    </row>
    <row r="16" spans="1:15" x14ac:dyDescent="0.25">
      <c r="A16" s="42">
        <v>1</v>
      </c>
      <c r="B16" s="43" t="e">
        <f>VLOOKUP(A16,AUTODIAGNÓSTICO!$A$9:$J$69,3,0)</f>
        <v>#N/A</v>
      </c>
      <c r="C16" s="43" t="e">
        <f>VLOOKUP(A16,AUTODIAGNÓSTICO!A9:J69,6,0)</f>
        <v>#N/A</v>
      </c>
      <c r="D16" s="43" t="e">
        <f>VLOOKUP(A16,AUTODIAGNÓSTICO!A9:J69,8,0)</f>
        <v>#N/A</v>
      </c>
      <c r="E16" s="71" t="e">
        <f>VLOOKUP(A16,AUTODIAGNÓSTICO!$A$9:$J$69,9,0)</f>
        <v>#N/A</v>
      </c>
      <c r="F16" s="110"/>
      <c r="G16" s="110"/>
      <c r="H16" s="110"/>
      <c r="I16" s="110"/>
      <c r="J16" s="110"/>
      <c r="K16" s="111">
        <v>45301</v>
      </c>
      <c r="L16" s="111">
        <v>45311</v>
      </c>
    </row>
    <row r="17" spans="1:12" x14ac:dyDescent="0.25">
      <c r="A17" s="42">
        <v>2</v>
      </c>
      <c r="B17" s="43" t="e">
        <f>VLOOKUP(A17,AUTODIAGNÓSTICO!$A$9:$J$69,3,0)</f>
        <v>#N/A</v>
      </c>
      <c r="C17" s="43" t="e">
        <f>VLOOKUP(A17,AUTODIAGNÓSTICO!A10:J70,6,0)</f>
        <v>#N/A</v>
      </c>
      <c r="D17" s="43" t="e">
        <f>VLOOKUP(A17,AUTODIAGNÓSTICO!A10:J70,8,0)</f>
        <v>#N/A</v>
      </c>
      <c r="E17" s="71" t="e">
        <f>VLOOKUP(A17,AUTODIAGNÓSTICO!$A$9:$J$69,9,0)</f>
        <v>#N/A</v>
      </c>
      <c r="F17" s="110"/>
      <c r="G17" s="110"/>
      <c r="H17" s="110"/>
      <c r="I17" s="110"/>
      <c r="J17" s="110"/>
      <c r="K17" s="111"/>
      <c r="L17" s="111"/>
    </row>
    <row r="18" spans="1:12" x14ac:dyDescent="0.25">
      <c r="A18" s="42">
        <v>3</v>
      </c>
      <c r="B18" s="43" t="e">
        <f>VLOOKUP(A18,AUTODIAGNÓSTICO!$A$9:$J$69,3,0)</f>
        <v>#N/A</v>
      </c>
      <c r="C18" s="43" t="e">
        <f>VLOOKUP(A18,AUTODIAGNÓSTICO!A11:J71,6,0)</f>
        <v>#N/A</v>
      </c>
      <c r="D18" s="43" t="e">
        <f>VLOOKUP(A18,AUTODIAGNÓSTICO!A11:J71,8,0)</f>
        <v>#N/A</v>
      </c>
      <c r="E18" s="71" t="e">
        <f>VLOOKUP(A18,AUTODIAGNÓSTICO!$A$9:$J$69,9,0)</f>
        <v>#N/A</v>
      </c>
      <c r="F18" s="110"/>
      <c r="G18" s="110"/>
      <c r="H18" s="110"/>
      <c r="I18" s="110"/>
      <c r="J18" s="110"/>
      <c r="K18" s="111"/>
      <c r="L18" s="111"/>
    </row>
    <row r="19" spans="1:12" x14ac:dyDescent="0.25">
      <c r="A19" s="42">
        <v>4</v>
      </c>
      <c r="B19" s="43" t="e">
        <f>VLOOKUP(A19,AUTODIAGNÓSTICO!$A$9:$J$69,3,0)</f>
        <v>#N/A</v>
      </c>
      <c r="C19" s="43" t="e">
        <f>VLOOKUP(A19,AUTODIAGNÓSTICO!A12:J72,6,0)</f>
        <v>#N/A</v>
      </c>
      <c r="D19" s="43" t="e">
        <f>VLOOKUP(A19,AUTODIAGNÓSTICO!A12:J72,8,0)</f>
        <v>#N/A</v>
      </c>
      <c r="E19" s="71" t="e">
        <f>VLOOKUP(A19,AUTODIAGNÓSTICO!$A$9:$J$69,9,0)</f>
        <v>#N/A</v>
      </c>
      <c r="F19" s="110"/>
      <c r="G19" s="110"/>
      <c r="H19" s="110"/>
      <c r="I19" s="110"/>
      <c r="J19" s="110"/>
      <c r="K19" s="111"/>
      <c r="L19" s="111"/>
    </row>
    <row r="20" spans="1:12" x14ac:dyDescent="0.25">
      <c r="A20" s="42">
        <v>5</v>
      </c>
      <c r="B20" s="43" t="e">
        <f>VLOOKUP(A20,AUTODIAGNÓSTICO!$A$9:$J$69,3,0)</f>
        <v>#N/A</v>
      </c>
      <c r="C20" s="43" t="e">
        <f>VLOOKUP(A20,AUTODIAGNÓSTICO!A13:J73,6,0)</f>
        <v>#N/A</v>
      </c>
      <c r="D20" s="43" t="e">
        <f>VLOOKUP(A20,AUTODIAGNÓSTICO!A13:J73,8,0)</f>
        <v>#N/A</v>
      </c>
      <c r="E20" s="71" t="e">
        <f>VLOOKUP(A20,AUTODIAGNÓSTICO!$A$9:$J$69,9,0)</f>
        <v>#N/A</v>
      </c>
      <c r="F20" s="110"/>
      <c r="G20" s="110"/>
      <c r="H20" s="110"/>
      <c r="I20" s="110"/>
      <c r="J20" s="110"/>
      <c r="K20" s="111"/>
      <c r="L20" s="111"/>
    </row>
    <row r="21" spans="1:12" x14ac:dyDescent="0.25">
      <c r="A21" s="42">
        <v>6</v>
      </c>
      <c r="B21" s="43" t="e">
        <f>VLOOKUP(A21,AUTODIAGNÓSTICO!$A$9:$J$69,3,0)</f>
        <v>#N/A</v>
      </c>
      <c r="C21" s="43" t="e">
        <f>VLOOKUP(A21,AUTODIAGNÓSTICO!A14:J74,6,0)</f>
        <v>#N/A</v>
      </c>
      <c r="D21" s="43" t="e">
        <f>VLOOKUP(A21,AUTODIAGNÓSTICO!A14:J74,8,0)</f>
        <v>#N/A</v>
      </c>
      <c r="E21" s="71" t="e">
        <f>VLOOKUP(A21,AUTODIAGNÓSTICO!$A$9:$J$69,9,0)</f>
        <v>#N/A</v>
      </c>
      <c r="F21" s="110"/>
      <c r="G21" s="110"/>
      <c r="H21" s="110"/>
      <c r="I21" s="110"/>
      <c r="J21" s="110"/>
      <c r="K21" s="111"/>
      <c r="L21" s="111"/>
    </row>
    <row r="22" spans="1:12" x14ac:dyDescent="0.25">
      <c r="A22" s="42">
        <v>7</v>
      </c>
      <c r="B22" s="43" t="e">
        <f>VLOOKUP(A22,AUTODIAGNÓSTICO!$A$9:$J$69,3,0)</f>
        <v>#N/A</v>
      </c>
      <c r="C22" s="43" t="e">
        <f>VLOOKUP(A22,AUTODIAGNÓSTICO!A15:J75,6,0)</f>
        <v>#N/A</v>
      </c>
      <c r="D22" s="43" t="e">
        <f>VLOOKUP(A22,AUTODIAGNÓSTICO!A15:J75,8,0)</f>
        <v>#N/A</v>
      </c>
      <c r="E22" s="71" t="e">
        <f>VLOOKUP(A22,AUTODIAGNÓSTICO!$A$9:$J$69,9,0)</f>
        <v>#N/A</v>
      </c>
      <c r="F22" s="110"/>
      <c r="G22" s="110"/>
      <c r="H22" s="110"/>
      <c r="I22" s="110"/>
      <c r="J22" s="110"/>
      <c r="K22" s="111"/>
      <c r="L22" s="111"/>
    </row>
    <row r="23" spans="1:12" x14ac:dyDescent="0.25">
      <c r="A23" s="42">
        <v>8</v>
      </c>
      <c r="B23" s="43" t="e">
        <f>VLOOKUP(A23,AUTODIAGNÓSTICO!$A$9:$J$69,3,0)</f>
        <v>#N/A</v>
      </c>
      <c r="C23" s="43" t="e">
        <f>VLOOKUP(A23,AUTODIAGNÓSTICO!A16:J76,6,0)</f>
        <v>#N/A</v>
      </c>
      <c r="D23" s="43" t="e">
        <f>VLOOKUP(A23,AUTODIAGNÓSTICO!A16:J76,8,0)</f>
        <v>#N/A</v>
      </c>
      <c r="E23" s="71" t="e">
        <f>VLOOKUP(A23,AUTODIAGNÓSTICO!$A$9:$J$69,9,0)</f>
        <v>#N/A</v>
      </c>
      <c r="F23" s="110"/>
      <c r="G23" s="110"/>
      <c r="H23" s="110"/>
      <c r="I23" s="110"/>
      <c r="J23" s="110"/>
      <c r="K23" s="111"/>
      <c r="L23" s="111"/>
    </row>
    <row r="24" spans="1:12" x14ac:dyDescent="0.25">
      <c r="A24" s="42">
        <v>9</v>
      </c>
      <c r="B24" s="43" t="e">
        <f>VLOOKUP(A24,AUTODIAGNÓSTICO!$A$9:$J$69,3,0)</f>
        <v>#N/A</v>
      </c>
      <c r="C24" s="43" t="e">
        <f>VLOOKUP(A24,AUTODIAGNÓSTICO!A17:J77,6,0)</f>
        <v>#N/A</v>
      </c>
      <c r="D24" s="43" t="e">
        <f>VLOOKUP(A24,AUTODIAGNÓSTICO!A17:J77,8,0)</f>
        <v>#N/A</v>
      </c>
      <c r="E24" s="71" t="e">
        <f>VLOOKUP(A24,AUTODIAGNÓSTICO!$A$9:$J$69,9,0)</f>
        <v>#N/A</v>
      </c>
      <c r="F24" s="110"/>
      <c r="G24" s="110"/>
      <c r="H24" s="110"/>
      <c r="I24" s="110"/>
      <c r="J24" s="110"/>
      <c r="K24" s="111"/>
      <c r="L24" s="111"/>
    </row>
    <row r="25" spans="1:12" x14ac:dyDescent="0.25">
      <c r="A25" s="42">
        <v>10</v>
      </c>
      <c r="B25" s="43" t="e">
        <f>VLOOKUP(A25,AUTODIAGNÓSTICO!$A$9:$J$69,3,0)</f>
        <v>#N/A</v>
      </c>
      <c r="C25" s="43" t="e">
        <f>VLOOKUP(A25,AUTODIAGNÓSTICO!A18:J78,6,0)</f>
        <v>#N/A</v>
      </c>
      <c r="D25" s="43" t="e">
        <f>VLOOKUP(A25,AUTODIAGNÓSTICO!A18:J78,8,0)</f>
        <v>#N/A</v>
      </c>
      <c r="E25" s="71" t="e">
        <f>VLOOKUP(A25,AUTODIAGNÓSTICO!$A$9:$J$69,9,0)</f>
        <v>#N/A</v>
      </c>
      <c r="F25" s="110"/>
      <c r="G25" s="110"/>
      <c r="H25" s="110"/>
      <c r="I25" s="110"/>
      <c r="J25" s="110"/>
      <c r="K25" s="111"/>
      <c r="L25" s="111"/>
    </row>
    <row r="26" spans="1:12" x14ac:dyDescent="0.25">
      <c r="A26" s="42">
        <v>11</v>
      </c>
      <c r="B26" s="43" t="e">
        <f>VLOOKUP(A26,AUTODIAGNÓSTICO!$A$9:$J$69,3,0)</f>
        <v>#N/A</v>
      </c>
      <c r="C26" s="43" t="e">
        <f>VLOOKUP(A26,AUTODIAGNÓSTICO!A19:J79,6,0)</f>
        <v>#N/A</v>
      </c>
      <c r="D26" s="43" t="e">
        <f>VLOOKUP(A26,AUTODIAGNÓSTICO!A19:J79,8,0)</f>
        <v>#N/A</v>
      </c>
      <c r="E26" s="71" t="e">
        <f>VLOOKUP(A26,AUTODIAGNÓSTICO!$A$9:$J$69,9,0)</f>
        <v>#N/A</v>
      </c>
      <c r="F26" s="110"/>
      <c r="G26" s="110"/>
      <c r="H26" s="110"/>
      <c r="I26" s="110"/>
      <c r="J26" s="110"/>
      <c r="K26" s="111"/>
      <c r="L26" s="111"/>
    </row>
    <row r="27" spans="1:12" x14ac:dyDescent="0.25">
      <c r="A27" s="42">
        <v>12</v>
      </c>
      <c r="B27" s="43" t="e">
        <f>VLOOKUP(A27,AUTODIAGNÓSTICO!$A$9:$J$69,3,0)</f>
        <v>#N/A</v>
      </c>
      <c r="C27" s="43" t="e">
        <f>VLOOKUP(A27,AUTODIAGNÓSTICO!A20:J80,6,0)</f>
        <v>#N/A</v>
      </c>
      <c r="D27" s="43" t="e">
        <f>VLOOKUP(A27,AUTODIAGNÓSTICO!A20:J80,8,0)</f>
        <v>#N/A</v>
      </c>
      <c r="E27" s="71" t="e">
        <f>VLOOKUP(A27,AUTODIAGNÓSTICO!$A$9:$J$69,9,0)</f>
        <v>#N/A</v>
      </c>
      <c r="F27" s="110"/>
      <c r="G27" s="110"/>
      <c r="H27" s="110"/>
      <c r="I27" s="110"/>
      <c r="J27" s="110"/>
      <c r="K27" s="111"/>
      <c r="L27" s="111"/>
    </row>
    <row r="28" spans="1:12" x14ac:dyDescent="0.25">
      <c r="A28" s="42">
        <v>13</v>
      </c>
      <c r="B28" s="43" t="e">
        <f>VLOOKUP(A28,AUTODIAGNÓSTICO!$A$9:$J$69,3,0)</f>
        <v>#N/A</v>
      </c>
      <c r="C28" s="43" t="e">
        <f>VLOOKUP(A28,AUTODIAGNÓSTICO!A21:J81,6,0)</f>
        <v>#N/A</v>
      </c>
      <c r="D28" s="43" t="e">
        <f>VLOOKUP(A28,AUTODIAGNÓSTICO!A21:J81,8,0)</f>
        <v>#N/A</v>
      </c>
      <c r="E28" s="71" t="e">
        <f>VLOOKUP(A28,AUTODIAGNÓSTICO!$A$9:$J$69,9,0)</f>
        <v>#N/A</v>
      </c>
      <c r="F28" s="110"/>
      <c r="G28" s="110"/>
      <c r="H28" s="110"/>
      <c r="I28" s="110"/>
      <c r="J28" s="110"/>
      <c r="K28" s="111"/>
      <c r="L28" s="111"/>
    </row>
    <row r="29" spans="1:12" x14ac:dyDescent="0.25">
      <c r="A29" s="42">
        <v>14</v>
      </c>
      <c r="B29" s="43" t="e">
        <f>VLOOKUP(A29,AUTODIAGNÓSTICO!$A$9:$J$69,3,0)</f>
        <v>#N/A</v>
      </c>
      <c r="C29" s="43" t="e">
        <f>VLOOKUP(A29,AUTODIAGNÓSTICO!A22:J82,6,0)</f>
        <v>#N/A</v>
      </c>
      <c r="D29" s="43" t="e">
        <f>VLOOKUP(A29,AUTODIAGNÓSTICO!A22:J82,8,0)</f>
        <v>#N/A</v>
      </c>
      <c r="E29" s="71" t="e">
        <f>VLOOKUP(A29,AUTODIAGNÓSTICO!$A$9:$J$69,9,0)</f>
        <v>#N/A</v>
      </c>
      <c r="F29" s="110"/>
      <c r="G29" s="110"/>
      <c r="H29" s="110"/>
      <c r="I29" s="110"/>
      <c r="J29" s="110"/>
      <c r="K29" s="111"/>
      <c r="L29" s="111"/>
    </row>
    <row r="30" spans="1:12" x14ac:dyDescent="0.25">
      <c r="A30" s="42">
        <v>15</v>
      </c>
      <c r="B30" s="43" t="e">
        <f>VLOOKUP(A30,AUTODIAGNÓSTICO!$A$9:$J$69,3,0)</f>
        <v>#N/A</v>
      </c>
      <c r="C30" s="43" t="e">
        <f>VLOOKUP(A30,AUTODIAGNÓSTICO!A23:J83,6,0)</f>
        <v>#N/A</v>
      </c>
      <c r="D30" s="43" t="e">
        <f>VLOOKUP(A30,AUTODIAGNÓSTICO!A23:J83,8,0)</f>
        <v>#N/A</v>
      </c>
      <c r="E30" s="71" t="e">
        <f>VLOOKUP(A30,AUTODIAGNÓSTICO!$A$9:$J$69,9,0)</f>
        <v>#N/A</v>
      </c>
      <c r="F30" s="110"/>
      <c r="G30" s="110"/>
      <c r="H30" s="110"/>
      <c r="I30" s="110"/>
      <c r="J30" s="110"/>
      <c r="K30" s="111"/>
      <c r="L30" s="111"/>
    </row>
    <row r="31" spans="1:12" x14ac:dyDescent="0.25">
      <c r="A31" s="42">
        <v>16</v>
      </c>
      <c r="B31" s="43" t="e">
        <f>VLOOKUP(A31,AUTODIAGNÓSTICO!$A$9:$J$69,3,0)</f>
        <v>#N/A</v>
      </c>
      <c r="C31" s="43" t="e">
        <f>VLOOKUP(A31,AUTODIAGNÓSTICO!A24:J84,6,0)</f>
        <v>#N/A</v>
      </c>
      <c r="D31" s="43" t="e">
        <f>VLOOKUP(A31,AUTODIAGNÓSTICO!A24:J84,8,0)</f>
        <v>#N/A</v>
      </c>
      <c r="E31" s="71" t="e">
        <f>VLOOKUP(A31,AUTODIAGNÓSTICO!$A$9:$J$69,9,0)</f>
        <v>#N/A</v>
      </c>
      <c r="F31" s="110"/>
      <c r="G31" s="110"/>
      <c r="H31" s="110"/>
      <c r="I31" s="110"/>
      <c r="J31" s="110"/>
      <c r="K31" s="111"/>
      <c r="L31" s="111"/>
    </row>
    <row r="32" spans="1:12" x14ac:dyDescent="0.25">
      <c r="A32" s="42">
        <v>17</v>
      </c>
      <c r="B32" s="43" t="e">
        <f>VLOOKUP(A32,AUTODIAGNÓSTICO!$A$9:$J$69,3,0)</f>
        <v>#N/A</v>
      </c>
      <c r="C32" s="43" t="e">
        <f>VLOOKUP(A32,AUTODIAGNÓSTICO!A25:J85,6,0)</f>
        <v>#N/A</v>
      </c>
      <c r="D32" s="43" t="e">
        <f>VLOOKUP(A32,AUTODIAGNÓSTICO!A25:J85,8,0)</f>
        <v>#N/A</v>
      </c>
      <c r="E32" s="71" t="e">
        <f>VLOOKUP(A32,AUTODIAGNÓSTICO!$A$9:$J$69,9,0)</f>
        <v>#N/A</v>
      </c>
      <c r="F32" s="110"/>
      <c r="G32" s="110"/>
      <c r="H32" s="110"/>
      <c r="I32" s="110"/>
      <c r="J32" s="110"/>
      <c r="K32" s="111"/>
      <c r="L32" s="111"/>
    </row>
    <row r="33" spans="1:12" x14ac:dyDescent="0.25">
      <c r="A33" s="42">
        <v>18</v>
      </c>
      <c r="B33" s="43" t="e">
        <f>VLOOKUP(A33,AUTODIAGNÓSTICO!$A$9:$J$69,3,0)</f>
        <v>#N/A</v>
      </c>
      <c r="C33" s="43" t="e">
        <f>VLOOKUP(A33,AUTODIAGNÓSTICO!A26:J86,6,0)</f>
        <v>#N/A</v>
      </c>
      <c r="D33" s="43" t="e">
        <f>VLOOKUP(A33,AUTODIAGNÓSTICO!A26:J86,8,0)</f>
        <v>#N/A</v>
      </c>
      <c r="E33" s="71" t="e">
        <f>VLOOKUP(A33,AUTODIAGNÓSTICO!$A$9:$J$69,9,0)</f>
        <v>#N/A</v>
      </c>
      <c r="F33" s="110"/>
      <c r="G33" s="110"/>
      <c r="H33" s="110"/>
      <c r="I33" s="110"/>
      <c r="J33" s="110"/>
      <c r="K33" s="111"/>
      <c r="L33" s="111"/>
    </row>
    <row r="34" spans="1:12" x14ac:dyDescent="0.25">
      <c r="A34" s="42">
        <v>19</v>
      </c>
      <c r="B34" s="43" t="e">
        <f>VLOOKUP(A34,AUTODIAGNÓSTICO!$A$9:$J$69,3,0)</f>
        <v>#N/A</v>
      </c>
      <c r="C34" s="43" t="e">
        <f>VLOOKUP(A34,AUTODIAGNÓSTICO!A27:J87,6,0)</f>
        <v>#N/A</v>
      </c>
      <c r="D34" s="43" t="e">
        <f>VLOOKUP(A34,AUTODIAGNÓSTICO!A27:J87,8,0)</f>
        <v>#N/A</v>
      </c>
      <c r="E34" s="71" t="e">
        <f>VLOOKUP(A34,AUTODIAGNÓSTICO!$A$9:$J$69,9,0)</f>
        <v>#N/A</v>
      </c>
      <c r="F34" s="110"/>
      <c r="G34" s="110"/>
      <c r="H34" s="110"/>
      <c r="I34" s="110"/>
      <c r="J34" s="110"/>
      <c r="K34" s="111"/>
      <c r="L34" s="111"/>
    </row>
    <row r="35" spans="1:12" x14ac:dyDescent="0.25">
      <c r="A35" s="42">
        <v>20</v>
      </c>
      <c r="B35" s="43" t="e">
        <f>VLOOKUP(A35,AUTODIAGNÓSTICO!$A$9:$J$69,3,0)</f>
        <v>#N/A</v>
      </c>
      <c r="C35" s="43" t="e">
        <f>VLOOKUP(A35,AUTODIAGNÓSTICO!A28:J88,6,0)</f>
        <v>#N/A</v>
      </c>
      <c r="D35" s="43" t="e">
        <f>VLOOKUP(A35,AUTODIAGNÓSTICO!A28:J88,8,0)</f>
        <v>#N/A</v>
      </c>
      <c r="E35" s="71" t="e">
        <f>VLOOKUP(A35,AUTODIAGNÓSTICO!$A$9:$J$69,9,0)</f>
        <v>#N/A</v>
      </c>
      <c r="F35" s="110"/>
      <c r="G35" s="110"/>
      <c r="H35" s="110"/>
      <c r="I35" s="110"/>
      <c r="J35" s="110"/>
      <c r="K35" s="111"/>
      <c r="L35" s="111"/>
    </row>
    <row r="36" spans="1:12" x14ac:dyDescent="0.25">
      <c r="A36" s="42">
        <v>21</v>
      </c>
      <c r="B36" s="43" t="e">
        <f>VLOOKUP(A36,AUTODIAGNÓSTICO!$A$9:$J$69,3,0)</f>
        <v>#N/A</v>
      </c>
      <c r="C36" s="43" t="e">
        <f>VLOOKUP(A36,AUTODIAGNÓSTICO!A29:J89,6,0)</f>
        <v>#N/A</v>
      </c>
      <c r="D36" s="43" t="e">
        <f>VLOOKUP(A36,AUTODIAGNÓSTICO!A29:J89,8,0)</f>
        <v>#N/A</v>
      </c>
      <c r="E36" s="71" t="e">
        <f>VLOOKUP(A36,AUTODIAGNÓSTICO!$A$9:$J$69,9,0)</f>
        <v>#N/A</v>
      </c>
      <c r="F36" s="110"/>
      <c r="G36" s="110"/>
      <c r="H36" s="110"/>
      <c r="I36" s="110"/>
      <c r="J36" s="110"/>
      <c r="K36" s="111"/>
      <c r="L36" s="111"/>
    </row>
    <row r="37" spans="1:12" x14ac:dyDescent="0.25">
      <c r="A37" s="42">
        <v>22</v>
      </c>
      <c r="B37" s="43" t="e">
        <f>VLOOKUP(A37,AUTODIAGNÓSTICO!$A$9:$J$69,3,0)</f>
        <v>#N/A</v>
      </c>
      <c r="C37" s="43" t="e">
        <f>VLOOKUP(A37,AUTODIAGNÓSTICO!A30:J90,6,0)</f>
        <v>#N/A</v>
      </c>
      <c r="D37" s="43" t="e">
        <f>VLOOKUP(A37,AUTODIAGNÓSTICO!A30:J90,8,0)</f>
        <v>#N/A</v>
      </c>
      <c r="E37" s="71" t="e">
        <f>VLOOKUP(A37,AUTODIAGNÓSTICO!$A$9:$J$69,9,0)</f>
        <v>#N/A</v>
      </c>
      <c r="F37" s="110"/>
      <c r="G37" s="110"/>
      <c r="H37" s="110"/>
      <c r="I37" s="110"/>
      <c r="J37" s="110"/>
      <c r="K37" s="111"/>
      <c r="L37" s="111"/>
    </row>
    <row r="38" spans="1:12" x14ac:dyDescent="0.25">
      <c r="A38" s="42">
        <v>23</v>
      </c>
      <c r="B38" s="43" t="e">
        <f>VLOOKUP(A38,AUTODIAGNÓSTICO!$A$9:$J$69,3,0)</f>
        <v>#N/A</v>
      </c>
      <c r="C38" s="43" t="e">
        <f>VLOOKUP(A38,AUTODIAGNÓSTICO!A31:J91,6,0)</f>
        <v>#N/A</v>
      </c>
      <c r="D38" s="43" t="e">
        <f>VLOOKUP(A38,AUTODIAGNÓSTICO!A31:J91,8,0)</f>
        <v>#N/A</v>
      </c>
      <c r="E38" s="71" t="e">
        <f>VLOOKUP(A38,AUTODIAGNÓSTICO!$A$9:$J$69,9,0)</f>
        <v>#N/A</v>
      </c>
      <c r="F38" s="110"/>
      <c r="G38" s="110"/>
      <c r="H38" s="110"/>
      <c r="I38" s="110"/>
      <c r="J38" s="110"/>
      <c r="K38" s="111"/>
      <c r="L38" s="111"/>
    </row>
    <row r="39" spans="1:12" x14ac:dyDescent="0.25">
      <c r="A39" s="42">
        <v>24</v>
      </c>
      <c r="B39" s="43" t="e">
        <f>VLOOKUP(A39,AUTODIAGNÓSTICO!$A$9:$J$69,3,0)</f>
        <v>#N/A</v>
      </c>
      <c r="C39" s="43" t="e">
        <f>VLOOKUP(A39,AUTODIAGNÓSTICO!A32:J92,6,0)</f>
        <v>#N/A</v>
      </c>
      <c r="D39" s="43" t="e">
        <f>VLOOKUP(A39,AUTODIAGNÓSTICO!A32:J92,8,0)</f>
        <v>#N/A</v>
      </c>
      <c r="E39" s="71" t="e">
        <f>VLOOKUP(A39,AUTODIAGNÓSTICO!$A$9:$J$69,9,0)</f>
        <v>#N/A</v>
      </c>
      <c r="F39" s="110"/>
      <c r="G39" s="110"/>
      <c r="H39" s="110"/>
      <c r="I39" s="110"/>
      <c r="J39" s="110"/>
      <c r="K39" s="111"/>
      <c r="L39" s="111"/>
    </row>
    <row r="40" spans="1:12" x14ac:dyDescent="0.25">
      <c r="A40" s="42">
        <v>25</v>
      </c>
      <c r="B40" s="43" t="e">
        <f>VLOOKUP(A40,AUTODIAGNÓSTICO!$A$9:$J$69,3,0)</f>
        <v>#N/A</v>
      </c>
      <c r="C40" s="43" t="e">
        <f>VLOOKUP(A40,AUTODIAGNÓSTICO!A33:J93,6,0)</f>
        <v>#N/A</v>
      </c>
      <c r="D40" s="43" t="e">
        <f>VLOOKUP(A40,AUTODIAGNÓSTICO!A33:J93,8,0)</f>
        <v>#N/A</v>
      </c>
      <c r="E40" s="71" t="e">
        <f>VLOOKUP(A40,AUTODIAGNÓSTICO!$A$9:$J$69,9,0)</f>
        <v>#N/A</v>
      </c>
      <c r="F40" s="110"/>
      <c r="G40" s="110"/>
      <c r="H40" s="110"/>
      <c r="I40" s="110"/>
      <c r="J40" s="110"/>
      <c r="K40" s="111"/>
      <c r="L40" s="111"/>
    </row>
    <row r="41" spans="1:12" x14ac:dyDescent="0.25">
      <c r="A41" s="42">
        <v>26</v>
      </c>
      <c r="B41" s="43" t="e">
        <f>VLOOKUP(A41,AUTODIAGNÓSTICO!$A$9:$J$69,3,0)</f>
        <v>#N/A</v>
      </c>
      <c r="C41" s="43" t="e">
        <f>VLOOKUP(A41,AUTODIAGNÓSTICO!A34:J94,6,0)</f>
        <v>#N/A</v>
      </c>
      <c r="D41" s="43" t="e">
        <f>VLOOKUP(A41,AUTODIAGNÓSTICO!A34:J94,8,0)</f>
        <v>#N/A</v>
      </c>
      <c r="E41" s="71" t="e">
        <f>VLOOKUP(A41,AUTODIAGNÓSTICO!$A$9:$J$69,9,0)</f>
        <v>#N/A</v>
      </c>
      <c r="F41" s="110"/>
      <c r="G41" s="110"/>
      <c r="H41" s="110"/>
      <c r="I41" s="110"/>
      <c r="J41" s="110"/>
      <c r="K41" s="111"/>
      <c r="L41" s="111"/>
    </row>
    <row r="42" spans="1:12" x14ac:dyDescent="0.25">
      <c r="A42" s="42">
        <v>27</v>
      </c>
      <c r="B42" s="43" t="e">
        <f>VLOOKUP(A42,AUTODIAGNÓSTICO!$A$9:$J$69,3,0)</f>
        <v>#N/A</v>
      </c>
      <c r="C42" s="43" t="e">
        <f>VLOOKUP(A42,AUTODIAGNÓSTICO!A35:J95,6,0)</f>
        <v>#N/A</v>
      </c>
      <c r="D42" s="43" t="e">
        <f>VLOOKUP(A42,AUTODIAGNÓSTICO!A35:J95,8,0)</f>
        <v>#N/A</v>
      </c>
      <c r="E42" s="71" t="e">
        <f>VLOOKUP(A42,AUTODIAGNÓSTICO!$A$9:$J$69,9,0)</f>
        <v>#N/A</v>
      </c>
      <c r="F42" s="110"/>
      <c r="G42" s="110"/>
      <c r="H42" s="110"/>
      <c r="I42" s="110"/>
      <c r="J42" s="110"/>
      <c r="K42" s="111"/>
      <c r="L42" s="111"/>
    </row>
    <row r="43" spans="1:12" x14ac:dyDescent="0.25">
      <c r="A43" s="42">
        <v>28</v>
      </c>
      <c r="B43" s="43" t="e">
        <f>VLOOKUP(A43,AUTODIAGNÓSTICO!$A$9:$J$69,3,0)</f>
        <v>#N/A</v>
      </c>
      <c r="C43" s="43" t="e">
        <f>VLOOKUP(A43,AUTODIAGNÓSTICO!A36:J96,6,0)</f>
        <v>#N/A</v>
      </c>
      <c r="D43" s="43" t="e">
        <f>VLOOKUP(A43,AUTODIAGNÓSTICO!A36:J96,8,0)</f>
        <v>#N/A</v>
      </c>
      <c r="E43" s="71" t="e">
        <f>VLOOKUP(A43,AUTODIAGNÓSTICO!$A$9:$J$69,9,0)</f>
        <v>#N/A</v>
      </c>
      <c r="F43" s="110"/>
      <c r="G43" s="110"/>
      <c r="H43" s="110"/>
      <c r="I43" s="110"/>
      <c r="J43" s="110"/>
      <c r="K43" s="111"/>
      <c r="L43" s="111"/>
    </row>
    <row r="44" spans="1:12" x14ac:dyDescent="0.25">
      <c r="A44" s="42">
        <v>29</v>
      </c>
      <c r="B44" s="43" t="e">
        <f>VLOOKUP(A44,AUTODIAGNÓSTICO!$A$9:$J$69,3,0)</f>
        <v>#N/A</v>
      </c>
      <c r="C44" s="43" t="e">
        <f>VLOOKUP(A44,AUTODIAGNÓSTICO!A37:J97,6,0)</f>
        <v>#N/A</v>
      </c>
      <c r="D44" s="43" t="e">
        <f>VLOOKUP(A44,AUTODIAGNÓSTICO!A37:J97,8,0)</f>
        <v>#N/A</v>
      </c>
      <c r="E44" s="71" t="e">
        <f>VLOOKUP(A44,AUTODIAGNÓSTICO!$A$9:$J$69,9,0)</f>
        <v>#N/A</v>
      </c>
      <c r="F44" s="110"/>
      <c r="G44" s="110"/>
      <c r="H44" s="110"/>
      <c r="I44" s="110"/>
      <c r="J44" s="110"/>
      <c r="K44" s="111"/>
      <c r="L44" s="111"/>
    </row>
    <row r="45" spans="1:12" x14ac:dyDescent="0.25">
      <c r="A45" s="42">
        <v>30</v>
      </c>
      <c r="B45" s="43" t="e">
        <f>VLOOKUP(A45,AUTODIAGNÓSTICO!$A$9:$J$69,3,0)</f>
        <v>#N/A</v>
      </c>
      <c r="C45" s="43" t="e">
        <f>VLOOKUP(A45,AUTODIAGNÓSTICO!A38:J98,6,0)</f>
        <v>#N/A</v>
      </c>
      <c r="D45" s="43" t="e">
        <f>VLOOKUP(A45,AUTODIAGNÓSTICO!A38:J98,8,0)</f>
        <v>#N/A</v>
      </c>
      <c r="E45" s="71" t="e">
        <f>VLOOKUP(A45,AUTODIAGNÓSTICO!$A$9:$J$69,9,0)</f>
        <v>#N/A</v>
      </c>
      <c r="F45" s="110"/>
      <c r="G45" s="110"/>
      <c r="H45" s="110"/>
      <c r="I45" s="110"/>
      <c r="J45" s="110"/>
      <c r="K45" s="111"/>
      <c r="L45" s="111"/>
    </row>
    <row r="46" spans="1:12" x14ac:dyDescent="0.25">
      <c r="A46" s="42">
        <v>31</v>
      </c>
      <c r="B46" s="43" t="e">
        <f>VLOOKUP(A46,AUTODIAGNÓSTICO!$A$9:$J$69,3,0)</f>
        <v>#N/A</v>
      </c>
      <c r="C46" s="43" t="e">
        <f>VLOOKUP(A46,AUTODIAGNÓSTICO!A39:J99,6,0)</f>
        <v>#N/A</v>
      </c>
      <c r="D46" s="43" t="e">
        <f>VLOOKUP(A46,AUTODIAGNÓSTICO!A39:J99,8,0)</f>
        <v>#N/A</v>
      </c>
      <c r="E46" s="71" t="e">
        <f>VLOOKUP(A46,AUTODIAGNÓSTICO!$A$9:$J$69,9,0)</f>
        <v>#N/A</v>
      </c>
      <c r="F46" s="110"/>
      <c r="G46" s="110"/>
      <c r="H46" s="110"/>
      <c r="I46" s="110"/>
      <c r="J46" s="110"/>
      <c r="K46" s="111"/>
      <c r="L46" s="111"/>
    </row>
    <row r="47" spans="1:12" x14ac:dyDescent="0.25">
      <c r="A47" s="42">
        <v>32</v>
      </c>
      <c r="B47" s="43" t="e">
        <f>VLOOKUP(A47,AUTODIAGNÓSTICO!$A$9:$J$69,3,0)</f>
        <v>#N/A</v>
      </c>
      <c r="C47" s="43" t="e">
        <f>VLOOKUP(A47,AUTODIAGNÓSTICO!A40:J100,6,0)</f>
        <v>#N/A</v>
      </c>
      <c r="D47" s="43" t="e">
        <f>VLOOKUP(A47,AUTODIAGNÓSTICO!A40:J100,8,0)</f>
        <v>#N/A</v>
      </c>
      <c r="E47" s="71" t="e">
        <f>VLOOKUP(A47,AUTODIAGNÓSTICO!$A$9:$J$69,9,0)</f>
        <v>#N/A</v>
      </c>
      <c r="F47" s="110"/>
      <c r="G47" s="110"/>
      <c r="H47" s="110"/>
      <c r="I47" s="110"/>
      <c r="J47" s="110"/>
      <c r="K47" s="111"/>
      <c r="L47" s="111"/>
    </row>
    <row r="48" spans="1:12" x14ac:dyDescent="0.25">
      <c r="A48" s="42">
        <v>33</v>
      </c>
      <c r="B48" s="43" t="e">
        <f>VLOOKUP(A48,AUTODIAGNÓSTICO!$A$9:$J$69,3,0)</f>
        <v>#N/A</v>
      </c>
      <c r="C48" s="43" t="e">
        <f>VLOOKUP(A48,AUTODIAGNÓSTICO!A41:J101,6,0)</f>
        <v>#N/A</v>
      </c>
      <c r="D48" s="43" t="e">
        <f>VLOOKUP(A48,AUTODIAGNÓSTICO!A41:J101,8,0)</f>
        <v>#N/A</v>
      </c>
      <c r="E48" s="71" t="e">
        <f>VLOOKUP(A48,AUTODIAGNÓSTICO!$A$9:$J$69,9,0)</f>
        <v>#N/A</v>
      </c>
      <c r="F48" s="110"/>
      <c r="G48" s="110"/>
      <c r="H48" s="110"/>
      <c r="I48" s="110"/>
      <c r="J48" s="110"/>
      <c r="K48" s="111"/>
      <c r="L48" s="111"/>
    </row>
    <row r="49" spans="1:12" x14ac:dyDescent="0.25">
      <c r="A49" s="42">
        <v>34</v>
      </c>
      <c r="B49" s="43" t="e">
        <f>VLOOKUP(A49,AUTODIAGNÓSTICO!$A$9:$J$69,3,0)</f>
        <v>#N/A</v>
      </c>
      <c r="C49" s="43" t="e">
        <f>VLOOKUP(A49,AUTODIAGNÓSTICO!A42:J102,6,0)</f>
        <v>#N/A</v>
      </c>
      <c r="D49" s="43" t="e">
        <f>VLOOKUP(A49,AUTODIAGNÓSTICO!A42:J102,8,0)</f>
        <v>#N/A</v>
      </c>
      <c r="E49" s="71" t="e">
        <f>VLOOKUP(A49,AUTODIAGNÓSTICO!$A$9:$J$69,9,0)</f>
        <v>#N/A</v>
      </c>
      <c r="F49" s="110"/>
      <c r="G49" s="110"/>
      <c r="H49" s="110"/>
      <c r="I49" s="110"/>
      <c r="J49" s="110"/>
      <c r="K49" s="111"/>
      <c r="L49" s="111"/>
    </row>
    <row r="50" spans="1:12" x14ac:dyDescent="0.25">
      <c r="A50" s="42">
        <v>35</v>
      </c>
      <c r="B50" s="43" t="e">
        <f>VLOOKUP(A50,AUTODIAGNÓSTICO!$A$9:$J$69,3,0)</f>
        <v>#N/A</v>
      </c>
      <c r="C50" s="43" t="e">
        <f>VLOOKUP(A50,AUTODIAGNÓSTICO!A43:J103,6,0)</f>
        <v>#N/A</v>
      </c>
      <c r="D50" s="43" t="e">
        <f>VLOOKUP(A50,AUTODIAGNÓSTICO!A43:J103,8,0)</f>
        <v>#N/A</v>
      </c>
      <c r="E50" s="71" t="e">
        <f>VLOOKUP(A50,AUTODIAGNÓSTICO!$A$9:$J$69,9,0)</f>
        <v>#N/A</v>
      </c>
      <c r="F50" s="110"/>
      <c r="G50" s="110"/>
      <c r="H50" s="110"/>
      <c r="I50" s="110"/>
      <c r="J50" s="110"/>
      <c r="K50" s="111"/>
      <c r="L50" s="111"/>
    </row>
    <row r="51" spans="1:12" x14ac:dyDescent="0.25">
      <c r="A51" s="42">
        <v>36</v>
      </c>
      <c r="B51" s="43" t="e">
        <f>VLOOKUP(A51,AUTODIAGNÓSTICO!$A$9:$J$69,3,0)</f>
        <v>#N/A</v>
      </c>
      <c r="C51" s="43" t="e">
        <f>VLOOKUP(A51,AUTODIAGNÓSTICO!A44:J104,6,0)</f>
        <v>#N/A</v>
      </c>
      <c r="D51" s="43" t="e">
        <f>VLOOKUP(A51,AUTODIAGNÓSTICO!A44:J104,8,0)</f>
        <v>#N/A</v>
      </c>
      <c r="E51" s="71" t="e">
        <f>VLOOKUP(A51,AUTODIAGNÓSTICO!$A$9:$J$69,9,0)</f>
        <v>#N/A</v>
      </c>
      <c r="F51" s="110"/>
      <c r="G51" s="110"/>
      <c r="H51" s="110"/>
      <c r="I51" s="110"/>
      <c r="J51" s="110"/>
      <c r="K51" s="111"/>
      <c r="L51" s="111"/>
    </row>
    <row r="52" spans="1:12" x14ac:dyDescent="0.25">
      <c r="A52" s="42">
        <v>37</v>
      </c>
      <c r="B52" s="43" t="e">
        <f>VLOOKUP(A52,AUTODIAGNÓSTICO!$A$9:$J$69,3,0)</f>
        <v>#N/A</v>
      </c>
      <c r="C52" s="43" t="e">
        <f>VLOOKUP(A52,AUTODIAGNÓSTICO!A45:J105,6,0)</f>
        <v>#N/A</v>
      </c>
      <c r="D52" s="43" t="e">
        <f>VLOOKUP(A52,AUTODIAGNÓSTICO!A45:J105,8,0)</f>
        <v>#N/A</v>
      </c>
      <c r="E52" s="71" t="e">
        <f>VLOOKUP(A52,AUTODIAGNÓSTICO!$A$9:$J$69,9,0)</f>
        <v>#N/A</v>
      </c>
      <c r="F52" s="110"/>
      <c r="G52" s="110"/>
      <c r="H52" s="110"/>
      <c r="I52" s="110"/>
      <c r="J52" s="110"/>
      <c r="K52" s="111"/>
      <c r="L52" s="111"/>
    </row>
    <row r="53" spans="1:12" x14ac:dyDescent="0.25">
      <c r="A53" s="42">
        <v>38</v>
      </c>
      <c r="B53" s="43" t="e">
        <f>VLOOKUP(A53,AUTODIAGNÓSTICO!$A$9:$J$69,3,0)</f>
        <v>#N/A</v>
      </c>
      <c r="C53" s="43" t="e">
        <f>VLOOKUP(A53,AUTODIAGNÓSTICO!A46:J106,6,0)</f>
        <v>#N/A</v>
      </c>
      <c r="D53" s="43" t="e">
        <f>VLOOKUP(A53,AUTODIAGNÓSTICO!A46:J106,8,0)</f>
        <v>#N/A</v>
      </c>
      <c r="E53" s="71" t="e">
        <f>VLOOKUP(A53,AUTODIAGNÓSTICO!$A$9:$J$69,9,0)</f>
        <v>#N/A</v>
      </c>
      <c r="F53" s="110"/>
      <c r="G53" s="110"/>
      <c r="H53" s="110"/>
      <c r="I53" s="110"/>
      <c r="J53" s="110"/>
      <c r="K53" s="111"/>
      <c r="L53" s="111"/>
    </row>
    <row r="54" spans="1:12" x14ac:dyDescent="0.25">
      <c r="A54" s="42">
        <v>39</v>
      </c>
      <c r="B54" s="43" t="e">
        <f>VLOOKUP(A54,AUTODIAGNÓSTICO!$A$9:$J$69,3,0)</f>
        <v>#N/A</v>
      </c>
      <c r="C54" s="43" t="e">
        <f>VLOOKUP(A54,AUTODIAGNÓSTICO!A47:J107,6,0)</f>
        <v>#N/A</v>
      </c>
      <c r="D54" s="43" t="e">
        <f>VLOOKUP(A54,AUTODIAGNÓSTICO!A47:J107,8,0)</f>
        <v>#N/A</v>
      </c>
      <c r="E54" s="71" t="e">
        <f>VLOOKUP(A54,AUTODIAGNÓSTICO!$A$9:$J$69,9,0)</f>
        <v>#N/A</v>
      </c>
      <c r="F54" s="110"/>
      <c r="G54" s="110"/>
      <c r="H54" s="110"/>
      <c r="I54" s="110"/>
      <c r="J54" s="110"/>
      <c r="K54" s="111"/>
      <c r="L54" s="111"/>
    </row>
    <row r="55" spans="1:12" x14ac:dyDescent="0.25">
      <c r="A55" s="42">
        <v>40</v>
      </c>
      <c r="B55" s="43" t="e">
        <f>VLOOKUP(A55,AUTODIAGNÓSTICO!$A$9:$J$69,3,0)</f>
        <v>#N/A</v>
      </c>
      <c r="C55" s="43" t="e">
        <f>VLOOKUP(A55,AUTODIAGNÓSTICO!A48:J108,6,0)</f>
        <v>#N/A</v>
      </c>
      <c r="D55" s="43" t="e">
        <f>VLOOKUP(A55,AUTODIAGNÓSTICO!A48:J108,8,0)</f>
        <v>#N/A</v>
      </c>
      <c r="E55" s="71" t="e">
        <f>VLOOKUP(A55,AUTODIAGNÓSTICO!$A$9:$J$69,9,0)</f>
        <v>#N/A</v>
      </c>
      <c r="F55" s="110"/>
      <c r="G55" s="110"/>
      <c r="H55" s="110"/>
      <c r="I55" s="110"/>
      <c r="J55" s="110"/>
      <c r="K55" s="111"/>
      <c r="L55" s="111"/>
    </row>
    <row r="56" spans="1:12" x14ac:dyDescent="0.25">
      <c r="A56" s="42">
        <v>41</v>
      </c>
      <c r="B56" s="43" t="e">
        <f>VLOOKUP(A56,AUTODIAGNÓSTICO!$A$9:$J$69,3,0)</f>
        <v>#N/A</v>
      </c>
      <c r="C56" s="43" t="e">
        <f>VLOOKUP(A56,AUTODIAGNÓSTICO!A49:J109,6,0)</f>
        <v>#N/A</v>
      </c>
      <c r="D56" s="43" t="e">
        <f>VLOOKUP(A56,AUTODIAGNÓSTICO!A49:J109,8,0)</f>
        <v>#N/A</v>
      </c>
      <c r="E56" s="71" t="e">
        <f>VLOOKUP(A56,AUTODIAGNÓSTICO!$A$9:$J$69,9,0)</f>
        <v>#N/A</v>
      </c>
      <c r="F56" s="110"/>
      <c r="G56" s="110"/>
      <c r="H56" s="110"/>
      <c r="I56" s="110"/>
      <c r="J56" s="110"/>
      <c r="K56" s="111"/>
      <c r="L56" s="111"/>
    </row>
    <row r="57" spans="1:12" x14ac:dyDescent="0.25">
      <c r="A57" s="42">
        <v>42</v>
      </c>
      <c r="B57" s="43" t="e">
        <f>VLOOKUP(A57,AUTODIAGNÓSTICO!$A$9:$J$69,3,0)</f>
        <v>#N/A</v>
      </c>
      <c r="C57" s="43" t="e">
        <f>VLOOKUP(A57,AUTODIAGNÓSTICO!A50:J110,6,0)</f>
        <v>#N/A</v>
      </c>
      <c r="D57" s="43" t="e">
        <f>VLOOKUP(A57,AUTODIAGNÓSTICO!A50:J110,8,0)</f>
        <v>#N/A</v>
      </c>
      <c r="E57" s="71" t="e">
        <f>VLOOKUP(A57,AUTODIAGNÓSTICO!$A$9:$J$69,9,0)</f>
        <v>#N/A</v>
      </c>
      <c r="F57" s="110"/>
      <c r="G57" s="110"/>
      <c r="H57" s="110"/>
      <c r="I57" s="110"/>
      <c r="J57" s="110"/>
      <c r="K57" s="111"/>
      <c r="L57" s="111"/>
    </row>
    <row r="58" spans="1:12" x14ac:dyDescent="0.25">
      <c r="A58" s="42">
        <v>43</v>
      </c>
      <c r="B58" s="43" t="e">
        <f>VLOOKUP(A58,AUTODIAGNÓSTICO!$A$9:$J$69,3,0)</f>
        <v>#N/A</v>
      </c>
      <c r="C58" s="43" t="e">
        <f>VLOOKUP(A58,AUTODIAGNÓSTICO!A51:J111,6,0)</f>
        <v>#N/A</v>
      </c>
      <c r="D58" s="43" t="e">
        <f>VLOOKUP(A58,AUTODIAGNÓSTICO!A51:J111,8,0)</f>
        <v>#N/A</v>
      </c>
      <c r="E58" s="71" t="e">
        <f>VLOOKUP(A58,AUTODIAGNÓSTICO!$A$9:$J$69,9,0)</f>
        <v>#N/A</v>
      </c>
      <c r="F58" s="110"/>
      <c r="G58" s="110"/>
      <c r="H58" s="110"/>
      <c r="I58" s="110"/>
      <c r="J58" s="110"/>
      <c r="K58" s="111"/>
      <c r="L58" s="111"/>
    </row>
    <row r="59" spans="1:12" x14ac:dyDescent="0.25">
      <c r="A59" s="42">
        <v>44</v>
      </c>
      <c r="B59" s="43" t="e">
        <f>VLOOKUP(A59,AUTODIAGNÓSTICO!$A$9:$J$69,3,0)</f>
        <v>#N/A</v>
      </c>
      <c r="C59" s="43" t="e">
        <f>VLOOKUP(A59,AUTODIAGNÓSTICO!A52:J112,6,0)</f>
        <v>#N/A</v>
      </c>
      <c r="D59" s="43" t="e">
        <f>VLOOKUP(A59,AUTODIAGNÓSTICO!A52:J112,8,0)</f>
        <v>#N/A</v>
      </c>
      <c r="E59" s="71" t="e">
        <f>VLOOKUP(A59,AUTODIAGNÓSTICO!$A$9:$J$69,9,0)</f>
        <v>#N/A</v>
      </c>
      <c r="F59" s="110"/>
      <c r="G59" s="110"/>
      <c r="H59" s="110"/>
      <c r="I59" s="110"/>
      <c r="J59" s="110"/>
      <c r="K59" s="111"/>
      <c r="L59" s="111"/>
    </row>
    <row r="60" spans="1:12" x14ac:dyDescent="0.25">
      <c r="A60" s="42">
        <v>45</v>
      </c>
      <c r="B60" s="43" t="e">
        <f>VLOOKUP(A60,AUTODIAGNÓSTICO!$A$9:$J$69,3,0)</f>
        <v>#N/A</v>
      </c>
      <c r="C60" s="43" t="e">
        <f>VLOOKUP(A60,AUTODIAGNÓSTICO!A53:J113,6,0)</f>
        <v>#N/A</v>
      </c>
      <c r="D60" s="43" t="e">
        <f>VLOOKUP(A60,AUTODIAGNÓSTICO!A53:J113,8,0)</f>
        <v>#N/A</v>
      </c>
      <c r="E60" s="71" t="e">
        <f>VLOOKUP(A60,AUTODIAGNÓSTICO!$A$9:$J$69,9,0)</f>
        <v>#N/A</v>
      </c>
      <c r="F60" s="110"/>
      <c r="G60" s="110"/>
      <c r="H60" s="110"/>
      <c r="I60" s="110"/>
      <c r="J60" s="110"/>
      <c r="K60" s="111"/>
      <c r="L60" s="111"/>
    </row>
    <row r="61" spans="1:12" x14ac:dyDescent="0.25">
      <c r="A61" s="42">
        <v>46</v>
      </c>
      <c r="B61" s="43" t="e">
        <f>VLOOKUP(A61,AUTODIAGNÓSTICO!$A$9:$J$69,3,0)</f>
        <v>#N/A</v>
      </c>
      <c r="C61" s="43" t="e">
        <f>VLOOKUP(A61,AUTODIAGNÓSTICO!A54:J114,6,0)</f>
        <v>#N/A</v>
      </c>
      <c r="D61" s="43" t="e">
        <f>VLOOKUP(A61,AUTODIAGNÓSTICO!A54:J114,8,0)</f>
        <v>#N/A</v>
      </c>
      <c r="E61" s="71" t="e">
        <f>VLOOKUP(A61,AUTODIAGNÓSTICO!$A$9:$J$69,9,0)</f>
        <v>#N/A</v>
      </c>
      <c r="F61" s="110"/>
      <c r="G61" s="110"/>
      <c r="H61" s="110"/>
      <c r="I61" s="110"/>
      <c r="J61" s="110"/>
      <c r="K61" s="111"/>
      <c r="L61" s="111"/>
    </row>
    <row r="62" spans="1:12" x14ac:dyDescent="0.25">
      <c r="A62" s="42">
        <v>47</v>
      </c>
      <c r="B62" s="43" t="e">
        <f>VLOOKUP(A62,AUTODIAGNÓSTICO!$A$9:$J$69,3,0)</f>
        <v>#N/A</v>
      </c>
      <c r="C62" s="43" t="e">
        <f>VLOOKUP(A62,AUTODIAGNÓSTICO!A55:J115,6,0)</f>
        <v>#N/A</v>
      </c>
      <c r="D62" s="43" t="e">
        <f>VLOOKUP(A62,AUTODIAGNÓSTICO!A55:J115,8,0)</f>
        <v>#N/A</v>
      </c>
      <c r="E62" s="71" t="e">
        <f>VLOOKUP(A62,AUTODIAGNÓSTICO!$A$9:$J$69,9,0)</f>
        <v>#N/A</v>
      </c>
      <c r="F62" s="110"/>
      <c r="G62" s="110"/>
      <c r="H62" s="110"/>
      <c r="I62" s="110"/>
      <c r="J62" s="110"/>
      <c r="K62" s="111"/>
      <c r="L62" s="111"/>
    </row>
    <row r="63" spans="1:12" x14ac:dyDescent="0.25">
      <c r="A63" s="42">
        <v>48</v>
      </c>
      <c r="B63" s="43" t="e">
        <f>VLOOKUP(A63,AUTODIAGNÓSTICO!$A$9:$J$69,3,0)</f>
        <v>#N/A</v>
      </c>
      <c r="C63" s="43" t="e">
        <f>VLOOKUP(A63,AUTODIAGNÓSTICO!A56:J116,6,0)</f>
        <v>#N/A</v>
      </c>
      <c r="D63" s="43" t="e">
        <f>VLOOKUP(A63,AUTODIAGNÓSTICO!A56:J116,8,0)</f>
        <v>#N/A</v>
      </c>
      <c r="E63" s="71" t="e">
        <f>VLOOKUP(A63,AUTODIAGNÓSTICO!$A$9:$J$69,9,0)</f>
        <v>#N/A</v>
      </c>
      <c r="F63" s="110"/>
      <c r="G63" s="110"/>
      <c r="H63" s="110"/>
      <c r="I63" s="110"/>
      <c r="J63" s="110"/>
      <c r="K63" s="111"/>
      <c r="L63" s="111"/>
    </row>
    <row r="64" spans="1:12" x14ac:dyDescent="0.25">
      <c r="A64" s="42">
        <v>49</v>
      </c>
      <c r="B64" s="43" t="e">
        <f>VLOOKUP(A64,AUTODIAGNÓSTICO!$A$9:$J$69,3,0)</f>
        <v>#N/A</v>
      </c>
      <c r="C64" s="43" t="e">
        <f>VLOOKUP(A64,AUTODIAGNÓSTICO!A57:J117,6,0)</f>
        <v>#N/A</v>
      </c>
      <c r="D64" s="43" t="e">
        <f>VLOOKUP(A64,AUTODIAGNÓSTICO!A57:J117,8,0)</f>
        <v>#N/A</v>
      </c>
      <c r="E64" s="71" t="e">
        <f>VLOOKUP(A64,AUTODIAGNÓSTICO!$A$9:$J$69,9,0)</f>
        <v>#N/A</v>
      </c>
      <c r="F64" s="110"/>
      <c r="G64" s="110"/>
      <c r="H64" s="110"/>
      <c r="I64" s="110"/>
      <c r="J64" s="110"/>
      <c r="K64" s="111"/>
      <c r="L64" s="111"/>
    </row>
    <row r="65" spans="1:12" x14ac:dyDescent="0.25">
      <c r="A65" s="42">
        <v>50</v>
      </c>
      <c r="B65" s="43" t="e">
        <f>VLOOKUP(A65,AUTODIAGNÓSTICO!$A$9:$J$69,3,0)</f>
        <v>#N/A</v>
      </c>
      <c r="C65" s="43" t="e">
        <f>VLOOKUP(A65,AUTODIAGNÓSTICO!A58:J118,6,0)</f>
        <v>#N/A</v>
      </c>
      <c r="D65" s="43" t="e">
        <f>VLOOKUP(A65,AUTODIAGNÓSTICO!A58:J118,8,0)</f>
        <v>#N/A</v>
      </c>
      <c r="E65" s="71" t="e">
        <f>VLOOKUP(A65,AUTODIAGNÓSTICO!$A$9:$J$69,9,0)</f>
        <v>#N/A</v>
      </c>
      <c r="F65" s="110"/>
      <c r="G65" s="110"/>
      <c r="H65" s="110"/>
      <c r="I65" s="110"/>
      <c r="J65" s="110"/>
      <c r="K65" s="111"/>
      <c r="L65" s="111"/>
    </row>
    <row r="66" spans="1:12" x14ac:dyDescent="0.25">
      <c r="A66" s="42">
        <v>51</v>
      </c>
      <c r="B66" s="43" t="e">
        <f>VLOOKUP(A66,AUTODIAGNÓSTICO!$A$9:$J$69,3,0)</f>
        <v>#N/A</v>
      </c>
      <c r="C66" s="43" t="e">
        <f>VLOOKUP(A66,AUTODIAGNÓSTICO!A59:J119,6,0)</f>
        <v>#N/A</v>
      </c>
      <c r="D66" s="43" t="e">
        <f>VLOOKUP(A66,AUTODIAGNÓSTICO!A59:J119,8,0)</f>
        <v>#N/A</v>
      </c>
      <c r="E66" s="71" t="e">
        <f>VLOOKUP(A66,AUTODIAGNÓSTICO!$A$9:$J$69,9,0)</f>
        <v>#N/A</v>
      </c>
      <c r="F66" s="110"/>
      <c r="G66" s="110"/>
      <c r="H66" s="110"/>
      <c r="I66" s="110"/>
      <c r="J66" s="110"/>
      <c r="K66" s="111"/>
      <c r="L66" s="111"/>
    </row>
    <row r="67" spans="1:12" x14ac:dyDescent="0.25">
      <c r="A67" s="42">
        <v>52</v>
      </c>
      <c r="B67" s="43" t="e">
        <f>VLOOKUP(A67,AUTODIAGNÓSTICO!$A$9:$J$69,3,0)</f>
        <v>#N/A</v>
      </c>
      <c r="C67" s="43" t="e">
        <f>VLOOKUP(A67,AUTODIAGNÓSTICO!A60:J120,6,0)</f>
        <v>#N/A</v>
      </c>
      <c r="D67" s="43" t="e">
        <f>VLOOKUP(A67,AUTODIAGNÓSTICO!A60:J120,8,0)</f>
        <v>#N/A</v>
      </c>
      <c r="E67" s="71" t="e">
        <f>VLOOKUP(A67,AUTODIAGNÓSTICO!$A$9:$J$69,9,0)</f>
        <v>#N/A</v>
      </c>
      <c r="F67" s="110"/>
      <c r="G67" s="110"/>
      <c r="H67" s="110"/>
      <c r="I67" s="110"/>
      <c r="J67" s="110"/>
      <c r="K67" s="111"/>
      <c r="L67" s="111"/>
    </row>
    <row r="68" spans="1:12" x14ac:dyDescent="0.25">
      <c r="A68" s="42">
        <v>53</v>
      </c>
      <c r="B68" s="43" t="e">
        <f>VLOOKUP(A68,AUTODIAGNÓSTICO!$A$9:$J$69,3,0)</f>
        <v>#N/A</v>
      </c>
      <c r="C68" s="43" t="e">
        <f>VLOOKUP(A68,AUTODIAGNÓSTICO!A61:J121,6,0)</f>
        <v>#N/A</v>
      </c>
      <c r="D68" s="43" t="e">
        <f>VLOOKUP(A68,AUTODIAGNÓSTICO!A61:J121,8,0)</f>
        <v>#N/A</v>
      </c>
      <c r="E68" s="71" t="e">
        <f>VLOOKUP(A68,AUTODIAGNÓSTICO!$A$9:$J$69,9,0)</f>
        <v>#N/A</v>
      </c>
      <c r="F68" s="110"/>
      <c r="G68" s="110"/>
      <c r="H68" s="110"/>
      <c r="I68" s="110"/>
      <c r="J68" s="110"/>
      <c r="K68" s="111"/>
      <c r="L68" s="111"/>
    </row>
    <row r="69" spans="1:12" x14ac:dyDescent="0.25">
      <c r="A69" s="42">
        <v>54</v>
      </c>
      <c r="B69" s="43" t="e">
        <f>VLOOKUP(A69,AUTODIAGNÓSTICO!$A$9:$J$69,3,0)</f>
        <v>#N/A</v>
      </c>
      <c r="C69" s="43" t="e">
        <f>VLOOKUP(A69,AUTODIAGNÓSTICO!A62:J122,6,0)</f>
        <v>#N/A</v>
      </c>
      <c r="D69" s="43" t="e">
        <f>VLOOKUP(A69,AUTODIAGNÓSTICO!A62:J122,8,0)</f>
        <v>#N/A</v>
      </c>
      <c r="E69" s="71" t="e">
        <f>VLOOKUP(A69,AUTODIAGNÓSTICO!$A$9:$J$69,9,0)</f>
        <v>#N/A</v>
      </c>
      <c r="F69" s="110"/>
      <c r="G69" s="110"/>
      <c r="H69" s="110"/>
      <c r="I69" s="110"/>
      <c r="J69" s="110"/>
      <c r="K69" s="111"/>
      <c r="L69" s="111"/>
    </row>
    <row r="70" spans="1:12" x14ac:dyDescent="0.25">
      <c r="A70" s="42">
        <v>55</v>
      </c>
      <c r="B70" s="43" t="e">
        <f>VLOOKUP(A70,AUTODIAGNÓSTICO!$A$9:$J$69,3,0)</f>
        <v>#N/A</v>
      </c>
      <c r="C70" s="43" t="e">
        <f>VLOOKUP(A70,AUTODIAGNÓSTICO!A63:J123,6,0)</f>
        <v>#N/A</v>
      </c>
      <c r="D70" s="43" t="e">
        <f>VLOOKUP(A70,AUTODIAGNÓSTICO!A63:J123,8,0)</f>
        <v>#N/A</v>
      </c>
      <c r="E70" s="71" t="e">
        <f>VLOOKUP(A70,AUTODIAGNÓSTICO!$A$9:$J$69,9,0)</f>
        <v>#N/A</v>
      </c>
      <c r="F70" s="110"/>
      <c r="G70" s="110"/>
      <c r="H70" s="110"/>
      <c r="I70" s="110"/>
      <c r="J70" s="110"/>
      <c r="K70" s="111"/>
      <c r="L70" s="111"/>
    </row>
    <row r="71" spans="1:12" x14ac:dyDescent="0.25">
      <c r="A71" s="42">
        <v>56</v>
      </c>
      <c r="B71" s="43" t="e">
        <f>VLOOKUP(A71,AUTODIAGNÓSTICO!$A$9:$J$69,3,0)</f>
        <v>#N/A</v>
      </c>
      <c r="C71" s="43" t="e">
        <f>VLOOKUP(A71,AUTODIAGNÓSTICO!A64:J124,6,0)</f>
        <v>#N/A</v>
      </c>
      <c r="D71" s="43" t="e">
        <f>VLOOKUP(A71,AUTODIAGNÓSTICO!A64:J124,8,0)</f>
        <v>#N/A</v>
      </c>
      <c r="E71" s="71" t="e">
        <f>VLOOKUP(A71,AUTODIAGNÓSTICO!$A$9:$J$69,9,0)</f>
        <v>#N/A</v>
      </c>
      <c r="F71" s="110"/>
      <c r="G71" s="110"/>
      <c r="H71" s="110"/>
      <c r="I71" s="110"/>
      <c r="J71" s="110"/>
      <c r="K71" s="111"/>
      <c r="L71" s="111"/>
    </row>
    <row r="72" spans="1:12" x14ac:dyDescent="0.25">
      <c r="A72" s="42">
        <v>57</v>
      </c>
      <c r="B72" s="43" t="e">
        <f>VLOOKUP(A72,AUTODIAGNÓSTICO!$A$9:$J$69,3,0)</f>
        <v>#N/A</v>
      </c>
      <c r="C72" s="43" t="e">
        <f>VLOOKUP(A72,AUTODIAGNÓSTICO!A65:J125,6,0)</f>
        <v>#N/A</v>
      </c>
      <c r="D72" s="43" t="e">
        <f>VLOOKUP(A72,AUTODIAGNÓSTICO!A65:J125,8,0)</f>
        <v>#N/A</v>
      </c>
      <c r="E72" s="71" t="e">
        <f>VLOOKUP(A72,AUTODIAGNÓSTICO!$A$9:$J$69,9,0)</f>
        <v>#N/A</v>
      </c>
      <c r="F72" s="110"/>
      <c r="G72" s="110"/>
      <c r="H72" s="110"/>
      <c r="I72" s="110"/>
      <c r="J72" s="110"/>
      <c r="K72" s="111"/>
      <c r="L72" s="111"/>
    </row>
    <row r="73" spans="1:12" x14ac:dyDescent="0.25">
      <c r="A73" s="42">
        <v>58</v>
      </c>
      <c r="B73" s="43" t="e">
        <f>VLOOKUP(A73,AUTODIAGNÓSTICO!$A$9:$J$69,3,0)</f>
        <v>#N/A</v>
      </c>
      <c r="C73" s="43" t="e">
        <f>VLOOKUP(A73,AUTODIAGNÓSTICO!A66:J126,6,0)</f>
        <v>#N/A</v>
      </c>
      <c r="D73" s="43" t="e">
        <f>VLOOKUP(A73,AUTODIAGNÓSTICO!A66:J126,8,0)</f>
        <v>#N/A</v>
      </c>
      <c r="E73" s="71" t="e">
        <f>VLOOKUP(A73,AUTODIAGNÓSTICO!$A$9:$J$69,9,0)</f>
        <v>#N/A</v>
      </c>
      <c r="F73" s="110"/>
      <c r="G73" s="110"/>
      <c r="H73" s="110"/>
      <c r="I73" s="110"/>
      <c r="J73" s="110"/>
      <c r="K73" s="111"/>
      <c r="L73" s="111"/>
    </row>
    <row r="74" spans="1:12" x14ac:dyDescent="0.25">
      <c r="A74" s="42">
        <v>59</v>
      </c>
      <c r="B74" s="43" t="e">
        <f>VLOOKUP(A74,AUTODIAGNÓSTICO!$A$9:$J$69,3,0)</f>
        <v>#N/A</v>
      </c>
      <c r="C74" s="43" t="e">
        <f>VLOOKUP(A74,AUTODIAGNÓSTICO!A67:J127,6,0)</f>
        <v>#N/A</v>
      </c>
      <c r="D74" s="43" t="e">
        <f>VLOOKUP(A74,AUTODIAGNÓSTICO!A67:J127,8,0)</f>
        <v>#N/A</v>
      </c>
      <c r="E74" s="71" t="e">
        <f>VLOOKUP(A74,AUTODIAGNÓSTICO!$A$9:$J$69,9,0)</f>
        <v>#N/A</v>
      </c>
      <c r="F74" s="110"/>
      <c r="G74" s="110"/>
      <c r="H74" s="110"/>
      <c r="I74" s="110"/>
      <c r="J74" s="110"/>
      <c r="K74" s="111"/>
      <c r="L74" s="111"/>
    </row>
    <row r="75" spans="1:12" x14ac:dyDescent="0.25">
      <c r="A75" s="42">
        <v>60</v>
      </c>
      <c r="B75" s="43" t="e">
        <f>VLOOKUP(A75,AUTODIAGNÓSTICO!$A$9:$J$69,3,0)</f>
        <v>#N/A</v>
      </c>
      <c r="C75" s="43" t="e">
        <f>VLOOKUP(A75,AUTODIAGNÓSTICO!A68:J128,6,0)</f>
        <v>#N/A</v>
      </c>
      <c r="D75" s="43" t="e">
        <f>VLOOKUP(A75,AUTODIAGNÓSTICO!A68:J128,8,0)</f>
        <v>#N/A</v>
      </c>
      <c r="E75" s="71" t="e">
        <f>VLOOKUP(A75,AUTODIAGNÓSTICO!$A$9:$J$69,9,0)</f>
        <v>#N/A</v>
      </c>
      <c r="F75" s="110"/>
      <c r="G75" s="110"/>
      <c r="H75" s="110"/>
      <c r="I75" s="110"/>
      <c r="J75" s="110"/>
      <c r="K75" s="111"/>
      <c r="L75" s="111"/>
    </row>
    <row r="76" spans="1:12" x14ac:dyDescent="0.25">
      <c r="A76" s="42">
        <v>61</v>
      </c>
      <c r="B76" s="43" t="e">
        <f>VLOOKUP(A76,AUTODIAGNÓSTICO!$A$9:$J$69,3,0)</f>
        <v>#N/A</v>
      </c>
      <c r="C76" s="43" t="e">
        <f>VLOOKUP(A76,AUTODIAGNÓSTICO!A69:J129,6,0)</f>
        <v>#N/A</v>
      </c>
      <c r="D76" s="43" t="e">
        <f>VLOOKUP(A76,AUTODIAGNÓSTICO!A69:J129,8,0)</f>
        <v>#N/A</v>
      </c>
      <c r="E76" s="71" t="e">
        <f>VLOOKUP(A76,AUTODIAGNÓSTICO!$A$9:$J$69,9,0)</f>
        <v>#N/A</v>
      </c>
      <c r="F76" s="110"/>
      <c r="G76" s="110"/>
      <c r="H76" s="110"/>
      <c r="I76" s="110"/>
      <c r="J76" s="110"/>
      <c r="K76" s="111"/>
      <c r="L76" s="111"/>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Lenovo</cp:lastModifiedBy>
  <cp:lastPrinted>2021-12-27T19:55:26Z</cp:lastPrinted>
  <dcterms:created xsi:type="dcterms:W3CDTF">2021-11-16T13:51:36Z</dcterms:created>
  <dcterms:modified xsi:type="dcterms:W3CDTF">2025-04-10T15:37:29Z</dcterms:modified>
</cp:coreProperties>
</file>