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24226"/>
  <mc:AlternateContent xmlns:mc="http://schemas.openxmlformats.org/markup-compatibility/2006">
    <mc:Choice Requires="x15">
      <x15ac:absPath xmlns:x15ac="http://schemas.microsoft.com/office/spreadsheetml/2010/11/ac" url="C:\Users\marie\Downloads\"/>
    </mc:Choice>
  </mc:AlternateContent>
  <xr:revisionPtr revIDLastSave="0" documentId="13_ncr:1_{6605F2AA-A0BD-4813-8B10-1F362960C106}" xr6:coauthVersionLast="47" xr6:coauthVersionMax="47" xr10:uidLastSave="{00000000-0000-0000-0000-000000000000}"/>
  <bookViews>
    <workbookView xWindow="-110" yWindow="-110" windowWidth="19420" windowHeight="10300" tabRatio="738"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00" i="1" l="1"/>
  <c r="U98" i="1"/>
  <c r="T6" i="6" s="1"/>
  <c r="U99" i="1"/>
  <c r="U101" i="1"/>
  <c r="U87" i="1"/>
  <c r="U92" i="1"/>
  <c r="U89" i="1"/>
  <c r="U90" i="1"/>
  <c r="U91" i="1"/>
  <c r="R7" i="1"/>
  <c r="R8" i="1"/>
  <c r="R9" i="1"/>
  <c r="R10" i="1"/>
  <c r="S7" i="1"/>
  <c r="T7" i="1"/>
  <c r="T8" i="1"/>
  <c r="T9" i="1"/>
  <c r="T10" i="1"/>
  <c r="U7" i="1"/>
  <c r="S4" i="2" s="1"/>
  <c r="S10" i="2" s="1"/>
  <c r="U8" i="1"/>
  <c r="U9" i="1"/>
  <c r="U10" i="1"/>
  <c r="R4" i="2"/>
  <c r="R10" i="2" s="1"/>
  <c r="S8" i="1"/>
  <c r="S9" i="1"/>
  <c r="S10" i="1"/>
  <c r="S98" i="1"/>
  <c r="S99" i="1"/>
  <c r="S100" i="1"/>
  <c r="S101" i="1"/>
  <c r="Q11" i="1"/>
  <c r="R11" i="1"/>
  <c r="S11" i="1"/>
  <c r="R13" i="1"/>
  <c r="S13" i="1"/>
  <c r="T13" i="1"/>
  <c r="U13" i="1"/>
  <c r="R14" i="1"/>
  <c r="R15" i="1"/>
  <c r="R16" i="1"/>
  <c r="S14" i="1"/>
  <c r="T14" i="1"/>
  <c r="T15" i="1"/>
  <c r="M5" i="2" s="1"/>
  <c r="T16" i="1"/>
  <c r="U14" i="1"/>
  <c r="U15" i="1"/>
  <c r="U16" i="1"/>
  <c r="S15" i="1"/>
  <c r="S16" i="1"/>
  <c r="R20" i="1"/>
  <c r="S20" i="1"/>
  <c r="T20" i="1"/>
  <c r="U20" i="1"/>
  <c r="R21" i="1"/>
  <c r="S21" i="1"/>
  <c r="S22" i="1"/>
  <c r="S23" i="1"/>
  <c r="T21" i="1"/>
  <c r="P6" i="2" s="1"/>
  <c r="T22" i="1"/>
  <c r="T23" i="1"/>
  <c r="U21" i="1"/>
  <c r="R22" i="1"/>
  <c r="R23" i="1"/>
  <c r="U22" i="1"/>
  <c r="U23" i="1"/>
  <c r="R30" i="1"/>
  <c r="R31" i="1"/>
  <c r="R32" i="1"/>
  <c r="R33" i="1"/>
  <c r="S30" i="1"/>
  <c r="H7" i="2" s="1"/>
  <c r="T30" i="1"/>
  <c r="T31" i="1"/>
  <c r="T32" i="1"/>
  <c r="T33" i="1"/>
  <c r="U30" i="1"/>
  <c r="U31" i="1"/>
  <c r="R7" i="2" s="1"/>
  <c r="U32" i="1"/>
  <c r="U33" i="1"/>
  <c r="S31" i="1"/>
  <c r="I7" i="2" s="1"/>
  <c r="S32" i="1"/>
  <c r="S33" i="1"/>
  <c r="K7" i="2" s="1"/>
  <c r="R36" i="1"/>
  <c r="R37" i="1"/>
  <c r="R38" i="1"/>
  <c r="F8" i="2" s="1"/>
  <c r="R39" i="1"/>
  <c r="S36" i="1"/>
  <c r="S37" i="1"/>
  <c r="S38" i="1"/>
  <c r="S39" i="1"/>
  <c r="T36" i="1"/>
  <c r="T37" i="1"/>
  <c r="T38" i="1"/>
  <c r="N8" i="2" s="1"/>
  <c r="T39" i="1"/>
  <c r="U36" i="1"/>
  <c r="U37" i="1"/>
  <c r="U38" i="1"/>
  <c r="U39" i="1"/>
  <c r="R47" i="1"/>
  <c r="R48" i="1"/>
  <c r="D9" i="2" s="1"/>
  <c r="R49" i="1"/>
  <c r="R50" i="1"/>
  <c r="S47" i="1"/>
  <c r="S48" i="1"/>
  <c r="S49" i="1"/>
  <c r="S50" i="1"/>
  <c r="T47" i="1"/>
  <c r="T48" i="1"/>
  <c r="M9" i="2" s="1"/>
  <c r="T49" i="1"/>
  <c r="T50" i="1"/>
  <c r="U47" i="1"/>
  <c r="U48" i="1"/>
  <c r="U49" i="1"/>
  <c r="U50" i="1"/>
  <c r="U9" i="2"/>
  <c r="R55" i="1"/>
  <c r="R56" i="1"/>
  <c r="R57" i="1"/>
  <c r="R58" i="1"/>
  <c r="F4" i="4" s="1"/>
  <c r="S55" i="1"/>
  <c r="S56" i="1"/>
  <c r="S57" i="1"/>
  <c r="S58" i="1"/>
  <c r="T55" i="1"/>
  <c r="U55" i="1"/>
  <c r="U56" i="1"/>
  <c r="U57" i="1"/>
  <c r="T4" i="4" s="1"/>
  <c r="T10" i="4" s="1"/>
  <c r="U58" i="1"/>
  <c r="T56" i="1"/>
  <c r="T57" i="1"/>
  <c r="T58" i="1"/>
  <c r="R62" i="1"/>
  <c r="S62" i="1"/>
  <c r="S65" i="1"/>
  <c r="S63" i="1"/>
  <c r="S64" i="1"/>
  <c r="T62" i="1"/>
  <c r="P5" i="4" s="1"/>
  <c r="T63" i="1"/>
  <c r="T64" i="1"/>
  <c r="T65" i="1"/>
  <c r="U62" i="1"/>
  <c r="R63" i="1"/>
  <c r="R64" i="1"/>
  <c r="F5" i="4" s="1"/>
  <c r="R65" i="1"/>
  <c r="U63" i="1"/>
  <c r="U64" i="1"/>
  <c r="U65" i="1"/>
  <c r="R68" i="1"/>
  <c r="E6" i="4" s="1"/>
  <c r="S68" i="1"/>
  <c r="S69" i="1"/>
  <c r="S70" i="1"/>
  <c r="S71" i="1"/>
  <c r="T68" i="1"/>
  <c r="T69" i="1"/>
  <c r="M6" i="4" s="1"/>
  <c r="T70" i="1"/>
  <c r="T71" i="1"/>
  <c r="P6" i="4" s="1"/>
  <c r="U68" i="1"/>
  <c r="U69" i="1"/>
  <c r="U70" i="1"/>
  <c r="T6" i="4" s="1"/>
  <c r="U71" i="1"/>
  <c r="R69" i="1"/>
  <c r="R70" i="1"/>
  <c r="R71" i="1"/>
  <c r="R74" i="1"/>
  <c r="R75" i="1"/>
  <c r="R76" i="1"/>
  <c r="D7" i="4" s="1"/>
  <c r="R77" i="1"/>
  <c r="S74" i="1"/>
  <c r="S75" i="1"/>
  <c r="S76" i="1"/>
  <c r="S77" i="1"/>
  <c r="T74" i="1"/>
  <c r="U74" i="1"/>
  <c r="U75" i="1"/>
  <c r="R7" i="4" s="1"/>
  <c r="U76" i="1"/>
  <c r="U77" i="1"/>
  <c r="T75" i="1"/>
  <c r="T76" i="1"/>
  <c r="T77" i="1"/>
  <c r="P7" i="4" s="1"/>
  <c r="R84" i="1"/>
  <c r="D4" i="6" s="1"/>
  <c r="R85" i="1"/>
  <c r="R86" i="1"/>
  <c r="R87" i="1"/>
  <c r="S84" i="1"/>
  <c r="T84" i="1"/>
  <c r="T85" i="1"/>
  <c r="T86" i="1"/>
  <c r="T87" i="1"/>
  <c r="P4" i="6" s="1"/>
  <c r="P10" i="6" s="1"/>
  <c r="U84" i="1"/>
  <c r="S85" i="1"/>
  <c r="S86" i="1"/>
  <c r="S87" i="1"/>
  <c r="I4" i="6" s="1"/>
  <c r="I10" i="6" s="1"/>
  <c r="U85" i="1"/>
  <c r="U86" i="1"/>
  <c r="T4" i="6" s="1"/>
  <c r="T10" i="6" s="1"/>
  <c r="R89" i="1"/>
  <c r="C5" i="6" s="1"/>
  <c r="S89" i="1"/>
  <c r="S90" i="1"/>
  <c r="I5" i="6" s="1"/>
  <c r="S91" i="1"/>
  <c r="S92" i="1"/>
  <c r="T89" i="1"/>
  <c r="T90" i="1"/>
  <c r="T91" i="1"/>
  <c r="T92" i="1"/>
  <c r="R90" i="1"/>
  <c r="R91" i="1"/>
  <c r="R92" i="1"/>
  <c r="R98" i="1"/>
  <c r="R99" i="1"/>
  <c r="R100" i="1"/>
  <c r="R101" i="1"/>
  <c r="T98" i="1"/>
  <c r="T101" i="1"/>
  <c r="T99" i="1"/>
  <c r="T100" i="1"/>
  <c r="N6" i="6" s="1"/>
  <c r="S6" i="6"/>
  <c r="R6" i="6"/>
  <c r="U6" i="6"/>
  <c r="R102" i="1"/>
  <c r="C7" i="6" s="1"/>
  <c r="R103" i="1"/>
  <c r="R104" i="1"/>
  <c r="R105" i="1"/>
  <c r="S102" i="1"/>
  <c r="T102" i="1"/>
  <c r="T103" i="1"/>
  <c r="T104" i="1"/>
  <c r="T105" i="1"/>
  <c r="U102" i="1"/>
  <c r="S103" i="1"/>
  <c r="S104" i="1"/>
  <c r="S105" i="1"/>
  <c r="U103" i="1"/>
  <c r="U104" i="1"/>
  <c r="U105" i="1"/>
  <c r="R114" i="1"/>
  <c r="R115" i="1"/>
  <c r="R116" i="1"/>
  <c r="C8" i="6" s="1"/>
  <c r="R117" i="1"/>
  <c r="S114" i="1"/>
  <c r="S115" i="1"/>
  <c r="S116" i="1"/>
  <c r="S117" i="1"/>
  <c r="T114" i="1"/>
  <c r="M8" i="6" s="1"/>
  <c r="U114" i="1"/>
  <c r="T115" i="1"/>
  <c r="N8" i="6" s="1"/>
  <c r="T116" i="1"/>
  <c r="T117" i="1"/>
  <c r="U115" i="1"/>
  <c r="S8" i="6" s="1"/>
  <c r="U116" i="1"/>
  <c r="U117" i="1"/>
  <c r="P8" i="6"/>
  <c r="R122" i="1"/>
  <c r="S122" i="1"/>
  <c r="T122" i="1"/>
  <c r="T123" i="1"/>
  <c r="T124" i="1"/>
  <c r="T125" i="1"/>
  <c r="P4" i="5" s="1"/>
  <c r="P10" i="5" s="1"/>
  <c r="U122" i="1"/>
  <c r="U125" i="1"/>
  <c r="U123" i="1"/>
  <c r="U124" i="1"/>
  <c r="R123" i="1"/>
  <c r="S123" i="1"/>
  <c r="S124" i="1"/>
  <c r="S125" i="1"/>
  <c r="R124" i="1"/>
  <c r="R125" i="1"/>
  <c r="E4" i="5" s="1"/>
  <c r="R128" i="1"/>
  <c r="F5" i="5" s="1"/>
  <c r="R129" i="1"/>
  <c r="R130" i="1"/>
  <c r="E5" i="5" s="1"/>
  <c r="R131" i="1"/>
  <c r="S128" i="1"/>
  <c r="S130" i="1"/>
  <c r="S129" i="1"/>
  <c r="S131" i="1"/>
  <c r="T128" i="1"/>
  <c r="U128" i="1"/>
  <c r="T129" i="1"/>
  <c r="T130" i="1"/>
  <c r="T131" i="1"/>
  <c r="U129" i="1"/>
  <c r="U130" i="1"/>
  <c r="T5" i="5" s="1"/>
  <c r="U131" i="1"/>
  <c r="R134" i="1"/>
  <c r="E6" i="5" s="1"/>
  <c r="R137" i="1"/>
  <c r="R135" i="1"/>
  <c r="R136" i="1"/>
  <c r="S134" i="1"/>
  <c r="S135" i="1"/>
  <c r="S136" i="1"/>
  <c r="S137" i="1"/>
  <c r="T134" i="1"/>
  <c r="T135" i="1"/>
  <c r="T136" i="1"/>
  <c r="P6" i="5" s="1"/>
  <c r="T137" i="1"/>
  <c r="U134" i="1"/>
  <c r="U6" i="5" s="1"/>
  <c r="U135" i="1"/>
  <c r="U136" i="1"/>
  <c r="R139" i="1"/>
  <c r="R140" i="1"/>
  <c r="R141" i="1"/>
  <c r="R142" i="1"/>
  <c r="S139" i="1"/>
  <c r="S140" i="1"/>
  <c r="S141" i="1"/>
  <c r="S142" i="1"/>
  <c r="T139" i="1"/>
  <c r="U139" i="1"/>
  <c r="R7" i="5" s="1"/>
  <c r="T140" i="1"/>
  <c r="U140" i="1"/>
  <c r="T141" i="1"/>
  <c r="T142" i="1"/>
  <c r="U141" i="1"/>
  <c r="S5" i="6"/>
  <c r="R5" i="6"/>
  <c r="T5" i="6"/>
  <c r="T5" i="2"/>
  <c r="P5" i="2"/>
  <c r="S7" i="5"/>
  <c r="J7" i="2"/>
  <c r="H4" i="5"/>
  <c r="H10" i="5" s="1"/>
  <c r="O8" i="6"/>
  <c r="R5" i="4"/>
  <c r="M8" i="2"/>
  <c r="M4" i="4"/>
  <c r="M10" i="4" s="1"/>
  <c r="O4" i="2"/>
  <c r="O10" i="2" s="1"/>
  <c r="N4" i="2"/>
  <c r="N10" i="2" s="1"/>
  <c r="U4" i="2"/>
  <c r="U10" i="2" s="1"/>
  <c r="F9" i="2"/>
  <c r="C8" i="2"/>
  <c r="C5" i="2"/>
  <c r="E4" i="2"/>
  <c r="E7" i="6"/>
  <c r="D6" i="5"/>
  <c r="C4" i="5"/>
  <c r="E7" i="4"/>
  <c r="E5" i="4"/>
  <c r="C5" i="4"/>
  <c r="D5" i="4"/>
  <c r="E4" i="4"/>
  <c r="C4" i="4"/>
  <c r="D4" i="2"/>
  <c r="F4" i="2"/>
  <c r="C4" i="2"/>
  <c r="I6" i="6" l="1"/>
  <c r="H7" i="6"/>
  <c r="K7" i="6"/>
  <c r="I7" i="6"/>
  <c r="K8" i="6"/>
  <c r="J8" i="6"/>
  <c r="H7" i="4"/>
  <c r="H5" i="4"/>
  <c r="J5" i="4"/>
  <c r="K4" i="4"/>
  <c r="H4" i="4"/>
  <c r="O6" i="5"/>
  <c r="E10" i="4"/>
  <c r="D5" i="5"/>
  <c r="E5" i="6"/>
  <c r="K4" i="6"/>
  <c r="T7" i="5"/>
  <c r="K7" i="5"/>
  <c r="I6" i="5"/>
  <c r="J4" i="4"/>
  <c r="D4" i="4"/>
  <c r="O4" i="6"/>
  <c r="O10" i="6" s="1"/>
  <c r="J6" i="6"/>
  <c r="U4" i="4"/>
  <c r="U10" i="4" s="1"/>
  <c r="S5" i="5"/>
  <c r="C6" i="5"/>
  <c r="O5" i="5"/>
  <c r="N4" i="5"/>
  <c r="N10" i="5" s="1"/>
  <c r="D4" i="5"/>
  <c r="S7" i="6"/>
  <c r="D7" i="6"/>
  <c r="K7" i="4"/>
  <c r="F7" i="4"/>
  <c r="D7" i="2"/>
  <c r="C6" i="2"/>
  <c r="K5" i="2"/>
  <c r="H6" i="6"/>
  <c r="U5" i="6"/>
  <c r="D6" i="2"/>
  <c r="R5" i="5"/>
  <c r="J7" i="4"/>
  <c r="P8" i="2"/>
  <c r="O7" i="5"/>
  <c r="N7" i="5"/>
  <c r="F6" i="5"/>
  <c r="E8" i="6"/>
  <c r="J7" i="6"/>
  <c r="F7" i="6"/>
  <c r="C6" i="6"/>
  <c r="U7" i="4"/>
  <c r="C7" i="4"/>
  <c r="D6" i="4"/>
  <c r="R6" i="4"/>
  <c r="O6" i="4"/>
  <c r="O5" i="4"/>
  <c r="K6" i="6"/>
  <c r="S4" i="4"/>
  <c r="S10" i="4" s="1"/>
  <c r="R4" i="4"/>
  <c r="R10" i="4" s="1"/>
  <c r="O8" i="2"/>
  <c r="S5" i="2"/>
  <c r="T4" i="2"/>
  <c r="T10" i="2" s="1"/>
  <c r="M4" i="2"/>
  <c r="M10" i="2" s="1"/>
  <c r="K8" i="2"/>
  <c r="H6" i="2"/>
  <c r="I5" i="2"/>
  <c r="H5" i="2"/>
  <c r="J5" i="2"/>
  <c r="J4" i="2"/>
  <c r="H4" i="2"/>
  <c r="I4" i="2"/>
  <c r="K4" i="2"/>
  <c r="T6" i="5"/>
  <c r="S4" i="6"/>
  <c r="S10" i="6" s="1"/>
  <c r="F6" i="4"/>
  <c r="F10" i="4" s="1"/>
  <c r="T7" i="4"/>
  <c r="R4" i="6"/>
  <c r="R10" i="6" s="1"/>
  <c r="U4" i="6"/>
  <c r="U10" i="6" s="1"/>
  <c r="M6" i="5"/>
  <c r="N6" i="5"/>
  <c r="H8" i="6"/>
  <c r="I8" i="6"/>
  <c r="M7" i="6"/>
  <c r="N7" i="6"/>
  <c r="O7" i="6"/>
  <c r="P6" i="6"/>
  <c r="M6" i="6"/>
  <c r="O5" i="6"/>
  <c r="H5" i="6"/>
  <c r="J5" i="6"/>
  <c r="J4" i="6"/>
  <c r="J10" i="6" s="1"/>
  <c r="S7" i="4"/>
  <c r="S5" i="4"/>
  <c r="T5" i="4"/>
  <c r="N4" i="4"/>
  <c r="N10" i="4" s="1"/>
  <c r="P4" i="4"/>
  <c r="P10" i="4" s="1"/>
  <c r="R9" i="2"/>
  <c r="S9" i="2"/>
  <c r="T9" i="2"/>
  <c r="C9" i="2"/>
  <c r="E9" i="2"/>
  <c r="U6" i="2"/>
  <c r="S6" i="2"/>
  <c r="T6" i="2"/>
  <c r="R6" i="2"/>
  <c r="N5" i="2"/>
  <c r="O5" i="2"/>
  <c r="P4" i="2"/>
  <c r="P10" i="2" s="1"/>
  <c r="C7" i="5"/>
  <c r="D7" i="5"/>
  <c r="D10" i="5" s="1"/>
  <c r="R4" i="5"/>
  <c r="R10" i="5" s="1"/>
  <c r="T4" i="5"/>
  <c r="T10" i="5" s="1"/>
  <c r="M5" i="6"/>
  <c r="N5" i="6"/>
  <c r="F4" i="6"/>
  <c r="C4" i="6"/>
  <c r="C10" i="6" s="1"/>
  <c r="I9" i="2"/>
  <c r="K9" i="2"/>
  <c r="H9" i="2"/>
  <c r="J9" i="2"/>
  <c r="S8" i="2"/>
  <c r="T8" i="2"/>
  <c r="U8" i="2"/>
  <c r="R8" i="2"/>
  <c r="M7" i="2"/>
  <c r="O7" i="2"/>
  <c r="N7" i="2"/>
  <c r="C7" i="2"/>
  <c r="C10" i="2" s="1"/>
  <c r="E7" i="2"/>
  <c r="I6" i="2"/>
  <c r="J6" i="2"/>
  <c r="M6" i="2"/>
  <c r="N6" i="2"/>
  <c r="R5" i="2"/>
  <c r="C6" i="4"/>
  <c r="F4" i="5"/>
  <c r="C5" i="5"/>
  <c r="C10" i="5" s="1"/>
  <c r="F7" i="5"/>
  <c r="F7" i="2"/>
  <c r="U5" i="5"/>
  <c r="H4" i="6"/>
  <c r="H10" i="6" s="1"/>
  <c r="M7" i="5"/>
  <c r="P7" i="5"/>
  <c r="K6" i="2"/>
  <c r="R6" i="5"/>
  <c r="S4" i="5"/>
  <c r="S10" i="5" s="1"/>
  <c r="K6" i="5"/>
  <c r="P5" i="5"/>
  <c r="N5" i="5"/>
  <c r="M5" i="5"/>
  <c r="I4" i="5"/>
  <c r="I10" i="5" s="1"/>
  <c r="K4" i="5"/>
  <c r="K10" i="5" s="1"/>
  <c r="J4" i="5"/>
  <c r="J10" i="5" s="1"/>
  <c r="P7" i="6"/>
  <c r="O6" i="6"/>
  <c r="K5" i="6"/>
  <c r="D5" i="6"/>
  <c r="F5" i="6"/>
  <c r="M4" i="6"/>
  <c r="M10" i="6" s="1"/>
  <c r="N4" i="6"/>
  <c r="N10" i="6" s="1"/>
  <c r="I7" i="4"/>
  <c r="N6" i="4"/>
  <c r="J6" i="4"/>
  <c r="I6" i="4"/>
  <c r="K6" i="4"/>
  <c r="H6" i="4"/>
  <c r="U5" i="4"/>
  <c r="O4" i="4"/>
  <c r="O10" i="4" s="1"/>
  <c r="O9" i="2"/>
  <c r="N9" i="2"/>
  <c r="P9" i="2"/>
  <c r="S7" i="2"/>
  <c r="U7" i="2"/>
  <c r="T7" i="2"/>
  <c r="O6" i="2"/>
  <c r="K5" i="5"/>
  <c r="J5" i="5"/>
  <c r="I5" i="5"/>
  <c r="H5" i="5"/>
  <c r="U4" i="5"/>
  <c r="U10" i="5" s="1"/>
  <c r="R8" i="6"/>
  <c r="U8" i="6"/>
  <c r="R7" i="6"/>
  <c r="S6" i="5"/>
  <c r="T7" i="6"/>
  <c r="H7" i="5"/>
  <c r="I7" i="5"/>
  <c r="J7" i="5"/>
  <c r="E7" i="5"/>
  <c r="E10" i="5" s="1"/>
  <c r="H6" i="5"/>
  <c r="J6" i="5"/>
  <c r="M4" i="5"/>
  <c r="M10" i="5" s="1"/>
  <c r="O4" i="5"/>
  <c r="O10" i="5" s="1"/>
  <c r="T8" i="6"/>
  <c r="F8" i="6"/>
  <c r="D8" i="6"/>
  <c r="U7" i="6"/>
  <c r="D6" i="6"/>
  <c r="E6" i="6"/>
  <c r="F6" i="6"/>
  <c r="P5" i="6"/>
  <c r="E4" i="6"/>
  <c r="E10" i="6" s="1"/>
  <c r="N7" i="4"/>
  <c r="O7" i="4"/>
  <c r="M7" i="4"/>
  <c r="S6" i="4"/>
  <c r="U6" i="4"/>
  <c r="N5" i="4"/>
  <c r="K5" i="4"/>
  <c r="I5" i="4"/>
  <c r="I4" i="4"/>
  <c r="I8" i="2"/>
  <c r="H8" i="2"/>
  <c r="J8" i="2"/>
  <c r="E8" i="2"/>
  <c r="D8" i="2"/>
  <c r="P7" i="2"/>
  <c r="E6" i="2"/>
  <c r="F6" i="2"/>
  <c r="U5" i="2"/>
  <c r="D5" i="2"/>
  <c r="E5" i="2"/>
  <c r="E10" i="2" s="1"/>
  <c r="F5" i="2"/>
  <c r="M5" i="4"/>
  <c r="U7" i="5"/>
  <c r="K10" i="6" l="1"/>
  <c r="K10" i="4"/>
  <c r="I10" i="4"/>
  <c r="H10" i="4"/>
  <c r="J10" i="4"/>
  <c r="C10" i="4"/>
  <c r="D10" i="4"/>
  <c r="D10" i="2"/>
  <c r="D10" i="6"/>
  <c r="J10" i="2"/>
  <c r="F10" i="2"/>
  <c r="I10" i="2"/>
  <c r="K10" i="2"/>
  <c r="H10" i="2"/>
  <c r="F10" i="5"/>
  <c r="F10" i="6"/>
</calcChain>
</file>

<file path=xl/sharedStrings.xml><?xml version="1.0" encoding="utf-8"?>
<sst xmlns="http://schemas.openxmlformats.org/spreadsheetml/2006/main" count="753" uniqueCount="478">
  <si>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</si>
  <si>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</si>
  <si>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</si>
  <si>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</si>
  <si>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</si>
  <si>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</si>
  <si>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</si>
  <si>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</si>
  <si>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</si>
  <si>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</si>
  <si>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</si>
  <si>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</si>
  <si>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</si>
  <si>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</si>
  <si>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</si>
  <si>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</si>
  <si>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</si>
  <si>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</si>
  <si>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</si>
  <si>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</si>
  <si>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</si>
  <si>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</si>
  <si>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</si>
  <si>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</si>
  <si>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</si>
  <si>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</si>
  <si>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</si>
  <si>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</si>
  <si>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</si>
  <si>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</si>
  <si>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</si>
  <si>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</si>
  <si>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</si>
  <si>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</si>
  <si>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</si>
  <si>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</si>
  <si>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</si>
  <si>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</si>
  <si>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</si>
  <si>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</si>
  <si>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</si>
  <si>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</si>
  <si>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</si>
  <si>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</si>
  <si>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</si>
  <si>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</si>
  <si>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</si>
  <si>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</si>
  <si>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</si>
  <si>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</si>
  <si>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</si>
  <si>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</si>
  <si>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</si>
  <si>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</si>
  <si>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</si>
  <si>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</si>
  <si>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</si>
  <si>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</si>
  <si>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</si>
  <si>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</si>
  <si>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</si>
  <si>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</si>
  <si>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</si>
  <si>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</si>
  <si>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</si>
  <si>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</si>
  <si>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</si>
  <si>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</si>
  <si>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</si>
  <si>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</si>
  <si>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</si>
  <si>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</si>
  <si>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</si>
  <si>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</si>
  <si>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</si>
  <si>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</si>
  <si>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</si>
  <si>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</si>
  <si>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</si>
  <si>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</si>
  <si>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</si>
  <si>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</si>
  <si>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</si>
  <si>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</si>
  <si>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</si>
  <si>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</si>
  <si>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</si>
  <si>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</si>
  <si>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</si>
  <si>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</si>
  <si>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</si>
  <si>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</si>
  <si>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</si>
  <si>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</si>
  <si>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</si>
  <si>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</si>
  <si>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</si>
  <si>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</si>
  <si>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</si>
  <si>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</si>
  <si>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</si>
  <si>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</si>
  <si>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</si>
  <si>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</si>
  <si>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</si>
  <si>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</si>
  <si>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</si>
  <si>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</si>
  <si>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</si>
  <si>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</si>
  <si>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</si>
  <si>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</si>
  <si>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</si>
  <si>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</si>
  <si>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</si>
  <si>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</si>
  <si>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</si>
  <si>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</si>
  <si>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</si>
  <si>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</si>
  <si>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</si>
  <si>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</si>
  <si>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</si>
  <si>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</si>
  <si>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</si>
  <si>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</si>
  <si>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</si>
  <si>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</si>
  <si>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</si>
  <si>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</si>
  <si>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</si>
  <si>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</si>
  <si>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</si>
  <si>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</si>
  <si>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</si>
  <si>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</si>
  <si>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</si>
  <si>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</si>
  <si>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</si>
  <si>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</si>
  <si>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</si>
  <si>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</si>
  <si>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</si>
  <si>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</si>
  <si>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</si>
  <si>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</si>
  <si>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</si>
  <si>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</si>
  <si>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</si>
  <si>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</si>
  <si>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</si>
  <si>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</si>
  <si>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</si>
  <si>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</si>
  <si>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</si>
  <si>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</si>
  <si>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</si>
  <si>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</si>
  <si>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</si>
  <si>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</si>
  <si>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</si>
  <si>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</si>
  <si>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</si>
  <si>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</si>
  <si>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</si>
  <si>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</si>
  <si>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</si>
  <si>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</si>
  <si>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</si>
  <si>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</si>
  <si>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</si>
  <si>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</si>
  <si>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</si>
  <si>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</si>
  <si>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</si>
  <si>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</si>
  <si>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</si>
  <si>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2023</t>
  </si>
  <si>
    <t>AÑO 2024</t>
  </si>
  <si>
    <t>AÑO 2025</t>
  </si>
  <si>
    <t>AÑO 2026</t>
  </si>
  <si>
    <t>El CER Santa Inés cuenta con un plan de estudio que responde a las politicas trazadas en el PEI, teniendo en cuenta los lineamientos y los DBA.</t>
  </si>
  <si>
    <t>Plan de estudio sistematizado.</t>
  </si>
  <si>
    <t>Planes de estudio,planes de area.</t>
  </si>
  <si>
    <t>El CER Santa Ines ha establecido mecanismos para gestionar la dotación de recursos educativos  para el aprendizaje aunque se ha logrado gestionar ante entidades no gubernamentales la dotación de recursos para el aprendizaje en algunas sedes.</t>
  </si>
  <si>
    <t>Fotografías y actas de materiales didácticos.</t>
  </si>
  <si>
    <t>El CER Santa Inés cuenta con mecanismos claros del seguimiento de las horas efectivas, y estas forjan parte del mejoramiento institucional.</t>
  </si>
  <si>
    <t>Horario de clases y calendario académico.</t>
  </si>
  <si>
    <t>El CER Santa Inés cuenta con una política de evaluación definida soprtada con los estandares, los DBA y competencias del MEN.</t>
  </si>
  <si>
    <t>Evaluaciones externas e internas.</t>
  </si>
  <si>
    <t xml:space="preserve">Los estudiantes, padres de famlia y docentes son conocedores de la intensionalidad y significado de las tareas escolares. </t>
  </si>
  <si>
    <t>El CER Santa Inés posee un  uso articulado  para los recursos de aprendizaje, pero no se aplica en la totalidad de las sedes.</t>
  </si>
  <si>
    <t>El CER Santa Inés cuenta con un horario de clases donde estan estipulados los tiempos de aprendizaje de los estudiantes y el desarrollo de las actividades que desarrollan en las actividades diarias, tomando como base el PEI  el modelo educativo y los estudiantes.</t>
  </si>
  <si>
    <t>Seguimiento al proceso a las tareas que llevan los docentes en las respectivas sedes.</t>
  </si>
  <si>
    <t>Guías, computadores, tableros y videobeam.</t>
  </si>
  <si>
    <t>Horario de clases, Modelo Educativo Escuela Nueva y postprimaria.</t>
  </si>
  <si>
    <t>El CER Santa Inés en su modelo Educativo Escuela Nueva y Postprimaria se apoya en la inclusión, diversidad y flexibilidad teniendo en cuenta como eje de partida el entorno rural donde se desarrrolla nuestra practica docente.</t>
  </si>
  <si>
    <t>El CER Santa Inés  aplica permanentemente un sistema evaluativo donde se tiene en cuenta las pruebas internas y externas para mejorar  el rendimiento academico de los estudiantes.</t>
  </si>
  <si>
    <t>Actas  de elección de gobierno escolar, personero y de organización de comites escolares.</t>
  </si>
  <si>
    <t>Planes de clase, adaptación de guias, planes de aula.</t>
  </si>
  <si>
    <t>Flexibilidad y adaptación de las guías de escuela nueva, actas de participación en la conformación del gobierno escolar.</t>
  </si>
  <si>
    <t>Planillas de notas, actas de comisión y evaluación en la plataforma web colegios.</t>
  </si>
  <si>
    <t xml:space="preserve">El CER tiene en cuenta el resultado de las evaluaciones externas para la implementación de estrategías encaminadas a mejorar los resultados del desempeño academico de los estudiantes.   </t>
  </si>
  <si>
    <t>El CER cuenta con una polìtica para el control, analisis y tratamiento de las causas del aucentismo para llevar el ausentismo.</t>
  </si>
  <si>
    <t>El Cer Santa Inés en cada una de las Sedes  desarrollan propuestas pedagogicas en apoyo a los estudiantes con dificultades de bajo rendimiento, la estrategia para este fín son tenidas en cuenta al desarrollar las actividades escolares.</t>
  </si>
  <si>
    <t>El CER Santa Inés tiene una base de datos  para realizar el seguimiento a sus egresados, la cual fue actualizada en el cual se actualiza cada año..</t>
  </si>
  <si>
    <t>Desempeños sistematizados en la web colegios.</t>
  </si>
  <si>
    <t>Información sistematizada en la plataforma Evaluar para Avanzar.</t>
  </si>
  <si>
    <t>Panillas de autocontrol en cada una de las sedes  y  inasistencias en la web colegio.</t>
  </si>
  <si>
    <t>Plan de apoyo.</t>
  </si>
  <si>
    <t>Archivo digitalizado.</t>
  </si>
  <si>
    <t>En la actualidad se mantienen convenios y canales de comunicación con entidades no gubernamentales como la cooperativa Coinprogua y el Concejo Noruego quienes estan dispuestos a trabajar de la mano con el sector educativo de la región.</t>
  </si>
  <si>
    <t xml:space="preserve">El centro cuenta en su mayoria con personal docente oficial capacitado con perfiles adecuados a la necesidad institucional. </t>
  </si>
  <si>
    <t>El CER ha definido parcialmente opciones didacticas que emplea;estas son usadas individualmente por el docente.</t>
  </si>
  <si>
    <t>EL CARMEN</t>
  </si>
  <si>
    <t xml:space="preserve">311-8309029 </t>
  </si>
  <si>
    <t>María Leonor Martinez Guerrero</t>
  </si>
  <si>
    <t>cersantaines2018@gmail.com</t>
  </si>
  <si>
    <t>SEDE PRINCIPAL SANTA INES - VEREDA SANTA INES</t>
  </si>
  <si>
    <t>GESTION DIRECTIVA</t>
  </si>
  <si>
    <t>GESTION ACADEMICA</t>
  </si>
  <si>
    <t>GESTION ADMINISTRATIVA Y FINANCIERA</t>
  </si>
  <si>
    <t>GESTION COMUNITARIA</t>
  </si>
  <si>
    <t>DIRECTORA</t>
  </si>
  <si>
    <t>MARIA LEONOR MARTINEZ GUERRERO</t>
  </si>
  <si>
    <t>MARIELA QUINTANA ARENAS</t>
  </si>
  <si>
    <t>marielaquintanaarenas2013@gmail.com</t>
  </si>
  <si>
    <t>ZARELA JEANETH GUERRERO</t>
  </si>
  <si>
    <t>CARLOS ANDRES SANCHEZ</t>
  </si>
  <si>
    <t>sanchez300990@hotmail.com</t>
  </si>
  <si>
    <t>zarelaguerrero97@hotmail.com</t>
  </si>
  <si>
    <t>DOCENTE</t>
  </si>
  <si>
    <t>Todos los docentes del CER Santa Inés desarrollan un enfoque metodológico comùn y flexible encaminado e implementado el modelo Educativo Escuela Nueva y Postprimaria, enfoncado a la diversidad del entorno.</t>
  </si>
  <si>
    <t>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t>
  </si>
  <si>
    <t>En el CER Santa Inés La planeación de clases es reconocida como
la estrategia institucional que posibilita establecer y aplicar el conjunto ordenado y articulado de actividades.</t>
  </si>
  <si>
    <t xml:space="preserve"> En el CER Santa Inés los estilos pedagógicos de aula se privilegian las perspectivas de docentes y estudiantes en la elección de contenidos y en las estrategias de enseñanza.</t>
  </si>
  <si>
    <t>El CER Santa Inés cuenta con un  seguimiento sistemático de los resultados
académicos, cuenta con indicadores y mecanismos claros de retroalimentación para
estudiantes, padres de familia y prácticas docentes.</t>
  </si>
  <si>
    <t>El CER tiene en cuenta el resultado de las evaluaciones externas para la implementación de estrategías encaminadas a mejorar los resultados del desempeño academico.</t>
  </si>
  <si>
    <t>El CER Santa Inés cuenta con programas de apoyo pedagógico a los casos de bajo rendimiento académico, así como con mecanismos de seguimiento, actividades institucionales y soporte interinstitucional.</t>
  </si>
  <si>
    <t>Actas de comisión y evaluación, plan de apoyo de recuperación  y aplicación de formato visitas domiciliarias.</t>
  </si>
  <si>
    <t>PEI, plan de estudio, DUA, PIAR y BLP</t>
  </si>
  <si>
    <t xml:space="preserve">EL CER SANTA INÉS , se ha venido capacitando en cuanto a las necesidades educativas especiales (INCLUSIÓN ) la cual fue asesorada por el Consejo Noruego quien realio capacitacion sobre educacion inclusiva y realiazo seguimiento de los formatos DUA y PIAR .  </t>
  </si>
  <si>
    <t xml:space="preserve">Capacitaciones, realizadas por el Nonsejo Noruego. </t>
  </si>
  <si>
    <t>EL CER SANTA INÉS  conoce la politica de inclusion educativa, la cual estipula el gobierno nacional y ministerio de educacion nacional.</t>
  </si>
  <si>
    <t>P.E.I del CER Santa Ines</t>
  </si>
  <si>
    <t xml:space="preserve">EL CER SANTA INES conoce las necesidades y espectativas que tienen sus estudiantes en la motivacion de continuar con los estudios complementarios de la basica secundaria. </t>
  </si>
  <si>
    <t>Solicitud del acto administrativo para los grado 11° .y gestion para convertir el CER Santa Ines en Institución.</t>
  </si>
  <si>
    <t xml:space="preserve">EL CER SANTA INÉS ofrece proyectos productivos para los estudiantes de postprimaria, para cuando los estudiantes  estudiantes terminen sus estidios en la institucion, puedan crear fuentes de ingreso. </t>
  </si>
  <si>
    <t>Proyectos productivo que se ofrecen para estudiantes de postprimaria.</t>
  </si>
  <si>
    <t xml:space="preserve">EL CER SANTA INÉS , tiene  una integracion pedagogica basado en el PEI para crear los espacios de orientacion a los padres de familia , contando con el respaldo y la aplicación de los docentes , haciendo una buena divulgacion , con aprendizajes significativos en la comunidad escolar. </t>
  </si>
  <si>
    <t xml:space="preserve">Actas , de escuela para padres, fotografias , digitalizacion de las actas mediante la plataforma werb colegios. </t>
  </si>
  <si>
    <t xml:space="preserve">Se cuenta con una comunicación constante con los padres de familia y comunidad en general, para darles a conocer de las actividades que se desarrolllan en el CER Santa Ines. </t>
  </si>
  <si>
    <t>Actas de padres de familia, fotos de eventos realizados y avisos de los docentes a los padres de familia.</t>
  </si>
  <si>
    <t>El cer santa ines cuenta con muy pocos recursos fisicos(computadores. Bibloteca). Video beam que permitan dar respuesta a toda la comunidad educativa.</t>
  </si>
  <si>
    <t>Actas de entrega de materiales de las tic.</t>
  </si>
  <si>
    <t>EL CER SANTA INES busca gestionar una tranbjadora social que que brinde asesoria a los estudiantes cuando el CER ya este funcionnado como institución.</t>
  </si>
  <si>
    <t>No hay evidencias.</t>
  </si>
  <si>
    <t>EL CER SANTA INÉS , Mantiene mecanismos en corcondancia con el PEI, buscando diversos escenarios , permitiendo la participacion del estudiantado.</t>
  </si>
  <si>
    <t>Actas de gobierno escolar, actas de participacion de estudiantes en actividades del CER.</t>
  </si>
  <si>
    <t xml:space="preserve">EL CER SANTA INÉS,cuenta con la participacion de los padres de familia en los diferentes grupos como asociacion de padres de familia , consejo directivo. </t>
  </si>
  <si>
    <t xml:space="preserve">Actas , fotos, en reuniones y asambleas </t>
  </si>
  <si>
    <t xml:space="preserve">EL CER SANTA INÉS Cuenta con la participación de toda la comunidad educativa, en cada una de las actividades de cada sede. </t>
  </si>
  <si>
    <t>Actas , fotos, de todas las actividades y socialiación de proyectos.</t>
  </si>
  <si>
    <t xml:space="preserve">EL CER SANTA INÉS , no cuenta con el diseño ni la ejecucion de programas para la prevención de riesgos fisicos. </t>
  </si>
  <si>
    <t xml:space="preserve">Actas. </t>
  </si>
  <si>
    <t xml:space="preserve">EL CER SANTA INÉS , cuenta con una ruta de atencion de situaciones de convivencia escolar . </t>
  </si>
  <si>
    <t>Actas. Capacitaciones virtuales, fotos semna por la convivencia.</t>
  </si>
  <si>
    <t>El CER no cuenta con planes de acción frente a accidentes o desastres naturales.</t>
  </si>
  <si>
    <t>Acta.</t>
  </si>
  <si>
    <t>En el CER Santa Inés  socializo con toda la comunidad educativa, la gestion que se a llevado a cabo de buscar ante Secretaria de Educación Deparatamental, poder brindar el servivicio educativo grado 11° para poder escalonar de CER a institución.</t>
  </si>
  <si>
    <t>El CER Santa Inés a gestionado la adecuación de algunas sedes edutativas y embellecimiento de las mismas.</t>
  </si>
  <si>
    <t>El CER Santa Inés busca gestionar la construcción de un albergue para los estudiantes de secundaria en la sede principal.</t>
  </si>
  <si>
    <t>El CER Santa Inés concientizara a la comunidad, sobre la nesecidad que los propietarios de los terrenos puedan sacar las escrituras de los mismos.</t>
  </si>
  <si>
    <t>El CER Santa Inés contara con un sistema de evacuación de riesgos naturales en todas las sedes y un diseñara un programa para riesgos fisicos</t>
  </si>
  <si>
    <t>El CER Santa Inés, cuenta con una política adecuada para el proceso de matricula de los estudiantes.</t>
  </si>
  <si>
    <t>Folios de matricula digitalizados y fisicos en todas las sedes educativas .</t>
  </si>
  <si>
    <t xml:space="preserve">El CER Santa Inés ,hacer revisión trimestralmente al sistema de archivo  académico, el cual nos permite expedir constancias, actas, certificados de manera ágil, confiable  y oportuna. </t>
  </si>
  <si>
    <t>Plataforma de archivos web colegios, libros foliados de egresados, retirados.</t>
  </si>
  <si>
    <t>El CER  Santa Inés,periodicamente hace revisión al sistema de archivos que permite expedir los boletines de manera ágil, precisa y oportuna para garantizar la consistencia de la información.</t>
  </si>
  <si>
    <t>Plataforma de web colegios en la cual se expide los boletines impresos periodicamente y actas fisiscas que reposan en el archivo de la institucion.</t>
  </si>
  <si>
    <t>Se hace intervención en el embellecimiento y adecuación de las sedes educativas con la ayuda de los recursos del MEN y la comunidad  en general.</t>
  </si>
  <si>
    <t>Actas, plan de necesidades por sedes y evidencias de fotograficas.</t>
  </si>
  <si>
    <t>Se hace intervención en las Sedes Educativas con frecuencia, porque los terrenos no estan aun legalizados y eso obstaculiza la intervención en el CER Santa Inés.</t>
  </si>
  <si>
    <t>Actas, plan de compras y evidencias fotograficas.</t>
  </si>
  <si>
    <t xml:space="preserve">El CER Santa Inés,no cuneta con todos los espacios fisicos y las sedes que los tiene se hace un adecuado uso de ellos. </t>
  </si>
  <si>
    <t>Actas, imagen fotográficas, oficio de prestamo del espacio.</t>
  </si>
  <si>
    <t>El CER Santa Inés, ha trabajado arduamente para la adquisicion de los recursos de aprendizaje para asi suplir algunas de las nesecidades de los estudiantes.</t>
  </si>
  <si>
    <t xml:space="preserve">Plan de compras de las necesidades educativas. </t>
  </si>
  <si>
    <t>El CER cuenta con un proceso  en la adquisición y distribución oportuna de los recursos pero estos no son suficiente para suplir las necesidades.</t>
  </si>
  <si>
    <t>Plan de compras de las necesidades educativas y rendicion de cuentas.</t>
  </si>
  <si>
    <t>El CER, no cuenta con un mantenimiento de los equipos.</t>
  </si>
  <si>
    <t>Inventiario TICS y registros fotograficos.</t>
  </si>
  <si>
    <t>El CER  Santa Inés, cuenta con un plan de riesgo, pero todavia no se esta ejecutando.</t>
  </si>
  <si>
    <t>Plan de riesgos y actas .</t>
  </si>
  <si>
    <t>El CER  Santa Inés, cuenta con algunos servicios complemetarios como el restaurante escolar para el servicio del estudiantado, pero carece de los otros.</t>
  </si>
  <si>
    <t>Actas padres de familia, actas del consejo directivo evidencias fotograficas y Comité de restaurante.</t>
  </si>
  <si>
    <t>El CER  Santa Inés, tiene una estrategia definida para prestar el apayo necesario a los estudiantes con dificultades en su desempeño academico articulado con los planes de areas.</t>
  </si>
  <si>
    <t>Actas de recuperacion y planes de apoyo.</t>
  </si>
  <si>
    <t>El CER Santa Inés, cuenta con personal idoneo para prestar  el servicio educativo.</t>
  </si>
  <si>
    <t>Carga academica distribuida de acuerdo a la necesidad de cada sede.</t>
  </si>
  <si>
    <t>El CER Santa Inés, realiza inducción a los docentes  nuevos pero esto se hece de manera esporádica.</t>
  </si>
  <si>
    <t>Manual de induccion.</t>
  </si>
  <si>
    <t>Cada docente del CER Santa Inés, se capacita por sus propios medios para actualizar sus saberes. Por parte de la SED ofrece algunas capacitaciones virtuales articuladas con otras entidades internacionales.</t>
  </si>
  <si>
    <t>Estrategias BLP incorporada al PEI.</t>
  </si>
  <si>
    <t>El CER Santa Inés, tiene un proceso establecido para la asignación académica de su cuerpo docente según la necesidad del servicio.</t>
  </si>
  <si>
    <t>Resolucion de la asignacion de la carga academica y documentos.</t>
  </si>
  <si>
    <t xml:space="preserve">Todo el personal vinculoado al CER Santa Inés, comparte y socializa los fundamento pertinente en el PEI, como la filosofia, principios y valores. </t>
  </si>
  <si>
    <t>Actas de actividades y registro fotograficos.</t>
  </si>
  <si>
    <t>El CER Santa Inés, durante el año 2023 realizo la evaluaciones de periodo de prueba a  un 95% de los docentes.</t>
  </si>
  <si>
    <t>Soporte de evalucion del periodo de prueba.</t>
  </si>
  <si>
    <t>El  CER Santa Inés, ha definido una estrategia de reconocimiento al personal vinculado.</t>
  </si>
  <si>
    <t>Resolucion de personal idoneo para resaltar su labor.</t>
  </si>
  <si>
    <t>En el CER Santa Ines, a definido estrategias para que los docentes sean creativos e investigativos en el quehacer pedagógico.</t>
  </si>
  <si>
    <t>Experiencias significativas por parte de algunos docentes.</t>
  </si>
  <si>
    <t>El CER Santa Inés, cuenta con estrategias para la solución de conflictos por medio de diálogos en todas las sedes Educativas.</t>
  </si>
  <si>
    <t>Manual de convivencia, funcines y procedimientos.</t>
  </si>
  <si>
    <t>El CER Santa Inés, realiza esporadicamente algunas actividades de integración con su personal viculado.</t>
  </si>
  <si>
    <t>comité de bienestar social.</t>
  </si>
  <si>
    <t>El CER Santa Inés, cuenta con un contador para elaborar el presupuesto y se hace teniendo encuenta las necesidades de las sedes Educativas con referencia al plan operativonual y al Plan de Mejoramiento vigente.</t>
  </si>
  <si>
    <t>Aprobacion plan de compras.</t>
  </si>
  <si>
    <t>El CER Santa Inés, entrega oportunamente los informes financierosde rendición de cuentas, lo cual permite realizar un control efectivo del presupuesto.</t>
  </si>
  <si>
    <t>Cuenta con contador y secretario pagador.</t>
  </si>
  <si>
    <t>El CER, cuenta con  procesos para el recaudo de ingresos y la realización de los gastos. Los registros son consistentes y coinciden plenamente con el plan de ingresos y gastos estipulados.</t>
  </si>
  <si>
    <t>Facturas y registros tributario contables.</t>
  </si>
  <si>
    <t>El CER, presenta los informes financieros a las autoridades competentes de manera apropiada y oportuna,  también los da a conocer a la comunidad educativa. Y hace parte de la toma de decisión por el consejo directivo.</t>
  </si>
  <si>
    <t>Aprobacion del presupuesto anual y  la rendicion de cuentas</t>
  </si>
  <si>
    <t>El creciemiento en la oferta educativa a la zona rural en el  Centro y cuenta con la planta de personal profesional y oficial.</t>
  </si>
  <si>
    <t>Durante el año 2023 el C.E.R. Santa Inès, amplio la adquisición de equipos tecnológicos y conectividad en sedes priorizadas.</t>
  </si>
  <si>
    <t>El C.E.R. Santa Inès, gestionarà ante las entidades correspondientes para la compra del terreno y construción de la planta fisica del colegio y el hogar campesino para la  educación postprimaria de los grados de 0° al 11°.</t>
  </si>
  <si>
    <t>Crear un manuel de induccion alrededor de centro que permita darle a conocer a la comunidad educativa la estructura y los procesos educativos.</t>
  </si>
  <si>
    <t>Lograr que en todas las sedes educativas se apliquen los planes de apoyo por grados  para evitar la decercion escolar el bajo rendimiento academico.</t>
  </si>
  <si>
    <t xml:space="preserve">Soporte fisico de la misión , visión y principios en cada sede educativa,actas y registro fotográfico </t>
  </si>
  <si>
    <t>Se establecen metas para esta vigencia, sin embargo no existe un direccionamiento y seguimiento en el cumplimiento de los establecido.</t>
  </si>
  <si>
    <t>Soportes documentales, actasy registro fotográfico PEI.</t>
  </si>
  <si>
    <t>En cada Sede  educativa de la  I.E.R  Santa Inés  estan plasmados los documentos Institucionales para que la comunidad educativa en general conozca los soportes documentales que acreditan el horizonte institucional , asi mismo estos documentos se socializan en la primera reunión que se realiza con la comunidad educativa al iniciar el año lectivo.</t>
  </si>
  <si>
    <t xml:space="preserve">Cartelera Infórmate , Actas, Registro fotográfico </t>
  </si>
  <si>
    <t>En la  I.E.R  Santa Inés somos conscientes de los grandes retos y cambios que hoy por hoy nos ofrece el sistema educativo y las diversas poblaciones existentes en nuestras comunidades educativas, es por ello que somos empaticos con los niños con capacidades diversas, somos inclusivos y resptamos y valoramos las individualidades, capacidades excepcionales, razas, estratos socio-economicos y credos de cada niño, niña, joven y adolescente que esta dentro de todas y cada una de nuestras sedes educativas.</t>
  </si>
  <si>
    <t>Acta de Elaboración de estrategia  de promoción de la inclusión de personas  de diferentes grupos poblacionales.</t>
  </si>
  <si>
    <t>En la  I.E.R  Santa Inés  cuenta con un conjunto de criterios básicos  para su manejo y se aplican parcialmente en sus sedes.</t>
  </si>
  <si>
    <t xml:space="preserve">Proyecto educativo Institucional P.E.I.  y sus anexos: manual de Perfiles y Funciones, 
Manual de Convivencia.
</t>
  </si>
  <si>
    <t>La  I.E.R  Santa Inés articula planes,proyectos y acciones al planteamiento estrategico .</t>
  </si>
  <si>
    <t>Registro fotográfico</t>
  </si>
  <si>
    <t>La  I.E.R  Santa Inés cuenta con una estrategia pedagógica dispersa y no estan vinculadas  con la misión , visión y los principios institucionales  no  articulada en las diferentes sedes ,niveles y grados.</t>
  </si>
  <si>
    <t>La  I.E.R  Santa Inés utiliza eventualmente en ocasiones la información disponible en sus archivos  de algunas sedes.</t>
  </si>
  <si>
    <t>Anexo Autoevaluación Institucional ,Evaluación de desempeño de docentes.</t>
  </si>
  <si>
    <t>La  I.E.R  Santa Inés utiliza ha addoptado un proceso para realizar la autoevaluación, mediante instrumentos propuestos por la ETC, sin embargo no son utilizados integralmente.</t>
  </si>
  <si>
    <t>Anexo Autoevaluación Institucional.</t>
  </si>
  <si>
    <t>El consejo directivo de la I.E R. Santa Inés , tiene agenda y cronograma de trabajo  y orienta los procesos de planeacióny seguimiento  a las acciones institucionales , sin embargo no se reune con regularidad.</t>
  </si>
  <si>
    <t>Cronograma y Plan de Trabajo</t>
  </si>
  <si>
    <t xml:space="preserve">Plan de trabajo, Acta de Reuniones de los miembros del consejo académico </t>
  </si>
  <si>
    <t>En la I.E.R Santa Inés ,en  cada sede  se reune  el comité de  comisión de evaluación y
promoción, que  está conformada
en el marco de la integración y
la atención a la diversidad institucional,
y se reúne oportunamente
para analizar y tomar
las decisiones pertinentes.</t>
  </si>
  <si>
    <t>Actas de Reunión de comisión de evaluación , Registro fotográfico.</t>
  </si>
  <si>
    <t>En la I.E.R santa Inés el  comité de convivencia está
conformado, sin embargo  no se reúne
periódicamente para analizar
los casos que le son remitidos.</t>
  </si>
  <si>
    <t>Plan de trabajo, Acta de Reuniones de los miembros del comité de convivencia.</t>
  </si>
  <si>
    <t>En la I.E.R  Santa Inés y sus sedes educativas el consejo estudiantil está conformado
mediante elección
democrática, pero no se reúne
periódicamente para deliberar
y tomar las decisiones que le
corresponden.</t>
  </si>
  <si>
    <t>Plan de trabajo, Acta de Reuniones de los miembros del consejo estudiantil.</t>
  </si>
  <si>
    <t>En la I.E.R  Santa Inés y sus sedes educativas  cuenta con un
personero elegido democráticamente
que representa a
todas y todos los estudiantes
de todas las sedes, pero no es
tenido en cuenta en las decisiones.</t>
  </si>
  <si>
    <t>Registro fotografica de la elección de personero, Plan de trabajo, acta de desarrollo de elección escolar y estudiante  electo.</t>
  </si>
  <si>
    <t>En la  I.E.R Santa Inés está conformada la asamblea
de padres de familia por cada sede , pero ésta
no se reúne periódicamente
para deliberar y tomar decisiones
sobre los temas de su competencia.</t>
  </si>
  <si>
    <t>Plan de trabajo, Acta de Reuniones de los miembros de la asamblea de padres de familia.</t>
  </si>
  <si>
    <t>En la I.E.R Santa Inés opera el  consejo de padres de familia
solamente se reúne esporádicamente
para trabajar
sobre los asuntos de su competencia.</t>
  </si>
  <si>
    <t>Plan de trabajo, Acta de Reuniones de los miembros del consejo de padres de familia.</t>
  </si>
  <si>
    <t xml:space="preserve">Registro fotográfico </t>
  </si>
  <si>
    <t xml:space="preserve">La I.E.R Santa Inés   cuenta
con una estrategia para fortalecer
el trabajo en equipo en
los diferentes proyectos institucionales.
Además, se cuenta
con una metodología para
realizar reuniones efectivas.
</t>
  </si>
  <si>
    <t>Agendas de Microcentros, Actas de reuniones de trabajos , registro fotográfico.</t>
  </si>
  <si>
    <t>Reconocimentos, Registro fotográficos.</t>
  </si>
  <si>
    <t>Acta, registro fotográfico</t>
  </si>
  <si>
    <t>Registro Fotográfico</t>
  </si>
  <si>
    <t>Programa de inducción por elaborar,actas de implementación del programa de inducción.</t>
  </si>
  <si>
    <t>Evaluación períodica de las actitudes de  los estudiantes hacia el aprendizaje</t>
  </si>
  <si>
    <t>Documento manual de convivencia , formatos de su implementación</t>
  </si>
  <si>
    <t>Politica y programación  definida  con respecto de actividades extracurriculares.</t>
  </si>
  <si>
    <t>Programa de bienestar a los estudiantes</t>
  </si>
  <si>
    <t>La I.E.R Santa Inés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</si>
  <si>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Programa para fortalecer la convivencia (talleres,actividades)</t>
  </si>
  <si>
    <t>Politica  y mecanismos para prevenir situaciones de riesgos  y manejar casos dificiles.</t>
  </si>
  <si>
    <t xml:space="preserve">Política de comunicación  e interaccióncon las familias  o acudientes,Canales de comunicación. </t>
  </si>
  <si>
    <t>Política de comunicación  e interacción con las comunidades educativas,Canales de comunicación</t>
  </si>
  <si>
    <t>política para el establecimiento
de alianzas o acuerdos con
diferentes entidades para
apoyar la ejecución de sus proyectos.</t>
  </si>
  <si>
    <t>Plan de acción con el sector productivo(objetivos, metodologías), Evaluación Periódica</t>
  </si>
  <si>
    <t>AÑO  2023</t>
  </si>
  <si>
    <t>Identificado a partir de la matriz de resultados de la autoevaluación,las fortalezas  del establecimientos educativo en los procesos:direccionamieno estratégico en el  componente; Misión, visión y principios, en el marco de una institución integrada y en el componente gestión estratégica,componente : Liderazgo,Estrategia pedagógica,Uso de información (interna y externa) para la toma de decisiones.</t>
  </si>
  <si>
    <t>Se determinaran las causas internas y externas  que llevarón a esta situación, asimismo, se considerara  ¿Que se hizo y como se actuo en años anteriores para lograr  procesos consolidados? y de esta forma que se fortalezca la capacidad institucional para mejorar continuamente.</t>
  </si>
  <si>
    <t>Existe parcialmente la misión, visión y los principios , sin embargo deben ajustarse de acuerdo a la reorganización institucional .</t>
  </si>
  <si>
    <t>El consejo directivo de la I.E R. Santa Inés , tiene agenda y cronograma de trabajo  y orienta los procesos de planeación y seguimiento  a las acciones institucionales , sin embargo no se reune con regularidad.</t>
  </si>
  <si>
    <t>El consejo académico  de la I.E.R Santa Inés está conformado en el marco de la integracion institucional, y cuenta con una metodologia de trabajo orientada al diseño e  implementacion del proyecto pedagogico</t>
  </si>
  <si>
    <t>El consejo académico  de la I.E.R Santa Inés está conformado pero tiene escasa
incidencia en el diseño e
implementación del proyecto
pedagógico; sus miembros se
reúnen ocasionalmente y, en
la mayoría de casos, se atienden
prioritariamente asuntos
administrativos.</t>
  </si>
  <si>
    <t>En la  I.E.R Santa Inés está conformada la asamblea de padres de familia por cada sede , pero ésta no se reúne periódicamente
para deliberar y tomar decisiones
sobre los temas de su competencia.</t>
  </si>
  <si>
    <t>En la I.E.R Santa Inés opera el  consejo de padres de familia solamente se reúne esporádicamente para trabajar
sobre los asuntos de su competencia.</t>
  </si>
  <si>
    <t>La I.E.R Santa Inés  ha definido los mecanismos de comunicación de acuerdo con las caracteristicas y el tipo de informacion pertinente para cada uno de los estamentos de la I.E.R.</t>
  </si>
  <si>
    <t xml:space="preserve">La I.E.R Santa Inés   cuenta
con una estrategia para fortalecer
el trabajo en equipo en los diferentes proyectos institucionales.
Además, se cuenta con una metodología para realizar reuniones efectivas.
</t>
  </si>
  <si>
    <t>La  I.E.R Santa Inés  cuenta con un sistema de estimulos y reconocimientos a los logros de docentes y estudiantes que se aplica de manera coherente, sistematica y organizada</t>
  </si>
  <si>
    <t>La I.E.R Santa Inés  cuenta con una politica para identificar y dibulgar las buenas practicas pedagocias, administrativas y culturales</t>
  </si>
  <si>
    <t>Los estudiantes de la I.E.R. Santa Inés  se identifican con la institución a través de
elementos tales como las instalaciones, el escudo, el uniforme o el himno, pero también con aspectos relacionados con
la filosofía y los valores institucionales.</t>
  </si>
  <si>
    <t>En la I.E Santa Inés , Casi todas las sedes de la institución poseen espacios uficientes para realizar las labores académicas, administrativas y recreativas, y éstas se mantienen limpias y ordenadas. La dotación es adecuada. Esto genera sentimientos de apropiación y cuidado hacia los mismos.</t>
  </si>
  <si>
    <t>La I.E.R Santa Inés,   Al inicio del año escolar, en todas las sedes se explican a los estudiantes nuevos los usos y costumbres de la institución.</t>
  </si>
  <si>
    <t>Pocos estudiantes en la I.E.R Santa Inés   La mayoría de los estudiantes
de la institución manifiesta entusiasmo y ganas de aprender.</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</si>
  <si>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</si>
  <si>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En la I.E.R Santa Inés tiene una política
definida con respecto a las actividades extracurriculares, las cuales se articulan a los procesos de formación de los estudiantes. Sin embargo, ésta solamente se aplica en algunas sedes</t>
  </si>
  <si>
    <t>La I.E.R Santa Inés  integrada ha elaborado
un manual de convivencia que orienta las acciones de los diferentes estamentos
de la comunidad educativa, en concordancia con el PEI.</t>
  </si>
  <si>
    <t>Pocos estudiantes en la I.E.R Santa Inés   La mayoría de los estudiantes de la institución manifiesta entusiasmo y ganas de aprender.</t>
  </si>
  <si>
    <t>En la I.E.R Santa Inés La institución realiza acciones organizadas para propiciar el bienestar de todas y todos los estudiantes, logrando buena calidad y cobertura, pero éstas no siempre se ejecutan de manera oportuna y articulada con las ofertas
brindadas por otras entidades.</t>
  </si>
  <si>
    <t>La comunidad educativa reconoce y utiliza el comité de convivencia para identificar y mediar los conflictos. Las actividades rogramadas para fortalecer la convivencia cuentan con amplia participación de los distintos estamentos de la comunidad educativa.</t>
  </si>
  <si>
    <t>La I.E.R Santa Inés  La institución ha definido políticas y mecanismos para prevenir situaciones de riesgo y
manejar los casos difíciles, las
cuales se aplican en la mayoría
de las sedes. Sin embargo, no
se hace seguimiento sistemático a los mismos.</t>
  </si>
  <si>
    <t>La institución utiliza mecanismos que combinan recursos internos y externos para prevenir situaciones de riesgo y manejar los casos difíciles, en el marco de su política sobre este tema. Además, hace seguimiento periódico a los mismos.</t>
  </si>
  <si>
    <t>La I.E.R Santa Inés  La institución cuenta con una política de comunicación e
interacción con las familias o acudientes y se han establecido los canales, el tipo y la periodicidad de la información.</t>
  </si>
  <si>
    <t>La I.E.R Santa Inés  La institución cuenta con una política de comunicación e interacción con las autoridades
educativas, y se han establecido los canales, el tipo y la periodicidad de la información.</t>
  </si>
  <si>
    <t>La I.E.R Santa Inés  La institución cuenta con una política para el establecimiento de alianzas o acuerdos con diferentes entidades para apoyar la ejecución de sus proyectos. Sin embargo, no hace
seguimiento sistemático a sus
resultados.</t>
  </si>
  <si>
    <t>La I.E.R Santa Inés  La institución ha establecido alianzas con el sector productivo. Éstas tienen muy claros
los objetivos, metodologías de trabajo y sistemas de seguimiento generados por parte de las instancias involucradas.</t>
  </si>
  <si>
    <t>OPORTUNIDADES DE MEJORAMIENTO</t>
  </si>
  <si>
    <t>Fomento del patriotismo y la ciudadanía: El himno puede ser un instrumento para fomentar el patriotismo y la ciudadanía entre los estudiantes, enseñándoles a valorar y respetar la historia y la cultura.</t>
  </si>
  <si>
    <t>Compromiso de la comunidad educativa: La misión y vision es compartida y asumida por toda la comunidad educativa, incluyendo estudiantes, docentes y padres de familia.</t>
  </si>
  <si>
    <t>Establecer un plan estratégico que se alinee con la visión y la misión de la institución.</t>
  </si>
  <si>
    <t>Establecer canales de comunicación claros y efectivos para asegurarse de que la información fluya adecuadamente.</t>
  </si>
  <si>
    <t>JAMES ANGARITA ROBLES</t>
  </si>
  <si>
    <t>jhonjamesangarita@gmail.com</t>
  </si>
  <si>
    <t>JHON JAMES ANGARITA ROBLES</t>
  </si>
  <si>
    <t>26 de noviembre 2024</t>
  </si>
  <si>
    <t>La IER Santa Inés cuenta con un plan de estudio que responde a las politicas trazadas en el PEI, teniendo en cuenta los lineamientos y los DBA.</t>
  </si>
  <si>
    <t>Todos los docentes de la IER Santa Inés desarrollan un enfoque metodológico comùn y flexible encaminado e implementado el modelo Educativo Escuela Nueva y Postprimaria, enfoncado a la diversidad del entorno.</t>
  </si>
  <si>
    <t>La I.E.R Santa Ines ha establecido mecanismos para gestionar la dotación de recursos educativos  para el aprendizaje. Existe la necesidad de gestionar ante entidades no gubernamentales la dotación de recursos para el aprendizaje en algunas sedes.</t>
  </si>
  <si>
    <t>La IER Santa Inés cuenta con los mecanismos para el seguimiento a las horas efectivas de clase resividas por los estudiantes haciendo parte de un sistema de mejoramiento institucional que se implementa en todas las sedes y es aplicada por  los docentes.</t>
  </si>
  <si>
    <t>La IER Santa Inés cuenta con una política de evaluación definida soprtada con los estandares, los DBA y competencias del MEN.</t>
  </si>
  <si>
    <t>La IER Santa Inés posee un  uso articulado  para los recursos de aprendizaje, pero no se aplica en la totalidad de las sedes.</t>
  </si>
  <si>
    <t>La IER Santa Inés cuenta con un horario de clases donde estan estipulados los tiempos de aprendizaje de los estudiantes y el desarrollo de las actividades que desarrollan en las actividades diarias, tomando como base el PEI  el modelo educativo y los estudiantes.</t>
  </si>
  <si>
    <t>La IER Santa Inés en su modelo Educativo Escuela Nueva y Postprimaria se apoya en la inclusión, diversidad y flexibilidad teniendo en cuenta como eje de partida el entorno rural donde se desarrrolla nuestra practica docente.</t>
  </si>
  <si>
    <t>En la IER Santa Inés La planeación de clases es reconocida como
la estrategia institucional que posibilita establecer y aplicar el conjunto ordenado y articulado de actividades.</t>
  </si>
  <si>
    <t>En la IER Santa Inés los estilos pedagógicos de aula se privilegian las perspectivas de docentes y estudiantes en la elección de contenidos y en las estrategias de enseñanza.</t>
  </si>
  <si>
    <t>La IER Santa Inés  aplica permanentemente un sistema evaluativo donde se tiene en cuenta las pruebas internas y externas para mejorar  el rendimiento academico de los estudiantes.</t>
  </si>
  <si>
    <t>La IER Santa Inés cuenta con un  seguimiento sistemático de los resultados
académicos, cuenta con indicadores y mecanismos claros de retroalimentación para
estudiantes, padres de familia y prácticas docentes.</t>
  </si>
  <si>
    <t xml:space="preserve">La IER tiene en cuenta el resultado de las evaluaciones externas para la implementación de estrategías encaminadas a mejorar los resultados del desempeño academico de los estudiantes.   </t>
  </si>
  <si>
    <t>La IER cuenta con una polìtica para el control, analisis y tratamiento de las causas del aucentismo para llevar el ausentismo.</t>
  </si>
  <si>
    <t>La IER Santa Inés cuenta con programas de apoyo pedagógico a los casos de bajo rendimiento académico, así como con mecanismos de seguimiento, actividades institucionales y soporte interinstitucional.</t>
  </si>
  <si>
    <t>La IER Santa Inés cuenta con programas de apoyo pedagogicos a los casos de bajo rendimiento acadèmico, asi como con mecanismos de seguimiento, actividades institucionales y soporte interinstitucional.</t>
  </si>
  <si>
    <t>Plan de apoyo, nivelaciones y asesorias.</t>
  </si>
  <si>
    <t>La I.E.R Santa Inés tiene un plan para realizar el seguimiento a sus egresado, pero la informacion no es sistematica, ni permite el analisis para aportar al mejoramiento institucional.</t>
  </si>
  <si>
    <t xml:space="preserve">La I.E.R Santa Ines cuenta con el 87% del personal en propiedad y el 13% en provisionalidad todos capacitado con perfiles adecuados a la necesidad institucional. </t>
  </si>
  <si>
    <t>La I.E.R Santa Ines ha definido parcialmente estrategias didacticas que emplea, estas son usadas individualmente por el docente.</t>
  </si>
  <si>
    <t>La I.E.R Santa Ines  tiene en cuenta el resultado de las evaluaciones externas para la implementación de estrategías encaminadas a mejorar los resultados del desempeño academico.</t>
  </si>
  <si>
    <t>Folios de matricula digitalizados y fisicos en todas las sedes educativas</t>
  </si>
  <si>
    <t>El CER Santa Inés ,hacer revisión trimestralmente al sistema de archivo  académico, el cual nos permite expedir constancias, actas, certificados de manera ágil, confiable  y oportuna.</t>
  </si>
  <si>
    <t>El CER  Santa Inés,periodicamente hace revisión al sistema de archivos que permite expedir los boletines de manera ágil, precisa y oportuna para garantizar la consistencia de la información</t>
  </si>
  <si>
    <t>Se hace intervención en el embellecimiento y adecuación de las sedes educativas con la ayuda de los recursos del MEN y la comunidad  en general</t>
  </si>
  <si>
    <t>Plan de compras de las necesidades educativas.</t>
  </si>
  <si>
    <t>El Institucion Iducativa Rural   Santa Inés, cuenta con un plan de riesgo, y toda la comunidad conocer el plan de riesgo.</t>
  </si>
  <si>
    <t>Plan de riesgos como anexo al PEI y actas .</t>
  </si>
  <si>
    <t>El CER  Santa Inés, cuenta con algunos servicios complemetarios como el restaurante escolar para el servicio del estudiantado, pero carece de los otros</t>
  </si>
  <si>
    <t xml:space="preserve">El Institucion Educativa Rural Santa Inés, realiza inducción a los docentes  nuevos. Cada ves que ingresa un docente. </t>
  </si>
  <si>
    <t>El CER Santa Inés, tiene un proceso establecido para la asignación académica de su cuerpo docente según la necesidad del servicio</t>
  </si>
  <si>
    <t>Todo el personal vinculoado al CER Santa Inés, comparte y socializa los fundamento pertinente en el PEI, como la filosofia, principios y valores.</t>
  </si>
  <si>
    <t>probacion plan de compras.</t>
  </si>
  <si>
    <t>se logra ejecutar  dentro de algunas sedes los planes  aula , fortaleciendo los procesos de enseñanza .</t>
  </si>
  <si>
    <t xml:space="preserve">para el año 2025 se debe socializar el plan de riesgo teniendo en cuenta el contesto de cada sede Educativa </t>
  </si>
  <si>
    <t xml:space="preserve"> Dar a conocer el manual de induccion  a los directivo docente y la comunidad Educativa </t>
  </si>
  <si>
    <t>Se implemento  los planes de apoyo en algunas sedes educativas , avanzando en los procesos academicos de los estudiantes .</t>
  </si>
  <si>
    <t xml:space="preserve">elaboracion de manual de induccion y plan de riesgo </t>
  </si>
  <si>
    <t xml:space="preserve">La IER SANTA INÉS , se ha venido capacitando en cuanto a las necesidades educativas especiales (INCLUSIÓN ) la cual fue asesorada por el Consejo Noruego quien  realiazo capacitacion sobre educacion inclusiva y  seguimiento de los formatos DUA y PIAR .  </t>
  </si>
  <si>
    <t>La IER SANTA INÉS  conoce la politica de inclusion educativa, la cual estipula el gobierno nacional y ministerio de educacion nacional.</t>
  </si>
  <si>
    <t xml:space="preserve">La IER SANTA INES conoce las necesidades y espectativas que tienen sus estudiantes en la motivacion de continuar con los estudios complementarios de la basica secundaria. </t>
  </si>
  <si>
    <t xml:space="preserve">La IER SANTA INÉS ofrece proyectos productivos para los estudiantes de la Media, para cuando los estudiantes  estudiantes terminen sus estidios en la institucion, puedan crear fuentes de ingreso. </t>
  </si>
  <si>
    <t xml:space="preserve">La IER SANTA INÉS , tiene  una integracion pedagogica basado en el PEI para crear los espacios de orientacion a los padres de familia , contando con el respaldo y la aplicación de los docentes , haciendo una buena divulgacion , con aprendizajes significativos en cada periodo en la comunidad escolar. </t>
  </si>
  <si>
    <t xml:space="preserve">Se cuenta con una comunicación constante con los padres de familia y comunidad en general, para darles a conocer de las actividades que se desarrolllan en la IER Santa Ines. </t>
  </si>
  <si>
    <t>La IER santa ines cuenta con muy pocos recursos fisicos(computadores. Bibloteca). Video beam que permitan dar respuesta a toda la comunidad educativa.</t>
  </si>
  <si>
    <t>La IER SANTA INES cuenta una tranbjadora social que que brinde asesoria a los estudiantes su desarrollo psicosocial.</t>
  </si>
  <si>
    <t>Decreto de nombramiento de la trabajadora social.</t>
  </si>
  <si>
    <t>La IER SANTA INÉS , Mantiene mecanismos en corcondancia con el PEI, buscando diversos escenarios , permitiendo la participacion del estudiantado, manejando los modelos educativos fleibles, escuela nueva, postprimaria y media academica rural.</t>
  </si>
  <si>
    <t>Actas de gobierno escolar, actas de participacion de estudiantes en actividades del IER.</t>
  </si>
  <si>
    <t xml:space="preserve">La IER SANTA INÉS,cuenta con la participacion de los padres de familia en los diferentes grupos como asociacion de padres de familia, consejo de padres consejo directivo. </t>
  </si>
  <si>
    <t xml:space="preserve">La IER SANTA INÉS , cuenta con un plan de prevención de riesgos pero hace falta la socialsiación del mismo con la comunidad educativa. </t>
  </si>
  <si>
    <t>Plan de acción para accidentes y desastres naturales.</t>
  </si>
  <si>
    <t xml:space="preserve">La IER SANTA INÉS , cuenta con una ruta de atencion de situaciones de convivencia escolar . </t>
  </si>
  <si>
    <t>La IER se cuenta con planes de acción frente a accidentes o desastres naturales.</t>
  </si>
  <si>
    <t>Se cuenta con una psicoorientadora en apoyo de la convivencia de la IER. Se cuenta con un plan de acción de riesgo en accidentes y desastres naturales.</t>
  </si>
  <si>
    <t>Tambien se cuenta con un plan de acción de riesgo fisicos en accidentes y desastres naturales.</t>
  </si>
  <si>
    <t>Elaboración del documento PIAR donde se le garantice el derecho a la educación y un apendisaje significativo a los niños, con necesidades educativas especiales.</t>
  </si>
  <si>
    <t>Socialisación del Plan de riesgos fisicos de accidentes y desastres naturales.</t>
  </si>
  <si>
    <t>INSTITUCION  EDUCATIVA RURAL SANTA INES</t>
  </si>
  <si>
    <t>RECTORA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</si>
</sst>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1"/>
      <color indexed="8"/>
      <name val="Calibri"/>
      <family val="2"/>
      <scheme val="minor"/>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0">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0" fillId="15" borderId="2" xfId="0" applyFill="1" applyBorder="1" applyAlignment="1" applyProtection="1">
      <alignment horizontal="left" vertical="justify" wrapText="1"/>
      <protection locked="0"/>
    </xf>
    <xf numFmtId="0" fontId="42" fillId="15" borderId="2" xfId="0" applyFont="1" applyFill="1" applyBorder="1" applyAlignment="1" applyProtection="1">
      <alignment horizontal="left" vertical="justify" wrapText="1"/>
      <protection locked="0"/>
    </xf>
    <xf numFmtId="0" fontId="0" fillId="15" borderId="2" xfId="0" applyFill="1" applyBorder="1" applyAlignment="1" applyProtection="1">
      <alignment horizontal="left" vertical="top"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9"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wrapText="1"/>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65221760"/>
        <c:axId val="65223296"/>
        <c:axId val="0"/>
      </c:bar3DChart>
      <c:catAx>
        <c:axId val="65221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223296"/>
        <c:crosses val="autoZero"/>
        <c:auto val="1"/>
        <c:lblAlgn val="ctr"/>
        <c:lblOffset val="100"/>
        <c:noMultiLvlLbl val="0"/>
      </c:catAx>
      <c:valAx>
        <c:axId val="65223296"/>
        <c:scaling>
          <c:orientation val="minMax"/>
        </c:scaling>
        <c:delete val="1"/>
        <c:axPos val="l"/>
        <c:numFmt formatCode="0%" sourceLinked="1"/>
        <c:majorTickMark val="out"/>
        <c:minorTickMark val="none"/>
        <c:tickLblPos val="nextTo"/>
        <c:crossAx val="652217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68097152"/>
        <c:axId val="68098688"/>
      </c:lineChart>
      <c:catAx>
        <c:axId val="6809715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68098688"/>
        <c:crosses val="autoZero"/>
        <c:auto val="1"/>
        <c:lblAlgn val="ctr"/>
        <c:lblOffset val="100"/>
        <c:noMultiLvlLbl val="0"/>
      </c:catAx>
      <c:valAx>
        <c:axId val="68098688"/>
        <c:scaling>
          <c:orientation val="minMax"/>
        </c:scaling>
        <c:delete val="1"/>
        <c:axPos val="l"/>
        <c:numFmt formatCode="0%" sourceLinked="1"/>
        <c:majorTickMark val="out"/>
        <c:minorTickMark val="none"/>
        <c:tickLblPos val="nextTo"/>
        <c:crossAx val="6809715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F17B-4BB9-86F1-773B0C1CB20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F17B-4BB9-86F1-773B0C1CB2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F17B-4BB9-86F1-773B0C1CB20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F17B-4BB9-86F1-773B0C1CB20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F17B-4BB9-86F1-773B0C1CB20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F17B-4BB9-86F1-773B0C1CB2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F17B-4BB9-86F1-773B0C1CB206}"/>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F17B-4BB9-86F1-773B0C1CB206}"/>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F17B-4BB9-86F1-773B0C1CB206}"/>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F17B-4BB9-86F1-773B0C1CB20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69643648"/>
        <c:axId val="69657728"/>
      </c:lineChart>
      <c:catAx>
        <c:axId val="69643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9657728"/>
        <c:crosses val="autoZero"/>
        <c:auto val="1"/>
        <c:lblAlgn val="ctr"/>
        <c:lblOffset val="100"/>
        <c:noMultiLvlLbl val="0"/>
      </c:catAx>
      <c:valAx>
        <c:axId val="69657728"/>
        <c:scaling>
          <c:orientation val="minMax"/>
        </c:scaling>
        <c:delete val="1"/>
        <c:axPos val="l"/>
        <c:numFmt formatCode="0%" sourceLinked="1"/>
        <c:majorTickMark val="out"/>
        <c:minorTickMark val="none"/>
        <c:tickLblPos val="nextTo"/>
        <c:crossAx val="69643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69401216"/>
        <c:axId val="69427584"/>
      </c:lineChart>
      <c:catAx>
        <c:axId val="69401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69427584"/>
        <c:crosses val="autoZero"/>
        <c:auto val="1"/>
        <c:lblAlgn val="ctr"/>
        <c:lblOffset val="100"/>
        <c:noMultiLvlLbl val="0"/>
      </c:catAx>
      <c:valAx>
        <c:axId val="69427584"/>
        <c:scaling>
          <c:orientation val="minMax"/>
        </c:scaling>
        <c:delete val="1"/>
        <c:axPos val="l"/>
        <c:numFmt formatCode="0%" sourceLinked="1"/>
        <c:majorTickMark val="out"/>
        <c:minorTickMark val="none"/>
        <c:tickLblPos val="nextTo"/>
        <c:crossAx val="69401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69460736"/>
        <c:axId val="69462272"/>
        <c:axId val="0"/>
      </c:bar3DChart>
      <c:catAx>
        <c:axId val="69460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9462272"/>
        <c:crosses val="autoZero"/>
        <c:auto val="1"/>
        <c:lblAlgn val="ctr"/>
        <c:lblOffset val="100"/>
        <c:noMultiLvlLbl val="0"/>
      </c:catAx>
      <c:valAx>
        <c:axId val="69462272"/>
        <c:scaling>
          <c:orientation val="minMax"/>
        </c:scaling>
        <c:delete val="1"/>
        <c:axPos val="l"/>
        <c:numFmt formatCode="0%" sourceLinked="1"/>
        <c:majorTickMark val="out"/>
        <c:minorTickMark val="none"/>
        <c:tickLblPos val="nextTo"/>
        <c:crossAx val="69460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69556480"/>
        <c:axId val="69562368"/>
        <c:axId val="0"/>
      </c:bar3DChart>
      <c:catAx>
        <c:axId val="6955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9562368"/>
        <c:crosses val="autoZero"/>
        <c:auto val="1"/>
        <c:lblAlgn val="ctr"/>
        <c:lblOffset val="100"/>
        <c:noMultiLvlLbl val="0"/>
      </c:catAx>
      <c:valAx>
        <c:axId val="69562368"/>
        <c:scaling>
          <c:orientation val="minMax"/>
        </c:scaling>
        <c:delete val="1"/>
        <c:axPos val="l"/>
        <c:numFmt formatCode="0%" sourceLinked="1"/>
        <c:majorTickMark val="out"/>
        <c:minorTickMark val="none"/>
        <c:tickLblPos val="nextTo"/>
        <c:crossAx val="695564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79376384"/>
        <c:axId val="79377920"/>
        <c:axId val="0"/>
      </c:bar3DChart>
      <c:catAx>
        <c:axId val="7937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79377920"/>
        <c:crosses val="autoZero"/>
        <c:auto val="1"/>
        <c:lblAlgn val="ctr"/>
        <c:lblOffset val="100"/>
        <c:noMultiLvlLbl val="0"/>
      </c:catAx>
      <c:valAx>
        <c:axId val="79377920"/>
        <c:scaling>
          <c:orientation val="minMax"/>
        </c:scaling>
        <c:delete val="1"/>
        <c:axPos val="l"/>
        <c:numFmt formatCode="0%" sourceLinked="1"/>
        <c:majorTickMark val="out"/>
        <c:minorTickMark val="none"/>
        <c:tickLblPos val="nextTo"/>
        <c:crossAx val="79376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79456896"/>
        <c:axId val="79475072"/>
      </c:lineChart>
      <c:catAx>
        <c:axId val="794568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79475072"/>
        <c:crosses val="autoZero"/>
        <c:auto val="1"/>
        <c:lblAlgn val="ctr"/>
        <c:lblOffset val="100"/>
        <c:noMultiLvlLbl val="0"/>
      </c:catAx>
      <c:valAx>
        <c:axId val="79475072"/>
        <c:scaling>
          <c:orientation val="minMax"/>
        </c:scaling>
        <c:delete val="1"/>
        <c:axPos val="l"/>
        <c:numFmt formatCode="0%" sourceLinked="1"/>
        <c:majorTickMark val="out"/>
        <c:minorTickMark val="none"/>
        <c:tickLblPos val="nextTo"/>
        <c:crossAx val="794568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80548608"/>
        <c:axId val="80550144"/>
        <c:axId val="0"/>
      </c:bar3DChart>
      <c:catAx>
        <c:axId val="80548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0550144"/>
        <c:crosses val="autoZero"/>
        <c:auto val="1"/>
        <c:lblAlgn val="ctr"/>
        <c:lblOffset val="100"/>
        <c:noMultiLvlLbl val="0"/>
      </c:catAx>
      <c:valAx>
        <c:axId val="80550144"/>
        <c:scaling>
          <c:orientation val="minMax"/>
        </c:scaling>
        <c:delete val="1"/>
        <c:axPos val="l"/>
        <c:numFmt formatCode="0%" sourceLinked="1"/>
        <c:majorTickMark val="out"/>
        <c:minorTickMark val="none"/>
        <c:tickLblPos val="nextTo"/>
        <c:crossAx val="80548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80607488"/>
        <c:axId val="86179840"/>
        <c:axId val="0"/>
      </c:bar3DChart>
      <c:catAx>
        <c:axId val="80607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179840"/>
        <c:crosses val="autoZero"/>
        <c:auto val="1"/>
        <c:lblAlgn val="ctr"/>
        <c:lblOffset val="100"/>
        <c:noMultiLvlLbl val="0"/>
      </c:catAx>
      <c:valAx>
        <c:axId val="86179840"/>
        <c:scaling>
          <c:orientation val="minMax"/>
        </c:scaling>
        <c:delete val="1"/>
        <c:axPos val="l"/>
        <c:numFmt formatCode="0%" sourceLinked="1"/>
        <c:majorTickMark val="out"/>
        <c:minorTickMark val="none"/>
        <c:tickLblPos val="nextTo"/>
        <c:crossAx val="80607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86224896"/>
        <c:axId val="86226432"/>
        <c:axId val="0"/>
      </c:bar3DChart>
      <c:catAx>
        <c:axId val="86224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226432"/>
        <c:crosses val="autoZero"/>
        <c:auto val="1"/>
        <c:lblAlgn val="ctr"/>
        <c:lblOffset val="100"/>
        <c:noMultiLvlLbl val="0"/>
      </c:catAx>
      <c:valAx>
        <c:axId val="86226432"/>
        <c:scaling>
          <c:orientation val="minMax"/>
        </c:scaling>
        <c:delete val="1"/>
        <c:axPos val="l"/>
        <c:numFmt formatCode="0%" sourceLinked="1"/>
        <c:majorTickMark val="out"/>
        <c:minorTickMark val="none"/>
        <c:tickLblPos val="nextTo"/>
        <c:crossAx val="86224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65272448"/>
        <c:axId val="65610112"/>
        <c:axId val="0"/>
      </c:bar3DChart>
      <c:catAx>
        <c:axId val="65272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610112"/>
        <c:crosses val="autoZero"/>
        <c:auto val="1"/>
        <c:lblAlgn val="ctr"/>
        <c:lblOffset val="100"/>
        <c:noMultiLvlLbl val="0"/>
      </c:catAx>
      <c:valAx>
        <c:axId val="65610112"/>
        <c:scaling>
          <c:orientation val="minMax"/>
        </c:scaling>
        <c:delete val="1"/>
        <c:axPos val="l"/>
        <c:numFmt formatCode="0%" sourceLinked="1"/>
        <c:majorTickMark val="out"/>
        <c:minorTickMark val="none"/>
        <c:tickLblPos val="nextTo"/>
        <c:crossAx val="65272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9362-41A1-9345-8BE1B8EF006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9362-41A1-9345-8BE1B8EF00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9362-41A1-9345-8BE1B8EF006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9362-41A1-9345-8BE1B8EF006C}"/>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9362-41A1-9345-8BE1B8EF006C}"/>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9362-41A1-9345-8BE1B8EF00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9362-41A1-9345-8BE1B8EF006C}"/>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9362-41A1-9345-8BE1B8EF006C}"/>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9362-41A1-9345-8BE1B8EF006C}"/>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9362-41A1-9345-8BE1B8EF006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86424192"/>
        <c:axId val="86434176"/>
      </c:lineChart>
      <c:catAx>
        <c:axId val="86424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86434176"/>
        <c:crosses val="autoZero"/>
        <c:auto val="1"/>
        <c:lblAlgn val="ctr"/>
        <c:lblOffset val="100"/>
        <c:noMultiLvlLbl val="0"/>
      </c:catAx>
      <c:valAx>
        <c:axId val="86434176"/>
        <c:scaling>
          <c:orientation val="minMax"/>
        </c:scaling>
        <c:delete val="1"/>
        <c:axPos val="l"/>
        <c:numFmt formatCode="0%" sourceLinked="1"/>
        <c:majorTickMark val="out"/>
        <c:minorTickMark val="none"/>
        <c:tickLblPos val="nextTo"/>
        <c:crossAx val="864241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1</c:v>
                </c:pt>
                <c:pt idx="2">
                  <c:v>0</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86279296"/>
        <c:axId val="86280832"/>
        <c:axId val="0"/>
      </c:bar3DChart>
      <c:catAx>
        <c:axId val="86279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280832"/>
        <c:crosses val="autoZero"/>
        <c:auto val="1"/>
        <c:lblAlgn val="ctr"/>
        <c:lblOffset val="100"/>
        <c:noMultiLvlLbl val="0"/>
      </c:catAx>
      <c:valAx>
        <c:axId val="86280832"/>
        <c:scaling>
          <c:orientation val="minMax"/>
        </c:scaling>
        <c:delete val="1"/>
        <c:axPos val="l"/>
        <c:numFmt formatCode="0%" sourceLinked="1"/>
        <c:majorTickMark val="out"/>
        <c:minorTickMark val="none"/>
        <c:tickLblPos val="nextTo"/>
        <c:crossAx val="86279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1</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86518400"/>
        <c:axId val="86520192"/>
        <c:axId val="0"/>
      </c:bar3DChart>
      <c:catAx>
        <c:axId val="86518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520192"/>
        <c:crosses val="autoZero"/>
        <c:auto val="1"/>
        <c:lblAlgn val="ctr"/>
        <c:lblOffset val="100"/>
        <c:noMultiLvlLbl val="0"/>
      </c:catAx>
      <c:valAx>
        <c:axId val="86520192"/>
        <c:scaling>
          <c:orientation val="minMax"/>
        </c:scaling>
        <c:delete val="1"/>
        <c:axPos val="l"/>
        <c:numFmt formatCode="0%" sourceLinked="1"/>
        <c:majorTickMark val="out"/>
        <c:minorTickMark val="none"/>
        <c:tickLblPos val="nextTo"/>
        <c:crossAx val="86518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86569344"/>
        <c:axId val="86570880"/>
        <c:axId val="0"/>
      </c:bar3DChart>
      <c:catAx>
        <c:axId val="86569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570880"/>
        <c:crosses val="autoZero"/>
        <c:auto val="1"/>
        <c:lblAlgn val="ctr"/>
        <c:lblOffset val="100"/>
        <c:noMultiLvlLbl val="0"/>
      </c:catAx>
      <c:valAx>
        <c:axId val="86570880"/>
        <c:scaling>
          <c:orientation val="minMax"/>
        </c:scaling>
        <c:delete val="1"/>
        <c:axPos val="l"/>
        <c:numFmt formatCode="0%" sourceLinked="1"/>
        <c:majorTickMark val="out"/>
        <c:minorTickMark val="none"/>
        <c:tickLblPos val="nextTo"/>
        <c:crossAx val="865693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B5DC-45AC-BE70-264AC6EBEFF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B5DC-45AC-BE70-264AC6EBEF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B5DC-45AC-BE70-264AC6EBEFF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B5DC-45AC-BE70-264AC6EBEFF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B5DC-45AC-BE70-264AC6EBEFF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B5DC-45AC-BE70-264AC6EBEF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B5DC-45AC-BE70-264AC6EBEFF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B5DC-45AC-BE70-264AC6EBEFF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B5DC-45AC-BE70-264AC6EBEFF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B5DC-45AC-BE70-264AC6EBEF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86641664"/>
        <c:axId val="86663936"/>
      </c:lineChart>
      <c:catAx>
        <c:axId val="866416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86663936"/>
        <c:crosses val="autoZero"/>
        <c:auto val="1"/>
        <c:lblAlgn val="ctr"/>
        <c:lblOffset val="100"/>
        <c:noMultiLvlLbl val="0"/>
      </c:catAx>
      <c:valAx>
        <c:axId val="86663936"/>
        <c:scaling>
          <c:orientation val="minMax"/>
        </c:scaling>
        <c:delete val="1"/>
        <c:axPos val="l"/>
        <c:numFmt formatCode="0%" sourceLinked="1"/>
        <c:majorTickMark val="out"/>
        <c:minorTickMark val="none"/>
        <c:tickLblPos val="nextTo"/>
        <c:crossAx val="866416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86700800"/>
        <c:axId val="86702336"/>
        <c:axId val="0"/>
      </c:bar3DChart>
      <c:catAx>
        <c:axId val="86700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6702336"/>
        <c:crosses val="autoZero"/>
        <c:auto val="1"/>
        <c:lblAlgn val="ctr"/>
        <c:lblOffset val="100"/>
        <c:noMultiLvlLbl val="0"/>
      </c:catAx>
      <c:valAx>
        <c:axId val="86702336"/>
        <c:scaling>
          <c:orientation val="minMax"/>
        </c:scaling>
        <c:delete val="1"/>
        <c:axPos val="l"/>
        <c:numFmt formatCode="0%" sourceLinked="1"/>
        <c:majorTickMark val="out"/>
        <c:minorTickMark val="none"/>
        <c:tickLblPos val="nextTo"/>
        <c:crossAx val="86700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86743296"/>
        <c:axId val="86753280"/>
        <c:axId val="0"/>
      </c:bar3DChart>
      <c:catAx>
        <c:axId val="86743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6753280"/>
        <c:crosses val="autoZero"/>
        <c:auto val="1"/>
        <c:lblAlgn val="ctr"/>
        <c:lblOffset val="100"/>
        <c:noMultiLvlLbl val="0"/>
      </c:catAx>
      <c:valAx>
        <c:axId val="86753280"/>
        <c:scaling>
          <c:orientation val="minMax"/>
        </c:scaling>
        <c:delete val="1"/>
        <c:axPos val="l"/>
        <c:numFmt formatCode="0%" sourceLinked="1"/>
        <c:majorTickMark val="out"/>
        <c:minorTickMark val="none"/>
        <c:tickLblPos val="nextTo"/>
        <c:crossAx val="86743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86794240"/>
        <c:axId val="86795776"/>
        <c:axId val="0"/>
      </c:bar3DChart>
      <c:catAx>
        <c:axId val="8679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6795776"/>
        <c:crosses val="autoZero"/>
        <c:auto val="1"/>
        <c:lblAlgn val="ctr"/>
        <c:lblOffset val="100"/>
        <c:noMultiLvlLbl val="0"/>
      </c:catAx>
      <c:valAx>
        <c:axId val="86795776"/>
        <c:scaling>
          <c:orientation val="minMax"/>
        </c:scaling>
        <c:delete val="1"/>
        <c:axPos val="l"/>
        <c:numFmt formatCode="0%" sourceLinked="1"/>
        <c:majorTickMark val="out"/>
        <c:minorTickMark val="none"/>
        <c:tickLblPos val="nextTo"/>
        <c:crossAx val="867942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86832640"/>
        <c:axId val="86834176"/>
        <c:axId val="0"/>
      </c:bar3DChart>
      <c:catAx>
        <c:axId val="86832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6834176"/>
        <c:crosses val="autoZero"/>
        <c:auto val="1"/>
        <c:lblAlgn val="ctr"/>
        <c:lblOffset val="100"/>
        <c:noMultiLvlLbl val="0"/>
      </c:catAx>
      <c:valAx>
        <c:axId val="86834176"/>
        <c:scaling>
          <c:orientation val="minMax"/>
        </c:scaling>
        <c:delete val="1"/>
        <c:axPos val="l"/>
        <c:numFmt formatCode="0%" sourceLinked="1"/>
        <c:majorTickMark val="out"/>
        <c:minorTickMark val="none"/>
        <c:tickLblPos val="nextTo"/>
        <c:crossAx val="86832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87141376"/>
        <c:axId val="87143168"/>
        <c:axId val="0"/>
      </c:bar3DChart>
      <c:catAx>
        <c:axId val="8714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7143168"/>
        <c:crosses val="autoZero"/>
        <c:auto val="1"/>
        <c:lblAlgn val="ctr"/>
        <c:lblOffset val="100"/>
        <c:noMultiLvlLbl val="0"/>
      </c:catAx>
      <c:valAx>
        <c:axId val="87143168"/>
        <c:scaling>
          <c:orientation val="minMax"/>
        </c:scaling>
        <c:delete val="1"/>
        <c:axPos val="l"/>
        <c:numFmt formatCode="0%" sourceLinked="1"/>
        <c:majorTickMark val="out"/>
        <c:minorTickMark val="none"/>
        <c:tickLblPos val="nextTo"/>
        <c:crossAx val="8714137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65651072"/>
        <c:axId val="65652608"/>
        <c:axId val="0"/>
      </c:bar3DChart>
      <c:catAx>
        <c:axId val="65651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652608"/>
        <c:crosses val="autoZero"/>
        <c:auto val="1"/>
        <c:lblAlgn val="ctr"/>
        <c:lblOffset val="100"/>
        <c:noMultiLvlLbl val="0"/>
      </c:catAx>
      <c:valAx>
        <c:axId val="65652608"/>
        <c:scaling>
          <c:orientation val="minMax"/>
        </c:scaling>
        <c:delete val="1"/>
        <c:axPos val="l"/>
        <c:numFmt formatCode="0%" sourceLinked="1"/>
        <c:majorTickMark val="out"/>
        <c:minorTickMark val="none"/>
        <c:tickLblPos val="nextTo"/>
        <c:crossAx val="65651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87192320"/>
        <c:axId val="87193856"/>
        <c:axId val="0"/>
      </c:bar3DChart>
      <c:catAx>
        <c:axId val="87192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7193856"/>
        <c:crosses val="autoZero"/>
        <c:auto val="1"/>
        <c:lblAlgn val="ctr"/>
        <c:lblOffset val="100"/>
        <c:noMultiLvlLbl val="0"/>
      </c:catAx>
      <c:valAx>
        <c:axId val="87193856"/>
        <c:scaling>
          <c:orientation val="minMax"/>
        </c:scaling>
        <c:delete val="1"/>
        <c:axPos val="l"/>
        <c:numFmt formatCode="0%" sourceLinked="1"/>
        <c:majorTickMark val="out"/>
        <c:minorTickMark val="none"/>
        <c:tickLblPos val="nextTo"/>
        <c:crossAx val="87192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65375616"/>
        <c:axId val="65377408"/>
        <c:axId val="0"/>
      </c:bar3DChart>
      <c:catAx>
        <c:axId val="65375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377408"/>
        <c:crosses val="autoZero"/>
        <c:auto val="1"/>
        <c:lblAlgn val="ctr"/>
        <c:lblOffset val="100"/>
        <c:noMultiLvlLbl val="0"/>
      </c:catAx>
      <c:valAx>
        <c:axId val="65377408"/>
        <c:scaling>
          <c:orientation val="minMax"/>
        </c:scaling>
        <c:delete val="1"/>
        <c:axPos val="l"/>
        <c:numFmt formatCode="0%" sourceLinked="1"/>
        <c:majorTickMark val="out"/>
        <c:minorTickMark val="none"/>
        <c:tickLblPos val="nextTo"/>
        <c:crossAx val="65375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65418368"/>
        <c:axId val="65419904"/>
        <c:axId val="0"/>
      </c:bar3DChart>
      <c:catAx>
        <c:axId val="65418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5419904"/>
        <c:crosses val="autoZero"/>
        <c:auto val="1"/>
        <c:lblAlgn val="ctr"/>
        <c:lblOffset val="100"/>
        <c:noMultiLvlLbl val="0"/>
      </c:catAx>
      <c:valAx>
        <c:axId val="65419904"/>
        <c:scaling>
          <c:orientation val="minMax"/>
        </c:scaling>
        <c:delete val="1"/>
        <c:axPos val="l"/>
        <c:numFmt formatCode="0%" sourceLinked="1"/>
        <c:majorTickMark val="out"/>
        <c:minorTickMark val="none"/>
        <c:tickLblPos val="nextTo"/>
        <c:crossAx val="65418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65464960"/>
        <c:axId val="86905216"/>
        <c:axId val="0"/>
      </c:bar3DChart>
      <c:catAx>
        <c:axId val="65464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905216"/>
        <c:crosses val="autoZero"/>
        <c:auto val="1"/>
        <c:lblAlgn val="ctr"/>
        <c:lblOffset val="100"/>
        <c:noMultiLvlLbl val="0"/>
      </c:catAx>
      <c:valAx>
        <c:axId val="86905216"/>
        <c:scaling>
          <c:orientation val="minMax"/>
        </c:scaling>
        <c:delete val="1"/>
        <c:axPos val="l"/>
        <c:numFmt formatCode="0%" sourceLinked="1"/>
        <c:majorTickMark val="out"/>
        <c:minorTickMark val="none"/>
        <c:tickLblPos val="nextTo"/>
        <c:crossAx val="65464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86937984"/>
        <c:axId val="86939520"/>
        <c:axId val="0"/>
      </c:bar3DChart>
      <c:catAx>
        <c:axId val="86937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939520"/>
        <c:crosses val="autoZero"/>
        <c:auto val="1"/>
        <c:lblAlgn val="ctr"/>
        <c:lblOffset val="100"/>
        <c:noMultiLvlLbl val="0"/>
      </c:catAx>
      <c:valAx>
        <c:axId val="86939520"/>
        <c:scaling>
          <c:orientation val="minMax"/>
        </c:scaling>
        <c:delete val="1"/>
        <c:axPos val="l"/>
        <c:numFmt formatCode="0%" sourceLinked="1"/>
        <c:majorTickMark val="out"/>
        <c:minorTickMark val="none"/>
        <c:tickLblPos val="nextTo"/>
        <c:crossAx val="869379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86976384"/>
        <c:axId val="86977920"/>
        <c:axId val="0"/>
      </c:bar3DChart>
      <c:catAx>
        <c:axId val="86976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977920"/>
        <c:crosses val="autoZero"/>
        <c:auto val="1"/>
        <c:lblAlgn val="ctr"/>
        <c:lblOffset val="100"/>
        <c:noMultiLvlLbl val="0"/>
      </c:catAx>
      <c:valAx>
        <c:axId val="86977920"/>
        <c:scaling>
          <c:orientation val="minMax"/>
        </c:scaling>
        <c:delete val="1"/>
        <c:axPos val="l"/>
        <c:numFmt formatCode="0%" sourceLinked="1"/>
        <c:majorTickMark val="out"/>
        <c:minorTickMark val="none"/>
        <c:tickLblPos val="nextTo"/>
        <c:crossAx val="869763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87027072"/>
        <c:axId val="87032960"/>
        <c:axId val="0"/>
      </c:bar3DChart>
      <c:catAx>
        <c:axId val="87027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7032960"/>
        <c:crosses val="autoZero"/>
        <c:auto val="1"/>
        <c:lblAlgn val="ctr"/>
        <c:lblOffset val="100"/>
        <c:noMultiLvlLbl val="0"/>
      </c:catAx>
      <c:valAx>
        <c:axId val="87032960"/>
        <c:scaling>
          <c:orientation val="minMax"/>
        </c:scaling>
        <c:delete val="1"/>
        <c:axPos val="l"/>
        <c:numFmt formatCode="0%" sourceLinked="1"/>
        <c:majorTickMark val="out"/>
        <c:minorTickMark val="none"/>
        <c:tickLblPos val="nextTo"/>
        <c:crossAx val="87027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87065728"/>
        <c:axId val="87067264"/>
        <c:axId val="0"/>
      </c:bar3DChart>
      <c:catAx>
        <c:axId val="87065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7067264"/>
        <c:crosses val="autoZero"/>
        <c:auto val="1"/>
        <c:lblAlgn val="ctr"/>
        <c:lblOffset val="100"/>
        <c:noMultiLvlLbl val="0"/>
      </c:catAx>
      <c:valAx>
        <c:axId val="87067264"/>
        <c:scaling>
          <c:orientation val="minMax"/>
        </c:scaling>
        <c:delete val="1"/>
        <c:axPos val="l"/>
        <c:numFmt formatCode="0%" sourceLinked="1"/>
        <c:majorTickMark val="out"/>
        <c:minorTickMark val="none"/>
        <c:tickLblPos val="nextTo"/>
        <c:crossAx val="87065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87243392"/>
        <c:axId val="87245184"/>
        <c:axId val="0"/>
      </c:bar3DChart>
      <c:catAx>
        <c:axId val="87243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7245184"/>
        <c:crosses val="autoZero"/>
        <c:auto val="1"/>
        <c:lblAlgn val="ctr"/>
        <c:lblOffset val="100"/>
        <c:noMultiLvlLbl val="0"/>
      </c:catAx>
      <c:valAx>
        <c:axId val="87245184"/>
        <c:scaling>
          <c:orientation val="minMax"/>
        </c:scaling>
        <c:delete val="1"/>
        <c:axPos val="l"/>
        <c:numFmt formatCode="0%" sourceLinked="1"/>
        <c:majorTickMark val="out"/>
        <c:minorTickMark val="none"/>
        <c:tickLblPos val="nextTo"/>
        <c:crossAx val="872433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87286144"/>
        <c:axId val="87287680"/>
        <c:axId val="0"/>
      </c:bar3DChart>
      <c:catAx>
        <c:axId val="87286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7287680"/>
        <c:crosses val="autoZero"/>
        <c:auto val="1"/>
        <c:lblAlgn val="ctr"/>
        <c:lblOffset val="100"/>
        <c:noMultiLvlLbl val="0"/>
      </c:catAx>
      <c:valAx>
        <c:axId val="87287680"/>
        <c:scaling>
          <c:orientation val="minMax"/>
        </c:scaling>
        <c:delete val="1"/>
        <c:axPos val="l"/>
        <c:numFmt formatCode="0%" sourceLinked="1"/>
        <c:majorTickMark val="out"/>
        <c:minorTickMark val="none"/>
        <c:tickLblPos val="nextTo"/>
        <c:crossAx val="87286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0.4</c:v>
                </c:pt>
                <c:pt idx="2">
                  <c:v>0.6</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67323776"/>
        <c:axId val="67325312"/>
        <c:axId val="0"/>
      </c:bar3DChart>
      <c:catAx>
        <c:axId val="67323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7325312"/>
        <c:crosses val="autoZero"/>
        <c:auto val="1"/>
        <c:lblAlgn val="ctr"/>
        <c:lblOffset val="100"/>
        <c:noMultiLvlLbl val="0"/>
      </c:catAx>
      <c:valAx>
        <c:axId val="67325312"/>
        <c:scaling>
          <c:orientation val="minMax"/>
        </c:scaling>
        <c:delete val="1"/>
        <c:axPos val="l"/>
        <c:numFmt formatCode="0%" sourceLinked="1"/>
        <c:majorTickMark val="out"/>
        <c:minorTickMark val="none"/>
        <c:tickLblPos val="nextTo"/>
        <c:crossAx val="67323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41E1-4596-B816-87B9A2EE908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41E1-4596-B816-87B9A2EE90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41E1-4596-B816-87B9A2EE908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41E1-4596-B816-87B9A2EE908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41E1-4596-B816-87B9A2EE908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41E1-4596-B816-87B9A2EE90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41E1-4596-B816-87B9A2EE908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41E1-4596-B816-87B9A2EE908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41E1-4596-B816-87B9A2EE908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41E1-4596-B816-87B9A2EE908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89028864"/>
        <c:axId val="89051136"/>
      </c:lineChart>
      <c:catAx>
        <c:axId val="890288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89051136"/>
        <c:crosses val="autoZero"/>
        <c:auto val="1"/>
        <c:lblAlgn val="ctr"/>
        <c:lblOffset val="100"/>
        <c:noMultiLvlLbl val="0"/>
      </c:catAx>
      <c:valAx>
        <c:axId val="89051136"/>
        <c:scaling>
          <c:orientation val="minMax"/>
        </c:scaling>
        <c:delete val="1"/>
        <c:axPos val="l"/>
        <c:numFmt formatCode="0%" sourceLinked="1"/>
        <c:majorTickMark val="out"/>
        <c:minorTickMark val="none"/>
        <c:tickLblPos val="nextTo"/>
        <c:crossAx val="890288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2530-4439-9496-6EBEBE7D9C8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2530-4439-9496-6EBEBE7D9C8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2530-4439-9496-6EBEBE7D9C8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2530-4439-9496-6EBEBE7D9C8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2530-4439-9496-6EBEBE7D9C8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2530-4439-9496-6EBEBE7D9C8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2530-4439-9496-6EBEBE7D9C8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2530-4439-9496-6EBEBE7D9C8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2530-4439-9496-6EBEBE7D9C8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2530-4439-9496-6EBEBE7D9C8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88718336"/>
        <c:axId val="88744704"/>
      </c:lineChart>
      <c:catAx>
        <c:axId val="887183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88744704"/>
        <c:crosses val="autoZero"/>
        <c:auto val="1"/>
        <c:lblAlgn val="ctr"/>
        <c:lblOffset val="100"/>
        <c:noMultiLvlLbl val="0"/>
      </c:catAx>
      <c:valAx>
        <c:axId val="88744704"/>
        <c:scaling>
          <c:orientation val="minMax"/>
        </c:scaling>
        <c:delete val="1"/>
        <c:axPos val="l"/>
        <c:numFmt formatCode="0%" sourceLinked="1"/>
        <c:majorTickMark val="out"/>
        <c:minorTickMark val="none"/>
        <c:tickLblPos val="nextTo"/>
        <c:crossAx val="8871833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1A4-4EF7-ACD1-83C532D1D4B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1A4-4EF7-ACD1-83C532D1D4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51A4-4EF7-ACD1-83C532D1D4B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1A4-4EF7-ACD1-83C532D1D4B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1A4-4EF7-ACD1-83C532D1D4B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1A4-4EF7-ACD1-83C532D1D4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1A4-4EF7-ACD1-83C532D1D4B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51A4-4EF7-ACD1-83C532D1D4B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1A4-4EF7-ACD1-83C532D1D4B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1A4-4EF7-ACD1-83C532D1D4B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88835584"/>
        <c:axId val="88837120"/>
      </c:lineChart>
      <c:catAx>
        <c:axId val="888355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88837120"/>
        <c:crosses val="autoZero"/>
        <c:auto val="1"/>
        <c:lblAlgn val="ctr"/>
        <c:lblOffset val="100"/>
        <c:noMultiLvlLbl val="0"/>
      </c:catAx>
      <c:valAx>
        <c:axId val="88837120"/>
        <c:scaling>
          <c:orientation val="minMax"/>
        </c:scaling>
        <c:delete val="1"/>
        <c:axPos val="l"/>
        <c:numFmt formatCode="0%" sourceLinked="1"/>
        <c:majorTickMark val="out"/>
        <c:minorTickMark val="none"/>
        <c:tickLblPos val="nextTo"/>
        <c:crossAx val="888355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89402752"/>
        <c:axId val="89404544"/>
        <c:axId val="0"/>
      </c:bar3DChart>
      <c:catAx>
        <c:axId val="89402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9404544"/>
        <c:crosses val="autoZero"/>
        <c:auto val="1"/>
        <c:lblAlgn val="ctr"/>
        <c:lblOffset val="100"/>
        <c:noMultiLvlLbl val="0"/>
      </c:catAx>
      <c:valAx>
        <c:axId val="89404544"/>
        <c:scaling>
          <c:orientation val="minMax"/>
        </c:scaling>
        <c:delete val="1"/>
        <c:axPos val="l"/>
        <c:numFmt formatCode="0%" sourceLinked="1"/>
        <c:majorTickMark val="out"/>
        <c:minorTickMark val="none"/>
        <c:tickLblPos val="nextTo"/>
        <c:crossAx val="89402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89441408"/>
        <c:axId val="89442944"/>
        <c:axId val="0"/>
      </c:bar3DChart>
      <c:catAx>
        <c:axId val="8944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9442944"/>
        <c:crosses val="autoZero"/>
        <c:auto val="1"/>
        <c:lblAlgn val="ctr"/>
        <c:lblOffset val="100"/>
        <c:noMultiLvlLbl val="0"/>
      </c:catAx>
      <c:valAx>
        <c:axId val="89442944"/>
        <c:scaling>
          <c:orientation val="minMax"/>
        </c:scaling>
        <c:delete val="1"/>
        <c:axPos val="l"/>
        <c:numFmt formatCode="0%" sourceLinked="1"/>
        <c:majorTickMark val="out"/>
        <c:minorTickMark val="none"/>
        <c:tickLblPos val="nextTo"/>
        <c:crossAx val="8944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89356928"/>
        <c:axId val="89366912"/>
        <c:axId val="0"/>
      </c:bar3DChart>
      <c:catAx>
        <c:axId val="89356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9366912"/>
        <c:crosses val="autoZero"/>
        <c:auto val="1"/>
        <c:lblAlgn val="ctr"/>
        <c:lblOffset val="100"/>
        <c:noMultiLvlLbl val="0"/>
      </c:catAx>
      <c:valAx>
        <c:axId val="89366912"/>
        <c:scaling>
          <c:orientation val="minMax"/>
        </c:scaling>
        <c:delete val="1"/>
        <c:axPos val="l"/>
        <c:numFmt formatCode="0%" sourceLinked="1"/>
        <c:majorTickMark val="out"/>
        <c:minorTickMark val="none"/>
        <c:tickLblPos val="nextTo"/>
        <c:crossAx val="89356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90564096"/>
        <c:axId val="90565632"/>
      </c:lineChart>
      <c:catAx>
        <c:axId val="90564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0565632"/>
        <c:crosses val="autoZero"/>
        <c:auto val="1"/>
        <c:lblAlgn val="ctr"/>
        <c:lblOffset val="100"/>
        <c:noMultiLvlLbl val="0"/>
      </c:catAx>
      <c:valAx>
        <c:axId val="90565632"/>
        <c:scaling>
          <c:orientation val="minMax"/>
        </c:scaling>
        <c:delete val="1"/>
        <c:axPos val="l"/>
        <c:numFmt formatCode="0%" sourceLinked="1"/>
        <c:majorTickMark val="out"/>
        <c:minorTickMark val="none"/>
        <c:tickLblPos val="nextTo"/>
        <c:crossAx val="9056409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89083904"/>
        <c:axId val="89085440"/>
        <c:axId val="0"/>
      </c:bar3DChart>
      <c:catAx>
        <c:axId val="89083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9085440"/>
        <c:crosses val="autoZero"/>
        <c:auto val="1"/>
        <c:lblAlgn val="ctr"/>
        <c:lblOffset val="100"/>
        <c:noMultiLvlLbl val="0"/>
      </c:catAx>
      <c:valAx>
        <c:axId val="89085440"/>
        <c:scaling>
          <c:orientation val="minMax"/>
        </c:scaling>
        <c:delete val="1"/>
        <c:axPos val="l"/>
        <c:numFmt formatCode="0%" sourceLinked="1"/>
        <c:majorTickMark val="out"/>
        <c:minorTickMark val="none"/>
        <c:tickLblPos val="nextTo"/>
        <c:crossAx val="89083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89134592"/>
        <c:axId val="89136128"/>
        <c:axId val="0"/>
      </c:bar3DChart>
      <c:catAx>
        <c:axId val="89134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9136128"/>
        <c:crosses val="autoZero"/>
        <c:auto val="1"/>
        <c:lblAlgn val="ctr"/>
        <c:lblOffset val="100"/>
        <c:noMultiLvlLbl val="0"/>
      </c:catAx>
      <c:valAx>
        <c:axId val="89136128"/>
        <c:scaling>
          <c:orientation val="minMax"/>
        </c:scaling>
        <c:delete val="1"/>
        <c:axPos val="l"/>
        <c:numFmt formatCode="0%" sourceLinked="1"/>
        <c:majorTickMark val="out"/>
        <c:minorTickMark val="none"/>
        <c:tickLblPos val="nextTo"/>
        <c:crossAx val="89134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89179648"/>
        <c:axId val="89181184"/>
        <c:axId val="0"/>
      </c:bar3DChart>
      <c:catAx>
        <c:axId val="89179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9181184"/>
        <c:crosses val="autoZero"/>
        <c:auto val="1"/>
        <c:lblAlgn val="ctr"/>
        <c:lblOffset val="100"/>
        <c:noMultiLvlLbl val="0"/>
      </c:catAx>
      <c:valAx>
        <c:axId val="89181184"/>
        <c:scaling>
          <c:orientation val="minMax"/>
        </c:scaling>
        <c:delete val="1"/>
        <c:axPos val="l"/>
        <c:numFmt formatCode="0%" sourceLinked="1"/>
        <c:majorTickMark val="out"/>
        <c:minorTickMark val="none"/>
        <c:tickLblPos val="nextTo"/>
        <c:crossAx val="89179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0.4</c:v>
                </c:pt>
                <c:pt idx="2">
                  <c:v>0.6</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67384448"/>
        <c:axId val="67385984"/>
        <c:axId val="0"/>
      </c:bar3DChart>
      <c:catAx>
        <c:axId val="67384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7385984"/>
        <c:crosses val="autoZero"/>
        <c:auto val="1"/>
        <c:lblAlgn val="ctr"/>
        <c:lblOffset val="100"/>
        <c:noMultiLvlLbl val="0"/>
      </c:catAx>
      <c:valAx>
        <c:axId val="67385984"/>
        <c:scaling>
          <c:orientation val="minMax"/>
        </c:scaling>
        <c:delete val="1"/>
        <c:axPos val="l"/>
        <c:numFmt formatCode="0%" sourceLinked="1"/>
        <c:majorTickMark val="out"/>
        <c:minorTickMark val="none"/>
        <c:tickLblPos val="nextTo"/>
        <c:crossAx val="673844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89283584"/>
        <c:axId val="89285376"/>
        <c:axId val="0"/>
      </c:bar3DChart>
      <c:catAx>
        <c:axId val="89283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89285376"/>
        <c:crosses val="autoZero"/>
        <c:auto val="1"/>
        <c:lblAlgn val="ctr"/>
        <c:lblOffset val="100"/>
        <c:noMultiLvlLbl val="0"/>
      </c:catAx>
      <c:valAx>
        <c:axId val="89285376"/>
        <c:scaling>
          <c:orientation val="minMax"/>
        </c:scaling>
        <c:delete val="1"/>
        <c:axPos val="l"/>
        <c:numFmt formatCode="0%" sourceLinked="1"/>
        <c:majorTickMark val="out"/>
        <c:minorTickMark val="none"/>
        <c:tickLblPos val="nextTo"/>
        <c:crossAx val="89283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88487808"/>
        <c:axId val="88489344"/>
        <c:axId val="0"/>
      </c:bar3DChart>
      <c:catAx>
        <c:axId val="88487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8489344"/>
        <c:crosses val="autoZero"/>
        <c:auto val="1"/>
        <c:lblAlgn val="ctr"/>
        <c:lblOffset val="100"/>
        <c:noMultiLvlLbl val="0"/>
      </c:catAx>
      <c:valAx>
        <c:axId val="88489344"/>
        <c:scaling>
          <c:orientation val="minMax"/>
        </c:scaling>
        <c:delete val="1"/>
        <c:axPos val="l"/>
        <c:numFmt formatCode="0%" sourceLinked="1"/>
        <c:majorTickMark val="out"/>
        <c:minorTickMark val="none"/>
        <c:tickLblPos val="nextTo"/>
        <c:crossAx val="88487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88538496"/>
        <c:axId val="90842240"/>
        <c:axId val="0"/>
      </c:bar3DChart>
      <c:catAx>
        <c:axId val="88538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842240"/>
        <c:crosses val="autoZero"/>
        <c:auto val="1"/>
        <c:lblAlgn val="ctr"/>
        <c:lblOffset val="100"/>
        <c:noMultiLvlLbl val="0"/>
      </c:catAx>
      <c:valAx>
        <c:axId val="90842240"/>
        <c:scaling>
          <c:orientation val="minMax"/>
        </c:scaling>
        <c:delete val="1"/>
        <c:axPos val="l"/>
        <c:numFmt formatCode="0%" sourceLinked="1"/>
        <c:majorTickMark val="out"/>
        <c:minorTickMark val="none"/>
        <c:tickLblPos val="nextTo"/>
        <c:crossAx val="88538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90875008"/>
        <c:axId val="90876544"/>
        <c:axId val="0"/>
      </c:bar3DChart>
      <c:catAx>
        <c:axId val="9087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876544"/>
        <c:crosses val="autoZero"/>
        <c:auto val="1"/>
        <c:lblAlgn val="ctr"/>
        <c:lblOffset val="100"/>
        <c:noMultiLvlLbl val="0"/>
      </c:catAx>
      <c:valAx>
        <c:axId val="90876544"/>
        <c:scaling>
          <c:orientation val="minMax"/>
        </c:scaling>
        <c:delete val="1"/>
        <c:axPos val="l"/>
        <c:numFmt formatCode="0%" sourceLinked="1"/>
        <c:majorTickMark val="out"/>
        <c:minorTickMark val="none"/>
        <c:tickLblPos val="nextTo"/>
        <c:crossAx val="90875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88558208"/>
        <c:axId val="88564096"/>
        <c:axId val="0"/>
      </c:bar3DChart>
      <c:catAx>
        <c:axId val="88558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8564096"/>
        <c:crosses val="autoZero"/>
        <c:auto val="1"/>
        <c:lblAlgn val="ctr"/>
        <c:lblOffset val="100"/>
        <c:noMultiLvlLbl val="0"/>
      </c:catAx>
      <c:valAx>
        <c:axId val="88564096"/>
        <c:scaling>
          <c:orientation val="minMax"/>
        </c:scaling>
        <c:delete val="1"/>
        <c:axPos val="l"/>
        <c:numFmt formatCode="0%" sourceLinked="1"/>
        <c:majorTickMark val="out"/>
        <c:minorTickMark val="none"/>
        <c:tickLblPos val="nextTo"/>
        <c:crossAx val="885582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0.5714285714285714</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91160960"/>
        <c:axId val="91162496"/>
        <c:axId val="0"/>
      </c:bar3DChart>
      <c:catAx>
        <c:axId val="91160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162496"/>
        <c:crosses val="autoZero"/>
        <c:auto val="1"/>
        <c:lblAlgn val="ctr"/>
        <c:lblOffset val="100"/>
        <c:noMultiLvlLbl val="0"/>
      </c:catAx>
      <c:valAx>
        <c:axId val="91162496"/>
        <c:scaling>
          <c:orientation val="minMax"/>
        </c:scaling>
        <c:delete val="1"/>
        <c:axPos val="l"/>
        <c:numFmt formatCode="0%" sourceLinked="1"/>
        <c:majorTickMark val="out"/>
        <c:minorTickMark val="none"/>
        <c:tickLblPos val="nextTo"/>
        <c:crossAx val="911609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91199360"/>
        <c:axId val="91200896"/>
        <c:axId val="0"/>
      </c:bar3DChart>
      <c:catAx>
        <c:axId val="91199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200896"/>
        <c:crosses val="autoZero"/>
        <c:auto val="1"/>
        <c:lblAlgn val="ctr"/>
        <c:lblOffset val="100"/>
        <c:noMultiLvlLbl val="0"/>
      </c:catAx>
      <c:valAx>
        <c:axId val="91200896"/>
        <c:scaling>
          <c:orientation val="minMax"/>
        </c:scaling>
        <c:delete val="1"/>
        <c:axPos val="l"/>
        <c:numFmt formatCode="0%" sourceLinked="1"/>
        <c:majorTickMark val="out"/>
        <c:minorTickMark val="none"/>
        <c:tickLblPos val="nextTo"/>
        <c:crossAx val="91199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91254144"/>
        <c:axId val="91255936"/>
        <c:axId val="0"/>
      </c:bar3DChart>
      <c:catAx>
        <c:axId val="91254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255936"/>
        <c:crosses val="autoZero"/>
        <c:auto val="1"/>
        <c:lblAlgn val="ctr"/>
        <c:lblOffset val="100"/>
        <c:noMultiLvlLbl val="0"/>
      </c:catAx>
      <c:valAx>
        <c:axId val="91255936"/>
        <c:scaling>
          <c:orientation val="minMax"/>
        </c:scaling>
        <c:delete val="1"/>
        <c:axPos val="l"/>
        <c:numFmt formatCode="0%" sourceLinked="1"/>
        <c:majorTickMark val="out"/>
        <c:minorTickMark val="none"/>
        <c:tickLblPos val="nextTo"/>
        <c:crossAx val="912541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91288704"/>
        <c:axId val="91290240"/>
        <c:axId val="0"/>
      </c:bar3DChart>
      <c:catAx>
        <c:axId val="91288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290240"/>
        <c:crosses val="autoZero"/>
        <c:auto val="1"/>
        <c:lblAlgn val="ctr"/>
        <c:lblOffset val="100"/>
        <c:noMultiLvlLbl val="0"/>
      </c:catAx>
      <c:valAx>
        <c:axId val="91290240"/>
        <c:scaling>
          <c:orientation val="minMax"/>
        </c:scaling>
        <c:delete val="1"/>
        <c:axPos val="l"/>
        <c:numFmt formatCode="0%" sourceLinked="1"/>
        <c:majorTickMark val="out"/>
        <c:minorTickMark val="none"/>
        <c:tickLblPos val="nextTo"/>
        <c:crossAx val="91288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91327104"/>
        <c:axId val="91328896"/>
        <c:axId val="0"/>
      </c:bar3DChart>
      <c:catAx>
        <c:axId val="91327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328896"/>
        <c:crosses val="autoZero"/>
        <c:auto val="1"/>
        <c:lblAlgn val="ctr"/>
        <c:lblOffset val="100"/>
        <c:noMultiLvlLbl val="0"/>
      </c:catAx>
      <c:valAx>
        <c:axId val="91328896"/>
        <c:scaling>
          <c:orientation val="minMax"/>
        </c:scaling>
        <c:delete val="1"/>
        <c:axPos val="l"/>
        <c:numFmt formatCode="0%" sourceLinked="1"/>
        <c:majorTickMark val="out"/>
        <c:minorTickMark val="none"/>
        <c:tickLblPos val="nextTo"/>
        <c:crossAx val="91327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67410944"/>
        <c:axId val="67416832"/>
        <c:axId val="0"/>
      </c:bar3DChart>
      <c:catAx>
        <c:axId val="67410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7416832"/>
        <c:crosses val="autoZero"/>
        <c:auto val="1"/>
        <c:lblAlgn val="ctr"/>
        <c:lblOffset val="100"/>
        <c:noMultiLvlLbl val="0"/>
      </c:catAx>
      <c:valAx>
        <c:axId val="67416832"/>
        <c:scaling>
          <c:orientation val="minMax"/>
        </c:scaling>
        <c:delete val="1"/>
        <c:axPos val="l"/>
        <c:numFmt formatCode="0%" sourceLinked="1"/>
        <c:majorTickMark val="out"/>
        <c:minorTickMark val="none"/>
        <c:tickLblPos val="nextTo"/>
        <c:crossAx val="67410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0D64-4E3F-9138-F9DAC5F8A07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0D64-4E3F-9138-F9DAC5F8A0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0D64-4E3F-9138-F9DAC5F8A07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0D64-4E3F-9138-F9DAC5F8A07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0D64-4E3F-9138-F9DAC5F8A07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0D64-4E3F-9138-F9DAC5F8A0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0.33333333333333331</c:v>
                </c:pt>
                <c:pt idx="3">
                  <c:v>0.66666666666666663</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0D64-4E3F-9138-F9DAC5F8A07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0D64-4E3F-9138-F9DAC5F8A07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0D64-4E3F-9138-F9DAC5F8A07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0D64-4E3F-9138-F9DAC5F8A07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91365376"/>
        <c:axId val="91366912"/>
      </c:lineChart>
      <c:catAx>
        <c:axId val="91365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1366912"/>
        <c:crosses val="autoZero"/>
        <c:auto val="1"/>
        <c:lblAlgn val="ctr"/>
        <c:lblOffset val="100"/>
        <c:noMultiLvlLbl val="0"/>
      </c:catAx>
      <c:valAx>
        <c:axId val="91366912"/>
        <c:scaling>
          <c:orientation val="minMax"/>
        </c:scaling>
        <c:delete val="1"/>
        <c:axPos val="l"/>
        <c:numFmt formatCode="0%" sourceLinked="1"/>
        <c:majorTickMark val="out"/>
        <c:minorTickMark val="none"/>
        <c:tickLblPos val="nextTo"/>
        <c:crossAx val="913653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0.14285714285714285</c:v>
                </c:pt>
                <c:pt idx="1">
                  <c:v>0.7142857142857143</c:v>
                </c:pt>
                <c:pt idx="2">
                  <c:v>0.14285714285714285</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0.14285714285714285</c:v>
                </c:pt>
                <c:pt idx="1">
                  <c:v>0.5714285714285714</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91015424"/>
        <c:axId val="91025408"/>
      </c:lineChart>
      <c:catAx>
        <c:axId val="91015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1025408"/>
        <c:crosses val="autoZero"/>
        <c:auto val="1"/>
        <c:lblAlgn val="ctr"/>
        <c:lblOffset val="100"/>
        <c:noMultiLvlLbl val="0"/>
      </c:catAx>
      <c:valAx>
        <c:axId val="91025408"/>
        <c:scaling>
          <c:orientation val="minMax"/>
        </c:scaling>
        <c:delete val="1"/>
        <c:axPos val="l"/>
        <c:numFmt formatCode="0%" sourceLinked="1"/>
        <c:majorTickMark val="out"/>
        <c:minorTickMark val="none"/>
        <c:tickLblPos val="nextTo"/>
        <c:crossAx val="9101542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39E-4965-8EA6-5D1B4CF0434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39E-4965-8EA6-5D1B4CF043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639E-4965-8EA6-5D1B4CF0434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39E-4965-8EA6-5D1B4CF0434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39E-4965-8EA6-5D1B4CF0434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39E-4965-8EA6-5D1B4CF043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39E-4965-8EA6-5D1B4CF0434A}"/>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639E-4965-8EA6-5D1B4CF0434A}"/>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39E-4965-8EA6-5D1B4CF0434A}"/>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39E-4965-8EA6-5D1B4CF0434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91081728"/>
        <c:axId val="91091712"/>
      </c:lineChart>
      <c:catAx>
        <c:axId val="91081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1091712"/>
        <c:crosses val="autoZero"/>
        <c:auto val="1"/>
        <c:lblAlgn val="ctr"/>
        <c:lblOffset val="100"/>
        <c:noMultiLvlLbl val="0"/>
      </c:catAx>
      <c:valAx>
        <c:axId val="91091712"/>
        <c:scaling>
          <c:orientation val="minMax"/>
        </c:scaling>
        <c:delete val="1"/>
        <c:axPos val="l"/>
        <c:numFmt formatCode="0%" sourceLinked="1"/>
        <c:majorTickMark val="out"/>
        <c:minorTickMark val="none"/>
        <c:tickLblPos val="nextTo"/>
        <c:crossAx val="91081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0.7</c:v>
                </c:pt>
                <c:pt idx="2">
                  <c:v>0.3</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91137152"/>
        <c:axId val="91138688"/>
        <c:axId val="0"/>
      </c:bar3DChart>
      <c:catAx>
        <c:axId val="91137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138688"/>
        <c:crosses val="autoZero"/>
        <c:auto val="1"/>
        <c:lblAlgn val="ctr"/>
        <c:lblOffset val="100"/>
        <c:noMultiLvlLbl val="0"/>
      </c:catAx>
      <c:valAx>
        <c:axId val="91138688"/>
        <c:scaling>
          <c:orientation val="minMax"/>
        </c:scaling>
        <c:delete val="1"/>
        <c:axPos val="l"/>
        <c:numFmt formatCode="0%" sourceLinked="1"/>
        <c:majorTickMark val="out"/>
        <c:minorTickMark val="none"/>
        <c:tickLblPos val="nextTo"/>
        <c:crossAx val="91137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91835008"/>
        <c:axId val="91853184"/>
        <c:axId val="0"/>
      </c:bar3DChart>
      <c:catAx>
        <c:axId val="9183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853184"/>
        <c:crosses val="autoZero"/>
        <c:auto val="1"/>
        <c:lblAlgn val="ctr"/>
        <c:lblOffset val="100"/>
        <c:noMultiLvlLbl val="0"/>
      </c:catAx>
      <c:valAx>
        <c:axId val="91853184"/>
        <c:scaling>
          <c:orientation val="minMax"/>
        </c:scaling>
        <c:delete val="1"/>
        <c:axPos val="l"/>
        <c:numFmt formatCode="0%" sourceLinked="1"/>
        <c:majorTickMark val="out"/>
        <c:minorTickMark val="none"/>
        <c:tickLblPos val="nextTo"/>
        <c:crossAx val="918350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91873664"/>
        <c:axId val="91875200"/>
        <c:axId val="0"/>
      </c:bar3DChart>
      <c:catAx>
        <c:axId val="9187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875200"/>
        <c:crosses val="autoZero"/>
        <c:auto val="1"/>
        <c:lblAlgn val="ctr"/>
        <c:lblOffset val="100"/>
        <c:noMultiLvlLbl val="0"/>
      </c:catAx>
      <c:valAx>
        <c:axId val="91875200"/>
        <c:scaling>
          <c:orientation val="minMax"/>
        </c:scaling>
        <c:delete val="1"/>
        <c:axPos val="l"/>
        <c:numFmt formatCode="0%" sourceLinked="1"/>
        <c:majorTickMark val="out"/>
        <c:minorTickMark val="none"/>
        <c:tickLblPos val="nextTo"/>
        <c:crossAx val="91873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C249-4F04-ACFE-7388F0BF073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C249-4F04-ACFE-7388F0BF07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0.5714285714285714</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C249-4F04-ACFE-7388F0BF073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C249-4F04-ACFE-7388F0BF073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C249-4F04-ACFE-7388F0BF073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C249-4F04-ACFE-7388F0BF07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C249-4F04-ACFE-7388F0BF073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C249-4F04-ACFE-7388F0BF073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C249-4F04-ACFE-7388F0BF073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C249-4F04-ACFE-7388F0BF07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91584768"/>
        <c:axId val="91594752"/>
      </c:lineChart>
      <c:catAx>
        <c:axId val="91584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1594752"/>
        <c:crosses val="autoZero"/>
        <c:auto val="1"/>
        <c:lblAlgn val="ctr"/>
        <c:lblOffset val="100"/>
        <c:noMultiLvlLbl val="0"/>
      </c:catAx>
      <c:valAx>
        <c:axId val="91594752"/>
        <c:scaling>
          <c:orientation val="minMax"/>
        </c:scaling>
        <c:delete val="1"/>
        <c:axPos val="l"/>
        <c:numFmt formatCode="0%" sourceLinked="1"/>
        <c:majorTickMark val="out"/>
        <c:minorTickMark val="none"/>
        <c:tickLblPos val="nextTo"/>
        <c:crossAx val="9158476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91623808"/>
        <c:axId val="91625344"/>
        <c:axId val="0"/>
      </c:bar3DChart>
      <c:catAx>
        <c:axId val="91623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625344"/>
        <c:crosses val="autoZero"/>
        <c:auto val="1"/>
        <c:lblAlgn val="ctr"/>
        <c:lblOffset val="100"/>
        <c:noMultiLvlLbl val="0"/>
      </c:catAx>
      <c:valAx>
        <c:axId val="91625344"/>
        <c:scaling>
          <c:orientation val="minMax"/>
        </c:scaling>
        <c:delete val="1"/>
        <c:axPos val="l"/>
        <c:numFmt formatCode="0%" sourceLinked="1"/>
        <c:majorTickMark val="out"/>
        <c:minorTickMark val="none"/>
        <c:tickLblPos val="nextTo"/>
        <c:crossAx val="91623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91690880"/>
        <c:axId val="91692416"/>
        <c:axId val="0"/>
      </c:bar3DChart>
      <c:catAx>
        <c:axId val="91690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692416"/>
        <c:crosses val="autoZero"/>
        <c:auto val="1"/>
        <c:lblAlgn val="ctr"/>
        <c:lblOffset val="100"/>
        <c:noMultiLvlLbl val="0"/>
      </c:catAx>
      <c:valAx>
        <c:axId val="91692416"/>
        <c:scaling>
          <c:orientation val="minMax"/>
        </c:scaling>
        <c:delete val="1"/>
        <c:axPos val="l"/>
        <c:numFmt formatCode="0%" sourceLinked="1"/>
        <c:majorTickMark val="out"/>
        <c:minorTickMark val="none"/>
        <c:tickLblPos val="nextTo"/>
        <c:crossAx val="91690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91729280"/>
        <c:axId val="91731072"/>
        <c:axId val="0"/>
      </c:bar3DChart>
      <c:catAx>
        <c:axId val="91729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1731072"/>
        <c:crosses val="autoZero"/>
        <c:auto val="1"/>
        <c:lblAlgn val="ctr"/>
        <c:lblOffset val="100"/>
        <c:noMultiLvlLbl val="0"/>
      </c:catAx>
      <c:valAx>
        <c:axId val="91731072"/>
        <c:scaling>
          <c:orientation val="minMax"/>
        </c:scaling>
        <c:delete val="1"/>
        <c:axPos val="l"/>
        <c:numFmt formatCode="0%" sourceLinked="1"/>
        <c:majorTickMark val="out"/>
        <c:minorTickMark val="none"/>
        <c:tickLblPos val="nextTo"/>
        <c:crossAx val="91729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68170112"/>
        <c:axId val="68171648"/>
        <c:axId val="0"/>
      </c:bar3DChart>
      <c:catAx>
        <c:axId val="68170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8171648"/>
        <c:crosses val="autoZero"/>
        <c:auto val="1"/>
        <c:lblAlgn val="ctr"/>
        <c:lblOffset val="100"/>
        <c:noMultiLvlLbl val="0"/>
      </c:catAx>
      <c:valAx>
        <c:axId val="68171648"/>
        <c:scaling>
          <c:orientation val="minMax"/>
        </c:scaling>
        <c:delete val="1"/>
        <c:axPos val="l"/>
        <c:numFmt formatCode="0%" sourceLinked="1"/>
        <c:majorTickMark val="out"/>
        <c:minorTickMark val="none"/>
        <c:tickLblPos val="nextTo"/>
        <c:crossAx val="68170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175-4315-BD8C-678D418868F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175-4315-BD8C-678D418868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7175-4315-BD8C-678D418868F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175-4315-BD8C-678D418868F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175-4315-BD8C-678D418868F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175-4315-BD8C-678D418868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175-4315-BD8C-678D418868F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7175-4315-BD8C-678D418868F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175-4315-BD8C-678D418868F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175-4315-BD8C-678D418868F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92329856"/>
        <c:axId val="92331392"/>
      </c:lineChart>
      <c:catAx>
        <c:axId val="92329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2331392"/>
        <c:crosses val="autoZero"/>
        <c:auto val="1"/>
        <c:lblAlgn val="ctr"/>
        <c:lblOffset val="100"/>
        <c:noMultiLvlLbl val="0"/>
      </c:catAx>
      <c:valAx>
        <c:axId val="92331392"/>
        <c:scaling>
          <c:orientation val="minMax"/>
        </c:scaling>
        <c:delete val="1"/>
        <c:axPos val="l"/>
        <c:numFmt formatCode="0%" sourceLinked="1"/>
        <c:majorTickMark val="out"/>
        <c:minorTickMark val="none"/>
        <c:tickLblPos val="nextTo"/>
        <c:crossAx val="923298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92262400"/>
        <c:axId val="92263936"/>
        <c:axId val="0"/>
      </c:bar3DChart>
      <c:catAx>
        <c:axId val="92262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2263936"/>
        <c:crosses val="autoZero"/>
        <c:auto val="1"/>
        <c:lblAlgn val="ctr"/>
        <c:lblOffset val="100"/>
        <c:noMultiLvlLbl val="0"/>
      </c:catAx>
      <c:valAx>
        <c:axId val="92263936"/>
        <c:scaling>
          <c:orientation val="minMax"/>
        </c:scaling>
        <c:delete val="1"/>
        <c:axPos val="l"/>
        <c:numFmt formatCode="0%" sourceLinked="1"/>
        <c:majorTickMark val="out"/>
        <c:minorTickMark val="none"/>
        <c:tickLblPos val="nextTo"/>
        <c:crossAx val="92262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92378624"/>
        <c:axId val="92380160"/>
        <c:axId val="0"/>
      </c:bar3DChart>
      <c:catAx>
        <c:axId val="923786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2380160"/>
        <c:crosses val="autoZero"/>
        <c:auto val="1"/>
        <c:lblAlgn val="ctr"/>
        <c:lblOffset val="100"/>
        <c:noMultiLvlLbl val="0"/>
      </c:catAx>
      <c:valAx>
        <c:axId val="92380160"/>
        <c:scaling>
          <c:orientation val="minMax"/>
        </c:scaling>
        <c:delete val="1"/>
        <c:axPos val="l"/>
        <c:numFmt formatCode="0%" sourceLinked="1"/>
        <c:majorTickMark val="out"/>
        <c:minorTickMark val="none"/>
        <c:tickLblPos val="nextTo"/>
        <c:crossAx val="923786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91960832"/>
        <c:axId val="91962368"/>
        <c:axId val="0"/>
      </c:bar3DChart>
      <c:catAx>
        <c:axId val="91960832"/>
        <c:scaling>
          <c:orientation val="minMax"/>
        </c:scaling>
        <c:delete val="1"/>
        <c:axPos val="b"/>
        <c:majorTickMark val="out"/>
        <c:minorTickMark val="none"/>
        <c:tickLblPos val="nextTo"/>
        <c:crossAx val="91962368"/>
        <c:crosses val="autoZero"/>
        <c:auto val="1"/>
        <c:lblAlgn val="ctr"/>
        <c:lblOffset val="100"/>
        <c:noMultiLvlLbl val="0"/>
      </c:catAx>
      <c:valAx>
        <c:axId val="91962368"/>
        <c:scaling>
          <c:orientation val="minMax"/>
        </c:scaling>
        <c:delete val="1"/>
        <c:axPos val="l"/>
        <c:numFmt formatCode="0%" sourceLinked="1"/>
        <c:majorTickMark val="out"/>
        <c:minorTickMark val="none"/>
        <c:tickLblPos val="nextTo"/>
        <c:crossAx val="919608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91997312"/>
        <c:axId val="91998848"/>
        <c:axId val="0"/>
      </c:bar3DChart>
      <c:catAx>
        <c:axId val="919973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1998848"/>
        <c:crosses val="autoZero"/>
        <c:auto val="1"/>
        <c:lblAlgn val="ctr"/>
        <c:lblOffset val="100"/>
        <c:noMultiLvlLbl val="0"/>
      </c:catAx>
      <c:valAx>
        <c:axId val="91998848"/>
        <c:scaling>
          <c:orientation val="minMax"/>
        </c:scaling>
        <c:delete val="1"/>
        <c:axPos val="l"/>
        <c:numFmt formatCode="0%" sourceLinked="1"/>
        <c:majorTickMark val="out"/>
        <c:minorTickMark val="none"/>
        <c:tickLblPos val="nextTo"/>
        <c:crossAx val="919973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92043904"/>
        <c:axId val="92045696"/>
        <c:axId val="0"/>
      </c:bar3DChart>
      <c:catAx>
        <c:axId val="92043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2045696"/>
        <c:crosses val="autoZero"/>
        <c:auto val="1"/>
        <c:lblAlgn val="ctr"/>
        <c:lblOffset val="100"/>
        <c:noMultiLvlLbl val="0"/>
      </c:catAx>
      <c:valAx>
        <c:axId val="92045696"/>
        <c:scaling>
          <c:orientation val="minMax"/>
        </c:scaling>
        <c:delete val="1"/>
        <c:axPos val="l"/>
        <c:numFmt formatCode="0%" sourceLinked="1"/>
        <c:majorTickMark val="out"/>
        <c:minorTickMark val="none"/>
        <c:tickLblPos val="nextTo"/>
        <c:crossAx val="92043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90646016"/>
        <c:axId val="90647552"/>
        <c:axId val="0"/>
      </c:bar3DChart>
      <c:catAx>
        <c:axId val="90646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647552"/>
        <c:crosses val="autoZero"/>
        <c:auto val="1"/>
        <c:lblAlgn val="ctr"/>
        <c:lblOffset val="100"/>
        <c:noMultiLvlLbl val="0"/>
      </c:catAx>
      <c:valAx>
        <c:axId val="90647552"/>
        <c:scaling>
          <c:orientation val="minMax"/>
        </c:scaling>
        <c:delete val="1"/>
        <c:axPos val="l"/>
        <c:numFmt formatCode="0%" sourceLinked="1"/>
        <c:majorTickMark val="out"/>
        <c:minorTickMark val="none"/>
        <c:tickLblPos val="nextTo"/>
        <c:crossAx val="90646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90729472"/>
        <c:axId val="92074752"/>
        <c:axId val="0"/>
      </c:bar3DChart>
      <c:catAx>
        <c:axId val="90729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2074752"/>
        <c:crosses val="autoZero"/>
        <c:auto val="1"/>
        <c:lblAlgn val="ctr"/>
        <c:lblOffset val="100"/>
        <c:noMultiLvlLbl val="0"/>
      </c:catAx>
      <c:valAx>
        <c:axId val="92074752"/>
        <c:scaling>
          <c:orientation val="minMax"/>
        </c:scaling>
        <c:delete val="1"/>
        <c:axPos val="l"/>
        <c:numFmt formatCode="0%" sourceLinked="1"/>
        <c:majorTickMark val="out"/>
        <c:minorTickMark val="none"/>
        <c:tickLblPos val="nextTo"/>
        <c:crossAx val="90729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90813184"/>
        <c:axId val="90814720"/>
        <c:axId val="0"/>
      </c:bar3DChart>
      <c:catAx>
        <c:axId val="90813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814720"/>
        <c:crosses val="autoZero"/>
        <c:auto val="1"/>
        <c:lblAlgn val="ctr"/>
        <c:lblOffset val="100"/>
        <c:noMultiLvlLbl val="0"/>
      </c:catAx>
      <c:valAx>
        <c:axId val="90814720"/>
        <c:scaling>
          <c:orientation val="minMax"/>
        </c:scaling>
        <c:delete val="1"/>
        <c:axPos val="l"/>
        <c:numFmt formatCode="0%" sourceLinked="1"/>
        <c:majorTickMark val="out"/>
        <c:minorTickMark val="none"/>
        <c:tickLblPos val="nextTo"/>
        <c:crossAx val="908131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92948736"/>
        <c:axId val="92958720"/>
        <c:axId val="0"/>
      </c:bar3DChart>
      <c:catAx>
        <c:axId val="92948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2958720"/>
        <c:crosses val="autoZero"/>
        <c:auto val="1"/>
        <c:lblAlgn val="ctr"/>
        <c:lblOffset val="100"/>
        <c:noMultiLvlLbl val="0"/>
      </c:catAx>
      <c:valAx>
        <c:axId val="92958720"/>
        <c:scaling>
          <c:orientation val="minMax"/>
        </c:scaling>
        <c:delete val="1"/>
        <c:axPos val="l"/>
        <c:numFmt formatCode="0%" sourceLinked="1"/>
        <c:majorTickMark val="out"/>
        <c:minorTickMark val="none"/>
        <c:tickLblPos val="nextTo"/>
        <c:crossAx val="92948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68216704"/>
        <c:axId val="68218240"/>
        <c:axId val="0"/>
      </c:bar3DChart>
      <c:catAx>
        <c:axId val="68216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8218240"/>
        <c:crosses val="autoZero"/>
        <c:auto val="1"/>
        <c:lblAlgn val="ctr"/>
        <c:lblOffset val="100"/>
        <c:noMultiLvlLbl val="0"/>
      </c:catAx>
      <c:valAx>
        <c:axId val="68218240"/>
        <c:scaling>
          <c:orientation val="minMax"/>
        </c:scaling>
        <c:delete val="1"/>
        <c:axPos val="l"/>
        <c:numFmt formatCode="0%" sourceLinked="1"/>
        <c:majorTickMark val="out"/>
        <c:minorTickMark val="none"/>
        <c:tickLblPos val="nextTo"/>
        <c:crossAx val="682167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92737536"/>
        <c:axId val="92739072"/>
        <c:axId val="0"/>
      </c:bar3DChart>
      <c:catAx>
        <c:axId val="92737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2739072"/>
        <c:crosses val="autoZero"/>
        <c:auto val="1"/>
        <c:lblAlgn val="ctr"/>
        <c:lblOffset val="100"/>
        <c:noMultiLvlLbl val="0"/>
      </c:catAx>
      <c:valAx>
        <c:axId val="92739072"/>
        <c:scaling>
          <c:orientation val="minMax"/>
        </c:scaling>
        <c:delete val="1"/>
        <c:axPos val="l"/>
        <c:numFmt formatCode="0%" sourceLinked="1"/>
        <c:majorTickMark val="out"/>
        <c:minorTickMark val="none"/>
        <c:tickLblPos val="nextTo"/>
        <c:crossAx val="92737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92771840"/>
        <c:axId val="92773376"/>
        <c:axId val="0"/>
      </c:bar3DChart>
      <c:catAx>
        <c:axId val="92771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2773376"/>
        <c:crosses val="autoZero"/>
        <c:auto val="1"/>
        <c:lblAlgn val="ctr"/>
        <c:lblOffset val="100"/>
        <c:noMultiLvlLbl val="0"/>
      </c:catAx>
      <c:valAx>
        <c:axId val="92773376"/>
        <c:scaling>
          <c:orientation val="minMax"/>
        </c:scaling>
        <c:delete val="1"/>
        <c:axPos val="l"/>
        <c:numFmt formatCode="0%" sourceLinked="1"/>
        <c:majorTickMark val="out"/>
        <c:minorTickMark val="none"/>
        <c:tickLblPos val="nextTo"/>
        <c:crossAx val="927718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92818432"/>
        <c:axId val="92824320"/>
        <c:axId val="0"/>
      </c:bar3DChart>
      <c:catAx>
        <c:axId val="92818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2824320"/>
        <c:crosses val="autoZero"/>
        <c:auto val="1"/>
        <c:lblAlgn val="ctr"/>
        <c:lblOffset val="100"/>
        <c:noMultiLvlLbl val="0"/>
      </c:catAx>
      <c:valAx>
        <c:axId val="92824320"/>
        <c:scaling>
          <c:orientation val="minMax"/>
        </c:scaling>
        <c:delete val="1"/>
        <c:axPos val="l"/>
        <c:numFmt formatCode="0%" sourceLinked="1"/>
        <c:majorTickMark val="out"/>
        <c:minorTickMark val="none"/>
        <c:tickLblPos val="nextTo"/>
        <c:crossAx val="92818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92852992"/>
        <c:axId val="92854528"/>
        <c:axId val="0"/>
      </c:bar3DChart>
      <c:catAx>
        <c:axId val="92852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2854528"/>
        <c:crosses val="autoZero"/>
        <c:auto val="1"/>
        <c:lblAlgn val="ctr"/>
        <c:lblOffset val="100"/>
        <c:noMultiLvlLbl val="0"/>
      </c:catAx>
      <c:valAx>
        <c:axId val="92854528"/>
        <c:scaling>
          <c:orientation val="minMax"/>
        </c:scaling>
        <c:delete val="1"/>
        <c:axPos val="l"/>
        <c:numFmt formatCode="0%" sourceLinked="1"/>
        <c:majorTickMark val="out"/>
        <c:minorTickMark val="none"/>
        <c:tickLblPos val="nextTo"/>
        <c:crossAx val="92852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93296896"/>
        <c:axId val="93302784"/>
        <c:axId val="0"/>
      </c:bar3DChart>
      <c:catAx>
        <c:axId val="93296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3302784"/>
        <c:crosses val="autoZero"/>
        <c:auto val="1"/>
        <c:lblAlgn val="ctr"/>
        <c:lblOffset val="100"/>
        <c:noMultiLvlLbl val="0"/>
      </c:catAx>
      <c:valAx>
        <c:axId val="93302784"/>
        <c:scaling>
          <c:orientation val="minMax"/>
        </c:scaling>
        <c:delete val="1"/>
        <c:axPos val="l"/>
        <c:numFmt formatCode="0%" sourceLinked="1"/>
        <c:majorTickMark val="out"/>
        <c:minorTickMark val="none"/>
        <c:tickLblPos val="nextTo"/>
        <c:crossAx val="93296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934E-47A0-BF1A-2B28EB91660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934E-47A0-BF1A-2B28EB9166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934E-47A0-BF1A-2B28EB91660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934E-47A0-BF1A-2B28EB91660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934E-47A0-BF1A-2B28EB91660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934E-47A0-BF1A-2B28EB9166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934E-47A0-BF1A-2B28EB91660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934E-47A0-BF1A-2B28EB91660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934E-47A0-BF1A-2B28EB91660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934E-47A0-BF1A-2B28EB91660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93352320"/>
        <c:axId val="93353856"/>
      </c:lineChart>
      <c:catAx>
        <c:axId val="93352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3353856"/>
        <c:crosses val="autoZero"/>
        <c:auto val="1"/>
        <c:lblAlgn val="ctr"/>
        <c:lblOffset val="100"/>
        <c:noMultiLvlLbl val="0"/>
      </c:catAx>
      <c:valAx>
        <c:axId val="93353856"/>
        <c:scaling>
          <c:orientation val="minMax"/>
        </c:scaling>
        <c:delete val="1"/>
        <c:axPos val="l"/>
        <c:numFmt formatCode="0%" sourceLinked="1"/>
        <c:majorTickMark val="out"/>
        <c:minorTickMark val="none"/>
        <c:tickLblPos val="nextTo"/>
        <c:crossAx val="933523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1B3E-456C-81C6-EDD1426FA70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1B3E-456C-81C6-EDD1426FA70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1B3E-456C-81C6-EDD1426FA70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1B3E-456C-81C6-EDD1426FA70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1B3E-456C-81C6-EDD1426FA70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1B3E-456C-81C6-EDD1426FA70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1B3E-456C-81C6-EDD1426FA70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1B3E-456C-81C6-EDD1426FA70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1B3E-456C-81C6-EDD1426FA70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1B3E-456C-81C6-EDD1426FA70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93096576"/>
        <c:axId val="93118848"/>
      </c:lineChart>
      <c:catAx>
        <c:axId val="930965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3118848"/>
        <c:crosses val="autoZero"/>
        <c:auto val="1"/>
        <c:lblAlgn val="ctr"/>
        <c:lblOffset val="100"/>
        <c:noMultiLvlLbl val="0"/>
      </c:catAx>
      <c:valAx>
        <c:axId val="93118848"/>
        <c:scaling>
          <c:orientation val="minMax"/>
        </c:scaling>
        <c:delete val="1"/>
        <c:axPos val="l"/>
        <c:numFmt formatCode="0%" sourceLinked="1"/>
        <c:majorTickMark val="out"/>
        <c:minorTickMark val="none"/>
        <c:tickLblPos val="nextTo"/>
        <c:crossAx val="930965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8135-427F-AC76-5A6FEB7A409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8135-427F-AC76-5A6FEB7A40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8135-427F-AC76-5A6FEB7A409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8135-427F-AC76-5A6FEB7A409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8135-427F-AC76-5A6FEB7A409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8135-427F-AC76-5A6FEB7A40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8135-427F-AC76-5A6FEB7A409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8135-427F-AC76-5A6FEB7A409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8135-427F-AC76-5A6FEB7A409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8135-427F-AC76-5A6FEB7A409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93127808"/>
        <c:axId val="93129344"/>
      </c:lineChart>
      <c:catAx>
        <c:axId val="93127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3129344"/>
        <c:crosses val="autoZero"/>
        <c:auto val="1"/>
        <c:lblAlgn val="ctr"/>
        <c:lblOffset val="100"/>
        <c:noMultiLvlLbl val="0"/>
      </c:catAx>
      <c:valAx>
        <c:axId val="93129344"/>
        <c:scaling>
          <c:orientation val="minMax"/>
        </c:scaling>
        <c:delete val="1"/>
        <c:axPos val="l"/>
        <c:numFmt formatCode="0%" sourceLinked="1"/>
        <c:majorTickMark val="out"/>
        <c:minorTickMark val="none"/>
        <c:tickLblPos val="nextTo"/>
        <c:crossAx val="931278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93174784"/>
        <c:axId val="93180672"/>
        <c:axId val="0"/>
      </c:bar3DChart>
      <c:catAx>
        <c:axId val="93174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3180672"/>
        <c:crosses val="autoZero"/>
        <c:auto val="1"/>
        <c:lblAlgn val="ctr"/>
        <c:lblOffset val="100"/>
        <c:noMultiLvlLbl val="0"/>
      </c:catAx>
      <c:valAx>
        <c:axId val="93180672"/>
        <c:scaling>
          <c:orientation val="minMax"/>
        </c:scaling>
        <c:delete val="1"/>
        <c:axPos val="l"/>
        <c:numFmt formatCode="0%" sourceLinked="1"/>
        <c:majorTickMark val="out"/>
        <c:minorTickMark val="none"/>
        <c:tickLblPos val="nextTo"/>
        <c:crossAx val="931747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93815552"/>
        <c:axId val="93817088"/>
        <c:axId val="0"/>
      </c:bar3DChart>
      <c:catAx>
        <c:axId val="93815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3817088"/>
        <c:crosses val="autoZero"/>
        <c:auto val="1"/>
        <c:lblAlgn val="ctr"/>
        <c:lblOffset val="100"/>
        <c:noMultiLvlLbl val="0"/>
      </c:catAx>
      <c:valAx>
        <c:axId val="93817088"/>
        <c:scaling>
          <c:orientation val="minMax"/>
        </c:scaling>
        <c:delete val="1"/>
        <c:axPos val="l"/>
        <c:numFmt formatCode="0%" sourceLinked="1"/>
        <c:majorTickMark val="out"/>
        <c:minorTickMark val="none"/>
        <c:tickLblPos val="nextTo"/>
        <c:crossAx val="93815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67999232"/>
        <c:axId val="68000768"/>
        <c:axId val="0"/>
      </c:bar3DChart>
      <c:catAx>
        <c:axId val="67999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68000768"/>
        <c:crosses val="autoZero"/>
        <c:auto val="1"/>
        <c:lblAlgn val="ctr"/>
        <c:lblOffset val="100"/>
        <c:noMultiLvlLbl val="0"/>
      </c:catAx>
      <c:valAx>
        <c:axId val="68000768"/>
        <c:scaling>
          <c:orientation val="minMax"/>
        </c:scaling>
        <c:delete val="1"/>
        <c:axPos val="l"/>
        <c:numFmt formatCode="0%" sourceLinked="1"/>
        <c:majorTickMark val="out"/>
        <c:minorTickMark val="none"/>
        <c:tickLblPos val="nextTo"/>
        <c:crossAx val="67999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93921280"/>
        <c:axId val="93922816"/>
        <c:axId val="0"/>
      </c:bar3DChart>
      <c:catAx>
        <c:axId val="93921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3922816"/>
        <c:crosses val="autoZero"/>
        <c:auto val="1"/>
        <c:lblAlgn val="ctr"/>
        <c:lblOffset val="100"/>
        <c:noMultiLvlLbl val="0"/>
      </c:catAx>
      <c:valAx>
        <c:axId val="93922816"/>
        <c:scaling>
          <c:orientation val="minMax"/>
        </c:scaling>
        <c:delete val="1"/>
        <c:axPos val="l"/>
        <c:numFmt formatCode="0%" sourceLinked="1"/>
        <c:majorTickMark val="out"/>
        <c:minorTickMark val="none"/>
        <c:tickLblPos val="nextTo"/>
        <c:crossAx val="93921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474-4D72-81B2-509720B802D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474-4D72-81B2-509720B802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6474-4D72-81B2-509720B802D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474-4D72-81B2-509720B802D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474-4D72-81B2-509720B802D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474-4D72-81B2-509720B802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474-4D72-81B2-509720B802D8}"/>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6474-4D72-81B2-509720B802D8}"/>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474-4D72-81B2-509720B802D8}"/>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474-4D72-81B2-509720B802D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93747072"/>
        <c:axId val="93748608"/>
      </c:lineChart>
      <c:catAx>
        <c:axId val="93747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3748608"/>
        <c:crosses val="autoZero"/>
        <c:auto val="1"/>
        <c:lblAlgn val="ctr"/>
        <c:lblOffset val="100"/>
        <c:noMultiLvlLbl val="0"/>
      </c:catAx>
      <c:valAx>
        <c:axId val="93748608"/>
        <c:scaling>
          <c:orientation val="minMax"/>
        </c:scaling>
        <c:delete val="1"/>
        <c:axPos val="l"/>
        <c:numFmt formatCode="0%" sourceLinked="1"/>
        <c:majorTickMark val="out"/>
        <c:minorTickMark val="none"/>
        <c:tickLblPos val="nextTo"/>
        <c:crossAx val="93747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93614080"/>
        <c:axId val="93615616"/>
        <c:axId val="0"/>
      </c:bar3DChart>
      <c:catAx>
        <c:axId val="936140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3615616"/>
        <c:crosses val="autoZero"/>
        <c:auto val="1"/>
        <c:lblAlgn val="ctr"/>
        <c:lblOffset val="100"/>
        <c:noMultiLvlLbl val="0"/>
      </c:catAx>
      <c:valAx>
        <c:axId val="93615616"/>
        <c:scaling>
          <c:orientation val="minMax"/>
        </c:scaling>
        <c:delete val="1"/>
        <c:axPos val="l"/>
        <c:numFmt formatCode="0%" sourceLinked="1"/>
        <c:majorTickMark val="out"/>
        <c:minorTickMark val="none"/>
        <c:tickLblPos val="nextTo"/>
        <c:crossAx val="936140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93519872"/>
        <c:axId val="93521408"/>
        <c:axId val="0"/>
      </c:bar3DChart>
      <c:catAx>
        <c:axId val="93519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3521408"/>
        <c:crosses val="autoZero"/>
        <c:auto val="1"/>
        <c:lblAlgn val="ctr"/>
        <c:lblOffset val="100"/>
        <c:noMultiLvlLbl val="0"/>
      </c:catAx>
      <c:valAx>
        <c:axId val="93521408"/>
        <c:scaling>
          <c:orientation val="minMax"/>
        </c:scaling>
        <c:delete val="1"/>
        <c:axPos val="l"/>
        <c:numFmt formatCode="0%" sourceLinked="1"/>
        <c:majorTickMark val="out"/>
        <c:minorTickMark val="none"/>
        <c:tickLblPos val="nextTo"/>
        <c:crossAx val="93519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93544448"/>
        <c:axId val="93545984"/>
        <c:axId val="0"/>
      </c:bar3DChart>
      <c:catAx>
        <c:axId val="93544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3545984"/>
        <c:crosses val="autoZero"/>
        <c:auto val="1"/>
        <c:lblAlgn val="ctr"/>
        <c:lblOffset val="100"/>
        <c:noMultiLvlLbl val="0"/>
      </c:catAx>
      <c:valAx>
        <c:axId val="93545984"/>
        <c:scaling>
          <c:orientation val="minMax"/>
        </c:scaling>
        <c:delete val="1"/>
        <c:axPos val="l"/>
        <c:numFmt formatCode="0%" sourceLinked="1"/>
        <c:majorTickMark val="out"/>
        <c:minorTickMark val="none"/>
        <c:tickLblPos val="nextTo"/>
        <c:crossAx val="93544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93663232"/>
        <c:axId val="93664768"/>
        <c:axId val="0"/>
      </c:bar3DChart>
      <c:catAx>
        <c:axId val="93663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3664768"/>
        <c:crosses val="autoZero"/>
        <c:auto val="1"/>
        <c:lblAlgn val="ctr"/>
        <c:lblOffset val="100"/>
        <c:noMultiLvlLbl val="0"/>
      </c:catAx>
      <c:valAx>
        <c:axId val="93664768"/>
        <c:scaling>
          <c:orientation val="minMax"/>
        </c:scaling>
        <c:delete val="1"/>
        <c:axPos val="l"/>
        <c:numFmt formatCode="0%" sourceLinked="1"/>
        <c:majorTickMark val="out"/>
        <c:minorTickMark val="none"/>
        <c:tickLblPos val="nextTo"/>
        <c:crossAx val="93663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2.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3.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4.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28576</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28574</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19051</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9526</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19049</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28576</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3" name="15 Imagen">
          <a:hlinkClick xmlns:r="http://schemas.openxmlformats.org/officeDocument/2006/relationships" r:id="rId19"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abSelected="1" topLeftCell="A4" zoomScale="70" zoomScaleNormal="70" workbookViewId="0">
      <selection activeCell="H10" sqref="H10:I10"/>
    </sheetView>
  </sheetViews>
  <sheetFormatPr baseColWidth="10" defaultColWidth="11.453125" defaultRowHeight="14" x14ac:dyDescent="0.3"/>
  <cols>
    <col min="1" max="2" width="11.453125" style="18"/>
    <col min="3" max="3" width="15.81640625" style="18" customWidth="1"/>
    <col min="4" max="4" width="21.1796875" style="18" customWidth="1"/>
    <col min="5" max="5" width="14.7265625" style="18" customWidth="1"/>
    <col min="6" max="6" width="8.54296875" style="18" customWidth="1"/>
    <col min="7" max="7" width="10.26953125" style="18" customWidth="1"/>
    <col min="8" max="8" width="16.26953125" style="18" customWidth="1"/>
    <col min="9" max="9" width="18.26953125" style="18" customWidth="1"/>
    <col min="10" max="10" width="3.1796875" style="18" customWidth="1"/>
    <col min="11" max="11" width="46.26953125" style="18" bestFit="1" customWidth="1"/>
    <col min="12" max="12" width="85.453125" style="18" customWidth="1"/>
    <col min="13" max="13" width="33.7265625" style="18" customWidth="1"/>
    <col min="14" max="16384" width="11.453125" style="18"/>
  </cols>
  <sheetData>
    <row r="1" spans="1:13" ht="27" customHeight="1" x14ac:dyDescent="0.35">
      <c r="A1" s="205"/>
      <c r="B1" s="206"/>
      <c r="C1" s="213" t="s">
        <v>169</v>
      </c>
      <c r="D1" s="214"/>
      <c r="E1" s="214"/>
      <c r="F1" s="214"/>
      <c r="G1" s="214"/>
      <c r="H1" s="211" t="s">
        <v>170</v>
      </c>
      <c r="I1" s="212"/>
    </row>
    <row r="2" spans="1:13" ht="18.75" customHeight="1" x14ac:dyDescent="0.35">
      <c r="A2" s="207"/>
      <c r="B2" s="208"/>
      <c r="C2" s="213" t="s">
        <v>171</v>
      </c>
      <c r="D2" s="214"/>
      <c r="E2" s="214"/>
      <c r="F2" s="214"/>
      <c r="G2" s="214"/>
      <c r="H2" s="44">
        <v>41241</v>
      </c>
      <c r="I2" s="45" t="s">
        <v>175</v>
      </c>
    </row>
    <row r="3" spans="1:13" ht="21" customHeight="1" x14ac:dyDescent="0.35">
      <c r="A3" s="209"/>
      <c r="B3" s="210"/>
      <c r="C3" s="213" t="s">
        <v>172</v>
      </c>
      <c r="D3" s="214"/>
      <c r="E3" s="214"/>
      <c r="F3" s="214"/>
      <c r="G3" s="214"/>
      <c r="H3" s="211" t="s">
        <v>173</v>
      </c>
      <c r="I3" s="212"/>
    </row>
    <row r="4" spans="1:13" ht="5.25" customHeight="1" x14ac:dyDescent="0.3"/>
    <row r="5" spans="1:13" ht="34.5" customHeight="1" x14ac:dyDescent="0.3">
      <c r="A5" s="164" t="s">
        <v>164</v>
      </c>
      <c r="B5" s="164"/>
      <c r="C5" s="164"/>
      <c r="D5" s="164"/>
      <c r="E5" s="164"/>
      <c r="F5" s="164"/>
      <c r="G5" s="164"/>
      <c r="H5" s="164"/>
      <c r="I5" s="164"/>
      <c r="K5" s="165" t="s">
        <v>140</v>
      </c>
      <c r="L5" s="165"/>
      <c r="M5" s="165"/>
    </row>
    <row r="6" spans="1:13" ht="23.25" customHeight="1" x14ac:dyDescent="0.3">
      <c r="A6" s="166" t="s">
        <v>162</v>
      </c>
      <c r="B6" s="167"/>
      <c r="C6" s="167"/>
      <c r="D6" s="167"/>
      <c r="E6" s="167"/>
      <c r="F6" s="196" t="s">
        <v>141</v>
      </c>
      <c r="G6" s="197"/>
      <c r="H6" s="197"/>
      <c r="I6" s="197"/>
      <c r="K6" s="47" t="s">
        <v>142</v>
      </c>
      <c r="L6" s="48" t="s">
        <v>143</v>
      </c>
      <c r="M6" s="49" t="s">
        <v>144</v>
      </c>
    </row>
    <row r="7" spans="1:13" ht="20.149999999999999" customHeight="1" x14ac:dyDescent="0.3">
      <c r="A7" s="168" t="s">
        <v>476</v>
      </c>
      <c r="B7" s="169"/>
      <c r="C7" s="169"/>
      <c r="D7" s="169"/>
      <c r="E7" s="169"/>
      <c r="F7" s="198" t="s">
        <v>417</v>
      </c>
      <c r="G7" s="198"/>
      <c r="H7" s="198"/>
      <c r="I7" s="198"/>
      <c r="K7" s="170" t="s">
        <v>166</v>
      </c>
      <c r="L7" s="57" t="s">
        <v>145</v>
      </c>
      <c r="M7" s="171" t="s">
        <v>146</v>
      </c>
    </row>
    <row r="8" spans="1:13" ht="33.75" customHeight="1" x14ac:dyDescent="0.3">
      <c r="A8" s="168"/>
      <c r="B8" s="169"/>
      <c r="C8" s="169"/>
      <c r="D8" s="169"/>
      <c r="E8" s="169"/>
      <c r="F8" s="172" t="s">
        <v>160</v>
      </c>
      <c r="G8" s="173"/>
      <c r="H8" s="174">
        <v>254245000776</v>
      </c>
      <c r="I8" s="175"/>
      <c r="K8" s="171"/>
      <c r="L8" s="57" t="s">
        <v>159</v>
      </c>
      <c r="M8" s="171"/>
    </row>
    <row r="9" spans="1:13" ht="20.149999999999999" customHeight="1" x14ac:dyDescent="0.3">
      <c r="A9" s="42" t="s">
        <v>147</v>
      </c>
      <c r="B9" s="43"/>
      <c r="C9" s="201" t="s">
        <v>218</v>
      </c>
      <c r="D9" s="201"/>
      <c r="E9" s="202"/>
      <c r="F9" s="203" t="s">
        <v>163</v>
      </c>
      <c r="G9" s="204"/>
      <c r="H9" s="178" t="s">
        <v>214</v>
      </c>
      <c r="I9" s="179"/>
      <c r="K9" s="171"/>
      <c r="L9" s="57" t="s">
        <v>148</v>
      </c>
      <c r="M9" s="171" t="s">
        <v>149</v>
      </c>
    </row>
    <row r="10" spans="1:13" ht="20.149999999999999" customHeight="1" x14ac:dyDescent="0.3">
      <c r="A10" s="199" t="s">
        <v>168</v>
      </c>
      <c r="B10" s="200"/>
      <c r="C10" s="201" t="s">
        <v>217</v>
      </c>
      <c r="D10" s="201"/>
      <c r="E10" s="201"/>
      <c r="F10" s="202"/>
      <c r="G10" s="46" t="s">
        <v>150</v>
      </c>
      <c r="H10" s="176" t="s">
        <v>215</v>
      </c>
      <c r="I10" s="177"/>
      <c r="K10" s="171"/>
      <c r="L10" s="57" t="s">
        <v>151</v>
      </c>
      <c r="M10" s="171"/>
    </row>
    <row r="11" spans="1:13" ht="20.149999999999999" customHeight="1" x14ac:dyDescent="0.3">
      <c r="A11" s="199" t="s">
        <v>165</v>
      </c>
      <c r="B11" s="200"/>
      <c r="C11" s="201" t="s">
        <v>216</v>
      </c>
      <c r="D11" s="201"/>
      <c r="E11" s="201"/>
      <c r="F11" s="202"/>
      <c r="G11" s="46" t="s">
        <v>174</v>
      </c>
      <c r="H11" s="180"/>
      <c r="I11" s="181"/>
      <c r="K11" s="182"/>
      <c r="L11" s="58"/>
      <c r="M11" s="58"/>
    </row>
    <row r="12" spans="1:13" ht="19.5" customHeight="1" x14ac:dyDescent="0.3">
      <c r="A12" s="184" t="s">
        <v>152</v>
      </c>
      <c r="B12" s="185"/>
      <c r="C12" s="185"/>
      <c r="D12" s="185"/>
      <c r="E12" s="185"/>
      <c r="F12" s="185"/>
      <c r="G12" s="185"/>
      <c r="H12" s="185"/>
      <c r="I12" s="186"/>
      <c r="K12" s="183"/>
      <c r="L12" s="58"/>
      <c r="M12" s="183"/>
    </row>
    <row r="13" spans="1:13" ht="20.149999999999999" customHeight="1" x14ac:dyDescent="0.3">
      <c r="A13" s="187" t="s">
        <v>153</v>
      </c>
      <c r="B13" s="187"/>
      <c r="C13" s="187"/>
      <c r="D13" s="187" t="s">
        <v>154</v>
      </c>
      <c r="E13" s="187"/>
      <c r="F13" s="187"/>
      <c r="G13" s="187" t="s">
        <v>161</v>
      </c>
      <c r="H13" s="187"/>
      <c r="I13" s="187"/>
      <c r="K13" s="183"/>
      <c r="L13" s="58"/>
      <c r="M13" s="183"/>
    </row>
    <row r="14" spans="1:13" ht="20.149999999999999" customHeight="1" x14ac:dyDescent="0.3">
      <c r="A14" s="188" t="s">
        <v>227</v>
      </c>
      <c r="B14" s="188"/>
      <c r="C14" s="188"/>
      <c r="D14" s="188" t="s">
        <v>219</v>
      </c>
      <c r="E14" s="188"/>
      <c r="F14" s="188"/>
      <c r="G14" s="188" t="s">
        <v>230</v>
      </c>
      <c r="H14" s="188"/>
      <c r="I14" s="188"/>
      <c r="K14" s="183"/>
      <c r="L14" s="58"/>
      <c r="M14" s="183"/>
    </row>
    <row r="15" spans="1:13" ht="20.149999999999999" customHeight="1" x14ac:dyDescent="0.3">
      <c r="A15" s="188" t="s">
        <v>225</v>
      </c>
      <c r="B15" s="188"/>
      <c r="C15" s="188"/>
      <c r="D15" s="188" t="s">
        <v>220</v>
      </c>
      <c r="E15" s="188"/>
      <c r="F15" s="188"/>
      <c r="G15" s="188" t="s">
        <v>226</v>
      </c>
      <c r="H15" s="188"/>
      <c r="I15" s="188"/>
      <c r="K15" s="183"/>
      <c r="L15" s="58"/>
      <c r="M15" s="58"/>
    </row>
    <row r="16" spans="1:13" ht="20.149999999999999" customHeight="1" x14ac:dyDescent="0.3">
      <c r="A16" s="188" t="s">
        <v>228</v>
      </c>
      <c r="B16" s="188"/>
      <c r="C16" s="188"/>
      <c r="D16" s="188" t="s">
        <v>221</v>
      </c>
      <c r="E16" s="188"/>
      <c r="F16" s="188"/>
      <c r="G16" s="188" t="s">
        <v>229</v>
      </c>
      <c r="H16" s="188"/>
      <c r="I16" s="188"/>
      <c r="K16" s="183"/>
      <c r="L16" s="58"/>
      <c r="M16" s="58"/>
    </row>
    <row r="17" spans="1:13" ht="20.149999999999999" customHeight="1" x14ac:dyDescent="0.3">
      <c r="A17" s="188" t="s">
        <v>416</v>
      </c>
      <c r="B17" s="188"/>
      <c r="C17" s="188"/>
      <c r="D17" s="188" t="s">
        <v>222</v>
      </c>
      <c r="E17" s="188"/>
      <c r="F17" s="188"/>
      <c r="G17" s="188" t="s">
        <v>415</v>
      </c>
      <c r="H17" s="188"/>
      <c r="I17" s="188"/>
      <c r="K17" s="183"/>
      <c r="L17" s="58"/>
      <c r="M17" s="58"/>
    </row>
    <row r="18" spans="1:13" ht="20.149999999999999" customHeight="1" x14ac:dyDescent="0.3">
      <c r="A18" s="188" t="s">
        <v>224</v>
      </c>
      <c r="B18" s="188"/>
      <c r="C18" s="188"/>
      <c r="D18" s="188" t="s">
        <v>477</v>
      </c>
      <c r="E18" s="188"/>
      <c r="F18" s="188"/>
      <c r="G18" s="188" t="s">
        <v>217</v>
      </c>
      <c r="H18" s="188"/>
      <c r="I18" s="188"/>
      <c r="K18" s="189"/>
      <c r="L18" s="58"/>
      <c r="M18" s="58"/>
    </row>
    <row r="19" spans="1:13" ht="20.149999999999999" customHeight="1" x14ac:dyDescent="0.3">
      <c r="A19" s="188"/>
      <c r="B19" s="188"/>
      <c r="C19" s="188"/>
      <c r="D19" s="188"/>
      <c r="E19" s="188"/>
      <c r="F19" s="188"/>
      <c r="G19" s="188"/>
      <c r="H19" s="188"/>
      <c r="I19" s="188"/>
      <c r="K19" s="183"/>
      <c r="L19" s="58"/>
      <c r="M19" s="58"/>
    </row>
    <row r="20" spans="1:13" ht="20.149999999999999" customHeight="1" x14ac:dyDescent="0.3">
      <c r="A20" s="188"/>
      <c r="B20" s="188"/>
      <c r="C20" s="188"/>
      <c r="D20" s="188"/>
      <c r="E20" s="188"/>
      <c r="F20" s="188"/>
      <c r="G20" s="188"/>
      <c r="H20" s="188"/>
      <c r="I20" s="188"/>
      <c r="K20" s="183"/>
      <c r="L20" s="58"/>
      <c r="M20" s="58"/>
    </row>
    <row r="21" spans="1:13" ht="20.149999999999999" customHeight="1" x14ac:dyDescent="0.3">
      <c r="A21" s="188"/>
      <c r="B21" s="188"/>
      <c r="C21" s="188"/>
      <c r="D21" s="188"/>
      <c r="E21" s="188"/>
      <c r="F21" s="188"/>
      <c r="G21" s="188"/>
      <c r="H21" s="188"/>
      <c r="I21" s="188"/>
      <c r="K21" s="183"/>
      <c r="L21" s="58"/>
      <c r="M21" s="59"/>
    </row>
    <row r="22" spans="1:13" ht="20.149999999999999" customHeight="1" x14ac:dyDescent="0.3">
      <c r="A22" s="188"/>
      <c r="B22" s="188"/>
      <c r="C22" s="188"/>
      <c r="D22" s="188"/>
      <c r="E22" s="188"/>
      <c r="F22" s="188"/>
      <c r="G22" s="188"/>
      <c r="H22" s="188"/>
      <c r="I22" s="188"/>
    </row>
    <row r="23" spans="1:13" s="19" customFormat="1" ht="20" x14ac:dyDescent="0.4">
      <c r="A23" s="190"/>
      <c r="B23" s="190"/>
      <c r="C23" s="190"/>
      <c r="D23" s="190"/>
      <c r="E23" s="190"/>
      <c r="F23" s="190"/>
      <c r="G23" s="190"/>
      <c r="H23" s="190"/>
      <c r="I23" s="190"/>
      <c r="K23" s="191"/>
      <c r="L23" s="191"/>
    </row>
    <row r="24" spans="1:13" ht="30" customHeight="1" x14ac:dyDescent="0.3">
      <c r="A24" s="192" t="s">
        <v>155</v>
      </c>
      <c r="B24" s="192"/>
      <c r="C24" s="192"/>
      <c r="D24" s="192"/>
      <c r="E24" s="192"/>
      <c r="F24" s="192"/>
      <c r="G24" s="192"/>
      <c r="H24" s="192"/>
      <c r="I24" s="192"/>
      <c r="K24" s="20"/>
      <c r="L24" s="20"/>
    </row>
    <row r="25" spans="1:13" ht="33.75" customHeight="1" x14ac:dyDescent="0.3">
      <c r="A25" s="187" t="s">
        <v>153</v>
      </c>
      <c r="B25" s="187"/>
      <c r="C25" s="187"/>
      <c r="D25" s="187" t="s">
        <v>154</v>
      </c>
      <c r="E25" s="187"/>
      <c r="F25" s="187"/>
      <c r="G25" s="187" t="s">
        <v>23</v>
      </c>
      <c r="H25" s="187"/>
      <c r="I25" s="187"/>
      <c r="K25" s="21"/>
      <c r="L25" s="22"/>
      <c r="M25" s="18" t="s">
        <v>156</v>
      </c>
    </row>
    <row r="26" spans="1:13" ht="20.149999999999999" customHeight="1" x14ac:dyDescent="0.3">
      <c r="A26" s="188" t="s">
        <v>227</v>
      </c>
      <c r="B26" s="188"/>
      <c r="C26" s="188"/>
      <c r="D26" s="188" t="s">
        <v>231</v>
      </c>
      <c r="E26" s="188"/>
      <c r="F26" s="188"/>
      <c r="G26" s="188" t="s">
        <v>219</v>
      </c>
      <c r="H26" s="188"/>
      <c r="I26" s="188"/>
      <c r="K26" s="21"/>
      <c r="L26" s="22"/>
    </row>
    <row r="27" spans="1:13" ht="20.149999999999999" customHeight="1" x14ac:dyDescent="0.3">
      <c r="A27" s="188" t="s">
        <v>225</v>
      </c>
      <c r="B27" s="188"/>
      <c r="C27" s="188"/>
      <c r="D27" s="188" t="s">
        <v>231</v>
      </c>
      <c r="E27" s="188"/>
      <c r="F27" s="188"/>
      <c r="G27" s="188" t="s">
        <v>220</v>
      </c>
      <c r="H27" s="188"/>
      <c r="I27" s="188"/>
      <c r="K27" s="21"/>
      <c r="L27" s="23"/>
    </row>
    <row r="28" spans="1:13" ht="20.149999999999999" customHeight="1" x14ac:dyDescent="0.3">
      <c r="A28" s="188" t="s">
        <v>228</v>
      </c>
      <c r="B28" s="188"/>
      <c r="C28" s="188"/>
      <c r="D28" s="188" t="s">
        <v>231</v>
      </c>
      <c r="E28" s="188"/>
      <c r="F28" s="188"/>
      <c r="G28" s="188" t="s">
        <v>221</v>
      </c>
      <c r="H28" s="188"/>
      <c r="I28" s="188"/>
      <c r="K28" s="21"/>
      <c r="L28" s="23"/>
    </row>
    <row r="29" spans="1:13" ht="20.149999999999999" customHeight="1" x14ac:dyDescent="0.3">
      <c r="A29" s="188" t="s">
        <v>414</v>
      </c>
      <c r="B29" s="188"/>
      <c r="C29" s="188"/>
      <c r="D29" s="188" t="s">
        <v>231</v>
      </c>
      <c r="E29" s="188"/>
      <c r="F29" s="188"/>
      <c r="G29" s="188" t="s">
        <v>222</v>
      </c>
      <c r="H29" s="188"/>
      <c r="I29" s="188"/>
      <c r="K29" s="21"/>
      <c r="L29" s="22"/>
    </row>
    <row r="30" spans="1:13" ht="20.149999999999999" customHeight="1" x14ac:dyDescent="0.3">
      <c r="A30" s="188" t="s">
        <v>224</v>
      </c>
      <c r="B30" s="188"/>
      <c r="C30" s="188"/>
      <c r="D30" s="188" t="s">
        <v>223</v>
      </c>
      <c r="E30" s="188"/>
      <c r="F30" s="188"/>
      <c r="G30" s="188"/>
      <c r="H30" s="188"/>
      <c r="I30" s="188"/>
      <c r="K30" s="21"/>
      <c r="L30" s="23"/>
    </row>
    <row r="31" spans="1:13" ht="20.149999999999999" customHeight="1" x14ac:dyDescent="0.3">
      <c r="A31" s="188"/>
      <c r="B31" s="188"/>
      <c r="C31" s="188"/>
      <c r="D31" s="188"/>
      <c r="E31" s="188"/>
      <c r="F31" s="188"/>
      <c r="G31" s="188"/>
      <c r="H31" s="188"/>
      <c r="I31" s="188"/>
      <c r="K31" s="21"/>
      <c r="L31" s="24"/>
    </row>
    <row r="32" spans="1:13" ht="20.149999999999999" customHeight="1" x14ac:dyDescent="0.3">
      <c r="A32" s="188"/>
      <c r="B32" s="188"/>
      <c r="C32" s="188"/>
      <c r="D32" s="188"/>
      <c r="E32" s="188"/>
      <c r="F32" s="188"/>
      <c r="G32" s="188"/>
      <c r="H32" s="188"/>
      <c r="I32" s="188"/>
      <c r="K32" s="193"/>
      <c r="L32" s="22"/>
    </row>
    <row r="33" spans="11:12" ht="15.5" x14ac:dyDescent="0.35">
      <c r="K33" s="193"/>
      <c r="L33" s="25"/>
    </row>
    <row r="34" spans="11:12" ht="19.5" customHeight="1" x14ac:dyDescent="0.3"/>
    <row r="35" spans="11:12" ht="51" customHeight="1" x14ac:dyDescent="0.3"/>
    <row r="36" spans="11:12" ht="51.75" customHeight="1" x14ac:dyDescent="0.3"/>
    <row r="37" spans="11:12" ht="42.75" customHeight="1" x14ac:dyDescent="0.3"/>
    <row r="38" spans="11:12" ht="107.25" customHeight="1" x14ac:dyDescent="0.3"/>
    <row r="39" spans="11:12" ht="58.5" customHeight="1" x14ac:dyDescent="0.3"/>
    <row r="40" spans="11:12" ht="30.75" customHeight="1" x14ac:dyDescent="0.3"/>
    <row r="41" spans="11:12" ht="30.75" customHeight="1" x14ac:dyDescent="0.3"/>
    <row r="42" spans="11:12" ht="47.25" customHeight="1" x14ac:dyDescent="0.3"/>
    <row r="65526" spans="1:5" x14ac:dyDescent="0.3">
      <c r="A65526" s="194" t="s">
        <v>29</v>
      </c>
      <c r="B65526" s="194"/>
      <c r="C65526" s="194"/>
      <c r="D65526" s="194"/>
      <c r="E65526" s="194"/>
    </row>
    <row r="65527" spans="1:5" x14ac:dyDescent="0.3">
      <c r="A65527" s="195" t="s">
        <v>30</v>
      </c>
      <c r="B65527" s="195"/>
      <c r="C65527" s="195"/>
      <c r="D65527" s="195"/>
      <c r="E65527" s="195"/>
    </row>
    <row r="65528" spans="1:5" x14ac:dyDescent="0.3">
      <c r="A65528" s="195" t="s">
        <v>31</v>
      </c>
      <c r="B65528" s="195"/>
      <c r="C65528" s="195"/>
      <c r="D65528" s="195"/>
      <c r="E65528" s="195"/>
    </row>
    <row r="65529" spans="1:5" x14ac:dyDescent="0.3">
      <c r="A65529" s="18" t="s">
        <v>157</v>
      </c>
      <c r="D65529" s="18" t="s">
        <v>158</v>
      </c>
    </row>
  </sheetData>
  <sheetProtection password="F5F0" sheet="1"/>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D115" zoomScale="85" zoomScaleNormal="85" workbookViewId="0">
      <selection activeCell="G116" sqref="G116"/>
    </sheetView>
  </sheetViews>
  <sheetFormatPr baseColWidth="10" defaultColWidth="11.453125" defaultRowHeight="14" x14ac:dyDescent="0.3"/>
  <cols>
    <col min="1" max="1" width="0.453125" style="86" customWidth="1"/>
    <col min="2" max="2" width="1.453125" style="86" customWidth="1"/>
    <col min="3" max="3" width="44.54296875" style="86" customWidth="1"/>
    <col min="4" max="4" width="11.7265625" style="139" customWidth="1"/>
    <col min="5" max="6" width="33.7265625" style="121" customWidth="1"/>
    <col min="7" max="7" width="11.7265625" style="139" customWidth="1"/>
    <col min="8" max="9" width="33.7265625" style="121" customWidth="1"/>
    <col min="10" max="10" width="11.7265625" style="139" customWidth="1"/>
    <col min="11" max="12" width="33.7265625" style="121" customWidth="1"/>
    <col min="13" max="13" width="11.7265625" style="139" customWidth="1"/>
    <col min="14" max="15" width="33.7265625" style="121" customWidth="1"/>
    <col min="16" max="16" width="3.1796875" style="86" customWidth="1"/>
    <col min="17" max="17" width="2.453125" style="86" customWidth="1"/>
    <col min="18" max="18" width="7.453125" style="86" hidden="1" customWidth="1"/>
    <col min="19" max="20" width="7.1796875" style="86" hidden="1" customWidth="1"/>
    <col min="21" max="21" width="7" style="86" hidden="1" customWidth="1"/>
    <col min="22" max="22" width="11.453125" style="86"/>
    <col min="23" max="23" width="13" style="86" customWidth="1"/>
    <col min="24" max="24" width="15.81640625" style="86" customWidth="1"/>
    <col min="25" max="25" width="13" style="86" customWidth="1"/>
    <col min="26" max="27" width="11.453125" style="86" customWidth="1"/>
    <col min="28" max="16384" width="11.453125" style="86"/>
  </cols>
  <sheetData>
    <row r="1" spans="1:21" ht="33" customHeight="1" x14ac:dyDescent="0.3">
      <c r="B1" s="260" t="s">
        <v>124</v>
      </c>
      <c r="C1" s="260"/>
      <c r="D1" s="260"/>
      <c r="E1" s="260"/>
      <c r="F1" s="260"/>
      <c r="G1" s="260"/>
      <c r="H1" s="260"/>
      <c r="I1" s="260"/>
      <c r="J1" s="261"/>
      <c r="K1" s="261"/>
      <c r="L1" s="87"/>
      <c r="M1" s="87"/>
      <c r="N1" s="87"/>
      <c r="O1" s="87"/>
    </row>
    <row r="2" spans="1:21" ht="15.5" x14ac:dyDescent="0.3">
      <c r="B2" s="262" t="s">
        <v>27</v>
      </c>
      <c r="C2" s="262"/>
      <c r="D2" s="216" t="s">
        <v>177</v>
      </c>
      <c r="E2" s="216"/>
      <c r="F2" s="216"/>
      <c r="G2" s="217" t="s">
        <v>178</v>
      </c>
      <c r="H2" s="217"/>
      <c r="I2" s="217"/>
      <c r="J2" s="218" t="s">
        <v>179</v>
      </c>
      <c r="K2" s="218"/>
      <c r="L2" s="218"/>
      <c r="M2" s="277" t="s">
        <v>180</v>
      </c>
      <c r="N2" s="277"/>
      <c r="O2" s="277"/>
      <c r="Q2" s="86">
        <v>1</v>
      </c>
    </row>
    <row r="3" spans="1:21" ht="15" customHeight="1" x14ac:dyDescent="0.3">
      <c r="B3" s="262"/>
      <c r="C3" s="262"/>
      <c r="D3" s="223" t="s">
        <v>34</v>
      </c>
      <c r="E3" s="221" t="s">
        <v>122</v>
      </c>
      <c r="F3" s="221" t="s">
        <v>125</v>
      </c>
      <c r="G3" s="219" t="s">
        <v>34</v>
      </c>
      <c r="H3" s="221" t="s">
        <v>122</v>
      </c>
      <c r="I3" s="221" t="s">
        <v>125</v>
      </c>
      <c r="J3" s="219" t="s">
        <v>34</v>
      </c>
      <c r="K3" s="228" t="s">
        <v>122</v>
      </c>
      <c r="L3" s="222" t="s">
        <v>125</v>
      </c>
      <c r="M3" s="219" t="s">
        <v>34</v>
      </c>
      <c r="N3" s="228" t="s">
        <v>122</v>
      </c>
      <c r="O3" s="222" t="s">
        <v>125</v>
      </c>
      <c r="Q3" s="86">
        <v>2</v>
      </c>
    </row>
    <row r="4" spans="1:21" ht="15.75" customHeight="1" x14ac:dyDescent="0.3">
      <c r="B4" s="262"/>
      <c r="C4" s="262"/>
      <c r="D4" s="224"/>
      <c r="E4" s="222"/>
      <c r="F4" s="222"/>
      <c r="G4" s="220"/>
      <c r="H4" s="222"/>
      <c r="I4" s="222"/>
      <c r="J4" s="220"/>
      <c r="K4" s="229"/>
      <c r="L4" s="239"/>
      <c r="M4" s="220"/>
      <c r="N4" s="229"/>
      <c r="O4" s="239"/>
      <c r="Q4" s="86">
        <v>3</v>
      </c>
    </row>
    <row r="5" spans="1:21" ht="15.5" x14ac:dyDescent="0.3">
      <c r="B5" s="262"/>
      <c r="C5" s="262"/>
      <c r="D5" s="88"/>
      <c r="E5" s="89"/>
      <c r="F5" s="89"/>
      <c r="G5" s="90"/>
      <c r="H5" s="91"/>
      <c r="I5" s="91"/>
      <c r="J5" s="90"/>
      <c r="K5" s="92"/>
      <c r="L5" s="91"/>
      <c r="M5" s="90"/>
      <c r="N5" s="92"/>
      <c r="O5" s="91"/>
      <c r="Q5" s="86">
        <v>4</v>
      </c>
    </row>
    <row r="6" spans="1:21" ht="17.5" x14ac:dyDescent="0.3">
      <c r="A6" s="215"/>
      <c r="B6" s="270"/>
      <c r="C6" s="93" t="s">
        <v>73</v>
      </c>
      <c r="D6" s="94"/>
      <c r="E6" s="94"/>
      <c r="F6" s="94"/>
      <c r="G6" s="94"/>
      <c r="H6" s="94"/>
      <c r="I6" s="94"/>
      <c r="J6" s="94"/>
      <c r="K6" s="94"/>
      <c r="L6" s="95"/>
      <c r="M6" s="94"/>
      <c r="N6" s="94"/>
      <c r="O6" s="95"/>
    </row>
    <row r="7" spans="1:21" ht="40" customHeight="1" x14ac:dyDescent="0.3">
      <c r="A7" s="215"/>
      <c r="B7" s="271"/>
      <c r="C7" s="96" t="s">
        <v>33</v>
      </c>
      <c r="D7" s="26">
        <v>3</v>
      </c>
      <c r="E7" s="60" t="s">
        <v>383</v>
      </c>
      <c r="F7" s="60" t="s">
        <v>331</v>
      </c>
      <c r="G7" s="79">
        <v>3</v>
      </c>
      <c r="H7" s="61" t="s">
        <v>383</v>
      </c>
      <c r="I7" s="61" t="s">
        <v>331</v>
      </c>
      <c r="J7" s="82"/>
      <c r="K7" s="62"/>
      <c r="L7" s="63"/>
      <c r="M7" s="84"/>
      <c r="N7" s="64"/>
      <c r="O7" s="65"/>
      <c r="R7" s="86">
        <f>COUNTIF(D7:D10,"1")</f>
        <v>0</v>
      </c>
      <c r="S7" s="86">
        <f>COUNTIF(G7:G10,"1")</f>
        <v>0</v>
      </c>
      <c r="T7" s="86">
        <f>COUNTIF(J7:J10,"1")</f>
        <v>0</v>
      </c>
      <c r="U7" s="86">
        <f>COUNTIF(M7:M10,"1")</f>
        <v>0</v>
      </c>
    </row>
    <row r="8" spans="1:21" ht="40" customHeight="1" x14ac:dyDescent="0.3">
      <c r="A8" s="215"/>
      <c r="B8" s="271"/>
      <c r="C8" s="97" t="s">
        <v>35</v>
      </c>
      <c r="D8" s="26">
        <v>2</v>
      </c>
      <c r="E8" s="60" t="s">
        <v>332</v>
      </c>
      <c r="F8" s="60" t="s">
        <v>333</v>
      </c>
      <c r="G8" s="79">
        <v>2</v>
      </c>
      <c r="H8" s="66" t="s">
        <v>332</v>
      </c>
      <c r="I8" s="61" t="s">
        <v>333</v>
      </c>
      <c r="J8" s="82"/>
      <c r="K8" s="67"/>
      <c r="L8" s="63"/>
      <c r="M8" s="84"/>
      <c r="N8" s="68"/>
      <c r="O8" s="65"/>
      <c r="R8" s="86">
        <f>COUNTIF(D7:D10,"2")</f>
        <v>3</v>
      </c>
      <c r="S8" s="86">
        <f>COUNTIF(G7:G10,"2")</f>
        <v>3</v>
      </c>
      <c r="T8" s="86">
        <f>COUNTIF(J7:J10,"2")</f>
        <v>0</v>
      </c>
      <c r="U8" s="86">
        <f>COUNTIF(M7:M10,"2")</f>
        <v>0</v>
      </c>
    </row>
    <row r="9" spans="1:21" ht="40" customHeight="1" x14ac:dyDescent="0.3">
      <c r="A9" s="215"/>
      <c r="B9" s="271"/>
      <c r="C9" s="98" t="s">
        <v>36</v>
      </c>
      <c r="D9" s="26">
        <v>2</v>
      </c>
      <c r="E9" s="60" t="s">
        <v>334</v>
      </c>
      <c r="F9" s="60" t="s">
        <v>335</v>
      </c>
      <c r="G9" s="79">
        <v>2</v>
      </c>
      <c r="H9" s="66" t="s">
        <v>334</v>
      </c>
      <c r="I9" s="61" t="s">
        <v>335</v>
      </c>
      <c r="J9" s="82"/>
      <c r="K9" s="67"/>
      <c r="L9" s="63"/>
      <c r="M9" s="84"/>
      <c r="N9" s="68"/>
      <c r="O9" s="65"/>
      <c r="R9" s="86">
        <f>COUNTIF(D7:D10,"3")</f>
        <v>1</v>
      </c>
      <c r="S9" s="86">
        <f>COUNTIF(G7:G10,"3")</f>
        <v>1</v>
      </c>
      <c r="T9" s="86">
        <f>COUNTIF(J7:J10,"3")</f>
        <v>0</v>
      </c>
      <c r="U9" s="86">
        <f>COUNTIF(M7:M10,"3")</f>
        <v>0</v>
      </c>
    </row>
    <row r="10" spans="1:21" ht="40" customHeight="1" x14ac:dyDescent="0.3">
      <c r="A10" s="215"/>
      <c r="B10" s="272"/>
      <c r="C10" s="98" t="s">
        <v>37</v>
      </c>
      <c r="D10" s="26">
        <v>2</v>
      </c>
      <c r="E10" s="60" t="s">
        <v>336</v>
      </c>
      <c r="F10" s="60" t="s">
        <v>337</v>
      </c>
      <c r="G10" s="79">
        <v>2</v>
      </c>
      <c r="H10" s="66" t="s">
        <v>336</v>
      </c>
      <c r="I10" s="61" t="s">
        <v>337</v>
      </c>
      <c r="J10" s="82"/>
      <c r="K10" s="67"/>
      <c r="L10" s="63"/>
      <c r="M10" s="84"/>
      <c r="N10" s="68"/>
      <c r="O10" s="65"/>
      <c r="R10" s="86">
        <f>COUNTIF(D7:D10,"4")</f>
        <v>0</v>
      </c>
      <c r="S10" s="86">
        <f>COUNTIF(G7:G10,"4")</f>
        <v>0</v>
      </c>
      <c r="T10" s="86">
        <f>COUNTIF(J7:J10,"4")</f>
        <v>0</v>
      </c>
      <c r="U10" s="86">
        <f>COUNTIF(M7:M10,"4")</f>
        <v>0</v>
      </c>
    </row>
    <row r="11" spans="1:21" ht="6" customHeight="1" x14ac:dyDescent="0.3">
      <c r="B11" s="267"/>
      <c r="C11" s="268"/>
      <c r="D11" s="268"/>
      <c r="E11" s="268"/>
      <c r="F11" s="268"/>
      <c r="G11" s="268"/>
      <c r="H11" s="268"/>
      <c r="I11" s="268"/>
      <c r="J11" s="268"/>
      <c r="K11" s="269"/>
      <c r="L11" s="99"/>
      <c r="M11" s="100"/>
      <c r="N11" s="99"/>
      <c r="O11" s="99"/>
      <c r="Q11" s="86">
        <f>COUNTIF(D7:D10,"1")</f>
        <v>0</v>
      </c>
      <c r="R11" s="86">
        <f>COUNTIF(D7:D10,"1")</f>
        <v>0</v>
      </c>
      <c r="S11" s="86">
        <f>COUNTIF(D7:D10,"3")</f>
        <v>1</v>
      </c>
    </row>
    <row r="12" spans="1:21" ht="17.5" x14ac:dyDescent="0.3">
      <c r="A12" s="215"/>
      <c r="B12" s="236"/>
      <c r="C12" s="101" t="s">
        <v>72</v>
      </c>
      <c r="D12" s="102"/>
      <c r="E12" s="102"/>
      <c r="F12" s="102"/>
      <c r="G12" s="102"/>
      <c r="H12" s="102"/>
      <c r="I12" s="102"/>
      <c r="J12" s="102"/>
      <c r="K12" s="103"/>
      <c r="L12" s="104"/>
      <c r="M12" s="102"/>
      <c r="N12" s="103"/>
      <c r="O12" s="104"/>
    </row>
    <row r="13" spans="1:21" ht="40" customHeight="1" x14ac:dyDescent="0.3">
      <c r="A13" s="215"/>
      <c r="B13" s="237"/>
      <c r="C13" s="105" t="s">
        <v>38</v>
      </c>
      <c r="D13" s="27">
        <v>3</v>
      </c>
      <c r="E13" s="60" t="s">
        <v>338</v>
      </c>
      <c r="F13" s="69" t="s">
        <v>339</v>
      </c>
      <c r="G13" s="80">
        <v>3</v>
      </c>
      <c r="H13" s="61" t="s">
        <v>338</v>
      </c>
      <c r="I13" s="61" t="s">
        <v>339</v>
      </c>
      <c r="J13" s="83"/>
      <c r="K13" s="70"/>
      <c r="L13" s="71"/>
      <c r="M13" s="85"/>
      <c r="N13" s="72"/>
      <c r="O13" s="73"/>
      <c r="R13" s="86">
        <f>COUNTIF(D13:D17,"1")</f>
        <v>0</v>
      </c>
      <c r="S13" s="86">
        <f>COUNTIF(G13:G17,"1")</f>
        <v>0</v>
      </c>
      <c r="T13" s="86">
        <f>COUNTIF(J13:J17,"1")</f>
        <v>0</v>
      </c>
      <c r="U13" s="86">
        <f>COUNTIF(M13:M17,"1")</f>
        <v>0</v>
      </c>
    </row>
    <row r="14" spans="1:21" ht="40" customHeight="1" x14ac:dyDescent="0.3">
      <c r="A14" s="215"/>
      <c r="B14" s="237"/>
      <c r="C14" s="97" t="s">
        <v>39</v>
      </c>
      <c r="D14" s="27">
        <v>2</v>
      </c>
      <c r="E14" s="74" t="s">
        <v>340</v>
      </c>
      <c r="F14" s="69" t="s">
        <v>341</v>
      </c>
      <c r="G14" s="80">
        <v>2</v>
      </c>
      <c r="H14" s="66" t="s">
        <v>340</v>
      </c>
      <c r="I14" s="61" t="s">
        <v>341</v>
      </c>
      <c r="J14" s="83"/>
      <c r="K14" s="71"/>
      <c r="L14" s="71"/>
      <c r="M14" s="85"/>
      <c r="N14" s="73"/>
      <c r="O14" s="73"/>
      <c r="R14" s="86">
        <f>COUNTIF(D13:D17,"2")</f>
        <v>2</v>
      </c>
      <c r="S14" s="86">
        <f>COUNTIF(G13:G17,"2")</f>
        <v>2</v>
      </c>
      <c r="T14" s="86">
        <f>COUNTIF(J13:J17,"2")</f>
        <v>0</v>
      </c>
      <c r="U14" s="86">
        <f>COUNTIF(M13:M17,"2")</f>
        <v>0</v>
      </c>
    </row>
    <row r="15" spans="1:21" ht="40" customHeight="1" x14ac:dyDescent="0.3">
      <c r="A15" s="215"/>
      <c r="B15" s="237"/>
      <c r="C15" s="97" t="s">
        <v>40</v>
      </c>
      <c r="D15" s="27">
        <v>3</v>
      </c>
      <c r="E15" s="74" t="s">
        <v>342</v>
      </c>
      <c r="F15" s="69" t="s">
        <v>341</v>
      </c>
      <c r="G15" s="80">
        <v>3</v>
      </c>
      <c r="H15" s="66" t="s">
        <v>342</v>
      </c>
      <c r="I15" s="61" t="s">
        <v>341</v>
      </c>
      <c r="J15" s="83"/>
      <c r="K15" s="71"/>
      <c r="L15" s="71"/>
      <c r="M15" s="85"/>
      <c r="N15" s="73"/>
      <c r="O15" s="73"/>
      <c r="R15" s="86">
        <f>COUNTIF(D13:D17,"3")</f>
        <v>3</v>
      </c>
      <c r="S15" s="86">
        <f>COUNTIF(G13:G17,"3")</f>
        <v>3</v>
      </c>
      <c r="T15" s="86">
        <f>COUNTIF(J13:J17,"3")</f>
        <v>0</v>
      </c>
      <c r="U15" s="86">
        <f>COUNTIF(M13:M17,"3")</f>
        <v>0</v>
      </c>
    </row>
    <row r="16" spans="1:21" ht="40" customHeight="1" x14ac:dyDescent="0.3">
      <c r="A16" s="215"/>
      <c r="B16" s="237"/>
      <c r="C16" s="98" t="s">
        <v>41</v>
      </c>
      <c r="D16" s="27">
        <v>3</v>
      </c>
      <c r="E16" s="74" t="s">
        <v>343</v>
      </c>
      <c r="F16" s="69" t="s">
        <v>344</v>
      </c>
      <c r="G16" s="80">
        <v>3</v>
      </c>
      <c r="H16" s="66" t="s">
        <v>343</v>
      </c>
      <c r="I16" s="61" t="s">
        <v>344</v>
      </c>
      <c r="J16" s="83"/>
      <c r="K16" s="71"/>
      <c r="L16" s="71"/>
      <c r="M16" s="85"/>
      <c r="N16" s="73"/>
      <c r="O16" s="73"/>
      <c r="R16" s="86">
        <f>COUNTIF(D13:D17,"4")</f>
        <v>0</v>
      </c>
      <c r="S16" s="86">
        <f>COUNTIF(G13:G17,"4")</f>
        <v>0</v>
      </c>
      <c r="T16" s="86">
        <f>COUNTIF(J13:J17,"4")</f>
        <v>0</v>
      </c>
      <c r="U16" s="86">
        <f>COUNTIF(M13:M17,"4")</f>
        <v>0</v>
      </c>
    </row>
    <row r="17" spans="1:21" ht="40" customHeight="1" x14ac:dyDescent="0.3">
      <c r="A17" s="215"/>
      <c r="B17" s="238"/>
      <c r="C17" s="97" t="s">
        <v>42</v>
      </c>
      <c r="D17" s="27">
        <v>2</v>
      </c>
      <c r="E17" s="74" t="s">
        <v>345</v>
      </c>
      <c r="F17" s="69" t="s">
        <v>346</v>
      </c>
      <c r="G17" s="80">
        <v>2</v>
      </c>
      <c r="H17" s="66" t="s">
        <v>345</v>
      </c>
      <c r="I17" s="61" t="s">
        <v>346</v>
      </c>
      <c r="J17" s="83"/>
      <c r="K17" s="71"/>
      <c r="L17" s="71"/>
      <c r="M17" s="85"/>
      <c r="N17" s="73"/>
      <c r="O17" s="73"/>
    </row>
    <row r="18" spans="1:21" ht="7.5" customHeight="1" x14ac:dyDescent="0.3">
      <c r="B18" s="225"/>
      <c r="C18" s="226"/>
      <c r="D18" s="226"/>
      <c r="E18" s="226"/>
      <c r="F18" s="226"/>
      <c r="G18" s="226"/>
      <c r="H18" s="226"/>
      <c r="I18" s="226"/>
      <c r="J18" s="226"/>
      <c r="K18" s="227"/>
      <c r="L18" s="99"/>
      <c r="M18" s="100"/>
      <c r="N18" s="99"/>
      <c r="O18" s="99"/>
    </row>
    <row r="19" spans="1:21" ht="17.5" x14ac:dyDescent="0.3">
      <c r="A19" s="215"/>
      <c r="B19" s="236"/>
      <c r="C19" s="101" t="s">
        <v>43</v>
      </c>
      <c r="D19" s="102"/>
      <c r="E19" s="102"/>
      <c r="F19" s="102"/>
      <c r="G19" s="102"/>
      <c r="H19" s="102"/>
      <c r="I19" s="102"/>
      <c r="J19" s="102"/>
      <c r="K19" s="103"/>
      <c r="L19" s="104"/>
      <c r="M19" s="102"/>
      <c r="N19" s="103"/>
      <c r="O19" s="104"/>
    </row>
    <row r="20" spans="1:21" ht="40" customHeight="1" x14ac:dyDescent="0.3">
      <c r="A20" s="215"/>
      <c r="B20" s="273"/>
      <c r="C20" s="106" t="s">
        <v>44</v>
      </c>
      <c r="D20" s="27">
        <v>2</v>
      </c>
      <c r="E20" s="60" t="s">
        <v>384</v>
      </c>
      <c r="F20" s="60" t="s">
        <v>348</v>
      </c>
      <c r="G20" s="80">
        <v>2</v>
      </c>
      <c r="H20" s="61" t="s">
        <v>347</v>
      </c>
      <c r="I20" s="61" t="s">
        <v>348</v>
      </c>
      <c r="J20" s="83"/>
      <c r="K20" s="75"/>
      <c r="L20" s="76"/>
      <c r="M20" s="85"/>
      <c r="N20" s="77"/>
      <c r="O20" s="78"/>
      <c r="R20" s="86">
        <f>COUNTIF(D20:D27,"1")</f>
        <v>0</v>
      </c>
      <c r="S20" s="86">
        <f>COUNTIF(G20:G27,"1")</f>
        <v>0</v>
      </c>
      <c r="T20" s="86">
        <f>COUNTIF(J20:J27,"1")</f>
        <v>0</v>
      </c>
      <c r="U20" s="86">
        <f>COUNTIF(M20:M27,"1")</f>
        <v>0</v>
      </c>
    </row>
    <row r="21" spans="1:21" ht="40" customHeight="1" x14ac:dyDescent="0.3">
      <c r="A21" s="215"/>
      <c r="B21" s="273"/>
      <c r="C21" s="107" t="s">
        <v>45</v>
      </c>
      <c r="D21" s="27">
        <v>2</v>
      </c>
      <c r="E21" s="74" t="s">
        <v>386</v>
      </c>
      <c r="F21" s="60" t="s">
        <v>349</v>
      </c>
      <c r="G21" s="80">
        <v>2</v>
      </c>
      <c r="H21" s="66" t="s">
        <v>385</v>
      </c>
      <c r="I21" s="61" t="s">
        <v>349</v>
      </c>
      <c r="J21" s="83"/>
      <c r="K21" s="76"/>
      <c r="L21" s="76"/>
      <c r="M21" s="85"/>
      <c r="N21" s="78"/>
      <c r="O21" s="78"/>
      <c r="R21" s="86">
        <f>COUNTIF(D20:D27,"2")</f>
        <v>8</v>
      </c>
      <c r="S21" s="86">
        <f>COUNTIF(G20:G27,"2")</f>
        <v>8</v>
      </c>
      <c r="T21" s="86">
        <f>COUNTIF(J20:J27,"2")</f>
        <v>0</v>
      </c>
      <c r="U21" s="86">
        <f>COUNTIF(M20:M27,"2")</f>
        <v>0</v>
      </c>
    </row>
    <row r="22" spans="1:21" ht="40" customHeight="1" x14ac:dyDescent="0.3">
      <c r="A22" s="215"/>
      <c r="B22" s="273"/>
      <c r="C22" s="107" t="s">
        <v>46</v>
      </c>
      <c r="D22" s="27">
        <v>2</v>
      </c>
      <c r="E22" s="74" t="s">
        <v>350</v>
      </c>
      <c r="F22" s="60" t="s">
        <v>351</v>
      </c>
      <c r="G22" s="80">
        <v>2</v>
      </c>
      <c r="H22" s="66" t="s">
        <v>350</v>
      </c>
      <c r="I22" s="61" t="s">
        <v>351</v>
      </c>
      <c r="J22" s="83"/>
      <c r="K22" s="76"/>
      <c r="L22" s="76"/>
      <c r="M22" s="85"/>
      <c r="N22" s="78"/>
      <c r="O22" s="78"/>
      <c r="R22" s="86">
        <f>COUNTIF(D20:D27,"3")</f>
        <v>0</v>
      </c>
      <c r="S22" s="86">
        <f>COUNTIF(G20:G27,"3")</f>
        <v>0</v>
      </c>
      <c r="T22" s="86">
        <f>COUNTIF(J20:J27,"3")</f>
        <v>0</v>
      </c>
      <c r="U22" s="86">
        <f>COUNTIF(M20:M27,"3")</f>
        <v>0</v>
      </c>
    </row>
    <row r="23" spans="1:21" ht="40" customHeight="1" x14ac:dyDescent="0.3">
      <c r="A23" s="215"/>
      <c r="B23" s="273"/>
      <c r="C23" s="107" t="s">
        <v>47</v>
      </c>
      <c r="D23" s="27">
        <v>2</v>
      </c>
      <c r="E23" s="74" t="s">
        <v>352</v>
      </c>
      <c r="F23" s="60" t="s">
        <v>353</v>
      </c>
      <c r="G23" s="80">
        <v>2</v>
      </c>
      <c r="H23" s="66" t="s">
        <v>352</v>
      </c>
      <c r="I23" s="61" t="s">
        <v>353</v>
      </c>
      <c r="J23" s="83"/>
      <c r="K23" s="76"/>
      <c r="L23" s="76"/>
      <c r="M23" s="85"/>
      <c r="N23" s="78"/>
      <c r="O23" s="78"/>
      <c r="R23" s="86">
        <f>COUNTIF(D20:D27,"4")</f>
        <v>0</v>
      </c>
      <c r="S23" s="86">
        <f>COUNTIF(G20:G27,"4")</f>
        <v>0</v>
      </c>
      <c r="T23" s="86">
        <f>COUNTIF(J20:J27,"4")</f>
        <v>0</v>
      </c>
      <c r="U23" s="86">
        <f>COUNTIF(M20:M27,"4")</f>
        <v>0</v>
      </c>
    </row>
    <row r="24" spans="1:21" ht="40" customHeight="1" x14ac:dyDescent="0.3">
      <c r="A24" s="215"/>
      <c r="B24" s="273"/>
      <c r="C24" s="107" t="s">
        <v>48</v>
      </c>
      <c r="D24" s="27">
        <v>2</v>
      </c>
      <c r="E24" s="74" t="s">
        <v>354</v>
      </c>
      <c r="F24" s="60" t="s">
        <v>355</v>
      </c>
      <c r="G24" s="80">
        <v>2</v>
      </c>
      <c r="H24" s="66" t="s">
        <v>354</v>
      </c>
      <c r="I24" s="61" t="s">
        <v>355</v>
      </c>
      <c r="J24" s="83"/>
      <c r="K24" s="76"/>
      <c r="L24" s="76"/>
      <c r="M24" s="85"/>
      <c r="N24" s="78"/>
      <c r="O24" s="78"/>
    </row>
    <row r="25" spans="1:21" ht="40" customHeight="1" x14ac:dyDescent="0.3">
      <c r="A25" s="215"/>
      <c r="B25" s="273"/>
      <c r="C25" s="107" t="s">
        <v>49</v>
      </c>
      <c r="D25" s="27">
        <v>2</v>
      </c>
      <c r="E25" s="74" t="s">
        <v>356</v>
      </c>
      <c r="F25" s="60" t="s">
        <v>357</v>
      </c>
      <c r="G25" s="80">
        <v>2</v>
      </c>
      <c r="H25" s="66" t="s">
        <v>356</v>
      </c>
      <c r="I25" s="61" t="s">
        <v>357</v>
      </c>
      <c r="J25" s="83"/>
      <c r="K25" s="76"/>
      <c r="L25" s="76"/>
      <c r="M25" s="85"/>
      <c r="N25" s="78"/>
      <c r="O25" s="78"/>
    </row>
    <row r="26" spans="1:21" ht="40" customHeight="1" x14ac:dyDescent="0.3">
      <c r="A26" s="215"/>
      <c r="B26" s="273"/>
      <c r="C26" s="107" t="s">
        <v>50</v>
      </c>
      <c r="D26" s="27">
        <v>2</v>
      </c>
      <c r="E26" s="74" t="s">
        <v>387</v>
      </c>
      <c r="F26" s="60" t="s">
        <v>359</v>
      </c>
      <c r="G26" s="80">
        <v>2</v>
      </c>
      <c r="H26" s="66" t="s">
        <v>358</v>
      </c>
      <c r="I26" s="61" t="s">
        <v>359</v>
      </c>
      <c r="J26" s="83"/>
      <c r="K26" s="76"/>
      <c r="L26" s="76"/>
      <c r="M26" s="85"/>
      <c r="N26" s="78"/>
      <c r="O26" s="78"/>
    </row>
    <row r="27" spans="1:21" ht="40" customHeight="1" x14ac:dyDescent="0.3">
      <c r="A27" s="215"/>
      <c r="B27" s="274"/>
      <c r="C27" s="107" t="s">
        <v>51</v>
      </c>
      <c r="D27" s="27">
        <v>2</v>
      </c>
      <c r="E27" s="74" t="s">
        <v>388</v>
      </c>
      <c r="F27" s="60" t="s">
        <v>361</v>
      </c>
      <c r="G27" s="80">
        <v>2</v>
      </c>
      <c r="H27" s="66" t="s">
        <v>360</v>
      </c>
      <c r="I27" s="61" t="s">
        <v>361</v>
      </c>
      <c r="J27" s="83"/>
      <c r="K27" s="76"/>
      <c r="L27" s="76"/>
      <c r="M27" s="85"/>
      <c r="N27" s="78"/>
      <c r="O27" s="78"/>
    </row>
    <row r="28" spans="1:21" ht="7.5" customHeight="1" x14ac:dyDescent="0.3">
      <c r="B28" s="252"/>
      <c r="C28" s="253"/>
      <c r="D28" s="253"/>
      <c r="E28" s="253"/>
      <c r="F28" s="253"/>
      <c r="G28" s="253"/>
      <c r="H28" s="253"/>
      <c r="I28" s="253"/>
      <c r="J28" s="253"/>
      <c r="K28" s="275"/>
      <c r="L28" s="99"/>
      <c r="M28" s="100"/>
      <c r="N28" s="99"/>
      <c r="O28" s="99"/>
    </row>
    <row r="29" spans="1:21" ht="17.5" x14ac:dyDescent="0.3">
      <c r="A29" s="215"/>
      <c r="B29" s="236"/>
      <c r="C29" s="101" t="s">
        <v>52</v>
      </c>
      <c r="D29" s="102"/>
      <c r="E29" s="102"/>
      <c r="F29" s="102"/>
      <c r="G29" s="102"/>
      <c r="H29" s="102"/>
      <c r="I29" s="102"/>
      <c r="J29" s="102"/>
      <c r="K29" s="103"/>
      <c r="L29" s="104"/>
      <c r="M29" s="102"/>
      <c r="N29" s="103"/>
      <c r="O29" s="104"/>
    </row>
    <row r="30" spans="1:21" ht="40" customHeight="1" x14ac:dyDescent="0.3">
      <c r="A30" s="215"/>
      <c r="B30" s="237"/>
      <c r="C30" s="105" t="s">
        <v>53</v>
      </c>
      <c r="D30" s="27">
        <v>2</v>
      </c>
      <c r="E30" s="60" t="s">
        <v>389</v>
      </c>
      <c r="F30" s="60" t="s">
        <v>362</v>
      </c>
      <c r="G30" s="80">
        <v>2</v>
      </c>
      <c r="H30" s="61" t="s">
        <v>389</v>
      </c>
      <c r="I30" s="61" t="s">
        <v>362</v>
      </c>
      <c r="J30" s="83"/>
      <c r="K30" s="75"/>
      <c r="L30" s="76"/>
      <c r="M30" s="85"/>
      <c r="N30" s="77"/>
      <c r="O30" s="78"/>
      <c r="R30" s="86">
        <f>COUNTIF(D30:D33,"1")</f>
        <v>0</v>
      </c>
      <c r="S30" s="86">
        <f>COUNTIF(G30:G33,"1")</f>
        <v>0</v>
      </c>
      <c r="T30" s="86">
        <f>COUNTIF(J30:J33,"1")</f>
        <v>0</v>
      </c>
      <c r="U30" s="86">
        <f>COUNTIF(M30:M33,"1")</f>
        <v>0</v>
      </c>
    </row>
    <row r="31" spans="1:21" ht="40" customHeight="1" x14ac:dyDescent="0.3">
      <c r="A31" s="215"/>
      <c r="B31" s="237"/>
      <c r="C31" s="97" t="s">
        <v>54</v>
      </c>
      <c r="D31" s="27">
        <v>2</v>
      </c>
      <c r="E31" s="74" t="s">
        <v>390</v>
      </c>
      <c r="F31" s="60" t="s">
        <v>364</v>
      </c>
      <c r="G31" s="80">
        <v>2</v>
      </c>
      <c r="H31" s="66" t="s">
        <v>363</v>
      </c>
      <c r="I31" s="61" t="s">
        <v>364</v>
      </c>
      <c r="J31" s="83"/>
      <c r="K31" s="76"/>
      <c r="L31" s="76"/>
      <c r="M31" s="85"/>
      <c r="N31" s="78"/>
      <c r="O31" s="78"/>
      <c r="R31" s="86">
        <f>COUNTIF(D30:D33,"2")</f>
        <v>4</v>
      </c>
      <c r="S31" s="86">
        <f>COUNTIF(G30:G33,"2")</f>
        <v>4</v>
      </c>
      <c r="T31" s="86">
        <f>COUNTIF(J30:J33,"2")</f>
        <v>0</v>
      </c>
      <c r="U31" s="86">
        <f>COUNTIF(M30:M33,"2")</f>
        <v>0</v>
      </c>
    </row>
    <row r="32" spans="1:21" ht="40" customHeight="1" x14ac:dyDescent="0.3">
      <c r="A32" s="215"/>
      <c r="B32" s="237"/>
      <c r="C32" s="97" t="s">
        <v>55</v>
      </c>
      <c r="D32" s="27">
        <v>2</v>
      </c>
      <c r="E32" s="74" t="s">
        <v>391</v>
      </c>
      <c r="F32" s="60" t="s">
        <v>362</v>
      </c>
      <c r="G32" s="80">
        <v>2</v>
      </c>
      <c r="H32" s="66" t="s">
        <v>391</v>
      </c>
      <c r="I32" s="61" t="s">
        <v>362</v>
      </c>
      <c r="J32" s="83"/>
      <c r="K32" s="76"/>
      <c r="L32" s="76"/>
      <c r="M32" s="85"/>
      <c r="N32" s="78"/>
      <c r="O32" s="78"/>
      <c r="R32" s="86">
        <f>COUNTIF(D30:D33,"3")</f>
        <v>0</v>
      </c>
      <c r="S32" s="86">
        <f>COUNTIF(G30:G33,"3")</f>
        <v>0</v>
      </c>
      <c r="T32" s="86">
        <f>COUNTIF(J30:J33,"31")</f>
        <v>0</v>
      </c>
      <c r="U32" s="86">
        <f>COUNTIF(M30:M33,"3")</f>
        <v>0</v>
      </c>
    </row>
    <row r="33" spans="1:21" ht="40" customHeight="1" x14ac:dyDescent="0.3">
      <c r="A33" s="215"/>
      <c r="B33" s="238"/>
      <c r="C33" s="97" t="s">
        <v>56</v>
      </c>
      <c r="D33" s="27">
        <v>2</v>
      </c>
      <c r="E33" s="74" t="s">
        <v>392</v>
      </c>
      <c r="F33" s="60" t="s">
        <v>365</v>
      </c>
      <c r="G33" s="80">
        <v>2</v>
      </c>
      <c r="H33" s="66" t="s">
        <v>392</v>
      </c>
      <c r="I33" s="61" t="s">
        <v>365</v>
      </c>
      <c r="J33" s="83"/>
      <c r="K33" s="76"/>
      <c r="L33" s="76"/>
      <c r="M33" s="85"/>
      <c r="N33" s="78"/>
      <c r="O33" s="78"/>
      <c r="R33" s="86">
        <f>COUNTIF(D30:D33,"4")</f>
        <v>0</v>
      </c>
      <c r="S33" s="86">
        <f>COUNTIF(G30:G33,"4")</f>
        <v>0</v>
      </c>
      <c r="T33" s="86">
        <f>COUNTIF(J30:J33,"4")</f>
        <v>0</v>
      </c>
      <c r="U33" s="86">
        <f>COUNTIF(M30:M33,"4")</f>
        <v>0</v>
      </c>
    </row>
    <row r="34" spans="1:21" ht="9" customHeight="1" x14ac:dyDescent="0.3">
      <c r="B34" s="225"/>
      <c r="C34" s="226"/>
      <c r="D34" s="226"/>
      <c r="E34" s="226"/>
      <c r="F34" s="226"/>
      <c r="G34" s="226"/>
      <c r="H34" s="226"/>
      <c r="I34" s="226"/>
      <c r="J34" s="226"/>
      <c r="K34" s="227"/>
      <c r="L34" s="99"/>
      <c r="M34" s="100"/>
      <c r="N34" s="99"/>
      <c r="O34" s="99"/>
    </row>
    <row r="35" spans="1:21" ht="17.5" x14ac:dyDescent="0.3">
      <c r="A35" s="215"/>
      <c r="B35" s="236"/>
      <c r="C35" s="108" t="s">
        <v>57</v>
      </c>
      <c r="D35" s="276"/>
      <c r="E35" s="276"/>
      <c r="F35" s="276"/>
      <c r="G35" s="276"/>
      <c r="H35" s="276"/>
      <c r="I35" s="276"/>
      <c r="J35" s="276"/>
      <c r="K35" s="276"/>
      <c r="L35" s="109"/>
      <c r="M35" s="110"/>
      <c r="N35" s="110"/>
      <c r="O35" s="109"/>
    </row>
    <row r="36" spans="1:21" ht="40" customHeight="1" x14ac:dyDescent="0.3">
      <c r="A36" s="215"/>
      <c r="B36" s="237"/>
      <c r="C36" s="105" t="s">
        <v>58</v>
      </c>
      <c r="D36" s="27">
        <v>2</v>
      </c>
      <c r="E36" s="60" t="s">
        <v>393</v>
      </c>
      <c r="F36" s="60" t="s">
        <v>366</v>
      </c>
      <c r="G36" s="80">
        <v>2</v>
      </c>
      <c r="H36" s="61" t="s">
        <v>393</v>
      </c>
      <c r="I36" s="61" t="s">
        <v>366</v>
      </c>
      <c r="J36" s="83"/>
      <c r="K36" s="75"/>
      <c r="L36" s="76"/>
      <c r="M36" s="85"/>
      <c r="N36" s="77"/>
      <c r="O36" s="78"/>
      <c r="R36" s="86">
        <f>COUNTIF(D36:D44,"1")</f>
        <v>0</v>
      </c>
      <c r="S36" s="86">
        <f>COUNTIF(G36:G44,"1")</f>
        <v>0</v>
      </c>
      <c r="T36" s="86">
        <f>COUNTIF(J36:J44,"1")</f>
        <v>0</v>
      </c>
      <c r="U36" s="86">
        <f>COUNTIF(M36:M44,"1")</f>
        <v>0</v>
      </c>
    </row>
    <row r="37" spans="1:21" ht="40" customHeight="1" x14ac:dyDescent="0.3">
      <c r="A37" s="215"/>
      <c r="B37" s="237"/>
      <c r="C37" s="97" t="s">
        <v>59</v>
      </c>
      <c r="D37" s="27">
        <v>2</v>
      </c>
      <c r="E37" s="74" t="s">
        <v>394</v>
      </c>
      <c r="F37" s="60" t="s">
        <v>367</v>
      </c>
      <c r="G37" s="80">
        <v>2</v>
      </c>
      <c r="H37" s="66" t="s">
        <v>394</v>
      </c>
      <c r="I37" s="61" t="s">
        <v>367</v>
      </c>
      <c r="J37" s="83"/>
      <c r="K37" s="76"/>
      <c r="L37" s="76"/>
      <c r="M37" s="85"/>
      <c r="N37" s="78"/>
      <c r="O37" s="78"/>
      <c r="R37" s="86">
        <f>COUNTIF(D36:D44,"2")</f>
        <v>9</v>
      </c>
      <c r="S37" s="86">
        <f>COUNTIF(G36:G44,"2")</f>
        <v>6</v>
      </c>
      <c r="T37" s="86">
        <f>COUNTIF(J36:J44,"2")</f>
        <v>0</v>
      </c>
      <c r="U37" s="86">
        <f>COUNTIF(M36:M44,"2")</f>
        <v>0</v>
      </c>
    </row>
    <row r="38" spans="1:21" ht="40" customHeight="1" x14ac:dyDescent="0.3">
      <c r="A38" s="215"/>
      <c r="B38" s="237"/>
      <c r="C38" s="97" t="s">
        <v>60</v>
      </c>
      <c r="D38" s="27">
        <v>2</v>
      </c>
      <c r="E38" s="74" t="s">
        <v>395</v>
      </c>
      <c r="F38" s="60" t="s">
        <v>368</v>
      </c>
      <c r="G38" s="80">
        <v>2</v>
      </c>
      <c r="H38" s="66" t="s">
        <v>395</v>
      </c>
      <c r="I38" s="61" t="s">
        <v>368</v>
      </c>
      <c r="J38" s="83"/>
      <c r="K38" s="76"/>
      <c r="L38" s="76"/>
      <c r="M38" s="85"/>
      <c r="N38" s="78"/>
      <c r="O38" s="78"/>
      <c r="R38" s="86">
        <f>COUNTIF(D36:D44,"3")</f>
        <v>0</v>
      </c>
      <c r="S38" s="86">
        <f>COUNTIF(G36:G44,"3")</f>
        <v>3</v>
      </c>
      <c r="T38" s="86">
        <f>COUNTIF(J36:J44,"3")</f>
        <v>0</v>
      </c>
      <c r="U38" s="86">
        <f>COUNTIF(M36:M44,"3")</f>
        <v>0</v>
      </c>
    </row>
    <row r="39" spans="1:21" ht="40" customHeight="1" x14ac:dyDescent="0.3">
      <c r="A39" s="215"/>
      <c r="B39" s="237"/>
      <c r="C39" s="97" t="s">
        <v>61</v>
      </c>
      <c r="D39" s="27">
        <v>2</v>
      </c>
      <c r="E39" s="74" t="s">
        <v>400</v>
      </c>
      <c r="F39" s="60" t="s">
        <v>369</v>
      </c>
      <c r="G39" s="80">
        <v>2</v>
      </c>
      <c r="H39" s="66" t="s">
        <v>396</v>
      </c>
      <c r="I39" s="61" t="s">
        <v>369</v>
      </c>
      <c r="J39" s="83"/>
      <c r="K39" s="76"/>
      <c r="L39" s="76"/>
      <c r="M39" s="85"/>
      <c r="N39" s="78"/>
      <c r="O39" s="78"/>
      <c r="R39" s="86">
        <f>COUNTIF(D36:D44,"4")</f>
        <v>0</v>
      </c>
      <c r="S39" s="86">
        <f>COUNTIF(G36:G44,"4")</f>
        <v>0</v>
      </c>
      <c r="T39" s="86">
        <f>COUNTIF(J36:J44,"4")</f>
        <v>0</v>
      </c>
      <c r="U39" s="86">
        <f>COUNTIF(M36:M44,"4")</f>
        <v>0</v>
      </c>
    </row>
    <row r="40" spans="1:21" ht="40" customHeight="1" x14ac:dyDescent="0.3">
      <c r="A40" s="215"/>
      <c r="B40" s="237"/>
      <c r="C40" s="97" t="s">
        <v>62</v>
      </c>
      <c r="D40" s="27">
        <v>2</v>
      </c>
      <c r="E40" s="74" t="s">
        <v>399</v>
      </c>
      <c r="F40" s="60" t="s">
        <v>370</v>
      </c>
      <c r="G40" s="80">
        <v>3</v>
      </c>
      <c r="H40" s="66" t="s">
        <v>397</v>
      </c>
      <c r="I40" s="61" t="s">
        <v>370</v>
      </c>
      <c r="J40" s="83"/>
      <c r="K40" s="76"/>
      <c r="L40" s="76"/>
      <c r="M40" s="85"/>
      <c r="N40" s="78"/>
      <c r="O40" s="78"/>
    </row>
    <row r="41" spans="1:21" ht="40" customHeight="1" x14ac:dyDescent="0.3">
      <c r="A41" s="215"/>
      <c r="B41" s="237"/>
      <c r="C41" s="97" t="s">
        <v>63</v>
      </c>
      <c r="D41" s="27">
        <v>2</v>
      </c>
      <c r="E41" s="74" t="s">
        <v>398</v>
      </c>
      <c r="F41" s="60" t="s">
        <v>371</v>
      </c>
      <c r="G41" s="80">
        <v>2</v>
      </c>
      <c r="H41" s="66" t="s">
        <v>398</v>
      </c>
      <c r="I41" s="61" t="s">
        <v>371</v>
      </c>
      <c r="J41" s="83"/>
      <c r="K41" s="76"/>
      <c r="L41" s="76"/>
      <c r="M41" s="85"/>
      <c r="N41" s="78"/>
      <c r="O41" s="78"/>
    </row>
    <row r="42" spans="1:21" ht="40" customHeight="1" x14ac:dyDescent="0.3">
      <c r="A42" s="215"/>
      <c r="B42" s="237"/>
      <c r="C42" s="97" t="s">
        <v>64</v>
      </c>
      <c r="D42" s="27">
        <v>2</v>
      </c>
      <c r="E42" s="74" t="s">
        <v>401</v>
      </c>
      <c r="F42" s="60" t="s">
        <v>372</v>
      </c>
      <c r="G42" s="80">
        <v>2</v>
      </c>
      <c r="H42" s="66" t="s">
        <v>401</v>
      </c>
      <c r="I42" s="61" t="s">
        <v>372</v>
      </c>
      <c r="J42" s="83"/>
      <c r="K42" s="76"/>
      <c r="L42" s="76"/>
      <c r="M42" s="85"/>
      <c r="N42" s="78"/>
      <c r="O42" s="78"/>
    </row>
    <row r="43" spans="1:21" ht="40" customHeight="1" x14ac:dyDescent="0.3">
      <c r="A43" s="215"/>
      <c r="B43" s="237"/>
      <c r="C43" s="97" t="s">
        <v>65</v>
      </c>
      <c r="D43" s="27">
        <v>2</v>
      </c>
      <c r="E43" s="74" t="s">
        <v>373</v>
      </c>
      <c r="F43" s="60" t="s">
        <v>374</v>
      </c>
      <c r="G43" s="80">
        <v>3</v>
      </c>
      <c r="H43" s="66" t="s">
        <v>402</v>
      </c>
      <c r="I43" s="61" t="s">
        <v>374</v>
      </c>
      <c r="J43" s="83"/>
      <c r="K43" s="76"/>
      <c r="L43" s="76"/>
      <c r="M43" s="85"/>
      <c r="N43" s="78"/>
      <c r="O43" s="78"/>
    </row>
    <row r="44" spans="1:21" ht="40" customHeight="1" x14ac:dyDescent="0.3">
      <c r="A44" s="215"/>
      <c r="B44" s="238"/>
      <c r="C44" s="97" t="s">
        <v>66</v>
      </c>
      <c r="D44" s="27">
        <v>2</v>
      </c>
      <c r="E44" s="74" t="s">
        <v>403</v>
      </c>
      <c r="F44" s="60" t="s">
        <v>375</v>
      </c>
      <c r="G44" s="80">
        <v>3</v>
      </c>
      <c r="H44" s="66" t="s">
        <v>404</v>
      </c>
      <c r="I44" s="61" t="s">
        <v>375</v>
      </c>
      <c r="J44" s="83"/>
      <c r="K44" s="76"/>
      <c r="L44" s="76"/>
      <c r="M44" s="85"/>
      <c r="N44" s="78"/>
      <c r="O44" s="78"/>
    </row>
    <row r="45" spans="1:21" ht="6.75" customHeight="1" x14ac:dyDescent="0.3">
      <c r="B45" s="225"/>
      <c r="C45" s="226"/>
      <c r="D45" s="226"/>
      <c r="E45" s="226"/>
      <c r="F45" s="226"/>
      <c r="G45" s="226"/>
      <c r="H45" s="226"/>
      <c r="I45" s="226"/>
      <c r="J45" s="226"/>
      <c r="K45" s="227"/>
      <c r="L45" s="99"/>
      <c r="M45" s="100"/>
      <c r="N45" s="99"/>
      <c r="O45" s="99"/>
    </row>
    <row r="46" spans="1:21" ht="17.5" x14ac:dyDescent="0.3">
      <c r="A46" s="215"/>
      <c r="B46" s="236"/>
      <c r="C46" s="101" t="s">
        <v>67</v>
      </c>
      <c r="D46" s="102"/>
      <c r="E46" s="102"/>
      <c r="F46" s="102"/>
      <c r="G46" s="102"/>
      <c r="H46" s="102"/>
      <c r="I46" s="102"/>
      <c r="J46" s="102"/>
      <c r="K46" s="103"/>
      <c r="L46" s="104"/>
      <c r="M46" s="102"/>
      <c r="N46" s="103"/>
      <c r="O46" s="104"/>
    </row>
    <row r="47" spans="1:21" ht="40" customHeight="1" x14ac:dyDescent="0.3">
      <c r="A47" s="215"/>
      <c r="B47" s="237"/>
      <c r="C47" s="105" t="s">
        <v>68</v>
      </c>
      <c r="D47" s="27">
        <v>2</v>
      </c>
      <c r="E47" s="30" t="s">
        <v>405</v>
      </c>
      <c r="F47" s="30" t="s">
        <v>376</v>
      </c>
      <c r="G47" s="28">
        <v>2</v>
      </c>
      <c r="H47" s="32" t="s">
        <v>405</v>
      </c>
      <c r="I47" s="32" t="s">
        <v>376</v>
      </c>
      <c r="J47" s="29"/>
      <c r="K47" s="34"/>
      <c r="L47" s="35"/>
      <c r="M47" s="52"/>
      <c r="N47" s="50"/>
      <c r="O47" s="51"/>
      <c r="R47" s="86">
        <f>COUNTIF(D47:D50,"1")</f>
        <v>0</v>
      </c>
      <c r="S47" s="86">
        <f>COUNTIF(G47:G50,"1")</f>
        <v>0</v>
      </c>
      <c r="T47" s="86">
        <f>COUNTIF(J47:J50,"1")</f>
        <v>0</v>
      </c>
      <c r="U47" s="86">
        <f>COUNTIF(M47:M50,"1")</f>
        <v>0</v>
      </c>
    </row>
    <row r="48" spans="1:21" ht="40" customHeight="1" x14ac:dyDescent="0.3">
      <c r="A48" s="215"/>
      <c r="B48" s="237"/>
      <c r="C48" s="97" t="s">
        <v>69</v>
      </c>
      <c r="D48" s="27">
        <v>2</v>
      </c>
      <c r="E48" s="31" t="s">
        <v>406</v>
      </c>
      <c r="F48" s="30" t="s">
        <v>377</v>
      </c>
      <c r="G48" s="28">
        <v>2</v>
      </c>
      <c r="H48" s="33" t="s">
        <v>406</v>
      </c>
      <c r="I48" s="32" t="s">
        <v>377</v>
      </c>
      <c r="J48" s="29"/>
      <c r="K48" s="35"/>
      <c r="L48" s="35"/>
      <c r="M48" s="52"/>
      <c r="N48" s="51"/>
      <c r="O48" s="51"/>
      <c r="R48" s="86">
        <f>COUNTIF(D47:D50,"2")</f>
        <v>4</v>
      </c>
      <c r="S48" s="86">
        <f>COUNTIF(G47:G50,"2")</f>
        <v>4</v>
      </c>
      <c r="T48" s="86">
        <f>COUNTIF(J47:J50,"2")</f>
        <v>0</v>
      </c>
      <c r="U48" s="86">
        <f>COUNTIF(M47:M50,"2")</f>
        <v>0</v>
      </c>
    </row>
    <row r="49" spans="1:21" ht="40" customHeight="1" x14ac:dyDescent="0.3">
      <c r="A49" s="215"/>
      <c r="B49" s="237"/>
      <c r="C49" s="97" t="s">
        <v>70</v>
      </c>
      <c r="D49" s="27">
        <v>2</v>
      </c>
      <c r="E49" s="31" t="s">
        <v>407</v>
      </c>
      <c r="F49" s="30" t="s">
        <v>378</v>
      </c>
      <c r="G49" s="28">
        <v>2</v>
      </c>
      <c r="H49" s="33" t="s">
        <v>407</v>
      </c>
      <c r="I49" s="32" t="s">
        <v>378</v>
      </c>
      <c r="J49" s="29"/>
      <c r="K49" s="35"/>
      <c r="L49" s="35"/>
      <c r="M49" s="52"/>
      <c r="N49" s="51"/>
      <c r="O49" s="51"/>
      <c r="R49" s="86">
        <f>COUNTIF(D47:D50,"3")</f>
        <v>0</v>
      </c>
      <c r="S49" s="86">
        <f>COUNTIF(G47:G50,"3")</f>
        <v>0</v>
      </c>
      <c r="T49" s="86">
        <f>COUNTIF(J47:J50,"3")</f>
        <v>0</v>
      </c>
      <c r="U49" s="86">
        <f>COUNTIF(M47:M50,"3")</f>
        <v>0</v>
      </c>
    </row>
    <row r="50" spans="1:21" ht="40" customHeight="1" x14ac:dyDescent="0.3">
      <c r="A50" s="215"/>
      <c r="B50" s="238"/>
      <c r="C50" s="97" t="s">
        <v>71</v>
      </c>
      <c r="D50" s="27">
        <v>2</v>
      </c>
      <c r="E50" s="31" t="s">
        <v>408</v>
      </c>
      <c r="F50" s="30" t="s">
        <v>379</v>
      </c>
      <c r="G50" s="28">
        <v>2</v>
      </c>
      <c r="H50" s="33" t="s">
        <v>408</v>
      </c>
      <c r="I50" s="32" t="s">
        <v>379</v>
      </c>
      <c r="J50" s="29"/>
      <c r="K50" s="35"/>
      <c r="L50" s="35"/>
      <c r="M50" s="52"/>
      <c r="N50" s="51"/>
      <c r="O50" s="51"/>
      <c r="R50" s="86">
        <f>COUNTIF(D47:D50,"4")</f>
        <v>0</v>
      </c>
      <c r="S50" s="86">
        <f>COUNTIF(G47:G50,"4")</f>
        <v>0</v>
      </c>
      <c r="T50" s="86">
        <f>COUNTIF(J47:J50,"4")</f>
        <v>0</v>
      </c>
      <c r="U50" s="86">
        <f>COUNTIF(M47:M50,"4")</f>
        <v>0</v>
      </c>
    </row>
    <row r="51" spans="1:21" ht="8.25" customHeight="1" x14ac:dyDescent="0.3">
      <c r="B51" s="225"/>
      <c r="C51" s="226"/>
      <c r="D51" s="226"/>
      <c r="E51" s="226"/>
      <c r="F51" s="226"/>
      <c r="G51" s="226"/>
      <c r="H51" s="226"/>
      <c r="I51" s="226"/>
      <c r="J51" s="226"/>
      <c r="K51" s="227"/>
      <c r="L51" s="99"/>
      <c r="M51" s="100"/>
      <c r="N51" s="99"/>
      <c r="O51" s="99"/>
    </row>
    <row r="52" spans="1:21" ht="24" customHeight="1" x14ac:dyDescent="0.3">
      <c r="B52" s="255" t="s">
        <v>26</v>
      </c>
      <c r="C52" s="256"/>
      <c r="D52" s="247">
        <v>2023</v>
      </c>
      <c r="E52" s="248"/>
      <c r="F52" s="249"/>
      <c r="G52" s="230">
        <v>2024</v>
      </c>
      <c r="H52" s="231"/>
      <c r="I52" s="232"/>
      <c r="J52" s="233">
        <v>2025</v>
      </c>
      <c r="K52" s="234"/>
      <c r="L52" s="235"/>
      <c r="M52" s="278">
        <v>2026</v>
      </c>
      <c r="N52" s="279"/>
      <c r="O52" s="280"/>
    </row>
    <row r="53" spans="1:21" ht="33" customHeight="1" x14ac:dyDescent="0.3">
      <c r="B53" s="257"/>
      <c r="C53" s="258"/>
      <c r="D53" s="111" t="s">
        <v>34</v>
      </c>
      <c r="E53" s="112" t="s">
        <v>122</v>
      </c>
      <c r="F53" s="112" t="s">
        <v>125</v>
      </c>
      <c r="G53" s="111" t="s">
        <v>34</v>
      </c>
      <c r="H53" s="112" t="s">
        <v>122</v>
      </c>
      <c r="I53" s="112" t="s">
        <v>125</v>
      </c>
      <c r="J53" s="111" t="s">
        <v>34</v>
      </c>
      <c r="K53" s="112" t="s">
        <v>122</v>
      </c>
      <c r="L53" s="113" t="s">
        <v>125</v>
      </c>
      <c r="M53" s="111"/>
      <c r="N53" s="112"/>
      <c r="O53" s="113"/>
    </row>
    <row r="54" spans="1:21" ht="17.5" x14ac:dyDescent="0.3">
      <c r="A54" s="215"/>
      <c r="B54" s="114"/>
      <c r="C54" s="259" t="s">
        <v>74</v>
      </c>
      <c r="D54" s="242"/>
      <c r="E54" s="242"/>
      <c r="F54" s="242"/>
      <c r="G54" s="242"/>
      <c r="H54" s="242"/>
      <c r="I54" s="242"/>
      <c r="J54" s="242"/>
      <c r="K54" s="242"/>
      <c r="L54" s="115"/>
      <c r="M54" s="116"/>
      <c r="N54" s="116"/>
      <c r="O54" s="115"/>
    </row>
    <row r="55" spans="1:21" ht="30" customHeight="1" x14ac:dyDescent="0.3">
      <c r="A55" s="215"/>
      <c r="B55" s="117"/>
      <c r="C55" s="105" t="s">
        <v>75</v>
      </c>
      <c r="D55" s="27">
        <v>3</v>
      </c>
      <c r="E55" s="60" t="s">
        <v>181</v>
      </c>
      <c r="F55" s="60" t="s">
        <v>182</v>
      </c>
      <c r="G55" s="80">
        <v>3</v>
      </c>
      <c r="H55" s="61" t="s">
        <v>418</v>
      </c>
      <c r="I55" s="61" t="s">
        <v>182</v>
      </c>
      <c r="J55" s="83"/>
      <c r="K55" s="75"/>
      <c r="L55" s="76"/>
      <c r="M55" s="85"/>
      <c r="N55" s="77"/>
      <c r="O55" s="78"/>
      <c r="R55" s="86">
        <f>COUNTIF(D55:D59,"1")</f>
        <v>0</v>
      </c>
      <c r="S55" s="86">
        <f>COUNTIF(G55:G59,"1")</f>
        <v>0</v>
      </c>
      <c r="T55" s="86">
        <f>COUNTIF(J55:J59,"1")</f>
        <v>0</v>
      </c>
      <c r="U55" s="86">
        <f>COUNTIF(M55:M59,"1")</f>
        <v>0</v>
      </c>
    </row>
    <row r="56" spans="1:21" ht="30" customHeight="1" x14ac:dyDescent="0.3">
      <c r="A56" s="215"/>
      <c r="B56" s="117"/>
      <c r="C56" s="97" t="s">
        <v>76</v>
      </c>
      <c r="D56" s="27">
        <v>3</v>
      </c>
      <c r="E56" s="74" t="s">
        <v>232</v>
      </c>
      <c r="F56" s="60" t="s">
        <v>183</v>
      </c>
      <c r="G56" s="80">
        <v>3</v>
      </c>
      <c r="H56" s="66" t="s">
        <v>419</v>
      </c>
      <c r="I56" s="61" t="s">
        <v>183</v>
      </c>
      <c r="J56" s="83"/>
      <c r="K56" s="76"/>
      <c r="L56" s="76"/>
      <c r="M56" s="85"/>
      <c r="N56" s="78"/>
      <c r="O56" s="78"/>
      <c r="R56" s="86">
        <f>COUNTIF(D55:D59,"2")</f>
        <v>2</v>
      </c>
      <c r="S56" s="86">
        <f>COUNTIF(G55:G59,"2")</f>
        <v>1</v>
      </c>
      <c r="T56" s="86">
        <f>COUNTIF(J55:J59,"2")</f>
        <v>0</v>
      </c>
      <c r="U56" s="86">
        <f>COUNTIF(M55:M59,"2")</f>
        <v>0</v>
      </c>
    </row>
    <row r="57" spans="1:21" ht="30" customHeight="1" x14ac:dyDescent="0.3">
      <c r="A57" s="215"/>
      <c r="B57" s="117"/>
      <c r="C57" s="97" t="s">
        <v>77</v>
      </c>
      <c r="D57" s="27">
        <v>2</v>
      </c>
      <c r="E57" s="74" t="s">
        <v>184</v>
      </c>
      <c r="F57" s="60" t="s">
        <v>185</v>
      </c>
      <c r="G57" s="80">
        <v>2</v>
      </c>
      <c r="H57" s="66" t="s">
        <v>420</v>
      </c>
      <c r="I57" s="61" t="s">
        <v>185</v>
      </c>
      <c r="J57" s="83"/>
      <c r="K57" s="76"/>
      <c r="L57" s="76"/>
      <c r="M57" s="85"/>
      <c r="N57" s="78"/>
      <c r="O57" s="78"/>
      <c r="R57" s="86">
        <f>COUNTIF(D55:D59,"3")</f>
        <v>3</v>
      </c>
      <c r="S57" s="86">
        <f>COUNTIF(G55:G59,"3")</f>
        <v>4</v>
      </c>
      <c r="T57" s="86">
        <f>COUNTIF(J55:J59,"3")</f>
        <v>0</v>
      </c>
      <c r="U57" s="86">
        <f>COUNTIF(M55:M59,"3")</f>
        <v>0</v>
      </c>
    </row>
    <row r="58" spans="1:21" ht="30" customHeight="1" x14ac:dyDescent="0.3">
      <c r="A58" s="215"/>
      <c r="B58" s="117"/>
      <c r="C58" s="97" t="s">
        <v>78</v>
      </c>
      <c r="D58" s="27">
        <v>2</v>
      </c>
      <c r="E58" s="74" t="s">
        <v>186</v>
      </c>
      <c r="F58" s="60" t="s">
        <v>187</v>
      </c>
      <c r="G58" s="80">
        <v>3</v>
      </c>
      <c r="H58" s="66" t="s">
        <v>421</v>
      </c>
      <c r="I58" s="61" t="s">
        <v>187</v>
      </c>
      <c r="J58" s="83"/>
      <c r="K58" s="76"/>
      <c r="L58" s="76"/>
      <c r="M58" s="85"/>
      <c r="N58" s="78"/>
      <c r="O58" s="78"/>
      <c r="R58" s="86">
        <f>COUNTIF(D55:D59,"4")</f>
        <v>0</v>
      </c>
      <c r="S58" s="86">
        <f>COUNTIF(G55:G59,"4")</f>
        <v>0</v>
      </c>
      <c r="T58" s="86">
        <f>COUNTIF(J55:J59,"4")</f>
        <v>0</v>
      </c>
      <c r="U58" s="86">
        <f>COUNTIF(M55:M59,"4")</f>
        <v>0</v>
      </c>
    </row>
    <row r="59" spans="1:21" ht="30" customHeight="1" x14ac:dyDescent="0.3">
      <c r="A59" s="215"/>
      <c r="B59" s="118"/>
      <c r="C59" s="97" t="s">
        <v>79</v>
      </c>
      <c r="D59" s="27">
        <v>3</v>
      </c>
      <c r="E59" s="74" t="s">
        <v>188</v>
      </c>
      <c r="F59" s="60" t="s">
        <v>189</v>
      </c>
      <c r="G59" s="80">
        <v>3</v>
      </c>
      <c r="H59" s="66" t="s">
        <v>422</v>
      </c>
      <c r="I59" s="61" t="s">
        <v>189</v>
      </c>
      <c r="J59" s="83"/>
      <c r="K59" s="76"/>
      <c r="L59" s="76"/>
      <c r="M59" s="85"/>
      <c r="N59" s="78"/>
      <c r="O59" s="78"/>
    </row>
    <row r="60" spans="1:21" ht="6.75" customHeight="1" x14ac:dyDescent="0.3">
      <c r="B60" s="240"/>
      <c r="C60" s="241"/>
      <c r="D60" s="119"/>
      <c r="E60" s="120"/>
      <c r="F60" s="120"/>
      <c r="G60" s="119"/>
      <c r="H60" s="120"/>
      <c r="I60" s="120"/>
      <c r="J60" s="119"/>
      <c r="K60" s="120"/>
      <c r="M60" s="119"/>
      <c r="N60" s="120"/>
    </row>
    <row r="61" spans="1:21" ht="17.5" x14ac:dyDescent="0.3">
      <c r="A61" s="215"/>
      <c r="B61" s="114"/>
      <c r="C61" s="259" t="s">
        <v>80</v>
      </c>
      <c r="D61" s="242"/>
      <c r="E61" s="242"/>
      <c r="F61" s="242"/>
      <c r="G61" s="242"/>
      <c r="H61" s="242"/>
      <c r="I61" s="242"/>
      <c r="J61" s="242"/>
      <c r="K61" s="243"/>
      <c r="L61" s="116"/>
      <c r="M61" s="116"/>
      <c r="N61" s="116"/>
      <c r="O61" s="116"/>
    </row>
    <row r="62" spans="1:21" ht="30" customHeight="1" x14ac:dyDescent="0.3">
      <c r="A62" s="215"/>
      <c r="B62" s="122"/>
      <c r="C62" s="96" t="s">
        <v>81</v>
      </c>
      <c r="D62" s="27">
        <v>3</v>
      </c>
      <c r="E62" s="60" t="s">
        <v>233</v>
      </c>
      <c r="F62" s="60" t="s">
        <v>240</v>
      </c>
      <c r="G62" s="80">
        <v>3</v>
      </c>
      <c r="H62" s="61" t="s">
        <v>233</v>
      </c>
      <c r="I62" s="61" t="s">
        <v>240</v>
      </c>
      <c r="J62" s="83"/>
      <c r="K62" s="76"/>
      <c r="L62" s="76"/>
      <c r="M62" s="85"/>
      <c r="N62" s="78"/>
      <c r="O62" s="78"/>
      <c r="R62" s="86">
        <f>COUNTIF(D62:D65,"1")</f>
        <v>0</v>
      </c>
      <c r="S62" s="86">
        <f>COUNTIF(G62:G65,"1")</f>
        <v>0</v>
      </c>
      <c r="T62" s="86">
        <f>COUNTIF(J62:J65,"1")</f>
        <v>0</v>
      </c>
      <c r="U62" s="86">
        <f>COUNTIF(M62:M65,"1")</f>
        <v>0</v>
      </c>
    </row>
    <row r="63" spans="1:21" ht="30" customHeight="1" x14ac:dyDescent="0.3">
      <c r="A63" s="215"/>
      <c r="B63" s="117"/>
      <c r="C63" s="97" t="s">
        <v>82</v>
      </c>
      <c r="D63" s="27">
        <v>3</v>
      </c>
      <c r="E63" s="74" t="s">
        <v>190</v>
      </c>
      <c r="F63" s="60" t="s">
        <v>193</v>
      </c>
      <c r="G63" s="80">
        <v>3</v>
      </c>
      <c r="H63" s="66" t="s">
        <v>190</v>
      </c>
      <c r="I63" s="61" t="s">
        <v>193</v>
      </c>
      <c r="J63" s="83"/>
      <c r="K63" s="76"/>
      <c r="L63" s="76"/>
      <c r="M63" s="85"/>
      <c r="N63" s="78"/>
      <c r="O63" s="78"/>
      <c r="R63" s="86">
        <f>COUNTIF(D62:D65,"2")</f>
        <v>1</v>
      </c>
      <c r="S63" s="86">
        <f>COUNTIF(G62:G65,"2")</f>
        <v>1</v>
      </c>
      <c r="T63" s="86">
        <f>COUNTIF(J62:J65,"2")</f>
        <v>0</v>
      </c>
      <c r="U63" s="86">
        <f>COUNTIF(M62:M65,"2")</f>
        <v>0</v>
      </c>
    </row>
    <row r="64" spans="1:21" ht="30" customHeight="1" x14ac:dyDescent="0.3">
      <c r="A64" s="215"/>
      <c r="B64" s="117"/>
      <c r="C64" s="97" t="s">
        <v>83</v>
      </c>
      <c r="D64" s="27">
        <v>2</v>
      </c>
      <c r="E64" s="74" t="s">
        <v>191</v>
      </c>
      <c r="F64" s="60" t="s">
        <v>194</v>
      </c>
      <c r="G64" s="80">
        <v>2</v>
      </c>
      <c r="H64" s="66" t="s">
        <v>423</v>
      </c>
      <c r="I64" s="61" t="s">
        <v>194</v>
      </c>
      <c r="J64" s="83"/>
      <c r="K64" s="76"/>
      <c r="L64" s="76"/>
      <c r="M64" s="85"/>
      <c r="N64" s="78"/>
      <c r="O64" s="78"/>
      <c r="R64" s="86">
        <f>COUNTIF(D62:D65,"3")</f>
        <v>3</v>
      </c>
      <c r="S64" s="86">
        <f>COUNTIF(G62:G65,"3")</f>
        <v>3</v>
      </c>
      <c r="T64" s="86">
        <f>COUNTIF(J62:J65,"3")</f>
        <v>0</v>
      </c>
      <c r="U64" s="86">
        <f>COUNTIF(M62:M65,"3")</f>
        <v>0</v>
      </c>
    </row>
    <row r="65" spans="1:21" ht="30" customHeight="1" x14ac:dyDescent="0.3">
      <c r="A65" s="215"/>
      <c r="B65" s="118"/>
      <c r="C65" s="97" t="s">
        <v>84</v>
      </c>
      <c r="D65" s="27">
        <v>3</v>
      </c>
      <c r="E65" s="74" t="s">
        <v>192</v>
      </c>
      <c r="F65" s="60" t="s">
        <v>195</v>
      </c>
      <c r="G65" s="80">
        <v>3</v>
      </c>
      <c r="H65" s="66" t="s">
        <v>424</v>
      </c>
      <c r="I65" s="61" t="s">
        <v>195</v>
      </c>
      <c r="J65" s="83"/>
      <c r="K65" s="76"/>
      <c r="L65" s="76"/>
      <c r="M65" s="85"/>
      <c r="N65" s="78"/>
      <c r="O65" s="78"/>
      <c r="R65" s="86">
        <f>COUNTIF(D62:D65,"4")</f>
        <v>0</v>
      </c>
      <c r="S65" s="86">
        <f>COUNTIF(G62:G65,"4")</f>
        <v>0</v>
      </c>
      <c r="T65" s="86">
        <f>COUNTIF(J62:J65,"4")</f>
        <v>0</v>
      </c>
      <c r="U65" s="86">
        <f>COUNTIF(M62:M65,"4")</f>
        <v>0</v>
      </c>
    </row>
    <row r="66" spans="1:21" ht="9" customHeight="1" x14ac:dyDescent="0.3">
      <c r="B66" s="252"/>
      <c r="C66" s="253"/>
      <c r="D66" s="253"/>
      <c r="E66" s="253"/>
      <c r="F66" s="253"/>
      <c r="G66" s="253"/>
      <c r="H66" s="253"/>
      <c r="I66" s="253"/>
      <c r="J66" s="253"/>
      <c r="K66" s="254"/>
      <c r="L66" s="99"/>
      <c r="M66" s="100"/>
      <c r="N66" s="99"/>
      <c r="O66" s="99"/>
    </row>
    <row r="67" spans="1:21" ht="17.5" x14ac:dyDescent="0.3">
      <c r="A67" s="215"/>
      <c r="B67" s="114"/>
      <c r="C67" s="259" t="s">
        <v>167</v>
      </c>
      <c r="D67" s="242"/>
      <c r="E67" s="242"/>
      <c r="F67" s="242"/>
      <c r="G67" s="242"/>
      <c r="H67" s="242"/>
      <c r="I67" s="242"/>
      <c r="J67" s="242"/>
      <c r="K67" s="243"/>
      <c r="L67" s="123"/>
      <c r="M67" s="123"/>
      <c r="N67" s="123"/>
      <c r="O67" s="123"/>
    </row>
    <row r="68" spans="1:21" ht="30" customHeight="1" x14ac:dyDescent="0.3">
      <c r="A68" s="215"/>
      <c r="B68" s="117"/>
      <c r="C68" s="105" t="s">
        <v>85</v>
      </c>
      <c r="D68" s="27">
        <v>3</v>
      </c>
      <c r="E68" s="69" t="s">
        <v>196</v>
      </c>
      <c r="F68" s="60" t="s">
        <v>198</v>
      </c>
      <c r="G68" s="80">
        <v>3</v>
      </c>
      <c r="H68" s="61" t="s">
        <v>425</v>
      </c>
      <c r="I68" s="61" t="s">
        <v>198</v>
      </c>
      <c r="J68" s="83"/>
      <c r="K68" s="76"/>
      <c r="L68" s="76"/>
      <c r="M68" s="85"/>
      <c r="N68" s="78"/>
      <c r="O68" s="78"/>
      <c r="R68" s="86">
        <f>COUNTIF(D68:D71,"1")</f>
        <v>0</v>
      </c>
      <c r="S68" s="86">
        <f>COUNTIF(G68:G71,"1")</f>
        <v>0</v>
      </c>
      <c r="T68" s="86">
        <f>COUNTIF(J68:J71,"1")</f>
        <v>0</v>
      </c>
      <c r="U68" s="86">
        <f>COUNTIF(M68:M71,"1")</f>
        <v>0</v>
      </c>
    </row>
    <row r="69" spans="1:21" ht="30" customHeight="1" x14ac:dyDescent="0.3">
      <c r="A69" s="215"/>
      <c r="B69" s="117"/>
      <c r="C69" s="97" t="s">
        <v>86</v>
      </c>
      <c r="D69" s="27">
        <v>3</v>
      </c>
      <c r="E69" s="81" t="s">
        <v>234</v>
      </c>
      <c r="F69" s="60" t="s">
        <v>199</v>
      </c>
      <c r="G69" s="80">
        <v>3</v>
      </c>
      <c r="H69" s="66" t="s">
        <v>426</v>
      </c>
      <c r="I69" s="61" t="s">
        <v>199</v>
      </c>
      <c r="J69" s="83"/>
      <c r="K69" s="76"/>
      <c r="L69" s="76"/>
      <c r="M69" s="85"/>
      <c r="N69" s="78"/>
      <c r="O69" s="78"/>
      <c r="R69" s="86">
        <f>COUNTIF(D68:D71,"2")</f>
        <v>0</v>
      </c>
      <c r="S69" s="86">
        <f>COUNTIF(G68:G71,"2")</f>
        <v>0</v>
      </c>
      <c r="T69" s="86">
        <f>COUNTIF(J68:J71,"2")</f>
        <v>0</v>
      </c>
      <c r="U69" s="86">
        <f>COUNTIF(M68:M71,"2")</f>
        <v>0</v>
      </c>
    </row>
    <row r="70" spans="1:21" ht="30" customHeight="1" x14ac:dyDescent="0.3">
      <c r="A70" s="215"/>
      <c r="B70" s="117"/>
      <c r="C70" s="97" t="s">
        <v>87</v>
      </c>
      <c r="D70" s="27">
        <v>3</v>
      </c>
      <c r="E70" s="81" t="s">
        <v>235</v>
      </c>
      <c r="F70" s="60" t="s">
        <v>200</v>
      </c>
      <c r="G70" s="80">
        <v>3</v>
      </c>
      <c r="H70" s="66" t="s">
        <v>427</v>
      </c>
      <c r="I70" s="61" t="s">
        <v>200</v>
      </c>
      <c r="J70" s="83"/>
      <c r="K70" s="76"/>
      <c r="L70" s="76"/>
      <c r="M70" s="85"/>
      <c r="N70" s="78"/>
      <c r="O70" s="78"/>
      <c r="R70" s="86">
        <f>COUNTIF(D68:D71,"3")</f>
        <v>4</v>
      </c>
      <c r="S70" s="86">
        <f>COUNTIF(G68:G71,"3")</f>
        <v>4</v>
      </c>
      <c r="T70" s="86">
        <f>COUNTIF(J68:J71,"3")</f>
        <v>0</v>
      </c>
      <c r="U70" s="86">
        <f>COUNTIF(M68:M71,"3")</f>
        <v>0</v>
      </c>
    </row>
    <row r="71" spans="1:21" ht="30" customHeight="1" x14ac:dyDescent="0.3">
      <c r="A71" s="215"/>
      <c r="B71" s="118"/>
      <c r="C71" s="97" t="s">
        <v>88</v>
      </c>
      <c r="D71" s="27">
        <v>3</v>
      </c>
      <c r="E71" s="81" t="s">
        <v>197</v>
      </c>
      <c r="F71" s="60" t="s">
        <v>201</v>
      </c>
      <c r="G71" s="80">
        <v>3</v>
      </c>
      <c r="H71" s="66" t="s">
        <v>428</v>
      </c>
      <c r="I71" s="61" t="s">
        <v>201</v>
      </c>
      <c r="J71" s="83"/>
      <c r="K71" s="76"/>
      <c r="L71" s="76"/>
      <c r="M71" s="85"/>
      <c r="N71" s="78"/>
      <c r="O71" s="78"/>
      <c r="R71" s="86">
        <f>COUNTIF(D68:D71,"4")</f>
        <v>0</v>
      </c>
      <c r="S71" s="86">
        <f>COUNTIF(G68:G71,"4")</f>
        <v>0</v>
      </c>
      <c r="T71" s="86">
        <f>COUNTIF(J68:J71,"4")</f>
        <v>0</v>
      </c>
      <c r="U71" s="86">
        <f>COUNTIF(M68:M71,"4")</f>
        <v>0</v>
      </c>
    </row>
    <row r="72" spans="1:21" ht="8.25" customHeight="1" x14ac:dyDescent="0.3">
      <c r="B72" s="252"/>
      <c r="C72" s="253"/>
      <c r="D72" s="253"/>
      <c r="E72" s="253"/>
      <c r="F72" s="253"/>
      <c r="G72" s="253"/>
      <c r="H72" s="253"/>
      <c r="I72" s="253"/>
      <c r="J72" s="253"/>
      <c r="K72" s="254"/>
      <c r="L72" s="99"/>
      <c r="M72" s="100"/>
      <c r="N72" s="99"/>
      <c r="O72" s="99"/>
    </row>
    <row r="73" spans="1:21" ht="17.5" x14ac:dyDescent="0.3">
      <c r="A73" s="215"/>
      <c r="B73" s="114"/>
      <c r="C73" s="259" t="s">
        <v>89</v>
      </c>
      <c r="D73" s="242"/>
      <c r="E73" s="242"/>
      <c r="F73" s="242"/>
      <c r="G73" s="242"/>
      <c r="H73" s="242"/>
      <c r="I73" s="242"/>
      <c r="J73" s="242"/>
      <c r="K73" s="243"/>
      <c r="L73" s="116"/>
      <c r="M73" s="116"/>
      <c r="N73" s="116"/>
      <c r="O73" s="116"/>
    </row>
    <row r="74" spans="1:21" ht="30" customHeight="1" x14ac:dyDescent="0.3">
      <c r="A74" s="215"/>
      <c r="B74" s="117"/>
      <c r="C74" s="105" t="s">
        <v>90</v>
      </c>
      <c r="D74" s="27">
        <v>3</v>
      </c>
      <c r="E74" s="60" t="s">
        <v>236</v>
      </c>
      <c r="F74" s="60" t="s">
        <v>206</v>
      </c>
      <c r="G74" s="80">
        <v>3</v>
      </c>
      <c r="H74" s="61" t="s">
        <v>429</v>
      </c>
      <c r="I74" s="61" t="s">
        <v>206</v>
      </c>
      <c r="J74" s="83"/>
      <c r="K74" s="76"/>
      <c r="L74" s="76"/>
      <c r="M74" s="85"/>
      <c r="N74" s="78"/>
      <c r="O74" s="78"/>
      <c r="R74" s="86">
        <f>COUNTIF(D74:D79,"1")</f>
        <v>0</v>
      </c>
      <c r="S74" s="86">
        <f>COUNTIF(G74:G79,"1")</f>
        <v>0</v>
      </c>
      <c r="T74" s="86">
        <f>COUNTIF(J74:J79,"1")</f>
        <v>0</v>
      </c>
      <c r="U74" s="86">
        <f>COUNTIF(M74:M79,"1")</f>
        <v>0</v>
      </c>
    </row>
    <row r="75" spans="1:21" ht="30" customHeight="1" x14ac:dyDescent="0.3">
      <c r="A75" s="215"/>
      <c r="B75" s="117"/>
      <c r="C75" s="97" t="s">
        <v>91</v>
      </c>
      <c r="D75" s="27">
        <v>2</v>
      </c>
      <c r="E75" s="74" t="s">
        <v>202</v>
      </c>
      <c r="F75" s="60" t="s">
        <v>207</v>
      </c>
      <c r="G75" s="80">
        <v>2</v>
      </c>
      <c r="H75" s="66" t="s">
        <v>430</v>
      </c>
      <c r="I75" s="61" t="s">
        <v>207</v>
      </c>
      <c r="J75" s="83"/>
      <c r="K75" s="76"/>
      <c r="L75" s="76"/>
      <c r="M75" s="85"/>
      <c r="N75" s="78"/>
      <c r="O75" s="78"/>
      <c r="R75" s="86">
        <f>COUNTIF(D74:D79,"2")</f>
        <v>4</v>
      </c>
      <c r="S75" s="86">
        <f>COUNTIF(G74:G79,"2")</f>
        <v>3</v>
      </c>
      <c r="T75" s="86">
        <f>COUNTIF(J74:J79,"2")</f>
        <v>0</v>
      </c>
      <c r="U75" s="86">
        <f>COUNTIF(M74:M79,"2")</f>
        <v>0</v>
      </c>
    </row>
    <row r="76" spans="1:21" ht="30" customHeight="1" x14ac:dyDescent="0.3">
      <c r="A76" s="215"/>
      <c r="B76" s="117"/>
      <c r="C76" s="97" t="s">
        <v>92</v>
      </c>
      <c r="D76" s="27">
        <v>2</v>
      </c>
      <c r="E76" s="74" t="s">
        <v>203</v>
      </c>
      <c r="F76" s="60" t="s">
        <v>208</v>
      </c>
      <c r="G76" s="80">
        <v>2</v>
      </c>
      <c r="H76" s="66" t="s">
        <v>431</v>
      </c>
      <c r="I76" s="61" t="s">
        <v>208</v>
      </c>
      <c r="J76" s="83"/>
      <c r="K76" s="76"/>
      <c r="L76" s="76"/>
      <c r="M76" s="85"/>
      <c r="N76" s="78"/>
      <c r="O76" s="78"/>
      <c r="R76" s="86">
        <f>COUNTIF(D74:D79,"2")</f>
        <v>4</v>
      </c>
      <c r="S76" s="86">
        <f>COUNTIF(G74:G79,"3")</f>
        <v>3</v>
      </c>
      <c r="T76" s="86">
        <f>COUNTIF(J74:J79,"3")</f>
        <v>0</v>
      </c>
      <c r="U76" s="86">
        <f>COUNTIF(M74:M79,"3")</f>
        <v>0</v>
      </c>
    </row>
    <row r="77" spans="1:21" ht="30" customHeight="1" x14ac:dyDescent="0.3">
      <c r="A77" s="215"/>
      <c r="B77" s="117"/>
      <c r="C77" s="97" t="s">
        <v>93</v>
      </c>
      <c r="D77" s="27">
        <v>3</v>
      </c>
      <c r="E77" s="74" t="s">
        <v>238</v>
      </c>
      <c r="F77" s="60" t="s">
        <v>239</v>
      </c>
      <c r="G77" s="80">
        <v>3</v>
      </c>
      <c r="H77" s="66" t="s">
        <v>432</v>
      </c>
      <c r="I77" s="61" t="s">
        <v>239</v>
      </c>
      <c r="J77" s="83"/>
      <c r="K77" s="76"/>
      <c r="L77" s="76"/>
      <c r="M77" s="85"/>
      <c r="N77" s="78"/>
      <c r="O77" s="78"/>
      <c r="R77" s="86">
        <f>COUNTIF(D74:D79,"4")</f>
        <v>0</v>
      </c>
      <c r="S77" s="86">
        <f>COUNTIF(G74:G79,"4")</f>
        <v>0</v>
      </c>
      <c r="T77" s="86">
        <f>COUNTIF(J74:J79,"4")</f>
        <v>0</v>
      </c>
      <c r="U77" s="86">
        <f>COUNTIF(M74:M79,"4")</f>
        <v>0</v>
      </c>
    </row>
    <row r="78" spans="1:21" ht="30" customHeight="1" x14ac:dyDescent="0.3">
      <c r="A78" s="215"/>
      <c r="B78" s="122"/>
      <c r="C78" s="98" t="s">
        <v>94</v>
      </c>
      <c r="D78" s="27">
        <v>2</v>
      </c>
      <c r="E78" s="74" t="s">
        <v>204</v>
      </c>
      <c r="F78" s="60" t="s">
        <v>209</v>
      </c>
      <c r="G78" s="80">
        <v>3</v>
      </c>
      <c r="H78" s="66" t="s">
        <v>433</v>
      </c>
      <c r="I78" s="61" t="s">
        <v>434</v>
      </c>
      <c r="J78" s="83"/>
      <c r="K78" s="76"/>
      <c r="L78" s="76"/>
      <c r="M78" s="85"/>
      <c r="N78" s="78"/>
      <c r="O78" s="78"/>
    </row>
    <row r="79" spans="1:21" ht="30" customHeight="1" x14ac:dyDescent="0.3">
      <c r="A79" s="215"/>
      <c r="B79" s="118"/>
      <c r="C79" s="97" t="s">
        <v>95</v>
      </c>
      <c r="D79" s="27">
        <v>2</v>
      </c>
      <c r="E79" s="74" t="s">
        <v>205</v>
      </c>
      <c r="F79" s="60" t="s">
        <v>210</v>
      </c>
      <c r="G79" s="80">
        <v>2</v>
      </c>
      <c r="H79" s="66" t="s">
        <v>435</v>
      </c>
      <c r="I79" s="61" t="s">
        <v>210</v>
      </c>
      <c r="J79" s="83"/>
      <c r="K79" s="76"/>
      <c r="L79" s="76"/>
      <c r="M79" s="85"/>
      <c r="N79" s="78"/>
      <c r="O79" s="78"/>
    </row>
    <row r="80" spans="1:21" ht="9" customHeight="1" x14ac:dyDescent="0.3">
      <c r="B80" s="240"/>
      <c r="C80" s="241"/>
      <c r="D80" s="119"/>
      <c r="E80" s="120"/>
      <c r="F80" s="120"/>
      <c r="G80" s="119"/>
      <c r="H80" s="120"/>
      <c r="I80" s="120"/>
      <c r="J80" s="119"/>
      <c r="K80" s="124"/>
      <c r="M80" s="119"/>
      <c r="N80" s="124"/>
    </row>
    <row r="81" spans="1:21" ht="18.75" customHeight="1" x14ac:dyDescent="0.3">
      <c r="B81" s="263" t="s">
        <v>96</v>
      </c>
      <c r="C81" s="264"/>
      <c r="D81" s="247" t="s">
        <v>380</v>
      </c>
      <c r="E81" s="248"/>
      <c r="F81" s="249"/>
      <c r="G81" s="230">
        <v>2024</v>
      </c>
      <c r="H81" s="231"/>
      <c r="I81" s="232"/>
      <c r="J81" s="233">
        <v>2025</v>
      </c>
      <c r="K81" s="234"/>
      <c r="L81" s="235"/>
      <c r="M81" s="278">
        <v>2018</v>
      </c>
      <c r="N81" s="279"/>
      <c r="O81" s="280"/>
    </row>
    <row r="82" spans="1:21" ht="34.5" customHeight="1" x14ac:dyDescent="0.3">
      <c r="B82" s="265"/>
      <c r="C82" s="266"/>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7.5" x14ac:dyDescent="0.3">
      <c r="A83" s="215"/>
      <c r="B83" s="125"/>
      <c r="C83" s="242" t="s">
        <v>97</v>
      </c>
      <c r="D83" s="242"/>
      <c r="E83" s="242"/>
      <c r="F83" s="242"/>
      <c r="G83" s="242"/>
      <c r="H83" s="242"/>
      <c r="I83" s="242"/>
      <c r="J83" s="242"/>
      <c r="K83" s="242"/>
      <c r="L83" s="126"/>
      <c r="M83" s="127"/>
      <c r="N83" s="127"/>
      <c r="O83" s="126"/>
    </row>
    <row r="84" spans="1:21" ht="30" customHeight="1" x14ac:dyDescent="0.3">
      <c r="A84" s="215"/>
      <c r="B84" s="118"/>
      <c r="C84" s="105" t="s">
        <v>98</v>
      </c>
      <c r="D84" s="27">
        <v>3</v>
      </c>
      <c r="E84" s="161" t="s">
        <v>274</v>
      </c>
      <c r="F84" s="162" t="s">
        <v>275</v>
      </c>
      <c r="G84" s="80">
        <v>3</v>
      </c>
      <c r="H84" s="66" t="s">
        <v>274</v>
      </c>
      <c r="I84" s="61" t="s">
        <v>439</v>
      </c>
      <c r="J84" s="83"/>
      <c r="K84" s="76"/>
      <c r="L84" s="76"/>
      <c r="M84" s="85"/>
      <c r="N84" s="78"/>
      <c r="O84" s="78"/>
      <c r="R84" s="86">
        <f>COUNTIF(D84:D86,"1")</f>
        <v>0</v>
      </c>
      <c r="S84" s="86">
        <f>COUNTIF(G84:G86,"1")</f>
        <v>0</v>
      </c>
      <c r="T84" s="86">
        <f>COUNTIF(J84:J86,"1")</f>
        <v>0</v>
      </c>
      <c r="U84" s="86">
        <f>COUNTIF(M84:M86,"1")</f>
        <v>0</v>
      </c>
    </row>
    <row r="85" spans="1:21" ht="30" customHeight="1" x14ac:dyDescent="0.3">
      <c r="A85" s="215"/>
      <c r="B85" s="125"/>
      <c r="C85" s="97" t="s">
        <v>99</v>
      </c>
      <c r="D85" s="27">
        <v>4</v>
      </c>
      <c r="E85" s="161" t="s">
        <v>276</v>
      </c>
      <c r="F85" s="161" t="s">
        <v>277</v>
      </c>
      <c r="G85" s="80">
        <v>4</v>
      </c>
      <c r="H85" s="66" t="s">
        <v>440</v>
      </c>
      <c r="I85" s="61" t="s">
        <v>277</v>
      </c>
      <c r="J85" s="83"/>
      <c r="K85" s="76"/>
      <c r="L85" s="76"/>
      <c r="M85" s="85"/>
      <c r="N85" s="78"/>
      <c r="O85" s="78"/>
      <c r="R85" s="86">
        <f>COUNTIF(D84:D86,"2")</f>
        <v>0</v>
      </c>
      <c r="S85" s="86">
        <f>COUNTIF(G84:G86,"2")</f>
        <v>0</v>
      </c>
      <c r="T85" s="86">
        <f>COUNTIF(J84:J86,"2")</f>
        <v>0</v>
      </c>
      <c r="U85" s="86">
        <f>COUNTIF(M84:M86,"2")</f>
        <v>0</v>
      </c>
    </row>
    <row r="86" spans="1:21" ht="30" customHeight="1" x14ac:dyDescent="0.3">
      <c r="A86" s="215"/>
      <c r="B86" s="125"/>
      <c r="C86" s="97" t="s">
        <v>100</v>
      </c>
      <c r="D86" s="27">
        <v>4</v>
      </c>
      <c r="E86" s="161" t="s">
        <v>278</v>
      </c>
      <c r="F86" s="161" t="s">
        <v>279</v>
      </c>
      <c r="G86" s="80">
        <v>4</v>
      </c>
      <c r="H86" s="66" t="s">
        <v>441</v>
      </c>
      <c r="I86" s="61" t="s">
        <v>279</v>
      </c>
      <c r="J86" s="83"/>
      <c r="K86" s="76"/>
      <c r="L86" s="76"/>
      <c r="M86" s="85"/>
      <c r="N86" s="78"/>
      <c r="O86" s="78"/>
      <c r="R86" s="86">
        <f>COUNTIF(D84:D86,"3")</f>
        <v>1</v>
      </c>
      <c r="S86" s="86">
        <f>COUNTIF(G84:G86,"3")</f>
        <v>1</v>
      </c>
      <c r="T86" s="86">
        <f>COUNTIF(J84:J86,"3")</f>
        <v>0</v>
      </c>
      <c r="U86" s="86">
        <f>COUNTIF(M84:M86,"3")</f>
        <v>0</v>
      </c>
    </row>
    <row r="87" spans="1:21" ht="21" customHeight="1" x14ac:dyDescent="0.3">
      <c r="B87" s="240"/>
      <c r="C87" s="241"/>
      <c r="D87" s="119"/>
      <c r="E87" s="120"/>
      <c r="F87" s="120"/>
      <c r="G87" s="119"/>
      <c r="H87" s="120"/>
      <c r="I87" s="120"/>
      <c r="J87" s="119"/>
      <c r="K87" s="120"/>
      <c r="M87" s="119"/>
      <c r="N87" s="120"/>
      <c r="R87" s="86">
        <f>COUNTIF(D84:D86,"4")</f>
        <v>2</v>
      </c>
      <c r="S87" s="86">
        <f>COUNTIF(G84:G86,"4")</f>
        <v>2</v>
      </c>
      <c r="T87" s="86">
        <f>COUNTIF(J84:J86,"4")</f>
        <v>0</v>
      </c>
      <c r="U87" s="86">
        <f>COUNTIF(M84:M86,"4")</f>
        <v>0</v>
      </c>
    </row>
    <row r="88" spans="1:21" ht="17.5" x14ac:dyDescent="0.35">
      <c r="A88" s="215"/>
      <c r="B88" s="128"/>
      <c r="C88" s="281" t="s">
        <v>101</v>
      </c>
      <c r="D88" s="282"/>
      <c r="E88" s="282"/>
      <c r="F88" s="282"/>
      <c r="G88" s="282"/>
      <c r="H88" s="282"/>
      <c r="I88" s="282"/>
      <c r="J88" s="282"/>
      <c r="K88" s="283"/>
      <c r="L88" s="116"/>
      <c r="M88" s="116"/>
      <c r="N88" s="116"/>
      <c r="O88" s="116"/>
    </row>
    <row r="89" spans="1:21" ht="30" customHeight="1" x14ac:dyDescent="0.3">
      <c r="A89" s="215"/>
      <c r="B89" s="118"/>
      <c r="C89" s="96" t="s">
        <v>102</v>
      </c>
      <c r="D89" s="27">
        <v>3</v>
      </c>
      <c r="E89" s="161" t="s">
        <v>280</v>
      </c>
      <c r="F89" s="161" t="s">
        <v>281</v>
      </c>
      <c r="G89" s="80">
        <v>3</v>
      </c>
      <c r="H89" s="61" t="s">
        <v>442</v>
      </c>
      <c r="I89" s="61" t="s">
        <v>281</v>
      </c>
      <c r="J89" s="83"/>
      <c r="K89" s="76"/>
      <c r="L89" s="76"/>
      <c r="M89" s="85"/>
      <c r="N89" s="78"/>
      <c r="O89" s="78"/>
      <c r="R89" s="86">
        <f>COUNTIF(D89:D95,"1")</f>
        <v>1</v>
      </c>
      <c r="S89" s="86">
        <f>COUNTIF(G89:G95,"1")</f>
        <v>1</v>
      </c>
      <c r="T89" s="86">
        <f>COUNTIF(J89:J95,"1")</f>
        <v>0</v>
      </c>
      <c r="U89" s="86">
        <f>COUNTIF(M89:M95,"1")</f>
        <v>0</v>
      </c>
    </row>
    <row r="90" spans="1:21" ht="30" customHeight="1" x14ac:dyDescent="0.3">
      <c r="A90" s="215"/>
      <c r="B90" s="129"/>
      <c r="C90" s="98" t="s">
        <v>103</v>
      </c>
      <c r="D90" s="27">
        <v>2</v>
      </c>
      <c r="E90" s="161" t="s">
        <v>282</v>
      </c>
      <c r="F90" s="161" t="s">
        <v>283</v>
      </c>
      <c r="G90" s="80">
        <v>2</v>
      </c>
      <c r="H90" s="66" t="s">
        <v>282</v>
      </c>
      <c r="I90" s="61" t="s">
        <v>283</v>
      </c>
      <c r="J90" s="83"/>
      <c r="K90" s="76"/>
      <c r="L90" s="76"/>
      <c r="M90" s="85"/>
      <c r="N90" s="78"/>
      <c r="O90" s="78"/>
      <c r="R90" s="86">
        <f>COUNTIF(D89:D95,"2")</f>
        <v>5</v>
      </c>
      <c r="S90" s="86">
        <f>COUNTIF(G89:G95,"2")</f>
        <v>4</v>
      </c>
      <c r="T90" s="86">
        <f>COUNTIF(J89:J95,"2")</f>
        <v>0</v>
      </c>
      <c r="U90" s="86">
        <f>COUNTIF(M89:M95,"2")</f>
        <v>0</v>
      </c>
    </row>
    <row r="91" spans="1:21" ht="30" customHeight="1" x14ac:dyDescent="0.3">
      <c r="A91" s="215"/>
      <c r="B91" s="125"/>
      <c r="C91" s="97" t="s">
        <v>104</v>
      </c>
      <c r="D91" s="27">
        <v>2</v>
      </c>
      <c r="E91" s="161" t="s">
        <v>284</v>
      </c>
      <c r="F91" s="161" t="s">
        <v>285</v>
      </c>
      <c r="G91" s="80">
        <v>2</v>
      </c>
      <c r="H91" s="66" t="s">
        <v>284</v>
      </c>
      <c r="I91" s="61" t="s">
        <v>285</v>
      </c>
      <c r="J91" s="83"/>
      <c r="K91" s="76"/>
      <c r="L91" s="76"/>
      <c r="M91" s="85"/>
      <c r="N91" s="78"/>
      <c r="O91" s="78"/>
      <c r="R91" s="86">
        <f>COUNTIF(D89:D95,"3")</f>
        <v>1</v>
      </c>
      <c r="S91" s="86">
        <f>COUNTIF(G89:G95,"3")</f>
        <v>2</v>
      </c>
      <c r="T91" s="86">
        <f>COUNTIF(J89:J95,"3")</f>
        <v>0</v>
      </c>
      <c r="U91" s="86">
        <f>COUNTIF(M89:M95,"3")</f>
        <v>0</v>
      </c>
    </row>
    <row r="92" spans="1:21" ht="30" customHeight="1" x14ac:dyDescent="0.3">
      <c r="A92" s="215"/>
      <c r="B92" s="125"/>
      <c r="C92" s="98" t="s">
        <v>105</v>
      </c>
      <c r="D92" s="27">
        <v>2</v>
      </c>
      <c r="E92" s="161" t="s">
        <v>286</v>
      </c>
      <c r="F92" s="161" t="s">
        <v>287</v>
      </c>
      <c r="G92" s="80">
        <v>2</v>
      </c>
      <c r="H92" s="66" t="s">
        <v>286</v>
      </c>
      <c r="I92" s="61" t="s">
        <v>443</v>
      </c>
      <c r="J92" s="83"/>
      <c r="K92" s="76"/>
      <c r="L92" s="76"/>
      <c r="M92" s="85"/>
      <c r="N92" s="78"/>
      <c r="O92" s="78"/>
      <c r="R92" s="86">
        <f>COUNTIF(D89:D95,"4")</f>
        <v>0</v>
      </c>
      <c r="S92" s="86">
        <f>COUNTIF(G89:G95,"4")</f>
        <v>0</v>
      </c>
      <c r="T92" s="86">
        <f>COUNTIF(J89:J95,"4")</f>
        <v>0</v>
      </c>
      <c r="U92" s="86">
        <f>COUNTIF(M89:M95,"4")</f>
        <v>0</v>
      </c>
    </row>
    <row r="93" spans="1:21" ht="30" customHeight="1" x14ac:dyDescent="0.3">
      <c r="A93" s="215"/>
      <c r="B93" s="125"/>
      <c r="C93" s="97" t="s">
        <v>106</v>
      </c>
      <c r="D93" s="27">
        <v>2</v>
      </c>
      <c r="E93" s="161" t="s">
        <v>288</v>
      </c>
      <c r="F93" s="161" t="s">
        <v>289</v>
      </c>
      <c r="G93" s="80">
        <v>2</v>
      </c>
      <c r="H93" s="66" t="s">
        <v>288</v>
      </c>
      <c r="I93" s="61" t="s">
        <v>289</v>
      </c>
      <c r="J93" s="83"/>
      <c r="K93" s="76"/>
      <c r="L93" s="76"/>
      <c r="M93" s="85"/>
      <c r="N93" s="78"/>
      <c r="O93" s="78"/>
    </row>
    <row r="94" spans="1:21" ht="30" customHeight="1" x14ac:dyDescent="0.3">
      <c r="A94" s="215"/>
      <c r="B94" s="129"/>
      <c r="C94" s="98" t="s">
        <v>107</v>
      </c>
      <c r="D94" s="27">
        <v>1</v>
      </c>
      <c r="E94" s="161" t="s">
        <v>290</v>
      </c>
      <c r="F94" s="161" t="s">
        <v>291</v>
      </c>
      <c r="G94" s="80">
        <v>1</v>
      </c>
      <c r="H94" s="66" t="s">
        <v>290</v>
      </c>
      <c r="I94" s="61" t="s">
        <v>291</v>
      </c>
      <c r="J94" s="83"/>
      <c r="K94" s="76"/>
      <c r="L94" s="76"/>
      <c r="M94" s="85"/>
      <c r="N94" s="78"/>
      <c r="O94" s="78"/>
    </row>
    <row r="95" spans="1:21" ht="30" customHeight="1" x14ac:dyDescent="0.3">
      <c r="A95" s="215"/>
      <c r="B95" s="125"/>
      <c r="C95" s="97" t="s">
        <v>108</v>
      </c>
      <c r="D95" s="27">
        <v>2</v>
      </c>
      <c r="E95" s="161" t="s">
        <v>292</v>
      </c>
      <c r="F95" s="161" t="s">
        <v>293</v>
      </c>
      <c r="G95" s="80">
        <v>3</v>
      </c>
      <c r="H95" s="66" t="s">
        <v>444</v>
      </c>
      <c r="I95" s="61" t="s">
        <v>445</v>
      </c>
      <c r="J95" s="83"/>
      <c r="K95" s="76"/>
      <c r="L95" s="76"/>
      <c r="M95" s="85"/>
      <c r="N95" s="78"/>
      <c r="O95" s="78"/>
    </row>
    <row r="96" spans="1:21" ht="5.25" customHeight="1" x14ac:dyDescent="0.3">
      <c r="B96" s="240"/>
      <c r="C96" s="241"/>
      <c r="D96" s="119"/>
      <c r="E96" s="120"/>
      <c r="F96" s="120"/>
      <c r="G96" s="119"/>
      <c r="H96" s="120"/>
      <c r="I96" s="120"/>
      <c r="J96" s="119"/>
      <c r="K96" s="124"/>
      <c r="M96" s="119"/>
      <c r="N96" s="124"/>
    </row>
    <row r="97" spans="1:21" ht="17.5" x14ac:dyDescent="0.3">
      <c r="A97" s="215"/>
      <c r="B97" s="114"/>
      <c r="C97" s="259" t="s">
        <v>25</v>
      </c>
      <c r="D97" s="242"/>
      <c r="E97" s="242"/>
      <c r="F97" s="242"/>
      <c r="G97" s="242"/>
      <c r="H97" s="242"/>
      <c r="I97" s="242"/>
      <c r="J97" s="242"/>
      <c r="K97" s="242"/>
      <c r="L97" s="242"/>
      <c r="M97" s="130"/>
      <c r="N97" s="130"/>
      <c r="O97" s="131"/>
    </row>
    <row r="98" spans="1:21" ht="58" x14ac:dyDescent="0.3">
      <c r="A98" s="215"/>
      <c r="B98" s="122"/>
      <c r="C98" s="96" t="s">
        <v>109</v>
      </c>
      <c r="D98" s="27">
        <v>2</v>
      </c>
      <c r="E98" s="163" t="s">
        <v>294</v>
      </c>
      <c r="F98" s="163" t="s">
        <v>295</v>
      </c>
      <c r="G98" s="28">
        <v>2</v>
      </c>
      <c r="H98" s="32" t="s">
        <v>446</v>
      </c>
      <c r="I98" s="32" t="s">
        <v>295</v>
      </c>
      <c r="J98" s="29"/>
      <c r="K98" s="35"/>
      <c r="L98" s="35"/>
      <c r="M98" s="52"/>
      <c r="N98" s="51"/>
      <c r="O98" s="51"/>
      <c r="R98" s="86">
        <f>COUNTIF(D98:D99,"1")</f>
        <v>0</v>
      </c>
      <c r="S98" s="86">
        <f>COUNTIF(G98:G99,"1")</f>
        <v>0</v>
      </c>
      <c r="T98" s="86">
        <f>COUNTIF(J98:J99,"1")</f>
        <v>0</v>
      </c>
      <c r="U98" s="86">
        <f>COUNTIF(M98:M99,"1")</f>
        <v>0</v>
      </c>
    </row>
    <row r="99" spans="1:21" ht="87" x14ac:dyDescent="0.3">
      <c r="A99" s="215"/>
      <c r="B99" s="132"/>
      <c r="C99" s="98" t="s">
        <v>110</v>
      </c>
      <c r="D99" s="27">
        <v>3</v>
      </c>
      <c r="E99" s="163" t="s">
        <v>296</v>
      </c>
      <c r="F99" s="163" t="s">
        <v>297</v>
      </c>
      <c r="G99" s="28">
        <v>3</v>
      </c>
      <c r="H99" s="33" t="s">
        <v>296</v>
      </c>
      <c r="I99" s="32" t="s">
        <v>297</v>
      </c>
      <c r="J99" s="29"/>
      <c r="K99" s="35"/>
      <c r="L99" s="35"/>
      <c r="M99" s="52"/>
      <c r="N99" s="51"/>
      <c r="O99" s="51"/>
      <c r="R99" s="86">
        <f>COUNTIF(D98:D99,"2")</f>
        <v>1</v>
      </c>
      <c r="S99" s="86">
        <f>COUNTIF(G98:G99,"2")</f>
        <v>1</v>
      </c>
      <c r="T99" s="86">
        <f>COUNTIF(J98:J99,"2")</f>
        <v>0</v>
      </c>
      <c r="U99" s="86">
        <f>COUNTIF(M98:M99,"2")</f>
        <v>0</v>
      </c>
    </row>
    <row r="100" spans="1:21" ht="8.25" customHeight="1" x14ac:dyDescent="0.3">
      <c r="B100" s="240"/>
      <c r="C100" s="241"/>
      <c r="D100" s="119"/>
      <c r="E100" s="120"/>
      <c r="F100" s="120"/>
      <c r="G100" s="119"/>
      <c r="H100" s="120"/>
      <c r="I100" s="120"/>
      <c r="J100" s="119"/>
      <c r="K100" s="124"/>
      <c r="M100" s="119"/>
      <c r="N100" s="124"/>
      <c r="R100" s="86">
        <f>COUNTIF(D98:D99,"3")</f>
        <v>1</v>
      </c>
      <c r="S100" s="86">
        <f>COUNTIF(G98:G99,"3")</f>
        <v>1</v>
      </c>
      <c r="T100" s="86">
        <f>COUNTIF(J98:J99,"3")</f>
        <v>0</v>
      </c>
      <c r="U100" s="86">
        <f>COUNTIF(M98:M99,"3")</f>
        <v>0</v>
      </c>
    </row>
    <row r="101" spans="1:21" ht="17.5" x14ac:dyDescent="0.3">
      <c r="A101" s="215"/>
      <c r="B101" s="125"/>
      <c r="C101" s="242" t="s">
        <v>111</v>
      </c>
      <c r="D101" s="242"/>
      <c r="E101" s="242"/>
      <c r="F101" s="242"/>
      <c r="G101" s="242"/>
      <c r="H101" s="242"/>
      <c r="I101" s="242"/>
      <c r="J101" s="242"/>
      <c r="K101" s="243"/>
      <c r="L101" s="116"/>
      <c r="M101" s="116"/>
      <c r="N101" s="116"/>
      <c r="O101" s="116"/>
      <c r="R101" s="86">
        <f>COUNTIF(D98:D99,"4")</f>
        <v>0</v>
      </c>
      <c r="S101" s="86">
        <f>COUNTIF(G98:G99,"4")</f>
        <v>0</v>
      </c>
      <c r="T101" s="86">
        <f>COUNTIF(J98:J99,"4")</f>
        <v>0</v>
      </c>
      <c r="U101" s="86">
        <f>COUNTIF(M98:M99,"4")</f>
        <v>0</v>
      </c>
    </row>
    <row r="102" spans="1:21" ht="30" customHeight="1" x14ac:dyDescent="0.3">
      <c r="A102" s="215"/>
      <c r="B102" s="118"/>
      <c r="C102" s="105" t="s">
        <v>112</v>
      </c>
      <c r="D102" s="27">
        <v>3</v>
      </c>
      <c r="E102" s="161" t="s">
        <v>298</v>
      </c>
      <c r="F102" s="78" t="s">
        <v>299</v>
      </c>
      <c r="G102" s="80">
        <v>3</v>
      </c>
      <c r="H102" s="61" t="s">
        <v>298</v>
      </c>
      <c r="I102" s="61" t="s">
        <v>299</v>
      </c>
      <c r="J102" s="83"/>
      <c r="K102" s="76"/>
      <c r="L102" s="76"/>
      <c r="M102" s="85"/>
      <c r="N102" s="78"/>
      <c r="O102" s="78"/>
      <c r="R102" s="86">
        <f>COUNTIF(D102:D111,"1")</f>
        <v>0</v>
      </c>
      <c r="S102" s="86">
        <f>COUNTIF(G102:G111,"1")</f>
        <v>0</v>
      </c>
      <c r="T102" s="86">
        <f>COUNTIF(J102:J111,"1")</f>
        <v>0</v>
      </c>
      <c r="U102" s="86">
        <f>COUNTIF(M102:M111,"1")</f>
        <v>0</v>
      </c>
    </row>
    <row r="103" spans="1:21" ht="30" customHeight="1" x14ac:dyDescent="0.3">
      <c r="A103" s="215"/>
      <c r="B103" s="125"/>
      <c r="C103" s="97" t="s">
        <v>113</v>
      </c>
      <c r="D103" s="27">
        <v>2</v>
      </c>
      <c r="E103" s="161" t="s">
        <v>300</v>
      </c>
      <c r="F103" s="161" t="s">
        <v>301</v>
      </c>
      <c r="G103" s="80">
        <v>3</v>
      </c>
      <c r="H103" s="66" t="s">
        <v>447</v>
      </c>
      <c r="I103" s="61" t="s">
        <v>301</v>
      </c>
      <c r="J103" s="83"/>
      <c r="K103" s="76"/>
      <c r="L103" s="76"/>
      <c r="M103" s="85"/>
      <c r="N103" s="78"/>
      <c r="O103" s="78"/>
      <c r="R103" s="86">
        <f>COUNTIF(D102:D111,"2")</f>
        <v>7</v>
      </c>
      <c r="S103" s="86">
        <f>COUNTIF(G102:G111,"2")</f>
        <v>6</v>
      </c>
      <c r="T103" s="86">
        <f>COUNTIF(J102:J111,"2")</f>
        <v>0</v>
      </c>
      <c r="U103" s="86">
        <f>COUNTIF(M102:M111,"2")</f>
        <v>0</v>
      </c>
    </row>
    <row r="104" spans="1:21" ht="30" customHeight="1" x14ac:dyDescent="0.3">
      <c r="A104" s="215"/>
      <c r="B104" s="125"/>
      <c r="C104" s="97" t="s">
        <v>114</v>
      </c>
      <c r="D104" s="27">
        <v>2</v>
      </c>
      <c r="E104" s="161" t="s">
        <v>302</v>
      </c>
      <c r="F104" s="161" t="s">
        <v>303</v>
      </c>
      <c r="G104" s="80">
        <v>2</v>
      </c>
      <c r="H104" s="66" t="s">
        <v>302</v>
      </c>
      <c r="I104" s="61" t="s">
        <v>303</v>
      </c>
      <c r="J104" s="83"/>
      <c r="K104" s="76"/>
      <c r="L104" s="76"/>
      <c r="M104" s="85"/>
      <c r="N104" s="78"/>
      <c r="O104" s="78"/>
      <c r="R104" s="86">
        <f>COUNTIF(D102:D111,"3")</f>
        <v>3</v>
      </c>
      <c r="S104" s="86">
        <f>COUNTIF(G102:G111,"3")</f>
        <v>4</v>
      </c>
      <c r="T104" s="86">
        <f>COUNTIF(J102:J111,"3")</f>
        <v>0</v>
      </c>
      <c r="U104" s="86">
        <f>COUNTIF(M102:M111,"3")</f>
        <v>0</v>
      </c>
    </row>
    <row r="105" spans="1:21" ht="30" customHeight="1" x14ac:dyDescent="0.3">
      <c r="A105" s="215"/>
      <c r="B105" s="125"/>
      <c r="C105" s="97" t="s">
        <v>115</v>
      </c>
      <c r="D105" s="27">
        <v>3</v>
      </c>
      <c r="E105" s="161" t="s">
        <v>304</v>
      </c>
      <c r="F105" s="161" t="s">
        <v>305</v>
      </c>
      <c r="G105" s="80">
        <v>3</v>
      </c>
      <c r="H105" s="66" t="s">
        <v>448</v>
      </c>
      <c r="I105" s="61" t="s">
        <v>305</v>
      </c>
      <c r="J105" s="83"/>
      <c r="K105" s="76"/>
      <c r="L105" s="76"/>
      <c r="M105" s="85"/>
      <c r="N105" s="78"/>
      <c r="O105" s="78"/>
      <c r="R105" s="86">
        <f>COUNTIF(D102:D111,"4")</f>
        <v>0</v>
      </c>
      <c r="S105" s="86">
        <f>COUNTIF(G102:G111,"4")</f>
        <v>0</v>
      </c>
      <c r="T105" s="86">
        <f>COUNTIF(J102:J111,"4")</f>
        <v>0</v>
      </c>
      <c r="U105" s="86">
        <f>COUNTIF(M102:M111,"4")</f>
        <v>0</v>
      </c>
    </row>
    <row r="106" spans="1:21" ht="30" customHeight="1" x14ac:dyDescent="0.3">
      <c r="A106" s="215"/>
      <c r="B106" s="125"/>
      <c r="C106" s="97" t="s">
        <v>116</v>
      </c>
      <c r="D106" s="27">
        <v>3</v>
      </c>
      <c r="E106" s="161" t="s">
        <v>306</v>
      </c>
      <c r="F106" s="161" t="s">
        <v>307</v>
      </c>
      <c r="G106" s="80">
        <v>3</v>
      </c>
      <c r="H106" s="66" t="s">
        <v>449</v>
      </c>
      <c r="I106" s="61" t="s">
        <v>307</v>
      </c>
      <c r="J106" s="83"/>
      <c r="K106" s="76"/>
      <c r="L106" s="76"/>
      <c r="M106" s="85"/>
      <c r="N106" s="78"/>
      <c r="O106" s="78"/>
    </row>
    <row r="107" spans="1:21" ht="30" customHeight="1" x14ac:dyDescent="0.3">
      <c r="A107" s="215"/>
      <c r="B107" s="125"/>
      <c r="C107" s="97" t="s">
        <v>117</v>
      </c>
      <c r="D107" s="27">
        <v>2</v>
      </c>
      <c r="E107" s="161" t="s">
        <v>308</v>
      </c>
      <c r="F107" s="161" t="s">
        <v>309</v>
      </c>
      <c r="G107" s="80">
        <v>2</v>
      </c>
      <c r="H107" s="66" t="s">
        <v>308</v>
      </c>
      <c r="I107" s="61" t="s">
        <v>309</v>
      </c>
      <c r="J107" s="83"/>
      <c r="K107" s="76"/>
      <c r="L107" s="76"/>
      <c r="M107" s="85"/>
      <c r="N107" s="78"/>
      <c r="O107" s="78"/>
    </row>
    <row r="108" spans="1:21" ht="30" customHeight="1" x14ac:dyDescent="0.3">
      <c r="A108" s="215"/>
      <c r="B108" s="125"/>
      <c r="C108" s="97" t="s">
        <v>118</v>
      </c>
      <c r="D108" s="27">
        <v>2</v>
      </c>
      <c r="E108" s="161" t="s">
        <v>310</v>
      </c>
      <c r="F108" s="161" t="s">
        <v>311</v>
      </c>
      <c r="G108" s="80">
        <v>2</v>
      </c>
      <c r="H108" s="66" t="s">
        <v>310</v>
      </c>
      <c r="I108" s="61" t="s">
        <v>311</v>
      </c>
      <c r="J108" s="83"/>
      <c r="K108" s="76"/>
      <c r="L108" s="76"/>
      <c r="M108" s="85"/>
      <c r="N108" s="78"/>
      <c r="O108" s="78"/>
    </row>
    <row r="109" spans="1:21" ht="30" customHeight="1" x14ac:dyDescent="0.3">
      <c r="A109" s="215"/>
      <c r="B109" s="125"/>
      <c r="C109" s="97" t="s">
        <v>119</v>
      </c>
      <c r="D109" s="27">
        <v>2</v>
      </c>
      <c r="E109" s="161" t="s">
        <v>312</v>
      </c>
      <c r="F109" s="161" t="s">
        <v>313</v>
      </c>
      <c r="G109" s="80">
        <v>2</v>
      </c>
      <c r="H109" s="66" t="s">
        <v>312</v>
      </c>
      <c r="I109" s="61" t="s">
        <v>313</v>
      </c>
      <c r="J109" s="83"/>
      <c r="K109" s="76"/>
      <c r="L109" s="76"/>
      <c r="M109" s="85"/>
      <c r="N109" s="78"/>
      <c r="O109" s="78"/>
    </row>
    <row r="110" spans="1:21" ht="30" customHeight="1" x14ac:dyDescent="0.3">
      <c r="A110" s="215"/>
      <c r="B110" s="125"/>
      <c r="C110" s="97" t="s">
        <v>120</v>
      </c>
      <c r="D110" s="27">
        <v>2</v>
      </c>
      <c r="E110" s="161" t="s">
        <v>314</v>
      </c>
      <c r="F110" s="161" t="s">
        <v>315</v>
      </c>
      <c r="G110" s="80">
        <v>2</v>
      </c>
      <c r="H110" s="66" t="s">
        <v>316</v>
      </c>
      <c r="I110" s="61" t="s">
        <v>315</v>
      </c>
      <c r="J110" s="83"/>
      <c r="K110" s="76"/>
      <c r="L110" s="76"/>
      <c r="M110" s="85"/>
      <c r="N110" s="78"/>
      <c r="O110" s="78"/>
    </row>
    <row r="111" spans="1:21" ht="30" customHeight="1" x14ac:dyDescent="0.3">
      <c r="A111" s="215"/>
      <c r="B111" s="125"/>
      <c r="C111" s="97" t="s">
        <v>121</v>
      </c>
      <c r="D111" s="27">
        <v>2</v>
      </c>
      <c r="E111" s="161" t="s">
        <v>316</v>
      </c>
      <c r="F111" s="161" t="s">
        <v>317</v>
      </c>
      <c r="G111" s="80">
        <v>2</v>
      </c>
      <c r="H111" s="66" t="s">
        <v>316</v>
      </c>
      <c r="I111" s="61" t="s">
        <v>317</v>
      </c>
      <c r="J111" s="83"/>
      <c r="K111" s="76"/>
      <c r="L111" s="76"/>
      <c r="M111" s="85"/>
      <c r="N111" s="78"/>
      <c r="O111" s="78"/>
    </row>
    <row r="112" spans="1:21" ht="5.25" customHeight="1" x14ac:dyDescent="0.3">
      <c r="B112" s="244"/>
      <c r="C112" s="245"/>
      <c r="D112" s="133"/>
      <c r="E112" s="134"/>
      <c r="F112" s="134"/>
      <c r="G112" s="133"/>
      <c r="H112" s="134"/>
      <c r="I112" s="134"/>
      <c r="J112" s="133"/>
      <c r="K112" s="135"/>
      <c r="M112" s="133"/>
      <c r="N112" s="135"/>
    </row>
    <row r="113" spans="1:21" ht="17.5" x14ac:dyDescent="0.3">
      <c r="A113" s="215"/>
      <c r="B113" s="125"/>
      <c r="C113" s="242" t="s">
        <v>0</v>
      </c>
      <c r="D113" s="242"/>
      <c r="E113" s="242"/>
      <c r="F113" s="242"/>
      <c r="G113" s="242"/>
      <c r="H113" s="242"/>
      <c r="I113" s="242"/>
      <c r="J113" s="242"/>
      <c r="K113" s="243"/>
      <c r="L113" s="116"/>
      <c r="M113" s="116"/>
      <c r="N113" s="116"/>
      <c r="O113" s="116"/>
    </row>
    <row r="114" spans="1:21" ht="30" customHeight="1" x14ac:dyDescent="0.3">
      <c r="A114" s="215"/>
      <c r="B114" s="129"/>
      <c r="C114" s="98" t="s">
        <v>1</v>
      </c>
      <c r="D114" s="27">
        <v>3</v>
      </c>
      <c r="E114" s="161" t="s">
        <v>318</v>
      </c>
      <c r="F114" s="161" t="s">
        <v>319</v>
      </c>
      <c r="G114" s="80">
        <v>3</v>
      </c>
      <c r="H114" s="66" t="s">
        <v>318</v>
      </c>
      <c r="I114" s="61" t="s">
        <v>450</v>
      </c>
      <c r="J114" s="83"/>
      <c r="K114" s="76"/>
      <c r="L114" s="76"/>
      <c r="M114" s="85"/>
      <c r="N114" s="78"/>
      <c r="O114" s="78"/>
      <c r="R114" s="86">
        <f>COUNTIF(D114:D117,"1")</f>
        <v>0</v>
      </c>
      <c r="S114" s="86">
        <f>COUNTIF(G114:G117,"1")</f>
        <v>0</v>
      </c>
      <c r="T114" s="86">
        <f>COUNTIF(J114:J117,"1")</f>
        <v>0</v>
      </c>
      <c r="U114" s="86">
        <f>COUNTIF(M114:M117,"1")</f>
        <v>0</v>
      </c>
    </row>
    <row r="115" spans="1:21" ht="30" customHeight="1" x14ac:dyDescent="0.3">
      <c r="A115" s="215"/>
      <c r="B115" s="125"/>
      <c r="C115" s="97" t="s">
        <v>2</v>
      </c>
      <c r="D115" s="27">
        <v>3</v>
      </c>
      <c r="E115" s="161" t="s">
        <v>320</v>
      </c>
      <c r="F115" s="161" t="s">
        <v>321</v>
      </c>
      <c r="G115" s="80">
        <v>3</v>
      </c>
      <c r="H115" s="66" t="s">
        <v>320</v>
      </c>
      <c r="I115" s="61" t="s">
        <v>321</v>
      </c>
      <c r="J115" s="83"/>
      <c r="K115" s="76"/>
      <c r="L115" s="76"/>
      <c r="M115" s="85"/>
      <c r="N115" s="78"/>
      <c r="O115" s="78"/>
      <c r="R115" s="86">
        <f>COUNTIF(D114:D117,"2")</f>
        <v>0</v>
      </c>
      <c r="S115" s="86">
        <f>COUNTIF(G114:G117,"2")</f>
        <v>0</v>
      </c>
      <c r="T115" s="86">
        <f>COUNTIF(J114:J117,"2")</f>
        <v>0</v>
      </c>
      <c r="U115" s="86">
        <f>COUNTIF(M114:M117,"2")</f>
        <v>0</v>
      </c>
    </row>
    <row r="116" spans="1:21" ht="30" customHeight="1" x14ac:dyDescent="0.3">
      <c r="A116" s="215"/>
      <c r="B116" s="125"/>
      <c r="C116" s="97" t="s">
        <v>3</v>
      </c>
      <c r="D116" s="27">
        <v>3</v>
      </c>
      <c r="E116" s="161" t="s">
        <v>322</v>
      </c>
      <c r="F116" s="161" t="s">
        <v>323</v>
      </c>
      <c r="G116" s="80">
        <v>3</v>
      </c>
      <c r="H116" s="66" t="s">
        <v>322</v>
      </c>
      <c r="I116" s="61" t="s">
        <v>323</v>
      </c>
      <c r="J116" s="83"/>
      <c r="K116" s="76"/>
      <c r="L116" s="76"/>
      <c r="M116" s="85"/>
      <c r="N116" s="78"/>
      <c r="O116" s="78"/>
      <c r="R116" s="86">
        <f>COUNTIF(D114:D117,"3")</f>
        <v>4</v>
      </c>
      <c r="S116" s="86">
        <f>COUNTIF(G114:G117,"3")</f>
        <v>4</v>
      </c>
      <c r="T116" s="86">
        <f>COUNTIF(J114:J117,"3")</f>
        <v>0</v>
      </c>
      <c r="U116" s="86">
        <f>COUNTIF(M114:M117,"3")</f>
        <v>0</v>
      </c>
    </row>
    <row r="117" spans="1:21" ht="30" customHeight="1" x14ac:dyDescent="0.3">
      <c r="A117" s="215"/>
      <c r="B117" s="125"/>
      <c r="C117" s="97" t="s">
        <v>4</v>
      </c>
      <c r="D117" s="27">
        <v>3</v>
      </c>
      <c r="E117" s="161" t="s">
        <v>324</v>
      </c>
      <c r="F117" s="161" t="s">
        <v>325</v>
      </c>
      <c r="G117" s="80">
        <v>3</v>
      </c>
      <c r="H117" s="66" t="s">
        <v>324</v>
      </c>
      <c r="I117" s="61" t="s">
        <v>325</v>
      </c>
      <c r="J117" s="83"/>
      <c r="K117" s="76"/>
      <c r="L117" s="76"/>
      <c r="M117" s="85"/>
      <c r="N117" s="78"/>
      <c r="O117" s="78"/>
      <c r="R117" s="86">
        <f>COUNTIF(D114:D117,"4")</f>
        <v>0</v>
      </c>
      <c r="S117" s="86">
        <f>COUNTIF(G114:G117,"4")</f>
        <v>0</v>
      </c>
      <c r="T117" s="86">
        <f>COUNTIF(J114:J117,"4")</f>
        <v>0</v>
      </c>
      <c r="U117" s="86">
        <f>COUNTIF(M114:M117,"4")</f>
        <v>0</v>
      </c>
    </row>
    <row r="118" spans="1:21" ht="7.5" customHeight="1" x14ac:dyDescent="0.3">
      <c r="B118" s="240"/>
      <c r="C118" s="241"/>
      <c r="D118" s="133"/>
      <c r="E118" s="134"/>
      <c r="F118" s="134"/>
      <c r="G118" s="133"/>
      <c r="H118" s="134"/>
      <c r="I118" s="134"/>
      <c r="J118" s="119"/>
      <c r="K118" s="124"/>
      <c r="M118" s="119"/>
      <c r="N118" s="124"/>
    </row>
    <row r="119" spans="1:21" ht="15.75" customHeight="1" x14ac:dyDescent="0.3">
      <c r="B119" s="255" t="s">
        <v>24</v>
      </c>
      <c r="C119" s="256"/>
      <c r="D119" s="247" t="s">
        <v>380</v>
      </c>
      <c r="E119" s="248"/>
      <c r="F119" s="249"/>
      <c r="G119" s="230" t="s">
        <v>178</v>
      </c>
      <c r="H119" s="231"/>
      <c r="I119" s="232"/>
      <c r="J119" s="246" t="s">
        <v>179</v>
      </c>
      <c r="K119" s="246"/>
      <c r="L119" s="246"/>
      <c r="M119" s="277" t="s">
        <v>176</v>
      </c>
      <c r="N119" s="277"/>
      <c r="O119" s="277"/>
    </row>
    <row r="120" spans="1:21" ht="15.75" customHeight="1" x14ac:dyDescent="0.3">
      <c r="B120" s="257"/>
      <c r="C120" s="258"/>
      <c r="D120" s="111" t="s">
        <v>34</v>
      </c>
      <c r="E120" s="112" t="s">
        <v>122</v>
      </c>
      <c r="F120" s="112"/>
      <c r="G120" s="111" t="s">
        <v>34</v>
      </c>
      <c r="H120" s="112" t="s">
        <v>122</v>
      </c>
      <c r="I120" s="112"/>
      <c r="J120" s="111" t="s">
        <v>34</v>
      </c>
      <c r="K120" s="112" t="s">
        <v>122</v>
      </c>
      <c r="L120" s="136" t="s">
        <v>125</v>
      </c>
      <c r="M120" s="111" t="s">
        <v>34</v>
      </c>
      <c r="N120" s="112" t="s">
        <v>122</v>
      </c>
      <c r="O120" s="136"/>
    </row>
    <row r="121" spans="1:21" ht="17.5" x14ac:dyDescent="0.35">
      <c r="A121" s="215"/>
      <c r="B121" s="128"/>
      <c r="C121" s="242" t="s">
        <v>5</v>
      </c>
      <c r="D121" s="242"/>
      <c r="E121" s="242"/>
      <c r="F121" s="242"/>
      <c r="G121" s="242"/>
      <c r="H121" s="242"/>
      <c r="I121" s="242"/>
      <c r="J121" s="242"/>
      <c r="K121" s="243"/>
      <c r="L121" s="116"/>
      <c r="M121" s="116"/>
      <c r="N121" s="116"/>
      <c r="O121" s="116"/>
    </row>
    <row r="122" spans="1:21" ht="39" customHeight="1" x14ac:dyDescent="0.3">
      <c r="A122" s="215"/>
      <c r="B122" s="132"/>
      <c r="C122" s="137" t="s">
        <v>6</v>
      </c>
      <c r="D122" s="27">
        <v>2</v>
      </c>
      <c r="E122" s="60" t="s">
        <v>241</v>
      </c>
      <c r="F122" s="60" t="s">
        <v>242</v>
      </c>
      <c r="G122" s="80">
        <v>2</v>
      </c>
      <c r="H122" s="61" t="s">
        <v>456</v>
      </c>
      <c r="I122" s="61" t="s">
        <v>242</v>
      </c>
      <c r="J122" s="83"/>
      <c r="K122" s="76"/>
      <c r="L122" s="76"/>
      <c r="M122" s="85"/>
      <c r="N122" s="78"/>
      <c r="O122" s="78"/>
      <c r="R122" s="86">
        <f>COUNTIF(D122:D125,"1")</f>
        <v>0</v>
      </c>
      <c r="S122" s="86">
        <f>COUNTIF(G122:G125,"1")</f>
        <v>0</v>
      </c>
      <c r="T122" s="86">
        <f>COUNTIF(J122:J125,"1")</f>
        <v>0</v>
      </c>
      <c r="U122" s="86">
        <f>COUNTIF(M122:M125,"1")</f>
        <v>0</v>
      </c>
    </row>
    <row r="123" spans="1:21" ht="30" customHeight="1" x14ac:dyDescent="0.3">
      <c r="A123" s="215"/>
      <c r="B123" s="129"/>
      <c r="C123" s="98" t="s">
        <v>7</v>
      </c>
      <c r="D123" s="27">
        <v>2</v>
      </c>
      <c r="E123" s="74" t="s">
        <v>243</v>
      </c>
      <c r="F123" s="60" t="s">
        <v>244</v>
      </c>
      <c r="G123" s="80">
        <v>2</v>
      </c>
      <c r="H123" s="66" t="s">
        <v>457</v>
      </c>
      <c r="I123" s="61" t="s">
        <v>244</v>
      </c>
      <c r="J123" s="83"/>
      <c r="K123" s="76"/>
      <c r="L123" s="76"/>
      <c r="M123" s="85"/>
      <c r="N123" s="78"/>
      <c r="O123" s="78"/>
      <c r="R123" s="86">
        <f>COUNTIF(D122:D125,"2")</f>
        <v>3</v>
      </c>
      <c r="S123" s="86">
        <f>COUNTIF(G122:G125,"2")</f>
        <v>3</v>
      </c>
      <c r="T123" s="86">
        <f>COUNTIF(J122:J125,"2")</f>
        <v>0</v>
      </c>
      <c r="U123" s="86">
        <f>COUNTIF(M122:M125,"2")</f>
        <v>0</v>
      </c>
    </row>
    <row r="124" spans="1:21" ht="30" customHeight="1" x14ac:dyDescent="0.3">
      <c r="A124" s="215"/>
      <c r="B124" s="125"/>
      <c r="C124" s="98" t="s">
        <v>8</v>
      </c>
      <c r="D124" s="27">
        <v>3</v>
      </c>
      <c r="E124" s="74" t="s">
        <v>245</v>
      </c>
      <c r="F124" s="60" t="s">
        <v>246</v>
      </c>
      <c r="G124" s="80">
        <v>3</v>
      </c>
      <c r="H124" s="66" t="s">
        <v>458</v>
      </c>
      <c r="I124" s="61" t="s">
        <v>246</v>
      </c>
      <c r="J124" s="83"/>
      <c r="K124" s="76"/>
      <c r="L124" s="76"/>
      <c r="M124" s="85"/>
      <c r="N124" s="78"/>
      <c r="O124" s="78"/>
      <c r="R124" s="86">
        <f>COUNTIF(D122:D125,"3")</f>
        <v>1</v>
      </c>
      <c r="S124" s="86">
        <f>COUNTIF(G122:G125,"3")</f>
        <v>1</v>
      </c>
      <c r="T124" s="86">
        <f>COUNTIF(J122:J125,"3")</f>
        <v>0</v>
      </c>
      <c r="U124" s="86">
        <f>COUNTIF(M122:M125,"3")</f>
        <v>0</v>
      </c>
    </row>
    <row r="125" spans="1:21" ht="30" customHeight="1" x14ac:dyDescent="0.3">
      <c r="A125" s="215"/>
      <c r="B125" s="125"/>
      <c r="C125" s="97" t="s">
        <v>9</v>
      </c>
      <c r="D125" s="27">
        <v>2</v>
      </c>
      <c r="E125" s="74" t="s">
        <v>247</v>
      </c>
      <c r="F125" s="60" t="s">
        <v>248</v>
      </c>
      <c r="G125" s="80">
        <v>2</v>
      </c>
      <c r="H125" s="66" t="s">
        <v>459</v>
      </c>
      <c r="I125" s="61" t="s">
        <v>248</v>
      </c>
      <c r="J125" s="83"/>
      <c r="K125" s="76"/>
      <c r="L125" s="76"/>
      <c r="M125" s="85"/>
      <c r="N125" s="78"/>
      <c r="O125" s="78"/>
      <c r="R125" s="86">
        <f>COUNTIF(D122:D125,"4")</f>
        <v>0</v>
      </c>
      <c r="S125" s="86">
        <f>COUNTIF(G122:G125,"4")</f>
        <v>0</v>
      </c>
      <c r="T125" s="86">
        <f>COUNTIF(J122:J125,"4")</f>
        <v>0</v>
      </c>
      <c r="U125" s="86">
        <f>COUNTIF(M122:M125,"4")</f>
        <v>0</v>
      </c>
    </row>
    <row r="126" spans="1:21" ht="8.25" customHeight="1" x14ac:dyDescent="0.3">
      <c r="B126" s="240"/>
      <c r="C126" s="241"/>
      <c r="D126" s="119"/>
      <c r="E126" s="120"/>
      <c r="F126" s="120"/>
      <c r="G126" s="119"/>
      <c r="H126" s="120"/>
      <c r="I126" s="120"/>
      <c r="J126" s="119"/>
      <c r="K126" s="124"/>
      <c r="M126" s="119"/>
      <c r="N126" s="124"/>
    </row>
    <row r="127" spans="1:21" ht="17.5" x14ac:dyDescent="0.3">
      <c r="A127" s="215"/>
      <c r="B127" s="125"/>
      <c r="C127" s="242" t="s">
        <v>10</v>
      </c>
      <c r="D127" s="242"/>
      <c r="E127" s="242"/>
      <c r="F127" s="242"/>
      <c r="G127" s="242"/>
      <c r="H127" s="242"/>
      <c r="I127" s="242"/>
      <c r="J127" s="242"/>
      <c r="K127" s="243"/>
      <c r="L127" s="116"/>
      <c r="M127" s="116"/>
      <c r="N127" s="116"/>
      <c r="O127" s="116"/>
    </row>
    <row r="128" spans="1:21" ht="30" customHeight="1" x14ac:dyDescent="0.3">
      <c r="A128" s="215"/>
      <c r="B128" s="118"/>
      <c r="C128" s="105" t="s">
        <v>11</v>
      </c>
      <c r="D128" s="27">
        <v>3</v>
      </c>
      <c r="E128" s="60" t="s">
        <v>249</v>
      </c>
      <c r="F128" s="60" t="s">
        <v>250</v>
      </c>
      <c r="G128" s="80">
        <v>3</v>
      </c>
      <c r="H128" s="61" t="s">
        <v>460</v>
      </c>
      <c r="I128" s="61" t="s">
        <v>250</v>
      </c>
      <c r="J128" s="83"/>
      <c r="K128" s="76"/>
      <c r="L128" s="76"/>
      <c r="M128" s="85"/>
      <c r="N128" s="78"/>
      <c r="O128" s="78"/>
      <c r="R128" s="86">
        <f>COUNTIF(D128:D131,"1")</f>
        <v>1</v>
      </c>
      <c r="S128" s="86">
        <f>COUNTIF(G128:G131,"1")</f>
        <v>0</v>
      </c>
      <c r="T128" s="86">
        <f>COUNTIF(J128:J131,"1")</f>
        <v>0</v>
      </c>
      <c r="U128" s="86">
        <f>COUNTIF(M128:M131,"1")</f>
        <v>0</v>
      </c>
    </row>
    <row r="129" spans="1:21" ht="30" customHeight="1" x14ac:dyDescent="0.3">
      <c r="A129" s="215"/>
      <c r="B129" s="125"/>
      <c r="C129" s="97" t="s">
        <v>12</v>
      </c>
      <c r="D129" s="27">
        <v>3</v>
      </c>
      <c r="E129" s="74" t="s">
        <v>251</v>
      </c>
      <c r="F129" s="60" t="s">
        <v>252</v>
      </c>
      <c r="G129" s="80">
        <v>3</v>
      </c>
      <c r="H129" s="66" t="s">
        <v>461</v>
      </c>
      <c r="I129" s="61" t="s">
        <v>252</v>
      </c>
      <c r="J129" s="83"/>
      <c r="K129" s="76"/>
      <c r="L129" s="76"/>
      <c r="M129" s="85"/>
      <c r="N129" s="78"/>
      <c r="O129" s="78"/>
      <c r="R129" s="86">
        <f>COUNTIF(D128:D131,"2")</f>
        <v>1</v>
      </c>
      <c r="S129" s="86">
        <f>COUNTIF(G128:G131,"2")</f>
        <v>1</v>
      </c>
      <c r="T129" s="86">
        <f>COUNTIF(J128:J131,"2")</f>
        <v>0</v>
      </c>
      <c r="U129" s="86">
        <f>COUNTIF(M128:M131,"2")</f>
        <v>0</v>
      </c>
    </row>
    <row r="130" spans="1:21" ht="30" customHeight="1" x14ac:dyDescent="0.3">
      <c r="A130" s="215"/>
      <c r="B130" s="125"/>
      <c r="C130" s="97" t="s">
        <v>13</v>
      </c>
      <c r="D130" s="27">
        <v>2</v>
      </c>
      <c r="E130" s="74" t="s">
        <v>253</v>
      </c>
      <c r="F130" s="60" t="s">
        <v>254</v>
      </c>
      <c r="G130" s="80">
        <v>2</v>
      </c>
      <c r="H130" s="66" t="s">
        <v>462</v>
      </c>
      <c r="I130" s="61" t="s">
        <v>254</v>
      </c>
      <c r="J130" s="83"/>
      <c r="K130" s="76"/>
      <c r="L130" s="76"/>
      <c r="M130" s="85"/>
      <c r="N130" s="78"/>
      <c r="O130" s="78"/>
      <c r="R130" s="86">
        <f>COUNTIF(D128:D131,"3")</f>
        <v>2</v>
      </c>
      <c r="S130" s="86">
        <f>COUNTIF(G128:G131,"3")</f>
        <v>3</v>
      </c>
      <c r="T130" s="86">
        <f>COUNTIF(J128:J131,"3")</f>
        <v>0</v>
      </c>
      <c r="U130" s="86">
        <f>COUNTIF(M128:M131,"3")</f>
        <v>0</v>
      </c>
    </row>
    <row r="131" spans="1:21" ht="30" customHeight="1" x14ac:dyDescent="0.3">
      <c r="A131" s="215"/>
      <c r="B131" s="125"/>
      <c r="C131" s="97" t="s">
        <v>14</v>
      </c>
      <c r="D131" s="27">
        <v>1</v>
      </c>
      <c r="E131" s="74" t="s">
        <v>255</v>
      </c>
      <c r="F131" s="60" t="s">
        <v>256</v>
      </c>
      <c r="G131" s="80">
        <v>3</v>
      </c>
      <c r="H131" s="66" t="s">
        <v>463</v>
      </c>
      <c r="I131" s="61" t="s">
        <v>464</v>
      </c>
      <c r="J131" s="83"/>
      <c r="K131" s="76"/>
      <c r="L131" s="76"/>
      <c r="M131" s="85"/>
      <c r="N131" s="78"/>
      <c r="O131" s="78"/>
      <c r="R131" s="86">
        <f>COUNTIF(D128:D131,"4")</f>
        <v>0</v>
      </c>
      <c r="S131" s="86">
        <f>COUNTIF(G128:G131,"4")</f>
        <v>0</v>
      </c>
      <c r="T131" s="86">
        <f>COUNTIF(J128:J131,"4")</f>
        <v>0</v>
      </c>
      <c r="U131" s="86">
        <f>COUNTIF(M128:M131,"4")</f>
        <v>0</v>
      </c>
    </row>
    <row r="132" spans="1:21" ht="9" customHeight="1" x14ac:dyDescent="0.3">
      <c r="B132" s="240"/>
      <c r="C132" s="241"/>
      <c r="D132" s="119"/>
      <c r="E132" s="120"/>
      <c r="F132" s="120"/>
      <c r="G132" s="119"/>
      <c r="H132" s="120"/>
      <c r="I132" s="120"/>
      <c r="J132" s="119"/>
      <c r="K132" s="124"/>
      <c r="M132" s="119"/>
      <c r="N132" s="124"/>
    </row>
    <row r="133" spans="1:21" ht="17.5" x14ac:dyDescent="0.3">
      <c r="A133" s="215"/>
      <c r="B133" s="125"/>
      <c r="C133" s="242" t="s">
        <v>15</v>
      </c>
      <c r="D133" s="242"/>
      <c r="E133" s="242"/>
      <c r="F133" s="242"/>
      <c r="G133" s="242"/>
      <c r="H133" s="242"/>
      <c r="I133" s="242"/>
      <c r="J133" s="242"/>
      <c r="K133" s="243"/>
      <c r="L133" s="116"/>
      <c r="M133" s="116"/>
      <c r="N133" s="116"/>
      <c r="O133" s="116"/>
    </row>
    <row r="134" spans="1:21" ht="30" customHeight="1" x14ac:dyDescent="0.3">
      <c r="A134" s="215"/>
      <c r="B134" s="118"/>
      <c r="C134" s="105" t="s">
        <v>16</v>
      </c>
      <c r="D134" s="27">
        <v>2</v>
      </c>
      <c r="E134" s="60" t="s">
        <v>257</v>
      </c>
      <c r="F134" s="60" t="s">
        <v>258</v>
      </c>
      <c r="G134" s="80">
        <v>3</v>
      </c>
      <c r="H134" s="61" t="s">
        <v>465</v>
      </c>
      <c r="I134" s="61" t="s">
        <v>466</v>
      </c>
      <c r="J134" s="83"/>
      <c r="K134" s="76"/>
      <c r="L134" s="76"/>
      <c r="M134" s="85"/>
      <c r="N134" s="78"/>
      <c r="O134" s="78"/>
      <c r="R134" s="86">
        <f>COUNTIF(D134:D136,"1")</f>
        <v>0</v>
      </c>
      <c r="S134" s="86">
        <f>COUNTIF(G134:G136,"1")</f>
        <v>0</v>
      </c>
      <c r="T134" s="86">
        <f>COUNTIF(J134:J136,"1")</f>
        <v>0</v>
      </c>
      <c r="U134" s="86">
        <f>COUNTIF(M134:M136,"1")</f>
        <v>0</v>
      </c>
    </row>
    <row r="135" spans="1:21" ht="30" customHeight="1" x14ac:dyDescent="0.3">
      <c r="A135" s="215"/>
      <c r="B135" s="125"/>
      <c r="C135" s="97" t="s">
        <v>17</v>
      </c>
      <c r="D135" s="27">
        <v>3</v>
      </c>
      <c r="E135" s="60" t="s">
        <v>259</v>
      </c>
      <c r="F135" s="60" t="s">
        <v>260</v>
      </c>
      <c r="G135" s="80">
        <v>3</v>
      </c>
      <c r="H135" s="66" t="s">
        <v>467</v>
      </c>
      <c r="I135" s="61" t="s">
        <v>260</v>
      </c>
      <c r="J135" s="83"/>
      <c r="K135" s="76"/>
      <c r="L135" s="76"/>
      <c r="M135" s="85"/>
      <c r="N135" s="78"/>
      <c r="O135" s="78"/>
      <c r="R135" s="86">
        <f>COUNTIF(D134:D136,"2")</f>
        <v>1</v>
      </c>
      <c r="S135" s="86">
        <f>COUNTIF(G134:G136,"2")</f>
        <v>0</v>
      </c>
      <c r="T135" s="86">
        <f>COUNTIF(J134:J136,"2")</f>
        <v>0</v>
      </c>
      <c r="U135" s="86">
        <f>COUNTIF(M134:M136,"2")</f>
        <v>0</v>
      </c>
    </row>
    <row r="136" spans="1:21" ht="30" customHeight="1" x14ac:dyDescent="0.3">
      <c r="A136" s="215"/>
      <c r="B136" s="125"/>
      <c r="C136" s="97" t="s">
        <v>18</v>
      </c>
      <c r="D136" s="27">
        <v>3</v>
      </c>
      <c r="E136" s="74" t="s">
        <v>261</v>
      </c>
      <c r="F136" s="60" t="s">
        <v>262</v>
      </c>
      <c r="G136" s="80">
        <v>3</v>
      </c>
      <c r="H136" s="66" t="s">
        <v>261</v>
      </c>
      <c r="I136" s="61" t="s">
        <v>262</v>
      </c>
      <c r="J136" s="83"/>
      <c r="K136" s="76"/>
      <c r="L136" s="76"/>
      <c r="M136" s="85"/>
      <c r="N136" s="78"/>
      <c r="O136" s="78"/>
      <c r="R136" s="86">
        <f>COUNTIF(D134:D136,"3")</f>
        <v>2</v>
      </c>
      <c r="S136" s="86">
        <f>COUNTIF(G134:G136,"3")</f>
        <v>3</v>
      </c>
      <c r="T136" s="86">
        <f>COUNTIF(J134:J136,"3")</f>
        <v>0</v>
      </c>
      <c r="U136" s="86">
        <f>COUNTIF(M134:M136,"3")</f>
        <v>0</v>
      </c>
    </row>
    <row r="137" spans="1:21" ht="9" customHeight="1" x14ac:dyDescent="0.3">
      <c r="B137" s="240"/>
      <c r="C137" s="241"/>
      <c r="D137" s="119"/>
      <c r="E137" s="120"/>
      <c r="F137" s="120"/>
      <c r="G137" s="119"/>
      <c r="H137" s="120"/>
      <c r="I137" s="120"/>
      <c r="J137" s="119"/>
      <c r="K137" s="124"/>
      <c r="M137" s="119"/>
      <c r="N137" s="124"/>
      <c r="R137" s="86">
        <f>COUNTIF(D134:D136,"4")</f>
        <v>0</v>
      </c>
      <c r="S137" s="86">
        <f>COUNTIF(G134:G136,"4")</f>
        <v>0</v>
      </c>
      <c r="T137" s="86">
        <f>COUNTIF(J134:J136,"4")</f>
        <v>0</v>
      </c>
    </row>
    <row r="138" spans="1:21" ht="17.5" x14ac:dyDescent="0.3">
      <c r="A138" s="215"/>
      <c r="B138" s="125"/>
      <c r="C138" s="242" t="s">
        <v>19</v>
      </c>
      <c r="D138" s="242"/>
      <c r="E138" s="242"/>
      <c r="F138" s="242"/>
      <c r="G138" s="242"/>
      <c r="H138" s="242"/>
      <c r="I138" s="242"/>
      <c r="J138" s="242"/>
      <c r="K138" s="243"/>
      <c r="L138" s="116"/>
      <c r="M138" s="116"/>
      <c r="N138" s="116"/>
      <c r="O138" s="116"/>
    </row>
    <row r="139" spans="1:21" ht="30" customHeight="1" x14ac:dyDescent="0.3">
      <c r="A139" s="215"/>
      <c r="B139" s="118"/>
      <c r="C139" s="105" t="s">
        <v>20</v>
      </c>
      <c r="D139" s="27">
        <v>1</v>
      </c>
      <c r="E139" s="60" t="s">
        <v>263</v>
      </c>
      <c r="F139" s="60" t="s">
        <v>264</v>
      </c>
      <c r="G139" s="80">
        <v>2</v>
      </c>
      <c r="H139" s="61" t="s">
        <v>468</v>
      </c>
      <c r="I139" s="61" t="s">
        <v>469</v>
      </c>
      <c r="J139" s="83"/>
      <c r="K139" s="76"/>
      <c r="L139" s="76"/>
      <c r="M139" s="85"/>
      <c r="N139" s="78"/>
      <c r="O139" s="78"/>
      <c r="P139" s="138"/>
      <c r="Q139" s="138"/>
      <c r="R139" s="86">
        <f>COUNTIF(D139:D141,"1")</f>
        <v>2</v>
      </c>
      <c r="S139" s="86">
        <f>COUNTIF(G139:G141,"1")</f>
        <v>0</v>
      </c>
      <c r="T139" s="86">
        <f>COUNTIF(J139:J141,"1")</f>
        <v>0</v>
      </c>
      <c r="U139" s="86">
        <f>COUNTIF(M139:M141,"1")</f>
        <v>0</v>
      </c>
    </row>
    <row r="140" spans="1:21" ht="30" customHeight="1" x14ac:dyDescent="0.3">
      <c r="A140" s="215"/>
      <c r="B140" s="125"/>
      <c r="C140" s="97" t="s">
        <v>21</v>
      </c>
      <c r="D140" s="27">
        <v>2</v>
      </c>
      <c r="E140" s="74" t="s">
        <v>265</v>
      </c>
      <c r="F140" s="60" t="s">
        <v>266</v>
      </c>
      <c r="G140" s="80">
        <v>2</v>
      </c>
      <c r="H140" s="66" t="s">
        <v>470</v>
      </c>
      <c r="I140" s="61" t="s">
        <v>266</v>
      </c>
      <c r="J140" s="83"/>
      <c r="K140" s="76"/>
      <c r="L140" s="76"/>
      <c r="M140" s="85"/>
      <c r="N140" s="78"/>
      <c r="O140" s="78"/>
      <c r="P140" s="138"/>
      <c r="Q140" s="138"/>
      <c r="R140" s="86">
        <f>COUNTIF(D139:D141,"2")</f>
        <v>1</v>
      </c>
      <c r="S140" s="86">
        <f>COUNTIF(G139:G141,"2")</f>
        <v>3</v>
      </c>
      <c r="T140" s="86">
        <f>COUNTIF(J139:J141,"2")</f>
        <v>0</v>
      </c>
      <c r="U140" s="86">
        <f>COUNTIF(M139:M141,"2")</f>
        <v>0</v>
      </c>
    </row>
    <row r="141" spans="1:21" ht="30" customHeight="1" x14ac:dyDescent="0.3">
      <c r="A141" s="215"/>
      <c r="B141" s="125"/>
      <c r="C141" s="97" t="s">
        <v>22</v>
      </c>
      <c r="D141" s="27">
        <v>1</v>
      </c>
      <c r="E141" s="74" t="s">
        <v>267</v>
      </c>
      <c r="F141" s="60" t="s">
        <v>268</v>
      </c>
      <c r="G141" s="80">
        <v>2</v>
      </c>
      <c r="H141" s="66" t="s">
        <v>471</v>
      </c>
      <c r="I141" s="61" t="s">
        <v>469</v>
      </c>
      <c r="J141" s="83"/>
      <c r="K141" s="76"/>
      <c r="L141" s="76"/>
      <c r="M141" s="85"/>
      <c r="N141" s="78"/>
      <c r="O141" s="78"/>
      <c r="P141" s="138"/>
      <c r="Q141" s="138"/>
      <c r="R141" s="86">
        <f>COUNTIF(D139:D141,"3")</f>
        <v>0</v>
      </c>
      <c r="S141" s="86">
        <f>COUNTIF(G139:G141,"3")</f>
        <v>0</v>
      </c>
      <c r="T141" s="86">
        <f>COUNTIF(J139:J141,"3")</f>
        <v>0</v>
      </c>
      <c r="U141" s="86">
        <f>COUNTIF(M139:M141,"3")</f>
        <v>0</v>
      </c>
    </row>
    <row r="142" spans="1:21" x14ac:dyDescent="0.3">
      <c r="R142" s="86">
        <f>COUNTIF(D139:D141,"4")</f>
        <v>0</v>
      </c>
      <c r="S142" s="86">
        <f>COUNTIF(G139:G141,"4")</f>
        <v>0</v>
      </c>
      <c r="T142" s="86">
        <f>COUNTIF(J139:J141,"4")</f>
        <v>0</v>
      </c>
    </row>
    <row r="65530" spans="2:6" x14ac:dyDescent="0.3">
      <c r="B65530" s="251" t="s">
        <v>29</v>
      </c>
      <c r="C65530" s="251"/>
      <c r="D65530" s="251"/>
      <c r="E65530" s="251"/>
      <c r="F65530" s="99"/>
    </row>
    <row r="65531" spans="2:6" x14ac:dyDescent="0.3">
      <c r="B65531" s="250" t="s">
        <v>30</v>
      </c>
      <c r="C65531" s="250"/>
      <c r="D65531" s="250"/>
      <c r="E65531" s="250"/>
      <c r="F65531" s="140"/>
    </row>
    <row r="65532" spans="2:6" x14ac:dyDescent="0.3">
      <c r="B65532" s="250" t="s">
        <v>31</v>
      </c>
      <c r="C65532" s="250"/>
      <c r="D65532" s="250"/>
      <c r="E65532" s="250"/>
      <c r="F65532" s="140"/>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D20:D27">
    <cfRule type="iconSet" priority="129">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D62:D65">
    <cfRule type="iconSet" priority="103">
      <iconSet iconSet="4TrafficLights">
        <cfvo type="percent" val="0"/>
        <cfvo type="num" val="1"/>
        <cfvo type="num" val="3"/>
        <cfvo type="num" val="4"/>
      </iconSet>
    </cfRule>
  </conditionalFormatting>
  <conditionalFormatting sqref="D68:D71">
    <cfRule type="iconSet" priority="81">
      <iconSet iconSet="4TrafficLights">
        <cfvo type="percent" val="0"/>
        <cfvo type="num" val="1"/>
        <cfvo type="num" val="3"/>
        <cfvo type="num" val="4"/>
      </iconSet>
    </cfRule>
  </conditionalFormatting>
  <conditionalFormatting sqref="D74:D79">
    <cfRule type="iconSet" priority="64">
      <iconSet iconSet="4TrafficLights">
        <cfvo type="percent" val="0"/>
        <cfvo type="num" val="1"/>
        <cfvo type="num" val="3"/>
        <cfvo type="num" val="4"/>
      </iconSet>
    </cfRule>
  </conditionalFormatting>
  <conditionalFormatting sqref="D84:D86">
    <cfRule type="iconSet" priority="47">
      <iconSet iconSet="4TrafficLights">
        <cfvo type="percent" val="0"/>
        <cfvo type="num" val="1"/>
        <cfvo type="num" val="3"/>
        <cfvo type="num" val="4"/>
      </iconSet>
    </cfRule>
  </conditionalFormatting>
  <conditionalFormatting sqref="D89:D95">
    <cfRule type="iconSet" priority="44">
      <iconSet iconSet="4TrafficLights">
        <cfvo type="percent" val="0"/>
        <cfvo type="num" val="1"/>
        <cfvo type="num" val="3"/>
        <cfvo type="num" val="4"/>
      </iconSet>
    </cfRule>
  </conditionalFormatting>
  <conditionalFormatting sqref="D98:D99">
    <cfRule type="iconSet" priority="41">
      <iconSet iconSet="4TrafficLights">
        <cfvo type="percent" val="0"/>
        <cfvo type="num" val="1"/>
        <cfvo type="num" val="3"/>
        <cfvo type="num" val="4"/>
      </iconSet>
    </cfRule>
  </conditionalFormatting>
  <conditionalFormatting sqref="D102:D111">
    <cfRule type="iconSet" priority="38">
      <iconSet iconSet="4TrafficLights">
        <cfvo type="percent" val="0"/>
        <cfvo type="num" val="1"/>
        <cfvo type="num" val="3"/>
        <cfvo type="num" val="4"/>
      </iconSet>
    </cfRule>
  </conditionalFormatting>
  <conditionalFormatting sqref="D114:D117">
    <cfRule type="iconSet" priority="35">
      <iconSet iconSet="4TrafficLights">
        <cfvo type="percent" val="0"/>
        <cfvo type="num" val="1"/>
        <cfvo type="num" val="3"/>
        <cfvo type="num" val="4"/>
      </iconSet>
    </cfRule>
  </conditionalFormatting>
  <conditionalFormatting sqref="D122:D125">
    <cfRule type="iconSet" priority="32">
      <iconSet iconSet="4TrafficLights">
        <cfvo type="percent" val="0"/>
        <cfvo type="num" val="1"/>
        <cfvo type="num" val="3"/>
        <cfvo type="num" val="4"/>
      </iconSet>
    </cfRule>
  </conditionalFormatting>
  <conditionalFormatting sqref="D128:D131">
    <cfRule type="iconSet" priority="29">
      <iconSet iconSet="4TrafficLights">
        <cfvo type="percent" val="0"/>
        <cfvo type="num" val="1"/>
        <cfvo type="num" val="3"/>
        <cfvo type="num" val="4"/>
      </iconSet>
    </cfRule>
  </conditionalFormatting>
  <conditionalFormatting sqref="D134:D136">
    <cfRule type="iconSet" priority="20">
      <iconSet iconSet="4TrafficLights">
        <cfvo type="percent" val="0"/>
        <cfvo type="num" val="1"/>
        <cfvo type="num" val="3"/>
        <cfvo type="num" val="4"/>
      </iconSet>
    </cfRule>
    <cfRule type="iconSet" priority="26">
      <iconSet iconSet="4TrafficLights">
        <cfvo type="percent" val="0"/>
        <cfvo type="num" val="1"/>
        <cfvo type="num" val="3"/>
        <cfvo type="num" val="4"/>
      </iconSet>
    </cfRule>
  </conditionalFormatting>
  <conditionalFormatting sqref="D139:D141">
    <cfRule type="iconSet" priority="23">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G62:G65">
    <cfRule type="iconSet" priority="101">
      <iconSet iconSet="4TrafficLights">
        <cfvo type="percent" val="0"/>
        <cfvo type="num" val="1"/>
        <cfvo type="num" val="3"/>
        <cfvo type="num" val="4"/>
      </iconSet>
    </cfRule>
  </conditionalFormatting>
  <conditionalFormatting sqref="G68:G71">
    <cfRule type="iconSet" priority="79">
      <iconSet iconSet="4TrafficLights">
        <cfvo type="percent" val="0"/>
        <cfvo type="num" val="1"/>
        <cfvo type="num" val="3"/>
        <cfvo type="num" val="4"/>
      </iconSet>
    </cfRule>
  </conditionalFormatting>
  <conditionalFormatting sqref="G74:G79">
    <cfRule type="iconSet" priority="62">
      <iconSet iconSet="4TrafficLights">
        <cfvo type="percent" val="0"/>
        <cfvo type="num" val="1"/>
        <cfvo type="num" val="3"/>
        <cfvo type="num" val="4"/>
      </iconSet>
    </cfRule>
  </conditionalFormatting>
  <conditionalFormatting sqref="G84:G86">
    <cfRule type="iconSet" priority="46">
      <iconSet iconSet="4TrafficLights">
        <cfvo type="percent" val="0"/>
        <cfvo type="num" val="1"/>
        <cfvo type="num" val="3"/>
        <cfvo type="num" val="4"/>
      </iconSet>
    </cfRule>
  </conditionalFormatting>
  <conditionalFormatting sqref="G89:G95">
    <cfRule type="iconSet" priority="43">
      <iconSet iconSet="4TrafficLights">
        <cfvo type="percent" val="0"/>
        <cfvo type="num" val="1"/>
        <cfvo type="num" val="3"/>
        <cfvo type="num" val="4"/>
      </iconSet>
    </cfRule>
  </conditionalFormatting>
  <conditionalFormatting sqref="G98:G99">
    <cfRule type="iconSet" priority="40">
      <iconSet iconSet="4TrafficLights">
        <cfvo type="percent" val="0"/>
        <cfvo type="num" val="1"/>
        <cfvo type="num" val="3"/>
        <cfvo type="num" val="4"/>
      </iconSet>
    </cfRule>
  </conditionalFormatting>
  <conditionalFormatting sqref="G102:G111">
    <cfRule type="iconSet" priority="37">
      <iconSet iconSet="4TrafficLights">
        <cfvo type="percent" val="0"/>
        <cfvo type="num" val="1"/>
        <cfvo type="num" val="3"/>
        <cfvo type="num" val="4"/>
      </iconSet>
    </cfRule>
  </conditionalFormatting>
  <conditionalFormatting sqref="G114:G117">
    <cfRule type="iconSet" priority="34">
      <iconSet iconSet="4TrafficLights">
        <cfvo type="percent" val="0"/>
        <cfvo type="num" val="1"/>
        <cfvo type="num" val="3"/>
        <cfvo type="num" val="4"/>
      </iconSet>
    </cfRule>
  </conditionalFormatting>
  <conditionalFormatting sqref="G122:G125">
    <cfRule type="iconSet" priority="31">
      <iconSet iconSet="4TrafficLights">
        <cfvo type="percent" val="0"/>
        <cfvo type="num" val="1"/>
        <cfvo type="num" val="3"/>
        <cfvo type="num" val="4"/>
      </iconSet>
    </cfRule>
  </conditionalFormatting>
  <conditionalFormatting sqref="G128:G131">
    <cfRule type="iconSet" priority="28">
      <iconSet iconSet="4TrafficLights">
        <cfvo type="percent" val="0"/>
        <cfvo type="num" val="1"/>
        <cfvo type="num" val="3"/>
        <cfvo type="num" val="4"/>
      </iconSet>
    </cfRule>
  </conditionalFormatting>
  <conditionalFormatting sqref="G134:G136">
    <cfRule type="iconSet" priority="25">
      <iconSet iconSet="4TrafficLights">
        <cfvo type="percent" val="0"/>
        <cfvo type="num" val="1"/>
        <cfvo type="num" val="3"/>
        <cfvo type="num" val="4"/>
      </iconSet>
    </cfRule>
  </conditionalFormatting>
  <conditionalFormatting sqref="G139:G141">
    <cfRule type="iconSet" priority="22">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J62:J65">
    <cfRule type="iconSet" priority="99">
      <iconSet iconSet="4TrafficLights">
        <cfvo type="percent" val="0"/>
        <cfvo type="num" val="1"/>
        <cfvo type="num" val="3"/>
        <cfvo type="num" val="4"/>
      </iconSet>
    </cfRule>
  </conditionalFormatting>
  <conditionalFormatting sqref="J68:J71">
    <cfRule type="iconSet" priority="77">
      <iconSet iconSet="4TrafficLights">
        <cfvo type="percent" val="0"/>
        <cfvo type="num" val="1"/>
        <cfvo type="num" val="3"/>
        <cfvo type="num" val="4"/>
      </iconSet>
    </cfRule>
  </conditionalFormatting>
  <conditionalFormatting sqref="J74:J79">
    <cfRule type="iconSet" priority="60">
      <iconSet iconSet="4TrafficLights">
        <cfvo type="percent" val="0"/>
        <cfvo type="num" val="1"/>
        <cfvo type="num" val="3"/>
        <cfvo type="num" val="4"/>
      </iconSet>
    </cfRule>
  </conditionalFormatting>
  <conditionalFormatting sqref="J84:J86">
    <cfRule type="iconSet" priority="45">
      <iconSet iconSet="4TrafficLights">
        <cfvo type="percent" val="0"/>
        <cfvo type="num" val="1"/>
        <cfvo type="num" val="3"/>
        <cfvo type="num" val="4"/>
      </iconSet>
    </cfRule>
  </conditionalFormatting>
  <conditionalFormatting sqref="J89:J95">
    <cfRule type="iconSet" priority="42">
      <iconSet iconSet="4TrafficLights">
        <cfvo type="percent" val="0"/>
        <cfvo type="num" val="1"/>
        <cfvo type="num" val="3"/>
        <cfvo type="num" val="4"/>
      </iconSet>
    </cfRule>
  </conditionalFormatting>
  <conditionalFormatting sqref="J98:J99">
    <cfRule type="iconSet" priority="39">
      <iconSet iconSet="4TrafficLights">
        <cfvo type="percent" val="0"/>
        <cfvo type="num" val="1"/>
        <cfvo type="num" val="3"/>
        <cfvo type="num" val="4"/>
      </iconSet>
    </cfRule>
  </conditionalFormatting>
  <conditionalFormatting sqref="J102:J111">
    <cfRule type="iconSet" priority="36">
      <iconSet iconSet="4TrafficLights">
        <cfvo type="percent" val="0"/>
        <cfvo type="num" val="1"/>
        <cfvo type="num" val="3"/>
        <cfvo type="num" val="4"/>
      </iconSet>
    </cfRule>
  </conditionalFormatting>
  <conditionalFormatting sqref="J114:J117">
    <cfRule type="iconSet" priority="33">
      <iconSet iconSet="4TrafficLights">
        <cfvo type="percent" val="0"/>
        <cfvo type="num" val="1"/>
        <cfvo type="num" val="3"/>
        <cfvo type="num" val="4"/>
      </iconSet>
    </cfRule>
  </conditionalFormatting>
  <conditionalFormatting sqref="J122:J125">
    <cfRule type="iconSet" priority="30">
      <iconSet iconSet="4TrafficLights">
        <cfvo type="percent" val="0"/>
        <cfvo type="num" val="1"/>
        <cfvo type="num" val="3"/>
        <cfvo type="num" val="4"/>
      </iconSet>
    </cfRule>
  </conditionalFormatting>
  <conditionalFormatting sqref="J128:J131">
    <cfRule type="iconSet" priority="27">
      <iconSet iconSet="4TrafficLights">
        <cfvo type="percent" val="0"/>
        <cfvo type="num" val="1"/>
        <cfvo type="num" val="3"/>
        <cfvo type="num" val="4"/>
      </iconSet>
    </cfRule>
  </conditionalFormatting>
  <conditionalFormatting sqref="J134:J136">
    <cfRule type="iconSet" priority="24">
      <iconSet iconSet="4TrafficLights">
        <cfvo type="percent" val="0"/>
        <cfvo type="num" val="1"/>
        <cfvo type="num" val="3"/>
        <cfvo type="num" val="4"/>
      </iconSet>
    </cfRule>
  </conditionalFormatting>
  <conditionalFormatting sqref="J139:J141">
    <cfRule type="iconSet" priority="21">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2:M65">
    <cfRule type="iconSet" priority="12">
      <iconSet iconSet="4TrafficLights">
        <cfvo type="percent" val="0"/>
        <cfvo type="num" val="1"/>
        <cfvo type="num" val="3"/>
        <cfvo type="num" val="4"/>
      </iconSet>
    </cfRule>
  </conditionalFormatting>
  <conditionalFormatting sqref="M68:M71">
    <cfRule type="iconSet" priority="11">
      <iconSet iconSet="4TrafficLights">
        <cfvo type="percent" val="0"/>
        <cfvo type="num" val="1"/>
        <cfvo type="num" val="3"/>
        <cfvo type="num" val="4"/>
      </iconSet>
    </cfRule>
  </conditionalFormatting>
  <conditionalFormatting sqref="M74:M79">
    <cfRule type="iconSet" priority="10">
      <iconSet iconSet="4TrafficLights">
        <cfvo type="percent" val="0"/>
        <cfvo type="num" val="1"/>
        <cfvo type="num" val="3"/>
        <cfvo type="num" val="4"/>
      </iconSet>
    </cfRule>
  </conditionalFormatting>
  <conditionalFormatting sqref="M84:M86">
    <cfRule type="iconSet" priority="9">
      <iconSet iconSet="4TrafficLights">
        <cfvo type="percent" val="0"/>
        <cfvo type="num" val="1"/>
        <cfvo type="num" val="3"/>
        <cfvo type="num" val="4"/>
      </iconSet>
    </cfRule>
  </conditionalFormatting>
  <conditionalFormatting sqref="M89:M95">
    <cfRule type="iconSet" priority="8">
      <iconSet iconSet="4TrafficLights">
        <cfvo type="percent" val="0"/>
        <cfvo type="num" val="1"/>
        <cfvo type="num" val="3"/>
        <cfvo type="num" val="4"/>
      </iconSet>
    </cfRule>
  </conditionalFormatting>
  <conditionalFormatting sqref="M98:M99">
    <cfRule type="iconSet" priority="7">
      <iconSet iconSet="4TrafficLights">
        <cfvo type="percent" val="0"/>
        <cfvo type="num" val="1"/>
        <cfvo type="num" val="3"/>
        <cfvo type="num" val="4"/>
      </iconSet>
    </cfRule>
  </conditionalFormatting>
  <conditionalFormatting sqref="M102:M111">
    <cfRule type="iconSet" priority="6">
      <iconSet iconSet="4TrafficLights">
        <cfvo type="percent" val="0"/>
        <cfvo type="num" val="1"/>
        <cfvo type="num" val="3"/>
        <cfvo type="num" val="4"/>
      </iconSet>
    </cfRule>
  </conditionalFormatting>
  <conditionalFormatting sqref="M114:M117">
    <cfRule type="iconSet" priority="5">
      <iconSet iconSet="4TrafficLights">
        <cfvo type="percent" val="0"/>
        <cfvo type="num" val="1"/>
        <cfvo type="num" val="3"/>
        <cfvo type="num" val="4"/>
      </iconSet>
    </cfRule>
  </conditionalFormatting>
  <conditionalFormatting sqref="M122:M125">
    <cfRule type="iconSet" priority="4">
      <iconSet iconSet="4TrafficLights">
        <cfvo type="percent" val="0"/>
        <cfvo type="num" val="1"/>
        <cfvo type="num" val="3"/>
        <cfvo type="num" val="4"/>
      </iconSet>
    </cfRule>
  </conditionalFormatting>
  <conditionalFormatting sqref="M128:M131">
    <cfRule type="iconSet" priority="3">
      <iconSet iconSet="4TrafficLights">
        <cfvo type="percent" val="0"/>
        <cfvo type="num" val="1"/>
        <cfvo type="num" val="3"/>
        <cfvo type="num" val="4"/>
      </iconSet>
    </cfRule>
  </conditionalFormatting>
  <conditionalFormatting sqref="M134:M136">
    <cfRule type="iconSet" priority="2">
      <iconSet iconSet="4TrafficLights">
        <cfvo type="percent" val="0"/>
        <cfvo type="num" val="1"/>
        <cfvo type="num" val="3"/>
        <cfvo type="num" val="4"/>
      </iconSet>
    </cfRule>
  </conditionalFormatting>
  <conditionalFormatting sqref="M139:M141">
    <cfRule type="iconSet" priority="1">
      <iconSet iconSet="4TrafficLights">
        <cfvo type="percent" val="0"/>
        <cfvo type="num" val="1"/>
        <cfvo type="num" val="3"/>
        <cfvo type="num" val="4"/>
      </iconSet>
    </cfRule>
  </conditionalFormatting>
  <conditionalFormatting sqref="P7:P9">
    <cfRule type="iconSet" priority="130">
      <iconSet iconSet="3Flags">
        <cfvo type="percent" val="0"/>
        <cfvo type="num" val="0"/>
        <cfvo type="num" val="1" gte="0"/>
      </iconSet>
    </cfRule>
  </conditionalFormatting>
  <conditionalFormatting sqref="Q7">
    <cfRule type="cellIs" dxfId="1" priority="131"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20" zoomScale="80" zoomScaleNormal="80" workbookViewId="0">
      <selection activeCell="B20" sqref="B20"/>
    </sheetView>
  </sheetViews>
  <sheetFormatPr baseColWidth="10" defaultColWidth="11.453125" defaultRowHeight="15" x14ac:dyDescent="0.3"/>
  <cols>
    <col min="1" max="1" width="1.453125" style="141" customWidth="1"/>
    <col min="2" max="2" width="34.7265625" style="141" customWidth="1"/>
    <col min="3" max="6" width="7.54296875" style="141" customWidth="1"/>
    <col min="7" max="7" width="1.7265625" style="141" customWidth="1"/>
    <col min="8" max="11" width="7.54296875" style="141" customWidth="1"/>
    <col min="12" max="12" width="1.7265625" style="141" customWidth="1"/>
    <col min="13" max="16" width="7.54296875" style="141" customWidth="1"/>
    <col min="17" max="17" width="2.1796875" style="141" customWidth="1"/>
    <col min="18" max="21" width="7.54296875" style="141" customWidth="1"/>
    <col min="22" max="27" width="11.453125" style="141"/>
    <col min="28" max="28" width="2" style="141" customWidth="1"/>
    <col min="29" max="33" width="11.453125" style="141"/>
    <col min="34" max="34" width="1.81640625" style="141" customWidth="1"/>
    <col min="35" max="16384" width="11.453125" style="141"/>
  </cols>
  <sheetData>
    <row r="1" spans="2:22" ht="6" customHeight="1" x14ac:dyDescent="0.3"/>
    <row r="2" spans="2:22" ht="22.5" customHeight="1" x14ac:dyDescent="0.3">
      <c r="B2" s="288" t="s">
        <v>27</v>
      </c>
      <c r="C2" s="287" t="s">
        <v>177</v>
      </c>
      <c r="D2" s="287"/>
      <c r="E2" s="287"/>
      <c r="F2" s="287"/>
      <c r="G2" s="142"/>
      <c r="H2" s="285" t="s">
        <v>178</v>
      </c>
      <c r="I2" s="285"/>
      <c r="J2" s="285"/>
      <c r="K2" s="285"/>
      <c r="L2" s="142"/>
      <c r="M2" s="286" t="s">
        <v>179</v>
      </c>
      <c r="N2" s="286"/>
      <c r="O2" s="286"/>
      <c r="P2" s="286"/>
      <c r="Q2" s="143"/>
      <c r="R2" s="294" t="s">
        <v>180</v>
      </c>
      <c r="S2" s="294"/>
      <c r="T2" s="294"/>
      <c r="U2" s="294"/>
      <c r="V2" s="284"/>
    </row>
    <row r="3" spans="2:22" ht="24.75" customHeight="1" thickBot="1" x14ac:dyDescent="0.35">
      <c r="B3" s="289"/>
      <c r="C3" s="144">
        <v>1</v>
      </c>
      <c r="D3" s="144">
        <v>2</v>
      </c>
      <c r="E3" s="145">
        <v>3</v>
      </c>
      <c r="F3" s="146">
        <v>4</v>
      </c>
      <c r="G3" s="292"/>
      <c r="H3" s="144">
        <v>1</v>
      </c>
      <c r="I3" s="144">
        <v>2</v>
      </c>
      <c r="J3" s="145">
        <v>3</v>
      </c>
      <c r="K3" s="146">
        <v>4</v>
      </c>
      <c r="L3" s="290"/>
      <c r="M3" s="144">
        <v>1</v>
      </c>
      <c r="N3" s="144">
        <v>2</v>
      </c>
      <c r="O3" s="145">
        <v>3</v>
      </c>
      <c r="P3" s="146">
        <v>4</v>
      </c>
      <c r="Q3" s="143"/>
      <c r="R3" s="144">
        <v>1</v>
      </c>
      <c r="S3" s="144">
        <v>2</v>
      </c>
      <c r="T3" s="145">
        <v>3</v>
      </c>
      <c r="U3" s="146">
        <v>4</v>
      </c>
      <c r="V3" s="284"/>
    </row>
    <row r="4" spans="2:22" ht="38.15" customHeight="1" thickTop="1" thickBot="1" x14ac:dyDescent="0.35">
      <c r="B4" s="147" t="s">
        <v>73</v>
      </c>
      <c r="C4" s="148">
        <f>Autoevaluación!R7/SUM(Autoevaluación!R7:R10)</f>
        <v>0</v>
      </c>
      <c r="D4" s="149">
        <f>Autoevaluación!R8/SUM(Autoevaluación!R7:R10)</f>
        <v>0.75</v>
      </c>
      <c r="E4" s="149">
        <f>Autoevaluación!R9/SUM(Autoevaluación!R7:R10)</f>
        <v>0.25</v>
      </c>
      <c r="F4" s="149">
        <f>Autoevaluación!R10/SUM(Autoevaluación!R7:R10)</f>
        <v>0</v>
      </c>
      <c r="G4" s="293"/>
      <c r="H4" s="149">
        <f>Autoevaluación!S7/SUM(Autoevaluación!S7:S10)</f>
        <v>0</v>
      </c>
      <c r="I4" s="149">
        <f>Autoevaluación!S8/SUM(Autoevaluación!S7:S10)</f>
        <v>0.75</v>
      </c>
      <c r="J4" s="149">
        <f>Autoevaluación!S9/SUM(Autoevaluación!S7:S10)</f>
        <v>0.25</v>
      </c>
      <c r="K4" s="149">
        <f>Autoevaluación!S10/SUM(Autoevaluación!S7:S10)</f>
        <v>0</v>
      </c>
      <c r="L4" s="291"/>
      <c r="M4" s="149" t="e">
        <f>Autoevaluación!T7/SUM(Autoevaluación!T7:T10)</f>
        <v>#DIV/0!</v>
      </c>
      <c r="N4" s="149" t="e">
        <f>Autoevaluación!T8/SUM(Autoevaluación!T7:T10)</f>
        <v>#DIV/0!</v>
      </c>
      <c r="O4" s="149" t="e">
        <f>Autoevaluación!T9/SUM(Autoevaluación!T7:T10)</f>
        <v>#DIV/0!</v>
      </c>
      <c r="P4" s="149" t="e">
        <f>Autoevaluación!T10/SUM(Autoevaluación!T7:T10)</f>
        <v>#DIV/0!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5" customHeight="1" thickTop="1" thickBot="1" x14ac:dyDescent="0.35">
      <c r="B5" s="147" t="s">
        <v>72</v>
      </c>
      <c r="C5" s="148">
        <f>Autoevaluación!R13/SUM(Autoevaluación!R13:R16)</f>
        <v>0</v>
      </c>
      <c r="D5" s="149">
        <f>Autoevaluación!R14/SUM(Autoevaluación!R13:R16)</f>
        <v>0.4</v>
      </c>
      <c r="E5" s="149">
        <f>Autoevaluación!R15/SUM(Autoevaluación!R13:R16)</f>
        <v>0.6</v>
      </c>
      <c r="F5" s="149">
        <f>Autoevaluación!R16/SUM(Autoevaluación!R13:R16)</f>
        <v>0</v>
      </c>
      <c r="G5" s="293"/>
      <c r="H5" s="149">
        <f>Autoevaluación!S13/SUM(Autoevaluación!S13:S16)</f>
        <v>0</v>
      </c>
      <c r="I5" s="149">
        <f>Autoevaluación!S14/SUM(Autoevaluación!S13:S16)</f>
        <v>0.4</v>
      </c>
      <c r="J5" s="149">
        <f>Autoevaluación!S15/SUM(Autoevaluación!S13:S16)</f>
        <v>0.6</v>
      </c>
      <c r="K5" s="149">
        <f>Autoevaluación!S16/SUM(Autoevaluación!S13:S16)</f>
        <v>0</v>
      </c>
      <c r="L5" s="291"/>
      <c r="M5" s="149" t="e">
        <f>Autoevaluación!T13/SUM(Autoevaluación!T13:T16)</f>
        <v>#DIV/0!</v>
      </c>
      <c r="N5" s="149" t="e">
        <f>Autoevaluación!T14/SUM(Autoevaluación!T13:T16)</f>
        <v>#DIV/0!</v>
      </c>
      <c r="O5" s="149" t="e">
        <f>Autoevaluación!T15/SUM(Autoevaluación!T13:T16)</f>
        <v>#DIV/0!</v>
      </c>
      <c r="P5" s="149" t="e">
        <f>Autoevaluación!T16/SUM(Autoevaluación!T13:T16)</f>
        <v>#DIV/0!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5" customHeight="1" thickTop="1" thickBot="1" x14ac:dyDescent="0.35">
      <c r="B6" s="147" t="s">
        <v>43</v>
      </c>
      <c r="C6" s="148">
        <f>Autoevaluación!R20/SUM(Autoevaluación!R20:R23)</f>
        <v>0</v>
      </c>
      <c r="D6" s="149">
        <f>Autoevaluación!R21/SUM(Autoevaluación!R20:R23)</f>
        <v>1</v>
      </c>
      <c r="E6" s="149">
        <f>Autoevaluación!R22/SUM(Autoevaluación!R20:R23)</f>
        <v>0</v>
      </c>
      <c r="F6" s="149">
        <f>Autoevaluación!R23/SUM(Autoevaluación!R20:R23)</f>
        <v>0</v>
      </c>
      <c r="G6" s="293"/>
      <c r="H6" s="149">
        <f>Autoevaluación!S20/SUM(Autoevaluación!S20:S23)</f>
        <v>0</v>
      </c>
      <c r="I6" s="149">
        <f>Autoevaluación!S21/SUM(Autoevaluación!S20:S23)</f>
        <v>1</v>
      </c>
      <c r="J6" s="149">
        <f>Autoevaluación!S20/SUM(Autoevaluación!S20:S23)</f>
        <v>0</v>
      </c>
      <c r="K6" s="149">
        <f>Autoevaluación!S23/SUM(Autoevaluación!S20:S23)</f>
        <v>0</v>
      </c>
      <c r="L6" s="291"/>
      <c r="M6" s="149" t="e">
        <f>Autoevaluación!T20/SUM(Autoevaluación!T20:T23)</f>
        <v>#DIV/0!</v>
      </c>
      <c r="N6" s="149" t="e">
        <f>Autoevaluación!T21/SUM(Autoevaluación!T20:T23)</f>
        <v>#DIV/0!</v>
      </c>
      <c r="O6" s="149" t="e">
        <f>Autoevaluación!T22/SUM(Autoevaluación!T20:T23)</f>
        <v>#DIV/0!</v>
      </c>
      <c r="P6" s="149" t="e">
        <f>Autoevaluación!T23/SUM(Autoevaluación!T20:T23)</f>
        <v>#DIV/0!</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5" customHeight="1" thickTop="1" thickBot="1" x14ac:dyDescent="0.35">
      <c r="B7" s="147" t="s">
        <v>52</v>
      </c>
      <c r="C7" s="148">
        <f>Autoevaluación!R30/SUM(Autoevaluación!R30:R33)</f>
        <v>0</v>
      </c>
      <c r="D7" s="149">
        <f>Autoevaluación!R31/SUM(Autoevaluación!R30:R33)</f>
        <v>1</v>
      </c>
      <c r="E7" s="149">
        <f>Autoevaluación!R32/SUM(Autoevaluación!R30:R33)</f>
        <v>0</v>
      </c>
      <c r="F7" s="149">
        <f>Autoevaluación!R33/SUM(Autoevaluación!R30:R33)</f>
        <v>0</v>
      </c>
      <c r="G7" s="293"/>
      <c r="H7" s="149">
        <f>Autoevaluación!S30/SUM(Autoevaluación!S30:S33)</f>
        <v>0</v>
      </c>
      <c r="I7" s="149">
        <f>Autoevaluación!S31/SUM(Autoevaluación!S30:S33)</f>
        <v>1</v>
      </c>
      <c r="J7" s="149">
        <f>Autoevaluación!S32/SUM(Autoevaluación!S30:S33)</f>
        <v>0</v>
      </c>
      <c r="K7" s="149">
        <f>Autoevaluación!S33/SUM(Autoevaluación!S30:S33)</f>
        <v>0</v>
      </c>
      <c r="L7" s="291"/>
      <c r="M7" s="149" t="e">
        <f>Autoevaluación!T30/SUM(Autoevaluación!T30:T33)</f>
        <v>#DIV/0!</v>
      </c>
      <c r="N7" s="149" t="e">
        <f>Autoevaluación!T31/SUM(Autoevaluación!T30:T33)</f>
        <v>#DIV/0!</v>
      </c>
      <c r="O7" s="149" t="e">
        <f>Autoevaluación!T32/SUM(Autoevaluación!T30:T33)</f>
        <v>#DIV/0!</v>
      </c>
      <c r="P7" s="149" t="e">
        <f>Autoevaluación!T33/SUM(Autoevaluación!T30:T33)</f>
        <v>#DIV/0!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5" customHeight="1" thickTop="1" thickBot="1" x14ac:dyDescent="0.35">
      <c r="B8" s="147" t="s">
        <v>57</v>
      </c>
      <c r="C8" s="148">
        <f>Autoevaluación!R36/SUM(Autoevaluación!R36:R39)</f>
        <v>0</v>
      </c>
      <c r="D8" s="149">
        <f>Autoevaluación!R37/SUM(Autoevaluación!R36:R39)</f>
        <v>1</v>
      </c>
      <c r="E8" s="149">
        <f>Autoevaluación!R38/SUM(Autoevaluación!R36:R39)</f>
        <v>0</v>
      </c>
      <c r="F8" s="149">
        <f>Autoevaluación!R39/SUM(Autoevaluación!R36:R39)</f>
        <v>0</v>
      </c>
      <c r="G8" s="293"/>
      <c r="H8" s="149">
        <f>Autoevaluación!S36/SUM(Autoevaluación!S36:S39)</f>
        <v>0</v>
      </c>
      <c r="I8" s="149">
        <f>Autoevaluación!S37/SUM(Autoevaluación!S36:S39)</f>
        <v>0.66666666666666663</v>
      </c>
      <c r="J8" s="149">
        <f>Autoevaluación!S38/SUM(Autoevaluación!S36:S39)</f>
        <v>0.33333333333333331</v>
      </c>
      <c r="K8" s="149">
        <f>Autoevaluación!S39/SUM(Autoevaluación!S36:S39)</f>
        <v>0</v>
      </c>
      <c r="L8" s="291"/>
      <c r="M8" s="149" t="e">
        <f>Autoevaluación!T36/SUM(Autoevaluación!T36:T39)</f>
        <v>#DIV/0!</v>
      </c>
      <c r="N8" s="149" t="e">
        <f>Autoevaluación!T37/SUM(Autoevaluación!T36:T39)</f>
        <v>#DIV/0!</v>
      </c>
      <c r="O8" s="149" t="e">
        <f>Autoevaluación!T38/SUM(Autoevaluación!T36:T39)</f>
        <v>#DIV/0!</v>
      </c>
      <c r="P8" s="149" t="e">
        <f>Autoevaluación!T39/SUM(Autoevaluación!T36:T39)</f>
        <v>#DIV/0!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5" customHeight="1" thickTop="1" thickBot="1" x14ac:dyDescent="0.35">
      <c r="B9" s="147" t="s">
        <v>67</v>
      </c>
      <c r="C9" s="148">
        <f>Autoevaluación!R47/SUM(Autoevaluación!R47:R50)</f>
        <v>0</v>
      </c>
      <c r="D9" s="149">
        <f>Autoevaluación!R48/SUM(Autoevaluación!R47:R50)</f>
        <v>1</v>
      </c>
      <c r="E9" s="149">
        <f>Autoevaluación!R49/SUM(Autoevaluación!R47:R50)</f>
        <v>0</v>
      </c>
      <c r="F9" s="149">
        <f>Autoevaluación!R50/SUM(Autoevaluación!R47:R50)</f>
        <v>0</v>
      </c>
      <c r="G9" s="293"/>
      <c r="H9" s="149">
        <f>Autoevaluación!S47/SUM(Autoevaluación!S47:S50)</f>
        <v>0</v>
      </c>
      <c r="I9" s="149">
        <f>Autoevaluación!S48/SUM(Autoevaluación!S47:S50)</f>
        <v>1</v>
      </c>
      <c r="J9" s="149">
        <f>Autoevaluación!S49/SUM(Autoevaluación!S47:S50)</f>
        <v>0</v>
      </c>
      <c r="K9" s="149">
        <f>Autoevaluación!S50/SUM(Autoevaluación!S47:S50)</f>
        <v>0</v>
      </c>
      <c r="L9" s="291"/>
      <c r="M9" s="149" t="e">
        <f>Autoevaluación!T47/SUM(Autoevaluación!T47:T50)</f>
        <v>#DIV/0!</v>
      </c>
      <c r="N9" s="149" t="e">
        <f>Autoevaluación!T48/SUM(Autoevaluación!T47:T50)</f>
        <v>#DIV/0!</v>
      </c>
      <c r="O9" s="149" t="e">
        <f>Autoevaluación!T49/SUM(Autoevaluación!T47:T50)</f>
        <v>#DIV/0!</v>
      </c>
      <c r="P9" s="149" t="e">
        <f>Autoevaluación!T50/SUM(Autoevaluación!T47:T50)</f>
        <v>#DIV/0!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5" customHeight="1" thickTop="1" x14ac:dyDescent="0.3">
      <c r="B10" s="152" t="s">
        <v>126</v>
      </c>
      <c r="C10" s="153">
        <f>AVERAGE(C4:C9)</f>
        <v>0</v>
      </c>
      <c r="D10" s="153">
        <f>AVERAGE(D4:D9)</f>
        <v>0.85833333333333339</v>
      </c>
      <c r="E10" s="153">
        <f>AVERAGE(E4:E9)</f>
        <v>0.14166666666666666</v>
      </c>
      <c r="F10" s="153">
        <f>AVERAGE(F4:F9)</f>
        <v>0</v>
      </c>
      <c r="G10" s="154"/>
      <c r="H10" s="153">
        <f>AVERAGE(H4:H9)</f>
        <v>0</v>
      </c>
      <c r="I10" s="153">
        <f>AVERAGE(I4:I9)</f>
        <v>0.8027777777777777</v>
      </c>
      <c r="J10" s="153">
        <f>AVERAGE(J4:J9)</f>
        <v>0.19722222222222222</v>
      </c>
      <c r="K10" s="153">
        <f>AVERAGE(K4:K9)</f>
        <v>0</v>
      </c>
      <c r="L10" s="154"/>
      <c r="M10" s="153" t="e">
        <f>AVERAGE(M4:M9)</f>
        <v>#DIV/0!</v>
      </c>
      <c r="N10" s="153" t="e">
        <f>AVERAGE(N4:N9)</f>
        <v>#DIV/0!</v>
      </c>
      <c r="O10" s="153" t="e">
        <f>AVERAGE(O4:O9)</f>
        <v>#DIV/0!</v>
      </c>
      <c r="P10" s="153" t="e">
        <f>AVERAGE(P4:P9)</f>
        <v>#DIV/0!</v>
      </c>
      <c r="Q10" s="155"/>
      <c r="R10" s="153" t="e">
        <f>AVERAGE(R4:R9)</f>
        <v>#DIV/0!</v>
      </c>
      <c r="S10" s="153" t="e">
        <f>AVERAGE(S4:S9)</f>
        <v>#DIV/0!</v>
      </c>
      <c r="T10" s="153" t="e">
        <f>AVERAGE(T4:T9)</f>
        <v>#DIV/0!</v>
      </c>
      <c r="U10" s="153" t="e">
        <f>AVERAGE(U4:U9)</f>
        <v>#DIV/0!</v>
      </c>
    </row>
    <row r="11" spans="2:22" x14ac:dyDescent="0.3">
      <c r="B11" s="156"/>
      <c r="C11" s="156"/>
      <c r="D11" s="156"/>
      <c r="E11" s="156"/>
      <c r="F11" s="154"/>
      <c r="G11" s="154"/>
      <c r="H11" s="154"/>
      <c r="I11" s="154"/>
      <c r="J11" s="154"/>
      <c r="K11" s="154"/>
      <c r="L11" s="154"/>
      <c r="M11" s="154"/>
      <c r="N11" s="154"/>
      <c r="O11" s="154"/>
      <c r="P11" s="154"/>
      <c r="Q11" s="154"/>
      <c r="R11" s="154"/>
      <c r="S11" s="154"/>
      <c r="T11" s="154"/>
      <c r="U11" s="154"/>
    </row>
    <row r="12" spans="2:22" ht="22" customHeight="1" x14ac:dyDescent="0.3">
      <c r="B12" s="295">
        <v>2023</v>
      </c>
      <c r="C12" s="296"/>
      <c r="D12" s="296"/>
      <c r="E12" s="296"/>
      <c r="F12" s="296"/>
      <c r="G12" s="296"/>
      <c r="H12" s="296"/>
      <c r="I12" s="296"/>
      <c r="J12" s="296"/>
      <c r="K12" s="296"/>
      <c r="L12" s="296"/>
      <c r="M12" s="296"/>
      <c r="N12" s="296"/>
      <c r="O12" s="296"/>
      <c r="P12" s="296"/>
      <c r="Q12" s="296"/>
      <c r="R12" s="296"/>
      <c r="S12" s="296"/>
      <c r="T12" s="296"/>
      <c r="U12" s="297"/>
    </row>
    <row r="13" spans="2:22" ht="25" customHeight="1" x14ac:dyDescent="0.3">
      <c r="B13" s="298" t="s">
        <v>28</v>
      </c>
      <c r="C13" s="299"/>
      <c r="D13" s="299"/>
      <c r="E13" s="299"/>
      <c r="F13" s="299"/>
      <c r="G13" s="299"/>
      <c r="H13" s="299"/>
      <c r="I13" s="299"/>
      <c r="J13" s="299"/>
      <c r="K13" s="299"/>
      <c r="L13" s="299"/>
      <c r="M13" s="299"/>
      <c r="N13" s="299"/>
      <c r="O13" s="299"/>
      <c r="P13" s="299"/>
      <c r="Q13" s="299"/>
      <c r="R13" s="299"/>
      <c r="S13" s="299"/>
      <c r="T13" s="299"/>
      <c r="U13" s="299"/>
    </row>
    <row r="14" spans="2:22" ht="60" customHeight="1" x14ac:dyDescent="0.3">
      <c r="B14" s="300" t="s">
        <v>381</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3">
      <c r="B15" s="300"/>
      <c r="C15" s="300"/>
      <c r="D15" s="300"/>
      <c r="E15" s="300"/>
      <c r="F15" s="300"/>
      <c r="G15" s="300"/>
      <c r="H15" s="300"/>
      <c r="I15" s="300"/>
      <c r="J15" s="300"/>
      <c r="K15" s="300"/>
      <c r="L15" s="300"/>
      <c r="M15" s="300"/>
      <c r="N15" s="300"/>
      <c r="O15" s="300"/>
      <c r="P15" s="300"/>
      <c r="Q15" s="300"/>
      <c r="R15" s="300"/>
      <c r="S15" s="300"/>
      <c r="T15" s="300"/>
      <c r="U15" s="300"/>
    </row>
    <row r="16" spans="2:22" s="157" customFormat="1" ht="25" customHeight="1" x14ac:dyDescent="0.35">
      <c r="B16" s="301" t="s">
        <v>409</v>
      </c>
      <c r="C16" s="302"/>
      <c r="D16" s="302"/>
      <c r="E16" s="302"/>
      <c r="F16" s="302"/>
      <c r="G16" s="302"/>
      <c r="H16" s="302"/>
      <c r="I16" s="302"/>
      <c r="J16" s="302"/>
      <c r="K16" s="302"/>
      <c r="L16" s="302"/>
      <c r="M16" s="302"/>
      <c r="N16" s="302"/>
      <c r="O16" s="302"/>
      <c r="P16" s="302"/>
      <c r="Q16" s="302"/>
      <c r="R16" s="302"/>
      <c r="S16" s="302"/>
      <c r="T16" s="302"/>
      <c r="U16" s="302"/>
    </row>
    <row r="17" spans="2:21" ht="60" customHeight="1" x14ac:dyDescent="0.3">
      <c r="B17" s="300" t="s">
        <v>382</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3">
      <c r="B18" s="300"/>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3">
      <c r="B19" s="300"/>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3">
      <c r="B20" s="158"/>
      <c r="C20" s="158"/>
      <c r="D20" s="158"/>
      <c r="E20" s="158"/>
      <c r="F20" s="158"/>
      <c r="G20" s="158"/>
      <c r="H20" s="158"/>
      <c r="I20" s="158"/>
      <c r="J20" s="158"/>
      <c r="K20" s="158"/>
      <c r="L20" s="158"/>
      <c r="M20" s="158"/>
      <c r="N20" s="158"/>
      <c r="O20" s="158"/>
      <c r="P20" s="158"/>
      <c r="Q20" s="158"/>
      <c r="R20" s="158"/>
      <c r="S20" s="158"/>
      <c r="T20" s="158"/>
      <c r="U20" s="158"/>
    </row>
    <row r="21" spans="2:21" ht="22" customHeight="1" x14ac:dyDescent="0.3">
      <c r="B21" s="303">
        <v>2024</v>
      </c>
      <c r="C21" s="303"/>
      <c r="D21" s="303"/>
      <c r="E21" s="303"/>
      <c r="F21" s="303"/>
      <c r="G21" s="303"/>
      <c r="H21" s="303"/>
      <c r="I21" s="303"/>
      <c r="J21" s="303"/>
      <c r="K21" s="303"/>
      <c r="L21" s="303"/>
      <c r="M21" s="303"/>
      <c r="N21" s="303"/>
      <c r="O21" s="303"/>
      <c r="P21" s="303"/>
      <c r="Q21" s="303"/>
      <c r="R21" s="303"/>
      <c r="S21" s="303"/>
      <c r="T21" s="303"/>
      <c r="U21" s="303"/>
    </row>
    <row r="22" spans="2:21" ht="25" customHeight="1" x14ac:dyDescent="0.3">
      <c r="B22" s="304" t="s">
        <v>28</v>
      </c>
      <c r="C22" s="304"/>
      <c r="D22" s="304"/>
      <c r="E22" s="304"/>
      <c r="F22" s="304"/>
      <c r="G22" s="304"/>
      <c r="H22" s="304"/>
      <c r="I22" s="304"/>
      <c r="J22" s="304"/>
      <c r="K22" s="304"/>
      <c r="L22" s="304"/>
      <c r="M22" s="304"/>
      <c r="N22" s="304"/>
      <c r="O22" s="304"/>
      <c r="P22" s="304"/>
      <c r="Q22" s="304"/>
      <c r="R22" s="304"/>
      <c r="S22" s="304"/>
      <c r="T22" s="304"/>
      <c r="U22" s="304"/>
    </row>
    <row r="23" spans="2:21" ht="60" customHeight="1" x14ac:dyDescent="0.3">
      <c r="B23" s="300" t="s">
        <v>411</v>
      </c>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3">
      <c r="B24" s="300" t="s">
        <v>410</v>
      </c>
      <c r="C24" s="300"/>
      <c r="D24" s="300"/>
      <c r="E24" s="300"/>
      <c r="F24" s="300"/>
      <c r="G24" s="300"/>
      <c r="H24" s="300"/>
      <c r="I24" s="300"/>
      <c r="J24" s="300"/>
      <c r="K24" s="300"/>
      <c r="L24" s="300"/>
      <c r="M24" s="300"/>
      <c r="N24" s="300"/>
      <c r="O24" s="300"/>
      <c r="P24" s="300"/>
      <c r="Q24" s="300"/>
      <c r="R24" s="300"/>
      <c r="S24" s="300"/>
      <c r="T24" s="300"/>
      <c r="U24" s="300"/>
    </row>
    <row r="25" spans="2:21" s="157" customFormat="1" ht="25" customHeight="1" x14ac:dyDescent="0.35">
      <c r="B25" s="301" t="s">
        <v>123</v>
      </c>
      <c r="C25" s="302"/>
      <c r="D25" s="302"/>
      <c r="E25" s="302"/>
      <c r="F25" s="302"/>
      <c r="G25" s="302"/>
      <c r="H25" s="302"/>
      <c r="I25" s="302"/>
      <c r="J25" s="302"/>
      <c r="K25" s="302"/>
      <c r="L25" s="302"/>
      <c r="M25" s="302"/>
      <c r="N25" s="302"/>
      <c r="O25" s="302"/>
      <c r="P25" s="302"/>
      <c r="Q25" s="302"/>
      <c r="R25" s="302"/>
      <c r="S25" s="302"/>
      <c r="T25" s="302"/>
      <c r="U25" s="302"/>
    </row>
    <row r="26" spans="2:21" ht="60" customHeight="1" x14ac:dyDescent="0.3">
      <c r="B26" s="300" t="s">
        <v>412</v>
      </c>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3">
      <c r="B27" s="300" t="s">
        <v>413</v>
      </c>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3">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3">
      <c r="B29" s="158"/>
      <c r="C29" s="158"/>
      <c r="D29" s="158"/>
      <c r="E29" s="158"/>
      <c r="F29" s="158"/>
      <c r="G29" s="158"/>
      <c r="H29" s="158"/>
      <c r="I29" s="158"/>
      <c r="J29" s="158"/>
      <c r="K29" s="158"/>
      <c r="L29" s="158"/>
      <c r="M29" s="158"/>
      <c r="N29" s="158"/>
      <c r="O29" s="158"/>
      <c r="P29" s="158"/>
      <c r="Q29" s="158"/>
      <c r="R29" s="158"/>
      <c r="S29" s="158"/>
      <c r="T29" s="158"/>
      <c r="U29" s="158"/>
    </row>
    <row r="30" spans="2:21" ht="22" customHeight="1" x14ac:dyDescent="0.3">
      <c r="B30" s="305">
        <v>2025</v>
      </c>
      <c r="C30" s="306"/>
      <c r="D30" s="306"/>
      <c r="E30" s="306"/>
      <c r="F30" s="306"/>
      <c r="G30" s="306"/>
      <c r="H30" s="306"/>
      <c r="I30" s="306"/>
      <c r="J30" s="306"/>
      <c r="K30" s="306"/>
      <c r="L30" s="306"/>
      <c r="M30" s="306"/>
      <c r="N30" s="306"/>
      <c r="O30" s="306"/>
      <c r="P30" s="306"/>
      <c r="Q30" s="306"/>
      <c r="R30" s="306"/>
      <c r="S30" s="306"/>
      <c r="T30" s="306"/>
      <c r="U30" s="306"/>
    </row>
    <row r="31" spans="2:21" ht="25" customHeight="1" x14ac:dyDescent="0.3">
      <c r="B31" s="307" t="s">
        <v>28</v>
      </c>
      <c r="C31" s="308"/>
      <c r="D31" s="308"/>
      <c r="E31" s="308"/>
      <c r="F31" s="308"/>
      <c r="G31" s="308"/>
      <c r="H31" s="308"/>
      <c r="I31" s="308"/>
      <c r="J31" s="308"/>
      <c r="K31" s="308"/>
      <c r="L31" s="308"/>
      <c r="M31" s="308"/>
      <c r="N31" s="308"/>
      <c r="O31" s="308"/>
      <c r="P31" s="308"/>
      <c r="Q31" s="308"/>
      <c r="R31" s="308"/>
      <c r="S31" s="308"/>
      <c r="T31" s="308"/>
      <c r="U31" s="308"/>
    </row>
    <row r="32" spans="2:21" ht="60" customHeight="1" x14ac:dyDescent="0.3">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3">
      <c r="B33" s="300"/>
      <c r="C33" s="300"/>
      <c r="D33" s="300"/>
      <c r="E33" s="300"/>
      <c r="F33" s="300"/>
      <c r="G33" s="300"/>
      <c r="H33" s="300"/>
      <c r="I33" s="300"/>
      <c r="J33" s="300"/>
      <c r="K33" s="300"/>
      <c r="L33" s="300"/>
      <c r="M33" s="300"/>
      <c r="N33" s="300"/>
      <c r="O33" s="300"/>
      <c r="P33" s="300"/>
      <c r="Q33" s="300"/>
      <c r="R33" s="300"/>
      <c r="S33" s="300"/>
      <c r="T33" s="300"/>
      <c r="U33" s="300"/>
    </row>
    <row r="34" spans="2:21" s="157" customFormat="1" ht="25" customHeight="1" x14ac:dyDescent="0.35">
      <c r="B34" s="301" t="s">
        <v>123</v>
      </c>
      <c r="C34" s="302"/>
      <c r="D34" s="302"/>
      <c r="E34" s="302"/>
      <c r="F34" s="302"/>
      <c r="G34" s="302"/>
      <c r="H34" s="302"/>
      <c r="I34" s="302"/>
      <c r="J34" s="302"/>
      <c r="K34" s="302"/>
      <c r="L34" s="302"/>
      <c r="M34" s="302"/>
      <c r="N34" s="302"/>
      <c r="O34" s="302"/>
      <c r="P34" s="302"/>
      <c r="Q34" s="302"/>
      <c r="R34" s="302"/>
      <c r="S34" s="302"/>
      <c r="T34" s="302"/>
      <c r="U34" s="302"/>
    </row>
    <row r="35" spans="2:21" ht="60" customHeight="1" x14ac:dyDescent="0.3">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3">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3">
      <c r="B37" s="300"/>
      <c r="C37" s="300"/>
      <c r="D37" s="300"/>
      <c r="E37" s="300"/>
      <c r="F37" s="300"/>
      <c r="G37" s="300"/>
      <c r="H37" s="300"/>
      <c r="I37" s="300"/>
      <c r="J37" s="300"/>
      <c r="K37" s="300"/>
      <c r="L37" s="300"/>
      <c r="M37" s="300"/>
      <c r="N37" s="300"/>
      <c r="O37" s="300"/>
      <c r="P37" s="300"/>
      <c r="Q37" s="300"/>
      <c r="R37" s="300"/>
      <c r="S37" s="300"/>
      <c r="T37" s="300"/>
      <c r="U37" s="300"/>
    </row>
    <row r="39" spans="2:21" x14ac:dyDescent="0.3">
      <c r="B39" s="309">
        <v>2026</v>
      </c>
      <c r="C39" s="310"/>
      <c r="D39" s="310"/>
      <c r="E39" s="310"/>
      <c r="F39" s="310"/>
      <c r="G39" s="310"/>
      <c r="H39" s="310"/>
      <c r="I39" s="310"/>
      <c r="J39" s="310"/>
      <c r="K39" s="310"/>
      <c r="L39" s="310"/>
      <c r="M39" s="310"/>
      <c r="N39" s="310"/>
      <c r="O39" s="310"/>
      <c r="P39" s="310"/>
      <c r="Q39" s="310"/>
      <c r="R39" s="310"/>
      <c r="S39" s="310"/>
      <c r="T39" s="310"/>
      <c r="U39" s="310"/>
    </row>
    <row r="40" spans="2:21" ht="19.5" x14ac:dyDescent="0.3">
      <c r="B40" s="307" t="s">
        <v>28</v>
      </c>
      <c r="C40" s="308"/>
      <c r="D40" s="308"/>
      <c r="E40" s="308"/>
      <c r="F40" s="308"/>
      <c r="G40" s="308"/>
      <c r="H40" s="308"/>
      <c r="I40" s="308"/>
      <c r="J40" s="308"/>
      <c r="K40" s="308"/>
      <c r="L40" s="308"/>
      <c r="M40" s="308"/>
      <c r="N40" s="308"/>
      <c r="O40" s="308"/>
      <c r="P40" s="308"/>
      <c r="Q40" s="308"/>
      <c r="R40" s="308"/>
      <c r="S40" s="308"/>
      <c r="T40" s="308"/>
      <c r="U40" s="308"/>
    </row>
    <row r="41" spans="2:21" ht="60.75" customHeight="1" x14ac:dyDescent="0.3">
      <c r="B41" s="300"/>
      <c r="C41" s="300"/>
      <c r="D41" s="300"/>
      <c r="E41" s="300"/>
      <c r="F41" s="300"/>
      <c r="G41" s="300"/>
      <c r="H41" s="300"/>
      <c r="I41" s="300"/>
      <c r="J41" s="300"/>
      <c r="K41" s="300"/>
      <c r="L41" s="300"/>
      <c r="M41" s="300"/>
      <c r="N41" s="300"/>
      <c r="O41" s="300"/>
      <c r="P41" s="300"/>
      <c r="Q41" s="300"/>
      <c r="R41" s="300"/>
      <c r="S41" s="300"/>
      <c r="T41" s="300"/>
      <c r="U41" s="300"/>
    </row>
    <row r="42" spans="2:21" ht="60" customHeight="1" x14ac:dyDescent="0.3">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3">
      <c r="B43" s="301" t="s">
        <v>123</v>
      </c>
      <c r="C43" s="302"/>
      <c r="D43" s="302"/>
      <c r="E43" s="302"/>
      <c r="F43" s="302"/>
      <c r="G43" s="302"/>
      <c r="H43" s="302"/>
      <c r="I43" s="302"/>
      <c r="J43" s="302"/>
      <c r="K43" s="302"/>
      <c r="L43" s="302"/>
      <c r="M43" s="302"/>
      <c r="N43" s="302"/>
      <c r="O43" s="302"/>
      <c r="P43" s="302"/>
      <c r="Q43" s="302"/>
      <c r="R43" s="302"/>
      <c r="S43" s="302"/>
      <c r="T43" s="302"/>
      <c r="U43" s="302"/>
    </row>
    <row r="44" spans="2:21" ht="45.75" customHeight="1" x14ac:dyDescent="0.3">
      <c r="B44" s="300"/>
      <c r="C44" s="300"/>
      <c r="D44" s="300"/>
      <c r="E44" s="300"/>
      <c r="F44" s="300"/>
      <c r="G44" s="300"/>
      <c r="H44" s="300"/>
      <c r="I44" s="300"/>
      <c r="J44" s="300"/>
      <c r="K44" s="300"/>
      <c r="L44" s="300"/>
      <c r="M44" s="300"/>
      <c r="N44" s="300"/>
      <c r="O44" s="300"/>
      <c r="P44" s="300"/>
      <c r="Q44" s="300"/>
      <c r="R44" s="300"/>
      <c r="S44" s="300"/>
      <c r="T44" s="300"/>
      <c r="U44" s="300"/>
    </row>
    <row r="45" spans="2:21" ht="48" customHeight="1" x14ac:dyDescent="0.3">
      <c r="B45" s="300"/>
      <c r="C45" s="300"/>
      <c r="D45" s="300"/>
      <c r="E45" s="300"/>
      <c r="F45" s="300"/>
      <c r="G45" s="300"/>
      <c r="H45" s="300"/>
      <c r="I45" s="300"/>
      <c r="J45" s="300"/>
      <c r="K45" s="300"/>
      <c r="L45" s="300"/>
      <c r="M45" s="300"/>
      <c r="N45" s="300"/>
      <c r="O45" s="300"/>
      <c r="P45" s="300"/>
      <c r="Q45" s="300"/>
      <c r="R45" s="300"/>
      <c r="S45" s="300"/>
      <c r="T45" s="300"/>
      <c r="U45" s="300"/>
    </row>
    <row r="46" spans="2:21" ht="56.25" customHeight="1" x14ac:dyDescent="0.3">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3">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3">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3">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17" zoomScale="46" zoomScaleNormal="46" workbookViewId="0">
      <selection activeCell="B26" sqref="B26:U28"/>
    </sheetView>
  </sheetViews>
  <sheetFormatPr baseColWidth="10" defaultColWidth="11.453125" defaultRowHeight="15" x14ac:dyDescent="0.3"/>
  <cols>
    <col min="1" max="1" width="1.453125" style="1" customWidth="1"/>
    <col min="2" max="2" width="34.7265625" style="1" customWidth="1"/>
    <col min="3" max="6" width="7.54296875" style="1" customWidth="1"/>
    <col min="7" max="7" width="1.7265625" style="1" customWidth="1"/>
    <col min="8" max="11" width="7.54296875" style="1" customWidth="1"/>
    <col min="12" max="12" width="1.7265625" style="1" customWidth="1"/>
    <col min="13" max="16" width="7.54296875" style="1" customWidth="1"/>
    <col min="17" max="17" width="2.7265625" style="1" customWidth="1"/>
    <col min="18" max="21" width="7.5429687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4" t="s">
        <v>127</v>
      </c>
      <c r="C2" s="321" t="s">
        <v>177</v>
      </c>
      <c r="D2" s="321"/>
      <c r="E2" s="321"/>
      <c r="F2" s="321"/>
      <c r="G2" s="2"/>
      <c r="H2" s="322" t="s">
        <v>178</v>
      </c>
      <c r="I2" s="322"/>
      <c r="J2" s="322"/>
      <c r="K2" s="322"/>
      <c r="L2" s="2"/>
      <c r="M2" s="316" t="s">
        <v>179</v>
      </c>
      <c r="N2" s="316"/>
      <c r="O2" s="316"/>
      <c r="P2" s="316"/>
      <c r="Q2" s="55"/>
      <c r="R2" s="323" t="s">
        <v>180</v>
      </c>
      <c r="S2" s="323"/>
      <c r="T2" s="323"/>
      <c r="U2" s="323"/>
      <c r="V2" s="318"/>
    </row>
    <row r="3" spans="2:22" ht="24.75" customHeight="1" thickBot="1" x14ac:dyDescent="0.35">
      <c r="B3" s="315"/>
      <c r="C3" s="3">
        <v>1</v>
      </c>
      <c r="D3" s="3">
        <v>2</v>
      </c>
      <c r="E3" s="4">
        <v>3</v>
      </c>
      <c r="F3" s="5">
        <v>4</v>
      </c>
      <c r="G3" s="312"/>
      <c r="H3" s="3">
        <v>1</v>
      </c>
      <c r="I3" s="3">
        <v>2</v>
      </c>
      <c r="J3" s="4">
        <v>3</v>
      </c>
      <c r="K3" s="5">
        <v>4</v>
      </c>
      <c r="L3" s="319"/>
      <c r="M3" s="3">
        <v>1</v>
      </c>
      <c r="N3" s="3">
        <v>2</v>
      </c>
      <c r="O3" s="4">
        <v>3</v>
      </c>
      <c r="P3" s="5">
        <v>4</v>
      </c>
      <c r="Q3" s="56"/>
      <c r="R3" s="3">
        <v>1</v>
      </c>
      <c r="S3" s="3">
        <v>2</v>
      </c>
      <c r="T3" s="4">
        <v>3</v>
      </c>
      <c r="U3" s="5">
        <v>4</v>
      </c>
      <c r="V3" s="318"/>
    </row>
    <row r="4" spans="2:22" ht="38.15" customHeight="1" thickTop="1" thickBot="1" x14ac:dyDescent="0.35">
      <c r="B4" s="37" t="s">
        <v>128</v>
      </c>
      <c r="C4" s="36">
        <f>Autoevaluación!R55/SUM(Autoevaluación!R55:R58)</f>
        <v>0</v>
      </c>
      <c r="D4" s="7">
        <f>Autoevaluación!R56/SUM(Autoevaluación!R55:R58)</f>
        <v>0.4</v>
      </c>
      <c r="E4" s="7">
        <f>Autoevaluación!R57/SUM(Autoevaluación!R55:R58)</f>
        <v>0.6</v>
      </c>
      <c r="F4" s="7">
        <f>Autoevaluación!R58/SUM(Autoevaluación!R55:R58)</f>
        <v>0</v>
      </c>
      <c r="G4" s="313"/>
      <c r="H4" s="7">
        <f>Autoevaluación!S55/SUM(Autoevaluación!S55:S59)</f>
        <v>0</v>
      </c>
      <c r="I4" s="7">
        <f>Autoevaluación!S56/SUM(Autoevaluación!S55:S58)</f>
        <v>0.2</v>
      </c>
      <c r="J4" s="7">
        <f>Autoevaluación!S57/SUM(Autoevaluación!S55:S58)</f>
        <v>0.8</v>
      </c>
      <c r="K4" s="7">
        <f>Autoevaluación!S58/SUM(Autoevaluación!S55:S58)</f>
        <v>0</v>
      </c>
      <c r="L4" s="320"/>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5" customHeight="1" thickTop="1" thickBot="1" x14ac:dyDescent="0.35">
      <c r="B5" s="37" t="s">
        <v>129</v>
      </c>
      <c r="C5" s="36">
        <f>Autoevaluación!R62/SUM(Autoevaluación!R62:R65)</f>
        <v>0</v>
      </c>
      <c r="D5" s="7">
        <f>Autoevaluación!R63/SUM(Autoevaluación!R62:R65)</f>
        <v>0.25</v>
      </c>
      <c r="E5" s="7">
        <f>Autoevaluación!R64/SUM(Autoevaluación!R62:R65)</f>
        <v>0.75</v>
      </c>
      <c r="F5" s="7">
        <f>Autoevaluación!R65/SUM(Autoevaluación!R62:R65)</f>
        <v>0</v>
      </c>
      <c r="G5" s="313"/>
      <c r="H5" s="7">
        <f>Autoevaluación!S62/SUM(Autoevaluación!S62:S65)</f>
        <v>0</v>
      </c>
      <c r="I5" s="7">
        <f>Autoevaluación!S63/SUM(Autoevaluación!S62:S65)</f>
        <v>0.25</v>
      </c>
      <c r="J5" s="7">
        <f>Autoevaluación!S64/SUM(Autoevaluación!S62:S65)</f>
        <v>0.75</v>
      </c>
      <c r="K5" s="7">
        <f>Autoevaluación!S65/SUM(Autoevaluación!S62:S65)</f>
        <v>0</v>
      </c>
      <c r="L5" s="320"/>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5" customHeight="1" thickTop="1" thickBot="1" x14ac:dyDescent="0.35">
      <c r="B6" s="37" t="s">
        <v>130</v>
      </c>
      <c r="C6" s="36">
        <f>Autoevaluación!R68/SUM(Autoevaluación!R68:R71)</f>
        <v>0</v>
      </c>
      <c r="D6" s="7">
        <f>Autoevaluación!R69/SUM(Autoevaluación!R68:R71)</f>
        <v>0</v>
      </c>
      <c r="E6" s="7">
        <f>Autoevaluación!R70/SUM(Autoevaluación!R68:R71)</f>
        <v>1</v>
      </c>
      <c r="F6" s="7">
        <f>Autoevaluación!R71/SUM(Autoevaluación!R68:R71)</f>
        <v>0</v>
      </c>
      <c r="G6" s="313"/>
      <c r="H6" s="7">
        <f>Autoevaluación!S68/SUM(Autoevaluación!S68:S71)</f>
        <v>0</v>
      </c>
      <c r="I6" s="7">
        <f>Autoevaluación!S69/SUM(Autoevaluación!S68:S71)</f>
        <v>0</v>
      </c>
      <c r="J6" s="7">
        <f>Autoevaluación!S70/SUM(Autoevaluación!S68:S71)</f>
        <v>1</v>
      </c>
      <c r="K6" s="7">
        <f>Autoevaluación!S71/SUM(Autoevaluación!S68:S71)</f>
        <v>0</v>
      </c>
      <c r="L6" s="320"/>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5" customHeight="1" thickTop="1" thickBot="1" x14ac:dyDescent="0.35">
      <c r="B7" s="37" t="s">
        <v>131</v>
      </c>
      <c r="C7" s="36">
        <f>Autoevaluación!R74/SUM(Autoevaluación!R74:R77)</f>
        <v>0</v>
      </c>
      <c r="D7" s="7">
        <f>Autoevaluación!R75/SUM(Autoevaluación!R74:R77)</f>
        <v>0.5</v>
      </c>
      <c r="E7" s="7">
        <f>Autoevaluación!R76/SUM(Autoevaluación!R74:R77)</f>
        <v>0.5</v>
      </c>
      <c r="F7" s="7">
        <f>Autoevaluación!R77/SUM(Autoevaluación!R74:R77)</f>
        <v>0</v>
      </c>
      <c r="G7" s="313"/>
      <c r="H7" s="7">
        <f>Autoevaluación!S74/SUM(Autoevaluación!S74:S77)</f>
        <v>0</v>
      </c>
      <c r="I7" s="7">
        <f>Autoevaluación!S75/SUM(Autoevaluación!S74:S77)</f>
        <v>0.5</v>
      </c>
      <c r="J7" s="7">
        <f>Autoevaluación!S76/SUM(Autoevaluación!S74:S77)</f>
        <v>0.5</v>
      </c>
      <c r="K7" s="7">
        <f>Autoevaluación!S77/SUM(Autoevaluación!S74:S77)</f>
        <v>0</v>
      </c>
      <c r="L7" s="320"/>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5" customHeight="1" thickTop="1" x14ac:dyDescent="0.3">
      <c r="B8" s="38"/>
      <c r="C8" s="7"/>
      <c r="D8" s="7"/>
      <c r="E8" s="7"/>
      <c r="F8" s="7"/>
      <c r="G8" s="313"/>
      <c r="H8" s="7"/>
      <c r="I8" s="7"/>
      <c r="J8" s="7"/>
      <c r="K8" s="7"/>
      <c r="L8" s="320"/>
      <c r="M8" s="7"/>
      <c r="N8" s="7"/>
      <c r="O8" s="7"/>
      <c r="P8" s="7"/>
      <c r="Q8" s="53"/>
      <c r="R8" s="7"/>
      <c r="S8" s="7"/>
      <c r="T8" s="7"/>
      <c r="U8" s="7"/>
    </row>
    <row r="9" spans="2:22" ht="38.15" customHeight="1" x14ac:dyDescent="0.3">
      <c r="B9" s="6"/>
      <c r="C9" s="7"/>
      <c r="D9" s="7"/>
      <c r="E9" s="7"/>
      <c r="F9" s="7"/>
      <c r="G9" s="313"/>
      <c r="H9" s="7"/>
      <c r="I9" s="7"/>
      <c r="J9" s="7"/>
      <c r="K9" s="7"/>
      <c r="L9" s="320"/>
      <c r="M9" s="7"/>
      <c r="N9" s="7"/>
      <c r="O9" s="7"/>
      <c r="P9" s="7"/>
      <c r="Q9" s="53"/>
      <c r="R9" s="7"/>
      <c r="S9" s="7"/>
      <c r="T9" s="7"/>
      <c r="U9" s="7"/>
    </row>
    <row r="10" spans="2:22" ht="38.15" customHeight="1" x14ac:dyDescent="0.3">
      <c r="B10" s="15" t="s">
        <v>132</v>
      </c>
      <c r="C10" s="12">
        <f>AVERAGE(C4:C9)</f>
        <v>0</v>
      </c>
      <c r="D10" s="12">
        <f>AVERAGE(D4:D9)</f>
        <v>0.28749999999999998</v>
      </c>
      <c r="E10" s="12">
        <f>AVERAGE(E4:E9)</f>
        <v>0.71250000000000002</v>
      </c>
      <c r="F10" s="12">
        <f>AVERAGE(F4:F9)</f>
        <v>0</v>
      </c>
      <c r="G10" s="9"/>
      <c r="H10" s="12">
        <f>AVERAGE(H4:H9)</f>
        <v>0</v>
      </c>
      <c r="I10" s="12">
        <f>AVERAGE(I4:I9)</f>
        <v>0.23749999999999999</v>
      </c>
      <c r="J10" s="12">
        <f>AVERAGE(J4:J9)</f>
        <v>0.76249999999999996</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1" t="s">
        <v>177</v>
      </c>
      <c r="C12" s="321"/>
      <c r="D12" s="321"/>
      <c r="E12" s="321"/>
      <c r="F12" s="321"/>
      <c r="G12" s="321"/>
      <c r="H12" s="321"/>
      <c r="I12" s="321"/>
      <c r="J12" s="321"/>
      <c r="K12" s="321"/>
      <c r="L12" s="321"/>
      <c r="M12" s="321"/>
      <c r="N12" s="321"/>
      <c r="O12" s="321"/>
      <c r="P12" s="321"/>
      <c r="Q12" s="321"/>
      <c r="R12" s="321"/>
      <c r="S12" s="321"/>
      <c r="T12" s="321"/>
      <c r="U12" s="321"/>
    </row>
    <row r="13" spans="2:22" ht="25"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311" t="s">
        <v>211</v>
      </c>
      <c r="C14" s="311"/>
      <c r="D14" s="311"/>
      <c r="E14" s="311"/>
      <c r="F14" s="311"/>
      <c r="G14" s="311"/>
      <c r="H14" s="311"/>
      <c r="I14" s="311"/>
      <c r="J14" s="311"/>
      <c r="K14" s="311"/>
      <c r="L14" s="311"/>
      <c r="M14" s="311"/>
      <c r="N14" s="311"/>
      <c r="O14" s="311"/>
      <c r="P14" s="311"/>
      <c r="Q14" s="311"/>
      <c r="R14" s="311"/>
      <c r="S14" s="311"/>
      <c r="T14" s="311"/>
      <c r="U14" s="311"/>
    </row>
    <row r="15" spans="2:22" ht="60" customHeight="1" x14ac:dyDescent="0.3">
      <c r="B15" s="311" t="s">
        <v>212</v>
      </c>
      <c r="C15" s="311"/>
      <c r="D15" s="311"/>
      <c r="E15" s="311"/>
      <c r="F15" s="311"/>
      <c r="G15" s="311"/>
      <c r="H15" s="311"/>
      <c r="I15" s="311"/>
      <c r="J15" s="311"/>
      <c r="K15" s="311"/>
      <c r="L15" s="311"/>
      <c r="M15" s="311"/>
      <c r="N15" s="311"/>
      <c r="O15" s="311"/>
      <c r="P15" s="311"/>
      <c r="Q15" s="311"/>
      <c r="R15" s="311"/>
      <c r="S15" s="311"/>
      <c r="T15" s="311"/>
      <c r="U15" s="311"/>
    </row>
    <row r="16" spans="2:22" s="14" customFormat="1" ht="25" customHeight="1" x14ac:dyDescent="0.3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3">
      <c r="B17" s="311" t="s">
        <v>184</v>
      </c>
      <c r="C17" s="311"/>
      <c r="D17" s="311"/>
      <c r="E17" s="311"/>
      <c r="F17" s="311"/>
      <c r="G17" s="311"/>
      <c r="H17" s="311"/>
      <c r="I17" s="311"/>
      <c r="J17" s="311"/>
      <c r="K17" s="311"/>
      <c r="L17" s="311"/>
      <c r="M17" s="311"/>
      <c r="N17" s="311"/>
      <c r="O17" s="311"/>
      <c r="P17" s="311"/>
      <c r="Q17" s="311"/>
      <c r="R17" s="311"/>
      <c r="S17" s="311"/>
      <c r="T17" s="311"/>
      <c r="U17" s="311"/>
    </row>
    <row r="18" spans="2:21" ht="60" customHeight="1" x14ac:dyDescent="0.3">
      <c r="B18" s="311" t="s">
        <v>213</v>
      </c>
      <c r="C18" s="311"/>
      <c r="D18" s="311"/>
      <c r="E18" s="311"/>
      <c r="F18" s="311"/>
      <c r="G18" s="311"/>
      <c r="H18" s="311"/>
      <c r="I18" s="311"/>
      <c r="J18" s="311"/>
      <c r="K18" s="311"/>
      <c r="L18" s="311"/>
      <c r="M18" s="311"/>
      <c r="N18" s="311"/>
      <c r="O18" s="311"/>
      <c r="P18" s="311"/>
      <c r="Q18" s="311"/>
      <c r="R18" s="311"/>
      <c r="S18" s="311"/>
      <c r="T18" s="311"/>
      <c r="U18" s="311"/>
    </row>
    <row r="19" spans="2:21" ht="60" customHeight="1" x14ac:dyDescent="0.3">
      <c r="B19" s="311" t="s">
        <v>237</v>
      </c>
      <c r="C19" s="311"/>
      <c r="D19" s="311"/>
      <c r="E19" s="311"/>
      <c r="F19" s="311"/>
      <c r="G19" s="311"/>
      <c r="H19" s="311"/>
      <c r="I19" s="311"/>
      <c r="J19" s="311"/>
      <c r="K19" s="311"/>
      <c r="L19" s="311"/>
      <c r="M19" s="311"/>
      <c r="N19" s="311"/>
      <c r="O19" s="311"/>
      <c r="P19" s="311"/>
      <c r="Q19" s="311"/>
      <c r="R19" s="311"/>
      <c r="S19" s="311"/>
      <c r="T19" s="311"/>
      <c r="U19" s="311"/>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5" t="s">
        <v>178</v>
      </c>
      <c r="C21" s="325"/>
      <c r="D21" s="325"/>
      <c r="E21" s="325"/>
      <c r="F21" s="325"/>
      <c r="G21" s="325"/>
      <c r="H21" s="325"/>
      <c r="I21" s="325"/>
      <c r="J21" s="325"/>
      <c r="K21" s="325"/>
      <c r="L21" s="325"/>
      <c r="M21" s="325"/>
      <c r="N21" s="325"/>
      <c r="O21" s="325"/>
      <c r="P21" s="325"/>
      <c r="Q21" s="325"/>
      <c r="R21" s="325"/>
      <c r="S21" s="325"/>
      <c r="T21" s="325"/>
      <c r="U21" s="325"/>
    </row>
    <row r="22" spans="2:21" ht="25"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311" t="s">
        <v>211</v>
      </c>
      <c r="C23" s="311"/>
      <c r="D23" s="311"/>
      <c r="E23" s="311"/>
      <c r="F23" s="311"/>
      <c r="G23" s="311"/>
      <c r="H23" s="311"/>
      <c r="I23" s="311"/>
      <c r="J23" s="311"/>
      <c r="K23" s="311"/>
      <c r="L23" s="311"/>
      <c r="M23" s="311"/>
      <c r="N23" s="311"/>
      <c r="O23" s="311"/>
      <c r="P23" s="311"/>
      <c r="Q23" s="311"/>
      <c r="R23" s="311"/>
      <c r="S23" s="311"/>
      <c r="T23" s="311"/>
      <c r="U23" s="311"/>
    </row>
    <row r="24" spans="2:21" ht="60" customHeight="1" x14ac:dyDescent="0.3">
      <c r="B24" s="311" t="s">
        <v>436</v>
      </c>
      <c r="C24" s="311"/>
      <c r="D24" s="311"/>
      <c r="E24" s="311"/>
      <c r="F24" s="311"/>
      <c r="G24" s="311"/>
      <c r="H24" s="311"/>
      <c r="I24" s="311"/>
      <c r="J24" s="311"/>
      <c r="K24" s="311"/>
      <c r="L24" s="311"/>
      <c r="M24" s="311"/>
      <c r="N24" s="311"/>
      <c r="O24" s="311"/>
      <c r="P24" s="311"/>
      <c r="Q24" s="311"/>
      <c r="R24" s="311"/>
      <c r="S24" s="311"/>
      <c r="T24" s="311"/>
      <c r="U24" s="311"/>
    </row>
    <row r="25" spans="2:21" s="14" customFormat="1" ht="25" customHeight="1" x14ac:dyDescent="0.3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3">
      <c r="B26" s="311" t="s">
        <v>420</v>
      </c>
      <c r="C26" s="311"/>
      <c r="D26" s="311"/>
      <c r="E26" s="311"/>
      <c r="F26" s="311"/>
      <c r="G26" s="311"/>
      <c r="H26" s="311"/>
      <c r="I26" s="311"/>
      <c r="J26" s="311"/>
      <c r="K26" s="311"/>
      <c r="L26" s="311"/>
      <c r="M26" s="311"/>
      <c r="N26" s="311"/>
      <c r="O26" s="311"/>
      <c r="P26" s="311"/>
      <c r="Q26" s="311"/>
      <c r="R26" s="311"/>
      <c r="S26" s="311"/>
      <c r="T26" s="311"/>
      <c r="U26" s="311"/>
    </row>
    <row r="27" spans="2:21" ht="60" customHeight="1" x14ac:dyDescent="0.3">
      <c r="B27" s="311" t="s">
        <v>437</v>
      </c>
      <c r="C27" s="311"/>
      <c r="D27" s="311"/>
      <c r="E27" s="311"/>
      <c r="F27" s="311"/>
      <c r="G27" s="311"/>
      <c r="H27" s="311"/>
      <c r="I27" s="311"/>
      <c r="J27" s="311"/>
      <c r="K27" s="311"/>
      <c r="L27" s="311"/>
      <c r="M27" s="311"/>
      <c r="N27" s="311"/>
      <c r="O27" s="311"/>
      <c r="P27" s="311"/>
      <c r="Q27" s="311"/>
      <c r="R27" s="311"/>
      <c r="S27" s="311"/>
      <c r="T27" s="311"/>
      <c r="U27" s="311"/>
    </row>
    <row r="28" spans="2:21" ht="60" customHeight="1" x14ac:dyDescent="0.3">
      <c r="B28" s="311" t="s">
        <v>438</v>
      </c>
      <c r="C28" s="311"/>
      <c r="D28" s="311"/>
      <c r="E28" s="311"/>
      <c r="F28" s="311"/>
      <c r="G28" s="311"/>
      <c r="H28" s="311"/>
      <c r="I28" s="311"/>
      <c r="J28" s="311"/>
      <c r="K28" s="311"/>
      <c r="L28" s="311"/>
      <c r="M28" s="311"/>
      <c r="N28" s="311"/>
      <c r="O28" s="311"/>
      <c r="P28" s="311"/>
      <c r="Q28" s="311"/>
      <c r="R28" s="311"/>
      <c r="S28" s="311"/>
      <c r="T28" s="311"/>
      <c r="U28" s="311"/>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7" t="s">
        <v>179</v>
      </c>
      <c r="C30" s="327"/>
      <c r="D30" s="327"/>
      <c r="E30" s="327"/>
      <c r="F30" s="327"/>
      <c r="G30" s="327"/>
      <c r="H30" s="327"/>
      <c r="I30" s="327"/>
      <c r="J30" s="327"/>
      <c r="K30" s="327"/>
      <c r="L30" s="327"/>
      <c r="M30" s="327"/>
      <c r="N30" s="327"/>
      <c r="O30" s="327"/>
      <c r="P30" s="327"/>
      <c r="Q30" s="327"/>
      <c r="R30" s="327"/>
      <c r="S30" s="327"/>
      <c r="T30" s="327"/>
      <c r="U30" s="327"/>
    </row>
    <row r="31" spans="2:21" ht="25" customHeight="1" x14ac:dyDescent="0.3">
      <c r="B31" s="328"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3">
      <c r="B32" s="311"/>
      <c r="C32" s="311"/>
      <c r="D32" s="311"/>
      <c r="E32" s="311"/>
      <c r="F32" s="311"/>
      <c r="G32" s="311"/>
      <c r="H32" s="311"/>
      <c r="I32" s="311"/>
      <c r="J32" s="311"/>
      <c r="K32" s="311"/>
      <c r="L32" s="311"/>
      <c r="M32" s="311"/>
      <c r="N32" s="311"/>
      <c r="O32" s="311"/>
      <c r="P32" s="311"/>
      <c r="Q32" s="311"/>
      <c r="R32" s="311"/>
      <c r="S32" s="311"/>
      <c r="T32" s="311"/>
      <c r="U32" s="311"/>
    </row>
    <row r="33" spans="2:21" ht="60" customHeight="1" x14ac:dyDescent="0.3">
      <c r="B33" s="311"/>
      <c r="C33" s="311"/>
      <c r="D33" s="311"/>
      <c r="E33" s="311"/>
      <c r="F33" s="311"/>
      <c r="G33" s="311"/>
      <c r="H33" s="311"/>
      <c r="I33" s="311"/>
      <c r="J33" s="311"/>
      <c r="K33" s="311"/>
      <c r="L33" s="311"/>
      <c r="M33" s="311"/>
      <c r="N33" s="311"/>
      <c r="O33" s="311"/>
      <c r="P33" s="311"/>
      <c r="Q33" s="311"/>
      <c r="R33" s="311"/>
      <c r="S33" s="311"/>
      <c r="T33" s="311"/>
      <c r="U33" s="311"/>
    </row>
    <row r="34" spans="2:21" s="14" customFormat="1" ht="25" customHeight="1" x14ac:dyDescent="0.3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3">
      <c r="B35" s="311"/>
      <c r="C35" s="311"/>
      <c r="D35" s="311"/>
      <c r="E35" s="311"/>
      <c r="F35" s="311"/>
      <c r="G35" s="311"/>
      <c r="H35" s="311"/>
      <c r="I35" s="311"/>
      <c r="J35" s="311"/>
      <c r="K35" s="311"/>
      <c r="L35" s="311"/>
      <c r="M35" s="311"/>
      <c r="N35" s="311"/>
      <c r="O35" s="311"/>
      <c r="P35" s="311"/>
      <c r="Q35" s="311"/>
      <c r="R35" s="311"/>
      <c r="S35" s="311"/>
      <c r="T35" s="311"/>
      <c r="U35" s="311"/>
    </row>
    <row r="36" spans="2:21" ht="60" customHeight="1" x14ac:dyDescent="0.3">
      <c r="B36" s="311"/>
      <c r="C36" s="311"/>
      <c r="D36" s="311"/>
      <c r="E36" s="311"/>
      <c r="F36" s="311"/>
      <c r="G36" s="311"/>
      <c r="H36" s="311"/>
      <c r="I36" s="311"/>
      <c r="J36" s="311"/>
      <c r="K36" s="311"/>
      <c r="L36" s="311"/>
      <c r="M36" s="311"/>
      <c r="N36" s="311"/>
      <c r="O36" s="311"/>
      <c r="P36" s="311"/>
      <c r="Q36" s="311"/>
      <c r="R36" s="311"/>
      <c r="S36" s="311"/>
      <c r="T36" s="311"/>
      <c r="U36" s="311"/>
    </row>
    <row r="37" spans="2:21" ht="60" customHeight="1" x14ac:dyDescent="0.3">
      <c r="B37" s="311"/>
      <c r="C37" s="311"/>
      <c r="D37" s="311"/>
      <c r="E37" s="311"/>
      <c r="F37" s="311"/>
      <c r="G37" s="311"/>
      <c r="H37" s="311"/>
      <c r="I37" s="311"/>
      <c r="J37" s="311"/>
      <c r="K37" s="311"/>
      <c r="L37" s="311"/>
      <c r="M37" s="311"/>
      <c r="N37" s="311"/>
      <c r="O37" s="311"/>
      <c r="P37" s="311"/>
      <c r="Q37" s="311"/>
      <c r="R37" s="311"/>
      <c r="S37" s="311"/>
      <c r="T37" s="311"/>
      <c r="U37" s="311"/>
    </row>
    <row r="39" spans="2:21" x14ac:dyDescent="0.3">
      <c r="B39" s="323" t="s">
        <v>180</v>
      </c>
      <c r="C39" s="323"/>
      <c r="D39" s="323"/>
      <c r="E39" s="323"/>
      <c r="F39" s="323"/>
      <c r="G39" s="323"/>
      <c r="H39" s="323"/>
      <c r="I39" s="323"/>
      <c r="J39" s="323"/>
      <c r="K39" s="323"/>
      <c r="L39" s="323"/>
      <c r="M39" s="323"/>
      <c r="N39" s="323"/>
      <c r="O39" s="323"/>
      <c r="P39" s="323"/>
      <c r="Q39" s="323"/>
      <c r="R39" s="323"/>
      <c r="S39" s="323"/>
      <c r="T39" s="323"/>
      <c r="U39" s="323"/>
    </row>
    <row r="40" spans="2:21" ht="19.5" x14ac:dyDescent="0.3">
      <c r="B40" s="328" t="s">
        <v>28</v>
      </c>
      <c r="C40" s="329"/>
      <c r="D40" s="329"/>
      <c r="E40" s="329"/>
      <c r="F40" s="329"/>
      <c r="G40" s="329"/>
      <c r="H40" s="329"/>
      <c r="I40" s="329"/>
      <c r="J40" s="329"/>
      <c r="K40" s="329"/>
      <c r="L40" s="329"/>
      <c r="M40" s="329"/>
      <c r="N40" s="329"/>
      <c r="O40" s="329"/>
      <c r="P40" s="329"/>
      <c r="Q40" s="329"/>
      <c r="R40" s="329"/>
      <c r="S40" s="329"/>
      <c r="T40" s="329"/>
      <c r="U40" s="329"/>
    </row>
    <row r="41" spans="2:21" ht="51.75" customHeight="1" x14ac:dyDescent="0.3">
      <c r="B41" s="311"/>
      <c r="C41" s="311"/>
      <c r="D41" s="311"/>
      <c r="E41" s="311"/>
      <c r="F41" s="311"/>
      <c r="G41" s="311"/>
      <c r="H41" s="311"/>
      <c r="I41" s="311"/>
      <c r="J41" s="311"/>
      <c r="K41" s="311"/>
      <c r="L41" s="311"/>
      <c r="M41" s="311"/>
      <c r="N41" s="311"/>
      <c r="O41" s="311"/>
      <c r="P41" s="311"/>
      <c r="Q41" s="311"/>
      <c r="R41" s="311"/>
      <c r="S41" s="311"/>
      <c r="T41" s="311"/>
      <c r="U41" s="311"/>
    </row>
    <row r="42" spans="2:21" ht="50.25" customHeight="1" x14ac:dyDescent="0.3">
      <c r="B42" s="311"/>
      <c r="C42" s="311"/>
      <c r="D42" s="311"/>
      <c r="E42" s="311"/>
      <c r="F42" s="311"/>
      <c r="G42" s="311"/>
      <c r="H42" s="311"/>
      <c r="I42" s="311"/>
      <c r="J42" s="311"/>
      <c r="K42" s="311"/>
      <c r="L42" s="311"/>
      <c r="M42" s="311"/>
      <c r="N42" s="311"/>
      <c r="O42" s="311"/>
      <c r="P42" s="311"/>
      <c r="Q42" s="311"/>
      <c r="R42" s="311"/>
      <c r="S42" s="311"/>
      <c r="T42" s="311"/>
      <c r="U42" s="311"/>
    </row>
    <row r="43" spans="2:21" ht="19.5" x14ac:dyDescent="0.3">
      <c r="B43" s="317" t="s">
        <v>123</v>
      </c>
      <c r="C43" s="317"/>
      <c r="D43" s="317"/>
      <c r="E43" s="317"/>
      <c r="F43" s="317"/>
      <c r="G43" s="317"/>
      <c r="H43" s="317"/>
      <c r="I43" s="317"/>
      <c r="J43" s="317"/>
      <c r="K43" s="317"/>
      <c r="L43" s="317"/>
      <c r="M43" s="317"/>
      <c r="N43" s="317"/>
      <c r="O43" s="317"/>
      <c r="P43" s="317"/>
      <c r="Q43" s="317"/>
      <c r="R43" s="317"/>
      <c r="S43" s="317"/>
      <c r="T43" s="317"/>
      <c r="U43" s="317"/>
    </row>
    <row r="44" spans="2:21" ht="69.75" customHeight="1" x14ac:dyDescent="0.3">
      <c r="B44" s="311"/>
      <c r="C44" s="311"/>
      <c r="D44" s="311"/>
      <c r="E44" s="311"/>
      <c r="F44" s="311"/>
      <c r="G44" s="311"/>
      <c r="H44" s="311"/>
      <c r="I44" s="311"/>
      <c r="J44" s="311"/>
      <c r="K44" s="311"/>
      <c r="L44" s="311"/>
      <c r="M44" s="311"/>
      <c r="N44" s="311"/>
      <c r="O44" s="311"/>
      <c r="P44" s="311"/>
      <c r="Q44" s="311"/>
      <c r="R44" s="311"/>
      <c r="S44" s="311"/>
      <c r="T44" s="311"/>
      <c r="U44" s="311"/>
    </row>
    <row r="45" spans="2:21" ht="60" customHeight="1" x14ac:dyDescent="0.3">
      <c r="B45" s="311"/>
      <c r="C45" s="311"/>
      <c r="D45" s="311"/>
      <c r="E45" s="311"/>
      <c r="F45" s="311"/>
      <c r="G45" s="311"/>
      <c r="H45" s="311"/>
      <c r="I45" s="311"/>
      <c r="J45" s="311"/>
      <c r="K45" s="311"/>
      <c r="L45" s="311"/>
      <c r="M45" s="311"/>
      <c r="N45" s="311"/>
      <c r="O45" s="311"/>
      <c r="P45" s="311"/>
      <c r="Q45" s="311"/>
      <c r="R45" s="311"/>
      <c r="S45" s="311"/>
      <c r="T45" s="311"/>
      <c r="U45" s="311"/>
    </row>
    <row r="46" spans="2:21" ht="59.25" customHeight="1" x14ac:dyDescent="0.3">
      <c r="B46" s="311"/>
      <c r="C46" s="311"/>
      <c r="D46" s="311"/>
      <c r="E46" s="311"/>
      <c r="F46" s="311"/>
      <c r="G46" s="311"/>
      <c r="H46" s="311"/>
      <c r="I46" s="311"/>
      <c r="J46" s="311"/>
      <c r="K46" s="311"/>
      <c r="L46" s="311"/>
      <c r="M46" s="311"/>
      <c r="N46" s="311"/>
      <c r="O46" s="311"/>
      <c r="P46" s="311"/>
      <c r="Q46" s="311"/>
      <c r="R46" s="311"/>
      <c r="S46" s="311"/>
      <c r="T46" s="311"/>
      <c r="U46" s="311"/>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8" zoomScale="90" zoomScaleNormal="90" workbookViewId="0">
      <selection activeCell="B18" sqref="B18:U18"/>
    </sheetView>
  </sheetViews>
  <sheetFormatPr baseColWidth="10" defaultColWidth="11.453125" defaultRowHeight="15" x14ac:dyDescent="0.3"/>
  <cols>
    <col min="1" max="1" width="1.453125" style="1" customWidth="1"/>
    <col min="2" max="2" width="38.453125" style="1" customWidth="1"/>
    <col min="3" max="6" width="7.54296875" style="1" customWidth="1"/>
    <col min="7" max="7" width="1.7265625" style="1" customWidth="1"/>
    <col min="8" max="11" width="7.54296875" style="1" customWidth="1"/>
    <col min="12" max="12" width="1.7265625" style="1" customWidth="1"/>
    <col min="13" max="16" width="7.54296875" style="1" customWidth="1"/>
    <col min="17" max="17" width="2.1796875" style="1" customWidth="1"/>
    <col min="18" max="21" width="7.54296875" style="1" customWidth="1"/>
    <col min="22" max="22" width="14.1796875" style="1" bestFit="1" customWidth="1"/>
    <col min="23"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4" t="s">
        <v>137</v>
      </c>
      <c r="C2" s="321" t="s">
        <v>177</v>
      </c>
      <c r="D2" s="321"/>
      <c r="E2" s="321"/>
      <c r="F2" s="321"/>
      <c r="G2" s="2"/>
      <c r="H2" s="322" t="s">
        <v>178</v>
      </c>
      <c r="I2" s="322"/>
      <c r="J2" s="322"/>
      <c r="K2" s="322"/>
      <c r="L2" s="2"/>
      <c r="M2" s="316" t="s">
        <v>179</v>
      </c>
      <c r="N2" s="316"/>
      <c r="O2" s="316"/>
      <c r="P2" s="316"/>
      <c r="Q2" s="55"/>
      <c r="R2" s="323" t="s">
        <v>180</v>
      </c>
      <c r="S2" s="323"/>
      <c r="T2" s="323"/>
      <c r="U2" s="323"/>
      <c r="V2" s="318"/>
    </row>
    <row r="3" spans="2:22" ht="24.75" customHeight="1" thickBot="1" x14ac:dyDescent="0.35">
      <c r="B3" s="315"/>
      <c r="C3" s="3">
        <v>1</v>
      </c>
      <c r="D3" s="3">
        <v>2</v>
      </c>
      <c r="E3" s="4">
        <v>3</v>
      </c>
      <c r="F3" s="5">
        <v>4</v>
      </c>
      <c r="G3" s="312"/>
      <c r="H3" s="3">
        <v>1</v>
      </c>
      <c r="I3" s="3">
        <v>2</v>
      </c>
      <c r="J3" s="4">
        <v>3</v>
      </c>
      <c r="K3" s="5">
        <v>4</v>
      </c>
      <c r="L3" s="319"/>
      <c r="M3" s="3">
        <v>1</v>
      </c>
      <c r="N3" s="3">
        <v>2</v>
      </c>
      <c r="O3" s="4">
        <v>3</v>
      </c>
      <c r="P3" s="5">
        <v>4</v>
      </c>
      <c r="Q3" s="56"/>
      <c r="R3" s="3">
        <v>1</v>
      </c>
      <c r="S3" s="3">
        <v>2</v>
      </c>
      <c r="T3" s="4">
        <v>3</v>
      </c>
      <c r="U3" s="5">
        <v>4</v>
      </c>
      <c r="V3" s="318"/>
    </row>
    <row r="4" spans="2:22" ht="38.15" customHeight="1" thickTop="1" thickBot="1" x14ac:dyDescent="0.3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13"/>
      <c r="H4" s="17">
        <f>Autoevaluación!S84/SUM(Autoevaluación!S84:S87)</f>
        <v>0</v>
      </c>
      <c r="I4" s="7">
        <f>Autoevaluación!S85/SUM(Autoevaluación!S84:S87)</f>
        <v>0</v>
      </c>
      <c r="J4" s="7">
        <f>Autoevaluación!S86/SUM(Autoevaluación!S84:S87)</f>
        <v>0.33333333333333331</v>
      </c>
      <c r="K4" s="7">
        <f>Autoevaluación!S87/SUM(Autoevaluación!S84:S87)</f>
        <v>0.66666666666666663</v>
      </c>
      <c r="L4" s="320"/>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5" customHeight="1" thickTop="1" thickBot="1" x14ac:dyDescent="0.4">
      <c r="B5" s="39" t="s">
        <v>134</v>
      </c>
      <c r="C5" s="36">
        <f>Autoevaluación!R89/SUM(Autoevaluación!R89:R92)</f>
        <v>0.14285714285714285</v>
      </c>
      <c r="D5" s="7">
        <f>Autoevaluación!R90/SUM(Autoevaluación!R89:R92)</f>
        <v>0.7142857142857143</v>
      </c>
      <c r="E5" s="7">
        <f>Autoevaluación!R91/SUM(Autoevaluación!R89:R92)</f>
        <v>0.14285714285714285</v>
      </c>
      <c r="F5" s="7">
        <f>Autoevaluación!R92/SUM(Autoevaluación!R89:R92)</f>
        <v>0</v>
      </c>
      <c r="G5" s="313"/>
      <c r="H5" s="17">
        <f>Autoevaluación!S89/SUM(Autoevaluación!S89:S92)</f>
        <v>0.14285714285714285</v>
      </c>
      <c r="I5" s="7">
        <f>Autoevaluación!S90/SUM(Autoevaluación!S89:S92)</f>
        <v>0.5714285714285714</v>
      </c>
      <c r="J5" s="7" t="e">
        <f>Autoevaluación!S91/SUM(Autoevaluación!S89:Q92Q13:V16)</f>
        <v>#NAME?</v>
      </c>
      <c r="K5" s="7">
        <f>Autoevaluación!S92/SUM(Autoevaluación!S89:S92)</f>
        <v>0</v>
      </c>
      <c r="L5" s="320"/>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5" customHeight="1" thickTop="1" thickBot="1" x14ac:dyDescent="0.35">
      <c r="B6" s="39" t="s">
        <v>32</v>
      </c>
      <c r="C6" s="36">
        <f>Autoevaluación!R98/SUM(Autoevaluación!R98:R101)</f>
        <v>0</v>
      </c>
      <c r="D6" s="7">
        <f>Autoevaluación!R99/SUM(Autoevaluación!R98:R101)</f>
        <v>0.5</v>
      </c>
      <c r="E6" s="7">
        <f>Autoevaluación!R100/SUM(Autoevaluación!R98:R101)</f>
        <v>0.5</v>
      </c>
      <c r="F6" s="7">
        <f>Autoevaluación!R101/SUM(Autoevaluación!R98:R101)</f>
        <v>0</v>
      </c>
      <c r="G6" s="313"/>
      <c r="H6" s="17">
        <f>Autoevaluación!S98/SUM(Autoevaluación!S98:S101)</f>
        <v>0</v>
      </c>
      <c r="I6" s="7">
        <f>Autoevaluación!S99/SUM(Autoevaluación!S98:S101)</f>
        <v>0.5</v>
      </c>
      <c r="J6" s="7">
        <f>Autoevaluación!S100/SUM(Autoevaluación!S98:S101)</f>
        <v>0.5</v>
      </c>
      <c r="K6" s="7">
        <f>Autoevaluación!S10/SUM(Autoevaluación!S98:S101)</f>
        <v>0</v>
      </c>
      <c r="L6" s="320"/>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5" customHeight="1" thickTop="1" thickBot="1" x14ac:dyDescent="0.35">
      <c r="B7" s="37" t="s">
        <v>135</v>
      </c>
      <c r="C7" s="36">
        <f>Autoevaluación!R102/SUM(Autoevaluación!R102:R105)</f>
        <v>0</v>
      </c>
      <c r="D7" s="7">
        <f>Autoevaluación!R103/SUM(Autoevaluación!R102:R105)</f>
        <v>0.7</v>
      </c>
      <c r="E7" s="7">
        <f>Autoevaluación!R104/SUM(Autoevaluación!R102:R105)</f>
        <v>0.3</v>
      </c>
      <c r="F7" s="7">
        <f>Autoevaluación!R105/SUM(Autoevaluación!R102:R105)</f>
        <v>0</v>
      </c>
      <c r="G7" s="313"/>
      <c r="H7" s="17">
        <f>Autoevaluación!S102/SUM(Autoevaluación!S102:S105)</f>
        <v>0</v>
      </c>
      <c r="I7" s="7">
        <f>Autoevaluación!S103/SUM(Autoevaluación!S102:S105)</f>
        <v>0.6</v>
      </c>
      <c r="J7" s="7">
        <f>Autoevaluación!S104/SUM(Autoevaluación!S102:S105)</f>
        <v>0.4</v>
      </c>
      <c r="K7" s="7">
        <f>Autoevaluación!S105/SUM(Autoevaluación!S102:S105)</f>
        <v>0</v>
      </c>
      <c r="L7" s="320"/>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5" customHeight="1" thickTop="1" thickBot="1" x14ac:dyDescent="0.3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13"/>
      <c r="H8" s="17">
        <f>Autoevaluación!S114/SUM(Autoevaluación!S114:S117)</f>
        <v>0</v>
      </c>
      <c r="I8" s="7">
        <f>Autoevaluación!S115/SUM(Autoevaluación!S114:S117)</f>
        <v>0</v>
      </c>
      <c r="J8" s="7">
        <f>Autoevaluación!S116/SUM(Autoevaluación!S114:S117)</f>
        <v>1</v>
      </c>
      <c r="K8" s="7">
        <f>Autoevaluación!S117/SUM(Autoevaluación!S114:S117)</f>
        <v>0</v>
      </c>
      <c r="L8" s="320"/>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5" customHeight="1" thickTop="1" x14ac:dyDescent="0.3">
      <c r="B9" s="38"/>
      <c r="C9" s="7"/>
      <c r="D9" s="7"/>
      <c r="E9" s="7"/>
      <c r="F9" s="7"/>
      <c r="G9" s="313"/>
      <c r="H9" s="7"/>
      <c r="I9" s="7"/>
      <c r="J9" s="7"/>
      <c r="K9" s="7"/>
      <c r="L9" s="320"/>
      <c r="M9" s="7"/>
      <c r="N9" s="7"/>
      <c r="O9" s="7"/>
      <c r="P9" s="7"/>
      <c r="Q9" s="53"/>
      <c r="R9" s="7"/>
      <c r="S9" s="7"/>
      <c r="T9" s="7"/>
      <c r="U9" s="7"/>
    </row>
    <row r="10" spans="2:22" ht="42" customHeight="1" x14ac:dyDescent="0.3">
      <c r="B10" s="15" t="s">
        <v>138</v>
      </c>
      <c r="C10" s="12">
        <f>AVERAGE(C4:C9)</f>
        <v>2.8571428571428571E-2</v>
      </c>
      <c r="D10" s="12">
        <f>AVERAGE(D4:D9)</f>
        <v>0.3828571428571429</v>
      </c>
      <c r="E10" s="12">
        <f>AVERAGE(E4:E9)</f>
        <v>0.45523809523809522</v>
      </c>
      <c r="F10" s="12">
        <f>AVERAGE(F4:F9)</f>
        <v>0.13333333333333333</v>
      </c>
      <c r="G10" s="9"/>
      <c r="H10" s="12">
        <f>AVERAGE(H4:H9)</f>
        <v>2.8571428571428571E-2</v>
      </c>
      <c r="I10" s="12">
        <f>AVERAGE(I4:I9)</f>
        <v>0.33428571428571424</v>
      </c>
      <c r="J10" s="12" t="e">
        <f>AVERAGE(J4:J9)</f>
        <v>#NAME?</v>
      </c>
      <c r="K10" s="12">
        <f>AVERAGE(K4:K9)</f>
        <v>0.13333333333333333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1" t="s">
        <v>177</v>
      </c>
      <c r="C12" s="321"/>
      <c r="D12" s="321"/>
      <c r="E12" s="321"/>
      <c r="F12" s="321"/>
      <c r="G12" s="321"/>
      <c r="H12" s="321"/>
      <c r="I12" s="321"/>
      <c r="J12" s="321"/>
      <c r="K12" s="321"/>
      <c r="L12" s="321"/>
      <c r="M12" s="321"/>
      <c r="N12" s="321"/>
      <c r="O12" s="321"/>
      <c r="P12" s="321"/>
      <c r="Q12" s="321"/>
      <c r="R12" s="321"/>
      <c r="S12" s="321"/>
      <c r="T12" s="321"/>
      <c r="U12" s="321"/>
    </row>
    <row r="13" spans="2:22" ht="25"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300" t="s">
        <v>326</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3">
      <c r="B15" s="300" t="s">
        <v>327</v>
      </c>
      <c r="C15" s="300"/>
      <c r="D15" s="300"/>
      <c r="E15" s="300"/>
      <c r="F15" s="300"/>
      <c r="G15" s="300"/>
      <c r="H15" s="300"/>
      <c r="I15" s="300"/>
      <c r="J15" s="300"/>
      <c r="K15" s="300"/>
      <c r="L15" s="300"/>
      <c r="M15" s="300"/>
      <c r="N15" s="300"/>
      <c r="O15" s="300"/>
      <c r="P15" s="300"/>
      <c r="Q15" s="300"/>
      <c r="R15" s="300"/>
      <c r="S15" s="300"/>
      <c r="T15" s="300"/>
      <c r="U15" s="300"/>
    </row>
    <row r="16" spans="2:22" s="14" customFormat="1" ht="25" customHeight="1" x14ac:dyDescent="0.3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3">
      <c r="B17" s="300" t="s">
        <v>328</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3">
      <c r="B18" s="300" t="s">
        <v>329</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3">
      <c r="B19" s="300" t="s">
        <v>330</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5" t="s">
        <v>178</v>
      </c>
      <c r="C21" s="325"/>
      <c r="D21" s="325"/>
      <c r="E21" s="325"/>
      <c r="F21" s="325"/>
      <c r="G21" s="325"/>
      <c r="H21" s="325"/>
      <c r="I21" s="325"/>
      <c r="J21" s="325"/>
      <c r="K21" s="325"/>
      <c r="L21" s="325"/>
      <c r="M21" s="325"/>
      <c r="N21" s="325"/>
      <c r="O21" s="325"/>
      <c r="P21" s="325"/>
      <c r="Q21" s="325"/>
      <c r="R21" s="325"/>
      <c r="S21" s="325"/>
      <c r="T21" s="325"/>
      <c r="U21" s="325"/>
    </row>
    <row r="22" spans="2:21" ht="25" customHeight="1" x14ac:dyDescent="0.3">
      <c r="B22" s="328" t="s">
        <v>28</v>
      </c>
      <c r="C22" s="329"/>
      <c r="D22" s="329"/>
      <c r="E22" s="329"/>
      <c r="F22" s="329"/>
      <c r="G22" s="329"/>
      <c r="H22" s="329"/>
      <c r="I22" s="329"/>
      <c r="J22" s="329"/>
      <c r="K22" s="329"/>
      <c r="L22" s="329"/>
      <c r="M22" s="329"/>
      <c r="N22" s="329"/>
      <c r="O22" s="329"/>
      <c r="P22" s="329"/>
      <c r="Q22" s="329"/>
      <c r="R22" s="329"/>
      <c r="S22" s="329"/>
      <c r="T22" s="329"/>
      <c r="U22" s="329"/>
    </row>
    <row r="23" spans="2:21" ht="60" customHeight="1" x14ac:dyDescent="0.3">
      <c r="B23" s="300" t="s">
        <v>454</v>
      </c>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3">
      <c r="B24" s="300" t="s">
        <v>455</v>
      </c>
      <c r="C24" s="300"/>
      <c r="D24" s="300"/>
      <c r="E24" s="300"/>
      <c r="F24" s="300"/>
      <c r="G24" s="300"/>
      <c r="H24" s="300"/>
      <c r="I24" s="300"/>
      <c r="J24" s="300"/>
      <c r="K24" s="300"/>
      <c r="L24" s="300"/>
      <c r="M24" s="300"/>
      <c r="N24" s="300"/>
      <c r="O24" s="300"/>
      <c r="P24" s="300"/>
      <c r="Q24" s="300"/>
      <c r="R24" s="300"/>
      <c r="S24" s="300"/>
      <c r="T24" s="300"/>
      <c r="U24" s="300"/>
    </row>
    <row r="25" spans="2:21" s="14" customFormat="1" ht="25" customHeight="1" x14ac:dyDescent="0.3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3">
      <c r="B26" s="300" t="s">
        <v>451</v>
      </c>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3">
      <c r="B27" s="300" t="s">
        <v>452</v>
      </c>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3">
      <c r="B28" s="300" t="s">
        <v>453</v>
      </c>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7" t="s">
        <v>179</v>
      </c>
      <c r="C30" s="327"/>
      <c r="D30" s="327"/>
      <c r="E30" s="327"/>
      <c r="F30" s="327"/>
      <c r="G30" s="327"/>
      <c r="H30" s="327"/>
      <c r="I30" s="327"/>
      <c r="J30" s="327"/>
      <c r="K30" s="327"/>
      <c r="L30" s="327"/>
      <c r="M30" s="327"/>
      <c r="N30" s="327"/>
      <c r="O30" s="327"/>
      <c r="P30" s="327"/>
      <c r="Q30" s="327"/>
      <c r="R30" s="327"/>
      <c r="S30" s="327"/>
      <c r="T30" s="327"/>
      <c r="U30" s="327"/>
    </row>
    <row r="31" spans="2:21" ht="25" customHeight="1" x14ac:dyDescent="0.3">
      <c r="B31" s="326"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3">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3">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 customHeight="1" x14ac:dyDescent="0.3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3">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3">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3">
      <c r="B37" s="300"/>
      <c r="C37" s="300"/>
      <c r="D37" s="300"/>
      <c r="E37" s="300"/>
      <c r="F37" s="300"/>
      <c r="G37" s="300"/>
      <c r="H37" s="300"/>
      <c r="I37" s="300"/>
      <c r="J37" s="300"/>
      <c r="K37" s="300"/>
      <c r="L37" s="300"/>
      <c r="M37" s="300"/>
      <c r="N37" s="300"/>
      <c r="O37" s="300"/>
      <c r="P37" s="300"/>
      <c r="Q37" s="300"/>
      <c r="R37" s="300"/>
      <c r="S37" s="300"/>
      <c r="T37" s="300"/>
      <c r="U37" s="300"/>
    </row>
    <row r="39" spans="2:21" x14ac:dyDescent="0.3">
      <c r="B39" s="323" t="s">
        <v>180</v>
      </c>
      <c r="C39" s="323"/>
      <c r="D39" s="323"/>
      <c r="E39" s="323"/>
      <c r="F39" s="323"/>
      <c r="G39" s="323"/>
      <c r="H39" s="323"/>
      <c r="I39" s="323"/>
      <c r="J39" s="323"/>
      <c r="K39" s="323"/>
      <c r="L39" s="323"/>
      <c r="M39" s="323"/>
      <c r="N39" s="323"/>
      <c r="O39" s="323"/>
      <c r="P39" s="323"/>
      <c r="Q39" s="323"/>
      <c r="R39" s="323"/>
      <c r="S39" s="323"/>
      <c r="T39" s="323"/>
      <c r="U39" s="323"/>
    </row>
    <row r="40" spans="2:21" ht="19.5" x14ac:dyDescent="0.3">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3">
      <c r="B41" s="300"/>
      <c r="C41" s="300"/>
      <c r="D41" s="300"/>
      <c r="E41" s="300"/>
      <c r="F41" s="300"/>
      <c r="G41" s="300"/>
      <c r="H41" s="300"/>
      <c r="I41" s="300"/>
      <c r="J41" s="300"/>
      <c r="K41" s="300"/>
      <c r="L41" s="300"/>
      <c r="M41" s="300"/>
      <c r="N41" s="300"/>
      <c r="O41" s="300"/>
      <c r="P41" s="300"/>
      <c r="Q41" s="300"/>
      <c r="R41" s="300"/>
      <c r="S41" s="300"/>
      <c r="T41" s="300"/>
      <c r="U41" s="300"/>
    </row>
    <row r="42" spans="2:21" ht="51.75" customHeight="1" x14ac:dyDescent="0.3">
      <c r="B42" s="300"/>
      <c r="C42" s="300"/>
      <c r="D42" s="300"/>
      <c r="E42" s="300"/>
      <c r="F42" s="300"/>
      <c r="G42" s="300"/>
      <c r="H42" s="300"/>
      <c r="I42" s="300"/>
      <c r="J42" s="300"/>
      <c r="K42" s="300"/>
      <c r="L42" s="300"/>
      <c r="M42" s="300"/>
      <c r="N42" s="300"/>
      <c r="O42" s="300"/>
      <c r="P42" s="300"/>
      <c r="Q42" s="300"/>
      <c r="R42" s="300"/>
      <c r="S42" s="300"/>
      <c r="T42" s="300"/>
      <c r="U42" s="300"/>
    </row>
    <row r="43" spans="2:21" ht="19.5" x14ac:dyDescent="0.3">
      <c r="B43" s="317" t="s">
        <v>123</v>
      </c>
      <c r="C43" s="317"/>
      <c r="D43" s="317"/>
      <c r="E43" s="317"/>
      <c r="F43" s="317"/>
      <c r="G43" s="317"/>
      <c r="H43" s="317"/>
      <c r="I43" s="317"/>
      <c r="J43" s="317"/>
      <c r="K43" s="317"/>
      <c r="L43" s="317"/>
      <c r="M43" s="317"/>
      <c r="N43" s="317"/>
      <c r="O43" s="317"/>
      <c r="P43" s="317"/>
      <c r="Q43" s="317"/>
      <c r="R43" s="317"/>
      <c r="S43" s="317"/>
      <c r="T43" s="317"/>
      <c r="U43" s="317"/>
    </row>
    <row r="44" spans="2:21" ht="45" customHeight="1" x14ac:dyDescent="0.3">
      <c r="B44" s="300"/>
      <c r="C44" s="300"/>
      <c r="D44" s="300"/>
      <c r="E44" s="300"/>
      <c r="F44" s="300"/>
      <c r="G44" s="300"/>
      <c r="H44" s="300"/>
      <c r="I44" s="300"/>
      <c r="J44" s="300"/>
      <c r="K44" s="300"/>
      <c r="L44" s="300"/>
      <c r="M44" s="300"/>
      <c r="N44" s="300"/>
      <c r="O44" s="300"/>
      <c r="P44" s="300"/>
      <c r="Q44" s="300"/>
      <c r="R44" s="300"/>
      <c r="S44" s="300"/>
      <c r="T44" s="300"/>
      <c r="U44" s="300"/>
    </row>
    <row r="45" spans="2:21" ht="52.5" customHeight="1" x14ac:dyDescent="0.3">
      <c r="B45" s="300"/>
      <c r="C45" s="300"/>
      <c r="D45" s="300"/>
      <c r="E45" s="300"/>
      <c r="F45" s="300"/>
      <c r="G45" s="300"/>
      <c r="H45" s="300"/>
      <c r="I45" s="300"/>
      <c r="J45" s="300"/>
      <c r="K45" s="300"/>
      <c r="L45" s="300"/>
      <c r="M45" s="300"/>
      <c r="N45" s="300"/>
      <c r="O45" s="300"/>
      <c r="P45" s="300"/>
      <c r="Q45" s="300"/>
      <c r="R45" s="300"/>
      <c r="S45" s="300"/>
      <c r="T45" s="300"/>
      <c r="U45" s="300"/>
    </row>
    <row r="46" spans="2:21" ht="55.5" customHeight="1" x14ac:dyDescent="0.3">
      <c r="B46" s="300"/>
      <c r="C46" s="300"/>
      <c r="D46" s="300"/>
      <c r="E46" s="300"/>
      <c r="F46" s="300"/>
      <c r="G46" s="300"/>
      <c r="H46" s="300"/>
      <c r="I46" s="300"/>
      <c r="J46" s="300"/>
      <c r="K46" s="300"/>
      <c r="L46" s="300"/>
      <c r="M46" s="300"/>
      <c r="N46" s="300"/>
      <c r="O46" s="300"/>
      <c r="P46" s="300"/>
      <c r="Q46" s="300"/>
      <c r="R46" s="300"/>
      <c r="S46" s="300"/>
      <c r="T46" s="300"/>
      <c r="U46" s="30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16:U16"/>
    <mergeCell ref="B17:U17"/>
    <mergeCell ref="B18:U18"/>
    <mergeCell ref="B19:U19"/>
    <mergeCell ref="B35:U35"/>
    <mergeCell ref="B32:U32"/>
    <mergeCell ref="B33:U33"/>
    <mergeCell ref="B21:U21"/>
    <mergeCell ref="B22:U22"/>
    <mergeCell ref="B30:U30"/>
    <mergeCell ref="B31:U31"/>
    <mergeCell ref="B28:U28"/>
    <mergeCell ref="B26:U26"/>
    <mergeCell ref="B27:U27"/>
    <mergeCell ref="B23:U23"/>
    <mergeCell ref="B24:U24"/>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9" zoomScale="50" zoomScaleNormal="50" workbookViewId="0">
      <selection activeCell="Y28" sqref="Y28"/>
    </sheetView>
  </sheetViews>
  <sheetFormatPr baseColWidth="10" defaultColWidth="11.453125" defaultRowHeight="15" x14ac:dyDescent="0.3"/>
  <cols>
    <col min="1" max="1" width="1.453125" style="1" customWidth="1"/>
    <col min="2" max="2" width="38.453125" style="1" customWidth="1"/>
    <col min="3" max="6" width="7.54296875" style="1" customWidth="1"/>
    <col min="7" max="7" width="1.7265625" style="1" customWidth="1"/>
    <col min="8" max="11" width="7.54296875" style="1" customWidth="1"/>
    <col min="12" max="12" width="1.7265625" style="1" customWidth="1"/>
    <col min="13" max="16" width="7.54296875" style="1" customWidth="1"/>
    <col min="17" max="17" width="3.1796875" style="1" customWidth="1"/>
    <col min="18" max="21" width="7.54296875" style="1" customWidth="1"/>
    <col min="22" max="27" width="11.453125" style="1"/>
    <col min="28" max="28" width="2" style="1" customWidth="1"/>
    <col min="29" max="33" width="11.453125" style="1"/>
    <col min="34" max="34" width="1.81640625" style="1" customWidth="1"/>
    <col min="35" max="16384" width="11.453125" style="1"/>
  </cols>
  <sheetData>
    <row r="1" spans="2:22" ht="6" customHeight="1" x14ac:dyDescent="0.3"/>
    <row r="2" spans="2:22" ht="22.5" customHeight="1" x14ac:dyDescent="0.3">
      <c r="B2" s="314" t="s">
        <v>24</v>
      </c>
      <c r="C2" s="321" t="s">
        <v>177</v>
      </c>
      <c r="D2" s="321"/>
      <c r="E2" s="321"/>
      <c r="F2" s="321"/>
      <c r="G2" s="2"/>
      <c r="H2" s="322" t="s">
        <v>178</v>
      </c>
      <c r="I2" s="322"/>
      <c r="J2" s="322"/>
      <c r="K2" s="322"/>
      <c r="L2" s="2"/>
      <c r="M2" s="316" t="s">
        <v>179</v>
      </c>
      <c r="N2" s="316"/>
      <c r="O2" s="316"/>
      <c r="P2" s="316"/>
      <c r="Q2" s="55"/>
      <c r="R2" s="323" t="s">
        <v>180</v>
      </c>
      <c r="S2" s="323"/>
      <c r="T2" s="323"/>
      <c r="U2" s="323"/>
      <c r="V2" s="318"/>
    </row>
    <row r="3" spans="2:22" ht="24.75" customHeight="1" thickBot="1" x14ac:dyDescent="0.35">
      <c r="B3" s="315"/>
      <c r="C3" s="3">
        <v>1</v>
      </c>
      <c r="D3" s="3">
        <v>2</v>
      </c>
      <c r="E3" s="4">
        <v>3</v>
      </c>
      <c r="F3" s="5">
        <v>4</v>
      </c>
      <c r="G3" s="312"/>
      <c r="H3" s="3">
        <v>1</v>
      </c>
      <c r="I3" s="3">
        <v>2</v>
      </c>
      <c r="J3" s="4">
        <v>3</v>
      </c>
      <c r="K3" s="5">
        <v>4</v>
      </c>
      <c r="L3" s="319"/>
      <c r="M3" s="3">
        <v>1</v>
      </c>
      <c r="N3" s="3">
        <v>2</v>
      </c>
      <c r="O3" s="4">
        <v>3</v>
      </c>
      <c r="P3" s="5">
        <v>4</v>
      </c>
      <c r="Q3" s="56"/>
      <c r="R3" s="3">
        <v>1</v>
      </c>
      <c r="S3" s="3">
        <v>2</v>
      </c>
      <c r="T3" s="4">
        <v>3</v>
      </c>
      <c r="U3" s="5">
        <v>4</v>
      </c>
      <c r="V3" s="318"/>
    </row>
    <row r="4" spans="2:22" ht="38.15" customHeight="1" thickTop="1" thickBot="1" x14ac:dyDescent="0.35">
      <c r="B4" s="40" t="s">
        <v>5</v>
      </c>
      <c r="C4" s="36">
        <f>Autoevaluación!R122/SUM(Autoevaluación!R122:R125)</f>
        <v>0</v>
      </c>
      <c r="D4" s="7">
        <f>Autoevaluación!R123/SUM(Autoevaluación!R122:R125)</f>
        <v>0.75</v>
      </c>
      <c r="E4" s="7">
        <f>Autoevaluación!R124/SUM(Autoevaluación!R122:R125)</f>
        <v>0.25</v>
      </c>
      <c r="F4" s="7">
        <f>Autoevaluación!R125/SUM(Autoevaluación!R122:R125)</f>
        <v>0</v>
      </c>
      <c r="G4" s="313"/>
      <c r="H4" s="7">
        <f>Autoevaluación!S122/SUM(Autoevaluación!S122:S125)</f>
        <v>0</v>
      </c>
      <c r="I4" s="7">
        <f>Autoevaluación!S123/SUM(Autoevaluación!S122:S125)</f>
        <v>0.75</v>
      </c>
      <c r="J4" s="7">
        <f>Autoevaluación!S124/SUM(Autoevaluación!S122:S125)</f>
        <v>0.25</v>
      </c>
      <c r="K4" s="7">
        <f>Autoevaluación!S125/SUM(Autoevaluación!S122:S125)</f>
        <v>0</v>
      </c>
      <c r="L4" s="320"/>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5" customHeight="1" thickTop="1" thickBot="1" x14ac:dyDescent="0.35">
      <c r="B5" s="41" t="s">
        <v>10</v>
      </c>
      <c r="C5" s="36">
        <f>Autoevaluación!R128/SUM(Autoevaluación!R128:R131)</f>
        <v>0.25</v>
      </c>
      <c r="D5" s="7">
        <f>Autoevaluación!R129/SUM(Autoevaluación!R128:R131)</f>
        <v>0.25</v>
      </c>
      <c r="E5" s="7">
        <f>Autoevaluación!R130/SUM(Autoevaluación!R128:R131)</f>
        <v>0.5</v>
      </c>
      <c r="F5" s="7">
        <f>Autoevaluación!R131/SUM(Autoevaluación!R128:R131)</f>
        <v>0</v>
      </c>
      <c r="G5" s="313"/>
      <c r="H5" s="7">
        <f>Autoevaluación!S128/SUM(Autoevaluación!S128:S131)</f>
        <v>0</v>
      </c>
      <c r="I5" s="7">
        <f>Autoevaluación!S129/SUM(Autoevaluación!S128:S131)</f>
        <v>0.25</v>
      </c>
      <c r="J5" s="7">
        <f>Autoevaluación!S130/SUM(Autoevaluación!S128:S131)</f>
        <v>0.75</v>
      </c>
      <c r="K5" s="7">
        <f>Autoevaluación!S131/SUM(Autoevaluación!S128:S131)</f>
        <v>0</v>
      </c>
      <c r="L5" s="320"/>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5" customHeight="1" thickTop="1" thickBot="1" x14ac:dyDescent="0.35">
      <c r="B6" s="41" t="s">
        <v>15</v>
      </c>
      <c r="C6" s="36">
        <f>Autoevaluación!R134/SUM(Autoevaluación!R134:R137)</f>
        <v>0</v>
      </c>
      <c r="D6" s="7">
        <f>Autoevaluación!R135/SUM(Autoevaluación!R134:R137)</f>
        <v>0.33333333333333331</v>
      </c>
      <c r="E6" s="7">
        <f>Autoevaluación!R136/SUM(Autoevaluación!R134:R137)</f>
        <v>0.66666666666666663</v>
      </c>
      <c r="F6" s="7">
        <f>Autoevaluación!R137/SUM(Autoevaluación!R134:R137)</f>
        <v>0</v>
      </c>
      <c r="G6" s="313"/>
      <c r="H6" s="7">
        <f>Autoevaluación!S134/SUM(Autoevaluación!S134:S137)</f>
        <v>0</v>
      </c>
      <c r="I6" s="7">
        <f>Autoevaluación!S135/SUM(Autoevaluación!S134:S137)</f>
        <v>0</v>
      </c>
      <c r="J6" s="7">
        <f>Autoevaluación!S136/SUM(Autoevaluación!S134:S137)</f>
        <v>1</v>
      </c>
      <c r="K6" s="7">
        <f>Autoevaluación!S137/SUM(Autoevaluación!S134:S137)</f>
        <v>0</v>
      </c>
      <c r="L6" s="320"/>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5" customHeight="1" thickTop="1" thickBot="1" x14ac:dyDescent="0.35">
      <c r="B7" s="40" t="s">
        <v>19</v>
      </c>
      <c r="C7" s="36">
        <f>Autoevaluación!R139/SUM(Autoevaluación!R139:R142)</f>
        <v>0.66666666666666663</v>
      </c>
      <c r="D7" s="7">
        <f>Autoevaluación!R140/SUM(Autoevaluación!R139:R142)</f>
        <v>0.33333333333333331</v>
      </c>
      <c r="E7" s="7">
        <f>Autoevaluación!R141/SUM(Autoevaluación!R139:R142)</f>
        <v>0</v>
      </c>
      <c r="F7" s="7">
        <f>Autoevaluación!R142/SUM(Autoevaluación!R139:R142)</f>
        <v>0</v>
      </c>
      <c r="G7" s="313"/>
      <c r="H7" s="7">
        <f>Autoevaluación!S139/SUM(Autoevaluación!S139:S142)</f>
        <v>0</v>
      </c>
      <c r="I7" s="7">
        <f>Autoevaluación!S140/SUM(Autoevaluación!S139:S142)</f>
        <v>1</v>
      </c>
      <c r="J7" s="7">
        <f>Autoevaluación!S141/SUM(Autoevaluación!S139:S142)</f>
        <v>0</v>
      </c>
      <c r="K7" s="7">
        <f>Autoevaluación!S142/SUM(Autoevaluación!S139:S142)</f>
        <v>0</v>
      </c>
      <c r="L7" s="320"/>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5" customHeight="1" thickTop="1" x14ac:dyDescent="0.3">
      <c r="B8" s="38"/>
      <c r="C8" s="7"/>
      <c r="D8" s="7"/>
      <c r="E8" s="7"/>
      <c r="F8" s="7"/>
      <c r="G8" s="313"/>
      <c r="H8" s="7"/>
      <c r="I8" s="7"/>
      <c r="J8" s="7"/>
      <c r="K8" s="7"/>
      <c r="L8" s="320"/>
      <c r="M8" s="7"/>
      <c r="N8" s="7"/>
      <c r="O8" s="7"/>
      <c r="P8" s="7"/>
      <c r="Q8" s="53"/>
      <c r="R8" s="7"/>
      <c r="S8" s="7"/>
      <c r="T8" s="7"/>
      <c r="U8" s="7"/>
    </row>
    <row r="9" spans="2:22" ht="38.15" customHeight="1" x14ac:dyDescent="0.3">
      <c r="B9" s="6"/>
      <c r="C9" s="7"/>
      <c r="D9" s="7"/>
      <c r="E9" s="7"/>
      <c r="F9" s="7"/>
      <c r="G9" s="313"/>
      <c r="H9" s="7"/>
      <c r="I9" s="7"/>
      <c r="J9" s="7"/>
      <c r="K9" s="7"/>
      <c r="L9" s="320"/>
      <c r="M9" s="7"/>
      <c r="N9" s="7"/>
      <c r="O9" s="7"/>
      <c r="P9" s="7"/>
      <c r="Q9" s="53"/>
      <c r="R9" s="7"/>
      <c r="S9" s="7"/>
      <c r="T9" s="7"/>
      <c r="U9" s="7"/>
    </row>
    <row r="10" spans="2:22" ht="42" customHeight="1" x14ac:dyDescent="0.3">
      <c r="B10" s="15" t="s">
        <v>139</v>
      </c>
      <c r="C10" s="12">
        <f>AVERAGE(C4:C9)</f>
        <v>0.22916666666666666</v>
      </c>
      <c r="D10" s="12">
        <f>AVERAGE(D4:D9)</f>
        <v>0.41666666666666663</v>
      </c>
      <c r="E10" s="12">
        <f>AVERAGE(E4:E9)</f>
        <v>0.35416666666666663</v>
      </c>
      <c r="F10" s="12">
        <f>AVERAGE(F4:F9)</f>
        <v>0</v>
      </c>
      <c r="G10" s="9"/>
      <c r="H10" s="12">
        <f>AVERAGE(H4:H9)</f>
        <v>0</v>
      </c>
      <c r="I10" s="12">
        <f>AVERAGE(I4:I9)</f>
        <v>0.5</v>
      </c>
      <c r="J10" s="12">
        <f>AVERAGE(J4:J9)</f>
        <v>0.5</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 customHeight="1" x14ac:dyDescent="0.3">
      <c r="B12" s="321" t="s">
        <v>177</v>
      </c>
      <c r="C12" s="321"/>
      <c r="D12" s="321"/>
      <c r="E12" s="321"/>
      <c r="F12" s="321"/>
      <c r="G12" s="321"/>
      <c r="H12" s="321"/>
      <c r="I12" s="321"/>
      <c r="J12" s="321"/>
      <c r="K12" s="321"/>
      <c r="L12" s="321"/>
      <c r="M12" s="321"/>
      <c r="N12" s="321"/>
      <c r="O12" s="321"/>
      <c r="P12" s="321"/>
      <c r="Q12" s="321"/>
      <c r="R12" s="321"/>
      <c r="S12" s="321"/>
      <c r="T12" s="321"/>
      <c r="U12" s="321"/>
    </row>
    <row r="13" spans="2:22" ht="25" customHeight="1" x14ac:dyDescent="0.3">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3">
      <c r="B14" s="300" t="s">
        <v>269</v>
      </c>
      <c r="C14" s="300"/>
      <c r="D14" s="300"/>
      <c r="E14" s="300"/>
      <c r="F14" s="300"/>
      <c r="G14" s="300"/>
      <c r="H14" s="300"/>
      <c r="I14" s="300"/>
      <c r="J14" s="300"/>
      <c r="K14" s="300"/>
      <c r="L14" s="300"/>
      <c r="M14" s="300"/>
      <c r="N14" s="300"/>
      <c r="O14" s="300"/>
      <c r="P14" s="300"/>
      <c r="Q14" s="300"/>
      <c r="R14" s="300"/>
      <c r="S14" s="300"/>
      <c r="T14" s="300"/>
      <c r="U14" s="300"/>
    </row>
    <row r="15" spans="2:22" ht="60" customHeight="1" x14ac:dyDescent="0.3">
      <c r="B15" s="300" t="s">
        <v>270</v>
      </c>
      <c r="C15" s="300"/>
      <c r="D15" s="300"/>
      <c r="E15" s="300"/>
      <c r="F15" s="300"/>
      <c r="G15" s="300"/>
      <c r="H15" s="300"/>
      <c r="I15" s="300"/>
      <c r="J15" s="300"/>
      <c r="K15" s="300"/>
      <c r="L15" s="300"/>
      <c r="M15" s="300"/>
      <c r="N15" s="300"/>
      <c r="O15" s="300"/>
      <c r="P15" s="300"/>
      <c r="Q15" s="300"/>
      <c r="R15" s="300"/>
      <c r="S15" s="300"/>
      <c r="T15" s="300"/>
      <c r="U15" s="300"/>
    </row>
    <row r="16" spans="2:22" s="14" customFormat="1" ht="25" customHeight="1" x14ac:dyDescent="0.3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3">
      <c r="B17" s="300" t="s">
        <v>271</v>
      </c>
      <c r="C17" s="300"/>
      <c r="D17" s="300"/>
      <c r="E17" s="300"/>
      <c r="F17" s="300"/>
      <c r="G17" s="300"/>
      <c r="H17" s="300"/>
      <c r="I17" s="300"/>
      <c r="J17" s="300"/>
      <c r="K17" s="300"/>
      <c r="L17" s="300"/>
      <c r="M17" s="300"/>
      <c r="N17" s="300"/>
      <c r="O17" s="300"/>
      <c r="P17" s="300"/>
      <c r="Q17" s="300"/>
      <c r="R17" s="300"/>
      <c r="S17" s="300"/>
      <c r="T17" s="300"/>
      <c r="U17" s="300"/>
    </row>
    <row r="18" spans="2:21" ht="60" customHeight="1" x14ac:dyDescent="0.3">
      <c r="B18" s="300" t="s">
        <v>272</v>
      </c>
      <c r="C18" s="300"/>
      <c r="D18" s="300"/>
      <c r="E18" s="300"/>
      <c r="F18" s="300"/>
      <c r="G18" s="300"/>
      <c r="H18" s="300"/>
      <c r="I18" s="300"/>
      <c r="J18" s="300"/>
      <c r="K18" s="300"/>
      <c r="L18" s="300"/>
      <c r="M18" s="300"/>
      <c r="N18" s="300"/>
      <c r="O18" s="300"/>
      <c r="P18" s="300"/>
      <c r="Q18" s="300"/>
      <c r="R18" s="300"/>
      <c r="S18" s="300"/>
      <c r="T18" s="300"/>
      <c r="U18" s="300"/>
    </row>
    <row r="19" spans="2:21" ht="60" customHeight="1" x14ac:dyDescent="0.3">
      <c r="B19" s="300" t="s">
        <v>273</v>
      </c>
      <c r="C19" s="300"/>
      <c r="D19" s="300"/>
      <c r="E19" s="300"/>
      <c r="F19" s="300"/>
      <c r="G19" s="300"/>
      <c r="H19" s="300"/>
      <c r="I19" s="300"/>
      <c r="J19" s="300"/>
      <c r="K19" s="300"/>
      <c r="L19" s="300"/>
      <c r="M19" s="300"/>
      <c r="N19" s="300"/>
      <c r="O19" s="300"/>
      <c r="P19" s="300"/>
      <c r="Q19" s="300"/>
      <c r="R19" s="300"/>
      <c r="S19" s="300"/>
      <c r="T19" s="300"/>
      <c r="U19" s="30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2" customHeight="1" x14ac:dyDescent="0.3">
      <c r="B21" s="325" t="s">
        <v>178</v>
      </c>
      <c r="C21" s="325"/>
      <c r="D21" s="325"/>
      <c r="E21" s="325"/>
      <c r="F21" s="325"/>
      <c r="G21" s="325"/>
      <c r="H21" s="325"/>
      <c r="I21" s="325"/>
      <c r="J21" s="325"/>
      <c r="K21" s="325"/>
      <c r="L21" s="325"/>
      <c r="M21" s="325"/>
      <c r="N21" s="325"/>
      <c r="O21" s="325"/>
      <c r="P21" s="325"/>
      <c r="Q21" s="325"/>
      <c r="R21" s="325"/>
      <c r="S21" s="325"/>
      <c r="T21" s="325"/>
      <c r="U21" s="325"/>
    </row>
    <row r="22" spans="2:21" ht="25" customHeight="1" x14ac:dyDescent="0.3">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3">
      <c r="B23" s="300" t="s">
        <v>472</v>
      </c>
      <c r="C23" s="300"/>
      <c r="D23" s="300"/>
      <c r="E23" s="300"/>
      <c r="F23" s="300"/>
      <c r="G23" s="300"/>
      <c r="H23" s="300"/>
      <c r="I23" s="300"/>
      <c r="J23" s="300"/>
      <c r="K23" s="300"/>
      <c r="L23" s="300"/>
      <c r="M23" s="300"/>
      <c r="N23" s="300"/>
      <c r="O23" s="300"/>
      <c r="P23" s="300"/>
      <c r="Q23" s="300"/>
      <c r="R23" s="300"/>
      <c r="S23" s="300"/>
      <c r="T23" s="300"/>
      <c r="U23" s="300"/>
    </row>
    <row r="24" spans="2:21" ht="60" customHeight="1" x14ac:dyDescent="0.3">
      <c r="B24" s="300" t="s">
        <v>473</v>
      </c>
      <c r="C24" s="300"/>
      <c r="D24" s="300"/>
      <c r="E24" s="300"/>
      <c r="F24" s="300"/>
      <c r="G24" s="300"/>
      <c r="H24" s="300"/>
      <c r="I24" s="300"/>
      <c r="J24" s="300"/>
      <c r="K24" s="300"/>
      <c r="L24" s="300"/>
      <c r="M24" s="300"/>
      <c r="N24" s="300"/>
      <c r="O24" s="300"/>
      <c r="P24" s="300"/>
      <c r="Q24" s="300"/>
      <c r="R24" s="300"/>
      <c r="S24" s="300"/>
      <c r="T24" s="300"/>
      <c r="U24" s="300"/>
    </row>
    <row r="25" spans="2:21" s="14" customFormat="1" ht="25" customHeight="1" x14ac:dyDescent="0.3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3">
      <c r="B26" s="300" t="s">
        <v>474</v>
      </c>
      <c r="C26" s="300"/>
      <c r="D26" s="300"/>
      <c r="E26" s="300"/>
      <c r="F26" s="300"/>
      <c r="G26" s="300"/>
      <c r="H26" s="300"/>
      <c r="I26" s="300"/>
      <c r="J26" s="300"/>
      <c r="K26" s="300"/>
      <c r="L26" s="300"/>
      <c r="M26" s="300"/>
      <c r="N26" s="300"/>
      <c r="O26" s="300"/>
      <c r="P26" s="300"/>
      <c r="Q26" s="300"/>
      <c r="R26" s="300"/>
      <c r="S26" s="300"/>
      <c r="T26" s="300"/>
      <c r="U26" s="300"/>
    </row>
    <row r="27" spans="2:21" ht="60" customHeight="1" x14ac:dyDescent="0.3">
      <c r="B27" s="300" t="s">
        <v>475</v>
      </c>
      <c r="C27" s="300"/>
      <c r="D27" s="300"/>
      <c r="E27" s="300"/>
      <c r="F27" s="300"/>
      <c r="G27" s="300"/>
      <c r="H27" s="300"/>
      <c r="I27" s="300"/>
      <c r="J27" s="300"/>
      <c r="K27" s="300"/>
      <c r="L27" s="300"/>
      <c r="M27" s="300"/>
      <c r="N27" s="300"/>
      <c r="O27" s="300"/>
      <c r="P27" s="300"/>
      <c r="Q27" s="300"/>
      <c r="R27" s="300"/>
      <c r="S27" s="300"/>
      <c r="T27" s="300"/>
      <c r="U27" s="300"/>
    </row>
    <row r="28" spans="2:21" ht="60" customHeight="1" x14ac:dyDescent="0.3">
      <c r="B28" s="300"/>
      <c r="C28" s="300"/>
      <c r="D28" s="300"/>
      <c r="E28" s="300"/>
      <c r="F28" s="300"/>
      <c r="G28" s="300"/>
      <c r="H28" s="300"/>
      <c r="I28" s="300"/>
      <c r="J28" s="300"/>
      <c r="K28" s="300"/>
      <c r="L28" s="300"/>
      <c r="M28" s="300"/>
      <c r="N28" s="300"/>
      <c r="O28" s="300"/>
      <c r="P28" s="300"/>
      <c r="Q28" s="300"/>
      <c r="R28" s="300"/>
      <c r="S28" s="300"/>
      <c r="T28" s="300"/>
      <c r="U28" s="30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2" customHeight="1" x14ac:dyDescent="0.3">
      <c r="B30" s="327" t="s">
        <v>179</v>
      </c>
      <c r="C30" s="327"/>
      <c r="D30" s="327"/>
      <c r="E30" s="327"/>
      <c r="F30" s="327"/>
      <c r="G30" s="327"/>
      <c r="H30" s="327"/>
      <c r="I30" s="327"/>
      <c r="J30" s="327"/>
      <c r="K30" s="327"/>
      <c r="L30" s="327"/>
      <c r="M30" s="327"/>
      <c r="N30" s="327"/>
      <c r="O30" s="327"/>
      <c r="P30" s="327"/>
      <c r="Q30" s="327"/>
      <c r="R30" s="327"/>
      <c r="S30" s="327"/>
      <c r="T30" s="327"/>
      <c r="U30" s="327"/>
    </row>
    <row r="31" spans="2:21" ht="25" customHeight="1" x14ac:dyDescent="0.3">
      <c r="B31" s="328" t="s">
        <v>28</v>
      </c>
      <c r="C31" s="329"/>
      <c r="D31" s="329"/>
      <c r="E31" s="329"/>
      <c r="F31" s="329"/>
      <c r="G31" s="329"/>
      <c r="H31" s="329"/>
      <c r="I31" s="329"/>
      <c r="J31" s="329"/>
      <c r="K31" s="329"/>
      <c r="L31" s="329"/>
      <c r="M31" s="329"/>
      <c r="N31" s="329"/>
      <c r="O31" s="329"/>
      <c r="P31" s="329"/>
      <c r="Q31" s="329"/>
      <c r="R31" s="329"/>
      <c r="S31" s="329"/>
      <c r="T31" s="329"/>
      <c r="U31" s="329"/>
    </row>
    <row r="32" spans="2:21" ht="60" customHeight="1" x14ac:dyDescent="0.3">
      <c r="B32" s="300"/>
      <c r="C32" s="300"/>
      <c r="D32" s="300"/>
      <c r="E32" s="300"/>
      <c r="F32" s="300"/>
      <c r="G32" s="300"/>
      <c r="H32" s="300"/>
      <c r="I32" s="300"/>
      <c r="J32" s="300"/>
      <c r="K32" s="300"/>
      <c r="L32" s="300"/>
      <c r="M32" s="300"/>
      <c r="N32" s="300"/>
      <c r="O32" s="300"/>
      <c r="P32" s="300"/>
      <c r="Q32" s="300"/>
      <c r="R32" s="300"/>
      <c r="S32" s="300"/>
      <c r="T32" s="300"/>
      <c r="U32" s="300"/>
    </row>
    <row r="33" spans="2:21" ht="60" customHeight="1" x14ac:dyDescent="0.3">
      <c r="B33" s="300"/>
      <c r="C33" s="300"/>
      <c r="D33" s="300"/>
      <c r="E33" s="300"/>
      <c r="F33" s="300"/>
      <c r="G33" s="300"/>
      <c r="H33" s="300"/>
      <c r="I33" s="300"/>
      <c r="J33" s="300"/>
      <c r="K33" s="300"/>
      <c r="L33" s="300"/>
      <c r="M33" s="300"/>
      <c r="N33" s="300"/>
      <c r="O33" s="300"/>
      <c r="P33" s="300"/>
      <c r="Q33" s="300"/>
      <c r="R33" s="300"/>
      <c r="S33" s="300"/>
      <c r="T33" s="300"/>
      <c r="U33" s="300"/>
    </row>
    <row r="34" spans="2:21" s="14" customFormat="1" ht="25" customHeight="1" x14ac:dyDescent="0.3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3">
      <c r="B35" s="300"/>
      <c r="C35" s="300"/>
      <c r="D35" s="300"/>
      <c r="E35" s="300"/>
      <c r="F35" s="300"/>
      <c r="G35" s="300"/>
      <c r="H35" s="300"/>
      <c r="I35" s="300"/>
      <c r="J35" s="300"/>
      <c r="K35" s="300"/>
      <c r="L35" s="300"/>
      <c r="M35" s="300"/>
      <c r="N35" s="300"/>
      <c r="O35" s="300"/>
      <c r="P35" s="300"/>
      <c r="Q35" s="300"/>
      <c r="R35" s="300"/>
      <c r="S35" s="300"/>
      <c r="T35" s="300"/>
      <c r="U35" s="300"/>
    </row>
    <row r="36" spans="2:21" ht="60" customHeight="1" x14ac:dyDescent="0.3">
      <c r="B36" s="300"/>
      <c r="C36" s="300"/>
      <c r="D36" s="300"/>
      <c r="E36" s="300"/>
      <c r="F36" s="300"/>
      <c r="G36" s="300"/>
      <c r="H36" s="300"/>
      <c r="I36" s="300"/>
      <c r="J36" s="300"/>
      <c r="K36" s="300"/>
      <c r="L36" s="300"/>
      <c r="M36" s="300"/>
      <c r="N36" s="300"/>
      <c r="O36" s="300"/>
      <c r="P36" s="300"/>
      <c r="Q36" s="300"/>
      <c r="R36" s="300"/>
      <c r="S36" s="300"/>
      <c r="T36" s="300"/>
      <c r="U36" s="300"/>
    </row>
    <row r="37" spans="2:21" ht="60" customHeight="1" x14ac:dyDescent="0.3">
      <c r="B37" s="300"/>
      <c r="C37" s="300"/>
      <c r="D37" s="300"/>
      <c r="E37" s="300"/>
      <c r="F37" s="300"/>
      <c r="G37" s="300"/>
      <c r="H37" s="300"/>
      <c r="I37" s="300"/>
      <c r="J37" s="300"/>
      <c r="K37" s="300"/>
      <c r="L37" s="300"/>
      <c r="M37" s="300"/>
      <c r="N37" s="300"/>
      <c r="O37" s="300"/>
      <c r="P37" s="300"/>
      <c r="Q37" s="300"/>
      <c r="R37" s="300"/>
      <c r="S37" s="300"/>
      <c r="T37" s="300"/>
      <c r="U37" s="300"/>
    </row>
    <row r="40" spans="2:21" x14ac:dyDescent="0.3">
      <c r="B40" s="323" t="s">
        <v>180</v>
      </c>
      <c r="C40" s="323"/>
      <c r="D40" s="323"/>
      <c r="E40" s="323"/>
      <c r="F40" s="323"/>
      <c r="G40" s="323"/>
      <c r="H40" s="323"/>
      <c r="I40" s="323"/>
      <c r="J40" s="323"/>
      <c r="K40" s="323"/>
      <c r="L40" s="323"/>
      <c r="M40" s="323"/>
      <c r="N40" s="323"/>
      <c r="O40" s="323"/>
      <c r="P40" s="323"/>
      <c r="Q40" s="323"/>
      <c r="R40" s="323"/>
      <c r="S40" s="323"/>
      <c r="T40" s="323"/>
      <c r="U40" s="323"/>
    </row>
    <row r="41" spans="2:21" ht="19.5" x14ac:dyDescent="0.3">
      <c r="B41" s="328" t="s">
        <v>28</v>
      </c>
      <c r="C41" s="329"/>
      <c r="D41" s="329"/>
      <c r="E41" s="329"/>
      <c r="F41" s="329"/>
      <c r="G41" s="329"/>
      <c r="H41" s="329"/>
      <c r="I41" s="329"/>
      <c r="J41" s="329"/>
      <c r="K41" s="329"/>
      <c r="L41" s="329"/>
      <c r="M41" s="329"/>
      <c r="N41" s="329"/>
      <c r="O41" s="329"/>
      <c r="P41" s="329"/>
      <c r="Q41" s="329"/>
      <c r="R41" s="329"/>
      <c r="S41" s="329"/>
      <c r="T41" s="329"/>
      <c r="U41" s="329"/>
    </row>
    <row r="42" spans="2:21" ht="62.25" customHeight="1" x14ac:dyDescent="0.3">
      <c r="B42" s="300"/>
      <c r="C42" s="300"/>
      <c r="D42" s="300"/>
      <c r="E42" s="300"/>
      <c r="F42" s="300"/>
      <c r="G42" s="300"/>
      <c r="H42" s="300"/>
      <c r="I42" s="300"/>
      <c r="J42" s="300"/>
      <c r="K42" s="300"/>
      <c r="L42" s="300"/>
      <c r="M42" s="300"/>
      <c r="N42" s="300"/>
      <c r="O42" s="300"/>
      <c r="P42" s="300"/>
      <c r="Q42" s="300"/>
      <c r="R42" s="300"/>
      <c r="S42" s="300"/>
      <c r="T42" s="300"/>
      <c r="U42" s="300"/>
    </row>
    <row r="43" spans="2:21" ht="64.5" customHeight="1" x14ac:dyDescent="0.3">
      <c r="B43" s="300"/>
      <c r="C43" s="300"/>
      <c r="D43" s="300"/>
      <c r="E43" s="300"/>
      <c r="F43" s="300"/>
      <c r="G43" s="300"/>
      <c r="H43" s="300"/>
      <c r="I43" s="300"/>
      <c r="J43" s="300"/>
      <c r="K43" s="300"/>
      <c r="L43" s="300"/>
      <c r="M43" s="300"/>
      <c r="N43" s="300"/>
      <c r="O43" s="300"/>
      <c r="P43" s="300"/>
      <c r="Q43" s="300"/>
      <c r="R43" s="300"/>
      <c r="S43" s="300"/>
      <c r="T43" s="300"/>
      <c r="U43" s="300"/>
    </row>
    <row r="44" spans="2:21" ht="19.5" x14ac:dyDescent="0.3">
      <c r="B44" s="317" t="s">
        <v>123</v>
      </c>
      <c r="C44" s="317"/>
      <c r="D44" s="317"/>
      <c r="E44" s="317"/>
      <c r="F44" s="317"/>
      <c r="G44" s="317"/>
      <c r="H44" s="317"/>
      <c r="I44" s="317"/>
      <c r="J44" s="317"/>
      <c r="K44" s="317"/>
      <c r="L44" s="317"/>
      <c r="M44" s="317"/>
      <c r="N44" s="317"/>
      <c r="O44" s="317"/>
      <c r="P44" s="317"/>
      <c r="Q44" s="317"/>
      <c r="R44" s="317"/>
      <c r="S44" s="317"/>
      <c r="T44" s="317"/>
      <c r="U44" s="317"/>
    </row>
    <row r="45" spans="2:21" ht="54.75" customHeight="1" x14ac:dyDescent="0.3">
      <c r="B45" s="300"/>
      <c r="C45" s="300"/>
      <c r="D45" s="300"/>
      <c r="E45" s="300"/>
      <c r="F45" s="300"/>
      <c r="G45" s="300"/>
      <c r="H45" s="300"/>
      <c r="I45" s="300"/>
      <c r="J45" s="300"/>
      <c r="K45" s="300"/>
      <c r="L45" s="300"/>
      <c r="M45" s="300"/>
      <c r="N45" s="300"/>
      <c r="O45" s="300"/>
      <c r="P45" s="300"/>
      <c r="Q45" s="300"/>
      <c r="R45" s="300"/>
      <c r="S45" s="300"/>
      <c r="T45" s="300"/>
      <c r="U45" s="300"/>
    </row>
    <row r="46" spans="2:21" ht="61.5" customHeight="1" x14ac:dyDescent="0.3">
      <c r="B46" s="300"/>
      <c r="C46" s="300"/>
      <c r="D46" s="300"/>
      <c r="E46" s="300"/>
      <c r="F46" s="300"/>
      <c r="G46" s="300"/>
      <c r="H46" s="300"/>
      <c r="I46" s="300"/>
      <c r="J46" s="300"/>
      <c r="K46" s="300"/>
      <c r="L46" s="300"/>
      <c r="M46" s="300"/>
      <c r="N46" s="300"/>
      <c r="O46" s="300"/>
      <c r="P46" s="300"/>
      <c r="Q46" s="300"/>
      <c r="R46" s="300"/>
      <c r="S46" s="300"/>
      <c r="T46" s="300"/>
      <c r="U46" s="300"/>
    </row>
    <row r="47" spans="2:21" ht="64.5" customHeight="1" x14ac:dyDescent="0.3">
      <c r="B47" s="300"/>
      <c r="C47" s="300"/>
      <c r="D47" s="300"/>
      <c r="E47" s="300"/>
      <c r="F47" s="300"/>
      <c r="G47" s="300"/>
      <c r="H47" s="300"/>
      <c r="I47" s="300"/>
      <c r="J47" s="300"/>
      <c r="K47" s="300"/>
      <c r="L47" s="300"/>
      <c r="M47" s="300"/>
      <c r="N47" s="300"/>
      <c r="O47" s="300"/>
      <c r="P47" s="300"/>
      <c r="Q47" s="300"/>
      <c r="R47" s="300"/>
      <c r="S47" s="300"/>
      <c r="T47" s="300"/>
      <c r="U47" s="300"/>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2:U42"/>
    <mergeCell ref="B28:U28"/>
    <mergeCell ref="B24:U24"/>
    <mergeCell ref="B47:U47"/>
    <mergeCell ref="B30:U30"/>
    <mergeCell ref="B31:U31"/>
    <mergeCell ref="B32:U32"/>
    <mergeCell ref="B33:U33"/>
    <mergeCell ref="B45:U45"/>
    <mergeCell ref="B34:U34"/>
    <mergeCell ref="B35:U35"/>
    <mergeCell ref="B40:U40"/>
    <mergeCell ref="B41:U41"/>
    <mergeCell ref="B46:U46"/>
    <mergeCell ref="B43:U43"/>
    <mergeCell ref="B44:U44"/>
    <mergeCell ref="B36:U36"/>
    <mergeCell ref="B37:U37"/>
    <mergeCell ref="B14:U14"/>
    <mergeCell ref="B15:U15"/>
    <mergeCell ref="G3:G9"/>
    <mergeCell ref="B16:U16"/>
    <mergeCell ref="B17:U17"/>
    <mergeCell ref="B18:U18"/>
    <mergeCell ref="B19:U19"/>
    <mergeCell ref="B22:U22"/>
    <mergeCell ref="B21:U21"/>
    <mergeCell ref="L3:L9"/>
    <mergeCell ref="B2:B3"/>
    <mergeCell ref="R2:U2"/>
    <mergeCell ref="B12:U12"/>
    <mergeCell ref="B13:U13"/>
    <mergeCell ref="B23:U23"/>
    <mergeCell ref="B26:U26"/>
    <mergeCell ref="B27:U27"/>
    <mergeCell ref="V2:V3"/>
    <mergeCell ref="C2:F2"/>
    <mergeCell ref="H2:K2"/>
    <mergeCell ref="M2:P2"/>
    <mergeCell ref="B25:U25"/>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mariela quintana arenas</cp:lastModifiedBy>
  <cp:lastPrinted>2011-10-07T14:16:27Z</cp:lastPrinted>
  <dcterms:created xsi:type="dcterms:W3CDTF">2010-02-23T19:10:51Z</dcterms:created>
  <dcterms:modified xsi:type="dcterms:W3CDTF">2024-11-27T18:41:55Z</dcterms:modified>
</cp:coreProperties>
</file>