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Dell\Desktop\CARPETA 10 PARA SUBIR A ENJAMBRE\"/>
    </mc:Choice>
  </mc:AlternateContent>
  <xr:revisionPtr revIDLastSave="0" documentId="13_ncr:1_{F9F8B741-7CCE-464C-B282-96ABDA67966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c r="A51" i="1" l="1"/>
  <c r="A52" i="1" l="1"/>
  <c r="A53" i="1" l="1"/>
  <c r="A54" i="1" l="1"/>
  <c r="A55" i="1" l="1"/>
  <c r="A56" i="1" l="1"/>
  <c r="A57" i="1" l="1"/>
  <c r="A58" i="1" l="1"/>
  <c r="A59" i="1" l="1"/>
  <c r="A60" i="1" l="1"/>
  <c r="A61" i="1"/>
  <c r="A62" i="1" l="1"/>
  <c r="A63" i="1" l="1"/>
  <c r="A64" i="1" s="1"/>
  <c r="A65" i="1" l="1"/>
  <c r="A66" i="1" l="1"/>
  <c r="A67" i="1" l="1"/>
  <c r="A68" i="1" l="1"/>
  <c r="A69" i="1" l="1"/>
  <c r="E20" i="4" s="1"/>
  <c r="B59" i="4"/>
  <c r="B61" i="4"/>
  <c r="B32" i="4"/>
  <c r="B36" i="4"/>
  <c r="B64" i="4"/>
  <c r="B39" i="4"/>
  <c r="B75" i="4"/>
  <c r="B33" i="4" l="1"/>
  <c r="B71" i="4"/>
  <c r="E16" i="4"/>
  <c r="B66" i="4"/>
  <c r="B16" i="4"/>
  <c r="B41" i="4"/>
  <c r="E41" i="4"/>
  <c r="C16" i="4"/>
  <c r="D16" i="4"/>
  <c r="C18" i="4"/>
  <c r="B31" i="4"/>
  <c r="D17" i="4"/>
  <c r="E17" i="4"/>
  <c r="B17" i="4"/>
  <c r="C17" i="4"/>
  <c r="B48" i="4"/>
  <c r="B30" i="4"/>
  <c r="B57" i="4"/>
  <c r="B34" i="4"/>
  <c r="E72" i="4"/>
  <c r="B18" i="4"/>
  <c r="B69" i="4"/>
  <c r="B40" i="4"/>
  <c r="B37" i="4"/>
  <c r="B29" i="4"/>
  <c r="B28" i="4"/>
  <c r="B74" i="4"/>
  <c r="B38" i="4"/>
  <c r="B35" i="4"/>
  <c r="E23" i="4"/>
  <c r="E18" i="4"/>
  <c r="D18" i="4"/>
  <c r="E19" i="4"/>
  <c r="D76" i="4"/>
  <c r="E49" i="4"/>
  <c r="C19" i="4"/>
  <c r="D19" i="4"/>
  <c r="E25" i="4"/>
  <c r="E24" i="4"/>
  <c r="B19" i="4"/>
  <c r="D20" i="4"/>
  <c r="C54" i="4"/>
  <c r="C20" i="4"/>
  <c r="B20" i="4"/>
  <c r="E39" i="4"/>
  <c r="E22" i="4"/>
  <c r="E21" i="4"/>
  <c r="E29" i="4"/>
  <c r="C21" i="4"/>
  <c r="B21" i="4"/>
  <c r="E33" i="4"/>
  <c r="E28" i="4"/>
  <c r="D21" i="4"/>
  <c r="B22" i="4"/>
  <c r="C22" i="4"/>
  <c r="E38" i="4"/>
  <c r="E34" i="4"/>
  <c r="D22" i="4"/>
  <c r="E27" i="4"/>
  <c r="B23" i="4"/>
  <c r="C23" i="4"/>
  <c r="D23" i="4"/>
  <c r="D24" i="4"/>
  <c r="E40" i="4"/>
  <c r="E45" i="4"/>
  <c r="B24" i="4"/>
  <c r="C24" i="4"/>
  <c r="C25" i="4"/>
  <c r="D25" i="4"/>
  <c r="C26" i="4"/>
  <c r="B25" i="4"/>
  <c r="E30" i="4"/>
  <c r="E26" i="4"/>
  <c r="B26" i="4"/>
  <c r="D26" i="4"/>
  <c r="C27" i="4"/>
  <c r="E31" i="4"/>
  <c r="E32" i="4"/>
  <c r="B27" i="4"/>
  <c r="D27" i="4"/>
  <c r="D28" i="4"/>
  <c r="C28" i="4"/>
  <c r="C30" i="4"/>
  <c r="D53" i="4"/>
  <c r="D30" i="4"/>
  <c r="C29" i="4"/>
  <c r="D29" i="4"/>
  <c r="E71" i="4"/>
  <c r="E43" i="4"/>
  <c r="E37" i="4"/>
  <c r="E63" i="4"/>
  <c r="C71" i="4"/>
  <c r="C31" i="4"/>
  <c r="E75" i="4"/>
  <c r="E60" i="4"/>
  <c r="E36" i="4"/>
  <c r="E35" i="4"/>
  <c r="E74" i="4"/>
  <c r="C69" i="4"/>
  <c r="D31" i="4"/>
  <c r="C32" i="4"/>
  <c r="D32" i="4"/>
  <c r="C33" i="4"/>
  <c r="D63" i="4"/>
  <c r="D33" i="4"/>
  <c r="D34" i="4"/>
  <c r="C34" i="4"/>
  <c r="D35" i="4"/>
  <c r="C55" i="4"/>
  <c r="D36" i="4"/>
  <c r="C35" i="4"/>
  <c r="D61" i="4"/>
  <c r="C36" i="4"/>
  <c r="D39" i="4"/>
  <c r="D37" i="4"/>
  <c r="C37" i="4"/>
  <c r="D67" i="4"/>
  <c r="C59" i="4"/>
  <c r="D51" i="4"/>
  <c r="D38" i="4"/>
  <c r="D73" i="4"/>
  <c r="C65" i="4"/>
  <c r="C57" i="4"/>
  <c r="C49" i="4"/>
  <c r="C38" i="4"/>
  <c r="C39" i="4"/>
  <c r="D40" i="4"/>
  <c r="C40" i="4"/>
  <c r="C41" i="4"/>
  <c r="D41" i="4"/>
  <c r="C44" i="4"/>
  <c r="B52" i="4"/>
  <c r="B73" i="4"/>
  <c r="B65" i="4"/>
  <c r="B53" i="4"/>
  <c r="B60" i="4"/>
  <c r="B50" i="4"/>
  <c r="C76" i="4"/>
  <c r="E56" i="4"/>
  <c r="E64" i="4"/>
  <c r="E42" i="4"/>
  <c r="E50" i="4"/>
  <c r="E59" i="4"/>
  <c r="E51" i="4"/>
  <c r="E76" i="4"/>
  <c r="E54" i="4"/>
  <c r="C73" i="4"/>
  <c r="D70" i="4"/>
  <c r="D69" i="4"/>
  <c r="C67" i="4"/>
  <c r="D65" i="4"/>
  <c r="C63" i="4"/>
  <c r="C61" i="4"/>
  <c r="D59" i="4"/>
  <c r="D57" i="4"/>
  <c r="D55" i="4"/>
  <c r="C53" i="4"/>
  <c r="C51" i="4"/>
  <c r="D49" i="4"/>
  <c r="C47" i="4"/>
  <c r="C45" i="4"/>
  <c r="C42" i="4"/>
  <c r="B72" i="4"/>
  <c r="B44" i="4"/>
  <c r="B54" i="4"/>
  <c r="B62" i="4"/>
  <c r="B68" i="4"/>
  <c r="B47" i="4"/>
  <c r="B70" i="4"/>
  <c r="B63" i="4"/>
  <c r="B51" i="4"/>
  <c r="B56" i="4"/>
  <c r="D75" i="4"/>
  <c r="E65" i="4"/>
  <c r="E55" i="4"/>
  <c r="E67" i="4"/>
  <c r="E62" i="4"/>
  <c r="E70" i="4"/>
  <c r="E52" i="4"/>
  <c r="E57" i="4"/>
  <c r="E48" i="4"/>
  <c r="E46" i="4"/>
  <c r="E58" i="4"/>
  <c r="D72" i="4"/>
  <c r="C70" i="4"/>
  <c r="C68" i="4"/>
  <c r="D66" i="4"/>
  <c r="D64" i="4"/>
  <c r="D62" i="4"/>
  <c r="C60" i="4"/>
  <c r="C58" i="4"/>
  <c r="C56" i="4"/>
  <c r="C74" i="4"/>
  <c r="D52" i="4"/>
  <c r="C50" i="4"/>
  <c r="C48" i="4"/>
  <c r="D45" i="4"/>
  <c r="D44" i="4"/>
  <c r="D46" i="4"/>
  <c r="B43" i="4"/>
  <c r="B76" i="4"/>
  <c r="B49" i="4"/>
  <c r="B55" i="4"/>
  <c r="B45" i="4"/>
  <c r="B42" i="4"/>
  <c r="B46" i="4"/>
  <c r="B58" i="4"/>
  <c r="B67" i="4"/>
  <c r="D74" i="4"/>
  <c r="E47" i="4"/>
  <c r="E61" i="4"/>
  <c r="E53" i="4"/>
  <c r="E68" i="4"/>
  <c r="E44" i="4"/>
  <c r="E69" i="4"/>
  <c r="E73" i="4"/>
  <c r="E66" i="4"/>
  <c r="C75" i="4"/>
  <c r="C72" i="4"/>
  <c r="D71" i="4"/>
  <c r="D68" i="4"/>
  <c r="C66" i="4"/>
  <c r="C64" i="4"/>
  <c r="C62" i="4"/>
  <c r="D60" i="4"/>
  <c r="D58" i="4"/>
  <c r="D56" i="4"/>
  <c r="D54" i="4"/>
  <c r="C52" i="4"/>
  <c r="D50" i="4"/>
  <c r="D48" i="4"/>
  <c r="C46" i="4"/>
  <c r="D43" i="4"/>
  <c r="D42" i="4"/>
  <c r="C43" i="4"/>
  <c r="D4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<sst xmlns="http://schemas.openxmlformats.org/spreadsheetml/2006/main" count="726" uniqueCount="475">
  <si>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</si>
  <si>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</si>
  <si>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</si>
  <si>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</si>
  <si>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</si>
  <si>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</si>
  <si>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</si>
  <si>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</si>
  <si>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</si>
  <si>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</si>
  <si>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</si>
  <si>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</si>
  <si>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</si>
  <si>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</si>
  <si>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</si>
  <si>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</si>
  <si>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</si>
  <si>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</si>
  <si>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</si>
  <si>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</si>
  <si>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</si>
  <si>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</si>
  <si>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</si>
  <si>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</si>
  <si>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</si>
  <si>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</si>
  <si>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</si>
  <si>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</si>
  <si>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</si>
  <si>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</si>
  <si>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</si>
  <si>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</si>
  <si>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</si>
  <si>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</si>
  <si>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</si>
  <si>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</si>
  <si>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</si>
  <si>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</si>
  <si>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</si>
  <si>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</si>
  <si>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</si>
  <si>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</si>
  <si>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</si>
  <si>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</si>
  <si>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</si>
  <si>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</si>
  <si>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</si>
  <si>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</si>
  <si>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</si>
  <si>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</si>
  <si>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</si>
  <si>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</si>
  <si>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</si>
  <si>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</si>
  <si>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</si>
  <si>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</si>
  <si>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</si>
  <si>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</si>
  <si>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</si>
  <si>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</si>
  <si>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</si>
  <si>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</si>
  <si>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</si>
  <si>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</si>
  <si>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</si>
  <si>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</si>
  <si>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</si>
  <si>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</si>
  <si>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</si>
  <si>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</si>
  <si>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</si>
  <si>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</si>
  <si>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</si>
  <si>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</si>
  <si>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</si>
  <si>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</si>
  <si>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</si>
  <si>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</si>
  <si>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</si>
  <si>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</si>
  <si>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</si>
  <si>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</si>
  <si>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</si>
  <si>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</si>
  <si>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</si>
  <si>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</si>
  <si>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</si>
  <si>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</si>
  <si>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</si>
  <si>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</si>
  <si>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</si>
  <si>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</si>
  <si>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</si>
  <si>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</si>
  <si>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</si>
  <si>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</si>
  <si>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</si>
  <si>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</si>
  <si>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</si>
  <si>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</si>
  <si>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</si>
  <si>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</si>
  <si>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</si>
  <si>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</si>
  <si>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</si>
  <si>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</si>
  <si>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</si>
  <si>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</si>
  <si>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</si>
  <si>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</si>
  <si>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</si>
  <si>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</si>
  <si>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</si>
  <si>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</si>
  <si>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</si>
  <si>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</si>
  <si>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</si>
  <si>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</si>
  <si>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</si>
  <si>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</si>
  <si>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</si>
  <si>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</si>
  <si>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</si>
  <si>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</si>
  <si>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</si>
  <si>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</si>
  <si>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</si>
  <si>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</si>
  <si>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</si>
  <si>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</si>
  <si>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</si>
  <si>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</si>
  <si>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</si>
  <si>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</si>
  <si>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</si>
  <si>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</si>
  <si>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</si>
  <si>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</si>
  <si>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</si>
  <si>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</si>
  <si>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</si>
  <si>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</si>
  <si>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</si>
  <si>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</si>
  <si>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</si>
  <si>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</si>
  <si>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</si>
  <si>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</si>
  <si>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</si>
  <si>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</si>
  <si>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</si>
  <si>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</si>
  <si>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</si>
  <si>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</si>
  <si>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</si>
  <si>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</si>
  <si>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</si>
  <si>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</si>
  <si>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</si>
  <si>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</si>
  <si>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</si>
  <si>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</si>
  <si>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</si>
  <si>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</si>
  <si>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</si>
  <si>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</si>
  <si>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</si>
  <si>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</si>
  <si>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</si>
  <si>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</si>
  <si>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</si>
  <si>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</si>
  <si>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</si>
  <si>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</si>
  <si>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</si>
  <si>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</si>
  <si>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</si>
  <si>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</si>
  <si>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</si>
  <si>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</si>
  <si>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</si>
  <si>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</si>
  <si>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</si>
  <si>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</si>
  <si>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</si>
  <si>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</si>
  <si>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</si>
  <si>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</si>
  <si>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</si>
  <si>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</si>
  <si>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</si>
  <si>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</si>
  <si>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</si>
  <si>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</si>
  <si>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</si>
  <si>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</si>
  <si>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</si>
  <si>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</si>
  <si>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</si>
  <si>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</si>
  <si>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</si>
  <si>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</si>
  <si>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</si>
  <si>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</si>
  <si>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</si>
  <si>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</si>
  <si>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</si>
  <si>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</si>
  <si>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</si>
  <si>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</si>
  <si>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</si>
  <si>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</si>
  <si>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</si>
  <si>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</si>
  <si>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</si>
  <si>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</si>
  <si>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</si>
  <si>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</si>
  <si>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</si>
  <si>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Hna Rectora</t>
  </si>
  <si>
    <t>Nancy Duarte</t>
  </si>
  <si>
    <t xml:space="preserve">Hna. Rectora </t>
  </si>
  <si>
    <t>Comité de rendición de cuentas</t>
  </si>
  <si>
    <t>PAMPLONA</t>
  </si>
  <si>
    <t xml:space="preserve">AGUEDA GALLARDO DE VILLAMIZAR </t>
  </si>
  <si>
    <t>Hubo participación de la Asociación de padres de familia, de exalumnos, del sector productivo</t>
  </si>
  <si>
    <t xml:space="preserve">se organizaron reuniones con diferentes grupos de interés </t>
  </si>
  <si>
    <t>Mejorar el proceso de rendición de cuentas a un estado de consolidación como fortalecimiento del sentido de lo público</t>
  </si>
  <si>
    <t>Establecer más canales de comunicación para la rendición de cuentas en orden a hacer de esta un proceso continuo y sistemático</t>
  </si>
  <si>
    <t xml:space="preserve">Al finalizar el año 2023 se habrá aumentado el número de canales de comunicación de la rendición de cuentas </t>
  </si>
  <si>
    <t xml:space="preserve">número de canales de comunicación de la rendición de cuentas año 2023/ número de canales de comunicación de la rendición de cuentas año 2022 </t>
  </si>
  <si>
    <t xml:space="preserve">Identificar los canales de comunicación con los que cuenta la institución </t>
  </si>
  <si>
    <t xml:space="preserve">Utilizar canales de comunicación locales y departamentales para la rendición de cuentas </t>
  </si>
  <si>
    <t xml:space="preserve">Durante el año 2023 se habrá incrementado el número de estamentos sensibilidados frente a la rendición de cuentas </t>
  </si>
  <si>
    <t>Al finalizar el primer bimestre del año 2023 se habrán identificado y documentado las debilidades y fortalezas de la I.E. para promover la participación en la rendición de cuentas</t>
  </si>
  <si>
    <t>Al finalizar el proceso de rendición de cuentas se habrá mejorado en un 30% la información disponible para los grupos de valor, así como los canales de publicación y difusión existentes</t>
  </si>
  <si>
    <t xml:space="preserve">al finalizar el mes de febrero se habrá dado a conocer a los estamentos de la comunidad educativa: padres de familia, docentes, administrativos  y estudiantes los resultados del diagnósitco del proceso de rendición de cuentas institucional </t>
  </si>
  <si>
    <t xml:space="preserve">Durante de mes de febrero se habrá identificado los espacios de diálogo en los que la I.E. rendirá cuentas </t>
  </si>
  <si>
    <t>Al finalizar el año 2023 se habrá establecido 3 temas e informes  de rendición de cuentas y se habrá realizado la retroalimentación de los mismos</t>
  </si>
  <si>
    <t xml:space="preserve">Al finalizar la construcción de la estratetegia de rendición de cuentas se habrá definido 3 actividades permanentes para la rendición de cuentas  </t>
  </si>
  <si>
    <t>al finalizar la construcción  de la estrategia de rendición de cuentas se habrá definidos los espacios presenciales y los mecanismos virtuales para la rendición de cuentas</t>
  </si>
  <si>
    <t xml:space="preserve">Al finalizar el proceso de planeación se habrá definido al menos una actividad para cada una de las etapas de la rendición de cuentas  </t>
  </si>
  <si>
    <t xml:space="preserve">Al finalizar la etapa de planeación se habrá definido un presupuesto asociado a las actividades que se implementarán en el establecimiento para la rendición de cuentas  </t>
  </si>
  <si>
    <t xml:space="preserve">Al finalizar el año 2023 se habrá utilizado al menos dos mecanismos virtuales que complementarán el diálogo sobre temas específicos de la rendición de cuentas </t>
  </si>
  <si>
    <t xml:space="preserve">Al finalizar la etapa de preparación se habrá recolectado la información presupuestal necesaria y suficiente para la rendición de cuentas de la vigencia 2022 </t>
  </si>
  <si>
    <t xml:space="preserve">Al finalizar la etapa de planeación se habrá definido los actores responsables de la rendición de cuentas desde las distintas áreas del establecimiento educativo  </t>
  </si>
  <si>
    <t xml:space="preserve">Durante etapa de ejecución se habrá presentado la información con base en los ejes temáticos de interés para la comunidad educativa </t>
  </si>
  <si>
    <t>Durante etapa de ejecución se habrá presentado los resultados del PMI 2022</t>
  </si>
  <si>
    <t xml:space="preserve">Al finalizar la rendición de cuentas la comunidad educativa tendrá una información clara sobre las áreas de gestión </t>
  </si>
  <si>
    <t>Al finalizar la etapa de planeación el grupo lider de la rendición de cuentas habrá formulado los objetivos, metas e indicadores de la estrategia de la misma</t>
  </si>
  <si>
    <t xml:space="preserve">Durante el segundo mes del año escolar se habrá establecido el cronograma de ejecución de la rendición de cuentas </t>
  </si>
  <si>
    <t>Al finalizar la etapa de planeación se habrá definido tres espacios de diálogo para la rendición de cuentas de la Institución Educativa</t>
  </si>
  <si>
    <t xml:space="preserve">Al finalizar la etapa de planeación se habrá definido el componente de comunicación para la estrategia de rendición de cuentas </t>
  </si>
  <si>
    <t>Se recibieron propuestas de participación y se les dio el espacio</t>
  </si>
  <si>
    <t xml:space="preserve">Se compartió en las reuniones de padres de familia, de consejo de estudiantes, de docentes, en buenos días,  todos los avances en la ejecución del presupuesto, particularmente en el tema de mejoramiento de la infraestructura </t>
  </si>
  <si>
    <t xml:space="preserve">Al finalizar la rendición de cuentas la comunidad educativa tendrá una información clara sobre procesos contractuales y los beneficiados </t>
  </si>
  <si>
    <t>Al finalizar la rendición de cuentas la comunidad educativa habrá conocido los planes de mejoramiento elaborados con base en la autoevaluación Institucional  del año 2022</t>
  </si>
  <si>
    <t>Al finalizar la rendición de cuentas la comunidad educativa tendrá claridad sobre la ruta y solución de las peticiones, quejas, reclamos y denuncias</t>
  </si>
  <si>
    <t>Al finalizar las diferentes etapas de la rendición de cuentas se habrá subido la información requerida en la plataforma Enjambre</t>
  </si>
  <si>
    <t>Al finalizar el año 2023 se habrá utilizado al menos dos mecanismos virtuales que complementarán el diálogo sobre temas específicos de la rendición de cuentas</t>
  </si>
  <si>
    <t>Al finalizar el año 2023 se habrá utilizado al menos dos espacios de comunicación para la difusión masiva de la rendición de cuentas</t>
  </si>
  <si>
    <t>Al finalizar la etapa de preparación se habrá identificado los grupos de valor que participaron en la rendición de cuentas de la vigencia anterior</t>
  </si>
  <si>
    <t xml:space="preserve">Al finalizar de etapa de preparación se habrá organizado al menos un espacio de diálogo con con los grupos de valor </t>
  </si>
  <si>
    <t xml:space="preserve">Al finalizar la etapa de ejecución se habrá desarrollado la metodología definida para los espacios de diálogo de la rendición de cuentas </t>
  </si>
  <si>
    <t xml:space="preserve">Al finalizar la rendición de cuentas se habrá ejecutado convocatorias a través de por lo menos tres medios tradicionales </t>
  </si>
  <si>
    <t xml:space="preserve">al finalizar la rendición de cuentas se habra realizado al menos 3 reuniones preparatorias para las acciones de capacitación con líderes y docentes </t>
  </si>
  <si>
    <t>Al finalizar la rendición de cuentas se habrá ejecutado convocatorias a través de por lo menos tres medios electrónicos</t>
  </si>
  <si>
    <t xml:space="preserve">Al finalizar el primer mes del año 2023 se habrá convocado a la rendición de cuentas de la vigencia 2022 </t>
  </si>
  <si>
    <t xml:space="preserve">Al finalizar la etapa de preparación se habrá suministrado los informes pertinentes a la comunidad educativa y en general </t>
  </si>
  <si>
    <t xml:space="preserve">Al finalizar la audiencia pública se habrá implementado otros canales y mecanismos para complementar las acciones de diálogo y hacer de la rendición de cuentas un ejercicio permanente y sistemático </t>
  </si>
  <si>
    <t xml:space="preserve">Al finalizar la etapa de preparación se habría diseñado la metodología de diálogo para cada evento de rendición de cuentas y los espacios de intervención de la comunidad en general </t>
  </si>
  <si>
    <t xml:space="preserve">Durante el proceso de rendición de cuentas se habrá publicado el cronograma con las fechas para la inscripción de propuestas de parte de la ciudadanía </t>
  </si>
  <si>
    <t>Durante las fechas indicadas en cronograma se habrá recibido y analizado las propuestas para la participación en la rendición de cuentas de la comunidad  en general</t>
  </si>
  <si>
    <t>Durante las fechas indicadas en cronograma se habrá otorgado los espacios para la participación en la rendición de cuentas de la comunidad  en general</t>
  </si>
  <si>
    <t xml:space="preserve">Al finalizar la rendición de cuentas se habrá realizado tres eventos de diálogo presencial o virtual para la rendición de cuentas sobre temas específicos y generales </t>
  </si>
  <si>
    <t xml:space="preserve">Al finalizar la audiencia pública y otros eventos de diálogo presencial o virtual se habrá tomado la asistencia de los participantes </t>
  </si>
  <si>
    <t>Al finalizar la rendición de cuentas se habrá diligenciado el reporte de los resultados obtenidos en el ejercicio</t>
  </si>
  <si>
    <t>Al finalizar la rendición de cuentas se habrá publicado el reporte de los resultados obtenidos en el ejercicio</t>
  </si>
  <si>
    <t xml:space="preserve">Al finalizar el mes de marzo se habrá otorgardo respuestas escritas a las preguntas formuladas en el proceso de rendición de cuentas </t>
  </si>
  <si>
    <t>Al finalizar el proceso de audiencia pública de la rendición de cuentas se habrá evaluado la estrategia de la misma</t>
  </si>
  <si>
    <t xml:space="preserve">Al finalizar el primer trimestre del año se habrá analizado las evaluaciones, recomendaciones u objecciones del proceso de rendición de cuentas </t>
  </si>
  <si>
    <t>Al finalizar el años 2023 se habrá identificado el número de espacios en los que se rindió cuentas, los grupos de valor involucrados y la evaluación y recomendaciones de los mismos.</t>
  </si>
  <si>
    <t>Al finalizar el año 2023 se habrá tenido en cuenta en los planes de mejoramiento institucional las observaciones, propuestas y recomendaciones ciudadanas</t>
  </si>
  <si>
    <t>Número de estamentos sensibilizados/número de estamentos institucionales*100</t>
  </si>
  <si>
    <t>Evaluación del ejercicio anterior de rendición de cuentas</t>
  </si>
  <si>
    <t>Información disponible en la rendición vigencia 2021/ información disponible en la rendición vigencia 2022*100</t>
  </si>
  <si>
    <t>número de temas y espacios de rendición de cuentas realizados/número de temas y espacios de rendición de cuentas planeados</t>
  </si>
  <si>
    <t>Espacios de diálogo identificados</t>
  </si>
  <si>
    <t xml:space="preserve">equipo líder </t>
  </si>
  <si>
    <t>cronograma de reuniones del equipo lider</t>
  </si>
  <si>
    <t>espacios presenciales y virtuales definidos para la rendición de cuentas</t>
  </si>
  <si>
    <t>equipo líder</t>
  </si>
  <si>
    <t xml:space="preserve">al finalizar la construcción de la estratetegia de rendición de cuentas se habrá identificado 3 grupos de interlocutores para la rendición de cuentas  </t>
  </si>
  <si>
    <t>grupos de interlocutores identificados</t>
  </si>
  <si>
    <t>Documento diagnóstico</t>
  </si>
  <si>
    <t>Documento de estrategia para la rendición de cuentas</t>
  </si>
  <si>
    <t>equipo de comunicación</t>
  </si>
  <si>
    <t xml:space="preserve">canales y mecanismos virtuales establecidos </t>
  </si>
  <si>
    <t xml:space="preserve">Documento de la estrategia de rendición de cuentas </t>
  </si>
  <si>
    <t xml:space="preserve">Formatos internos </t>
  </si>
  <si>
    <t xml:space="preserve">evaluación anterior </t>
  </si>
  <si>
    <t>documento, grupos de whats app, plataforma webcolegios</t>
  </si>
  <si>
    <t>informes</t>
  </si>
  <si>
    <t xml:space="preserve">docentes, estudiantes, personal administrativo </t>
  </si>
  <si>
    <t>documento PMI</t>
  </si>
  <si>
    <t>mesas de trabajo</t>
  </si>
  <si>
    <t xml:space="preserve">Reuniones de padres de familia, de consejo estudiantil, de docentes </t>
  </si>
  <si>
    <t>documento estrategia para la rendición de cuentas</t>
  </si>
  <si>
    <t xml:space="preserve">otros actores como ONG, Universidad de Pamplona, </t>
  </si>
  <si>
    <t xml:space="preserve">Al finalizar el mes de febrero se habrá conformado y capacitado el equipo de trabajo lider del proceso de planeación y ejecución de la rendición de cuentas </t>
  </si>
  <si>
    <t xml:space="preserve">equipo lider </t>
  </si>
  <si>
    <t>cronograma</t>
  </si>
  <si>
    <t>Informes, plataforma ENJAMBRE</t>
  </si>
  <si>
    <t>Grupos de chat, página web</t>
  </si>
  <si>
    <t>periódico local, radio Universidad de Pamplona</t>
  </si>
  <si>
    <t xml:space="preserve">ONGS, Secretaría de salud, Alcaldía, </t>
  </si>
  <si>
    <t>Reuniones presenciales o virtuales</t>
  </si>
  <si>
    <t xml:space="preserve">al finalizar el año 2023 se habrá estandarizados los formatos internos para la recolección de información de los grupos de valor involucrados </t>
  </si>
  <si>
    <t>periodico local, carteleras, emisora radial</t>
  </si>
  <si>
    <t>facebook, página web, whatsapp</t>
  </si>
  <si>
    <t>Hna. Rectora, equipo líder</t>
  </si>
  <si>
    <t>documento</t>
  </si>
  <si>
    <t>líderes de gestión</t>
  </si>
  <si>
    <t>canales de comunicación tradicionales y digitales</t>
  </si>
  <si>
    <t xml:space="preserve">documento </t>
  </si>
  <si>
    <t>informe de gestión financiera</t>
  </si>
  <si>
    <t>informe de gestión financiera, cuadro estadístico</t>
  </si>
  <si>
    <t>Nancy Duarte, contador</t>
  </si>
  <si>
    <t xml:space="preserve">Equipos de gestión </t>
  </si>
  <si>
    <t>PMI</t>
  </si>
  <si>
    <t>Autoevaluación Institucional</t>
  </si>
  <si>
    <t xml:space="preserve">Auxiliar administrativo </t>
  </si>
  <si>
    <t xml:space="preserve">Equipo  líder </t>
  </si>
  <si>
    <t>Reuniones, mesas de trabajo</t>
  </si>
  <si>
    <t xml:space="preserve">Nancy Duarte </t>
  </si>
  <si>
    <t>tarjetas de invitación, correos electrónicos, medios digitales</t>
  </si>
  <si>
    <t xml:space="preserve">informes </t>
  </si>
  <si>
    <t>respuestas, correos electrónicos</t>
  </si>
  <si>
    <t>correos electrónicos</t>
  </si>
  <si>
    <t>equipo lider</t>
  </si>
  <si>
    <t xml:space="preserve">reuniones </t>
  </si>
  <si>
    <t xml:space="preserve">listas de asistencia </t>
  </si>
  <si>
    <t>equipo de logísitica</t>
  </si>
  <si>
    <t>encuestas, formularios google</t>
  </si>
  <si>
    <t xml:space="preserve">página web, correos </t>
  </si>
  <si>
    <t>evaluaciones, encuestas</t>
  </si>
  <si>
    <t>PMI 2023</t>
  </si>
  <si>
    <t>Al finalizar el año 2023 se habrá documentado las buenas prácticas de la Institución Educativa en materia de espacios de diálogo y rendición de cuentas</t>
  </si>
  <si>
    <t>Al finalizar el año 2023 se habrá definido, implementado y evaluado la ruta de cargue de documentos e informes solicitados por la SED y Control Externo</t>
  </si>
  <si>
    <t xml:space="preserve">En la 5 semana de desarrollo institucional 2023 se habrá elaborado el plan de acción para la rendición de cuentas de la vigencia </t>
  </si>
  <si>
    <t xml:space="preserve">Al finalizar los espacios de diálogo se habrá recogido evidencia de participación ciudadana en la rendición de cuentas </t>
  </si>
  <si>
    <t>Al finalizar el proceso de evaluación de la rendición de cuentas se  habrá incorporado en los informes recomendaciones y compromisos asumidos en la misma</t>
  </si>
  <si>
    <t xml:space="preserve">Al finalizar los espacios de diálogo se habrá analizado las recomendaciones para la optimización de la gestión institucional </t>
  </si>
  <si>
    <t>Al finalizar el ejercicio de rendición de cuentas se habrá publicado las recomendaciones y observaciones en los mecanismos digitales definidos</t>
  </si>
  <si>
    <t xml:space="preserve">Al finalizar el año 2023 se habrá recopilado las recomendaciones y sugerencias para capacitaciones frente al tema de rendición de cuentas </t>
  </si>
  <si>
    <t xml:space="preserve">Al finalizar los espacios de rendición de cuentas se habrá analizado y aplicado las recomendaciones realizadas por los organismos de control </t>
  </si>
  <si>
    <t xml:space="preserve">Al finalizar el año 2023 se habrá evaluado los resultados de la implementación de la estrategia de rendición de cuentas </t>
  </si>
  <si>
    <t xml:space="preserve">Reuniones de sensibilización, socialización del diagnóstico </t>
  </si>
  <si>
    <t xml:space="preserve">Reuniones, documento diagnóstico </t>
  </si>
  <si>
    <t xml:space="preserve">identificación de aspectos a mejorar, inclusión de los mismos en el documento de estrategia de la rendición de cuentas </t>
  </si>
  <si>
    <t>Realización del plan de acción, estrategia de rendición de cuentas, colgar los informes en la plataforma ENJAMBRE</t>
  </si>
  <si>
    <t>evaluación anterior, informes, plataforma ENJAMBRE</t>
  </si>
  <si>
    <t xml:space="preserve">Reuniones de sensibilización, elaboración del documento diagnóstico </t>
  </si>
  <si>
    <t>definición de los temas y espacios de rendición de cuentas, informes</t>
  </si>
  <si>
    <t>elaboración del cronograma de reuniones, seguimiento al cronograma</t>
  </si>
  <si>
    <t xml:space="preserve">Reunión de equipo líder, elaboración documento de estrategia </t>
  </si>
  <si>
    <t xml:space="preserve">actividades para la rendición de cuentas </t>
  </si>
  <si>
    <t xml:space="preserve">Reunión de equipo líder, elaboración documento de estrategia, definición de actividades  </t>
  </si>
  <si>
    <t xml:space="preserve">Reunión de equipo líder, elaboración documento de estrategia, definición de espacios de diálogo  </t>
  </si>
  <si>
    <t>Reunión de equipo líder, elaboración documento de estrategia, definición de espacios de diálogo  presenciales y virtuales</t>
  </si>
  <si>
    <t>Reunión de equipo líder, elaboración documento de estrategia, definición de grupos interlocutores</t>
  </si>
  <si>
    <t>Reunión de equipo líder, elaboración documento de estrategia, definición de objetivos, metas e indicadores</t>
  </si>
  <si>
    <t xml:space="preserve">Reunión de equipo líder, elaboración documento de estrategia, definición de presupuesto  </t>
  </si>
  <si>
    <t xml:space="preserve">Reuniones de equipos, elaboración de cronograma, seguimiento al cronograma </t>
  </si>
  <si>
    <t>Reunión de equipo líder, elaboración documento de estrategia, definición de canales de comunicación</t>
  </si>
  <si>
    <t>Reunión de equipo líder, elaboración documento de estrategia, definición de responsables de la audiencia pública</t>
  </si>
  <si>
    <t>Reunión de equipo líder, elaboración documento de estrategia, definición de mecanismos de comunicación</t>
  </si>
  <si>
    <t>mesas de trabajo, elaboración de formatos, implementación y evaluación de los mismos</t>
  </si>
  <si>
    <t xml:space="preserve">formatos de recolección de la información </t>
  </si>
  <si>
    <t xml:space="preserve">informes contables </t>
  </si>
  <si>
    <t>Revisión de los informes contables, selección de la información contractual, organización de tablas de presentación de la información</t>
  </si>
  <si>
    <t>informe de rendición de cuentas</t>
  </si>
  <si>
    <t>Reuniones de equipos, elaboración del informe, socialización por distintos medios digitales</t>
  </si>
  <si>
    <t>informe de rendición de cuentas por áreas de gestión</t>
  </si>
  <si>
    <t>Nancy Duarte, contador, líderes de gestión</t>
  </si>
  <si>
    <t>informe contable</t>
  </si>
  <si>
    <t>Reuniones de equipos, elaboración del PMI, socialización</t>
  </si>
  <si>
    <t>Autoevaluación Institucional, PMI 2022</t>
  </si>
  <si>
    <t>Ruta de presentación de PQRS</t>
  </si>
  <si>
    <t>Libro de quejas y reclamos, correo electrónico institucional</t>
  </si>
  <si>
    <t>Reuniones de equipos, elaboración de la ruta de atención a PQRS, socialización, implementación</t>
  </si>
  <si>
    <t>Número de informes subidos a la plataforma enjambre/número de informes solicitados *100</t>
  </si>
  <si>
    <t>Número de mecanismos virtuales utilizados/número de mecanismos virtuales propuestos *100</t>
  </si>
  <si>
    <t>Número de espacios de comunicación utilizados/número de espacios de comunicación propuestos *100</t>
  </si>
  <si>
    <t>Número de grupos de valor presentes en la rendición vigencia 2021</t>
  </si>
  <si>
    <t>Reuniones de equipos, elaboración de informes, socialización</t>
  </si>
  <si>
    <t xml:space="preserve">Reunión equipo de comunicación, definición de espacios de comunicación </t>
  </si>
  <si>
    <t xml:space="preserve">Reunión equipo de comunicación, definición de mecanismos de comunicación </t>
  </si>
  <si>
    <t xml:space="preserve">invitaciones a la rendición de cuenta, cronograma de inscripción, análisis y aceptación de propuestas </t>
  </si>
  <si>
    <t>Espacios de diálogo con grupo de valor realizados/espacios de diálogo con grupo de valor planeados*100</t>
  </si>
  <si>
    <t>Evaluación de la metodología</t>
  </si>
  <si>
    <t>Reuniones de equipo, seguimiento a la estrategia, evaluación de la metodología, correctivos</t>
  </si>
  <si>
    <t xml:space="preserve">reunión equipo de comunicación, presentación de la información, seguimiento </t>
  </si>
  <si>
    <t>reuniones preparatorias ejecutadas/reuniones preparatorias planeadas*100</t>
  </si>
  <si>
    <t>Reunión Consejo Directivo,  con equipo contable,consejo académico, comité de calidad, líderes de gestión</t>
  </si>
  <si>
    <t>convocatoria, invitaciones, cronograma</t>
  </si>
  <si>
    <t>invitación</t>
  </si>
  <si>
    <t>informes socializados/ fecha de socialización</t>
  </si>
  <si>
    <t>reuniones de preparación de informes, subida a las plataformas y medios de comunicación</t>
  </si>
  <si>
    <t>documento de estrategia para la rendición de cuentas</t>
  </si>
  <si>
    <t>reuniones del equipo líder, definición de espacios, socialización, recaudación de información por parte del equipo de comunicación</t>
  </si>
  <si>
    <t>reuniones del equipo líder, definición de metodología de diálogo, socialización, recaudación de información por parte del equipo de comunicación</t>
  </si>
  <si>
    <t>organización del documento de estrategia, socialización del cronograma</t>
  </si>
  <si>
    <t>organización del documento de estrategia, socialización del cronograma, recepción y aceptación de propuestas</t>
  </si>
  <si>
    <t>registro de asistencia</t>
  </si>
  <si>
    <t>elaboración de formatos, registro de asistencia, evaluación de la asistencia</t>
  </si>
  <si>
    <t>Reporte interno</t>
  </si>
  <si>
    <t>elaboración de encuestas, formularios, formato de reporte de resultados</t>
  </si>
  <si>
    <t>informe ejecutivo y evidencias</t>
  </si>
  <si>
    <t>elaboración del informe, subida a la plataforma enjambre</t>
  </si>
  <si>
    <t>Número de respuestas escritas enviadas/número de preguntas recibidas *100</t>
  </si>
  <si>
    <t>recepción de preguntas, reunión de equipo de trabajo, elaboración de respuestas, envío de las mismas</t>
  </si>
  <si>
    <t xml:space="preserve">Documento de evaluación </t>
  </si>
  <si>
    <t>Reuniones del equipo líder, análisis de los resultados de encuestas y evaluaciones, cuantificación del impacto, divulgación en medios digitales y tradicionales</t>
  </si>
  <si>
    <t>PMI 2024</t>
  </si>
  <si>
    <t xml:space="preserve">reuniones de semana de desarrollo institucional, análisis de las observaciones, propuestas y recomendaciones </t>
  </si>
  <si>
    <t>plan de acción Rendición de cuentas vigencia 2023</t>
  </si>
  <si>
    <t xml:space="preserve">reuniones, encuestas, formatos de seguimiento </t>
  </si>
  <si>
    <t>equpo líder</t>
  </si>
  <si>
    <t>Evaluaciones, encuestas, sugerencias</t>
  </si>
  <si>
    <t>informes de rendición de cuentas</t>
  </si>
  <si>
    <t>reuniones de semana de desarrollo institucional, análisis de las observaciones, propuestas y recomendaciones de organismos de control</t>
  </si>
  <si>
    <t>recepción de observaciones, análisis, implementación</t>
  </si>
  <si>
    <t>Reuniones de preparación de informes, audiencia pública, espacios y mecanismos de diálogo</t>
  </si>
  <si>
    <t>correos electrónicos, encuestas, evaluaciones</t>
  </si>
  <si>
    <t xml:space="preserve">equipo líder, equipo de comunicación </t>
  </si>
  <si>
    <t xml:space="preserve">convocatoria, invitaciones, cronograma, seguimiento a la asistencia, aceptación de propuestas </t>
  </si>
  <si>
    <t>Plan de acción Rendición de cuentas vigencia 2023</t>
  </si>
  <si>
    <t>reunión de docentes, socialización del proceso de rendición de cuentas, elaboración del diagnóstico 2023 y plan de acción para la rendición en el año 2024</t>
  </si>
  <si>
    <t xml:space="preserve">documento diagnóstico, informes </t>
  </si>
  <si>
    <t xml:space="preserve">docentes </t>
  </si>
  <si>
    <t xml:space="preserve">ruta de cargue de informes </t>
  </si>
  <si>
    <t>reunión del personal auxiliar administrativo y equipo líder, definición de ruta de cargue, seguimiento a la implementación de la ruta</t>
  </si>
  <si>
    <t xml:space="preserve"> auxiliares administrativos </t>
  </si>
  <si>
    <t>plataforma enjambre</t>
  </si>
  <si>
    <t xml:space="preserve">ficha de buenas prácticas </t>
  </si>
  <si>
    <t xml:space="preserve">reunión de docentes, socialización del proceso de rendición de cuentas, identificación de buenas prácticas, isntitucionalización de las buenas prácticas </t>
  </si>
  <si>
    <t>Se realizó la capacitación al equipo de trabajo sobre la importancia de la rendición de cuentas, su información a toda la comunidad educativa</t>
  </si>
  <si>
    <t>Se realizó la evaluación de todo el proceso y con base en ello se organizó el cronograma para la rendición de cuentas de la vigencia 2023</t>
  </si>
  <si>
    <t xml:space="preserve">Se utilizaron todos los canales de información y difusión disponibles para mantener una comunicación directa con todos los interesados  </t>
  </si>
  <si>
    <t>Se socializón los resultados del diagnóstico con el comité de calidad y el consejo directivo</t>
  </si>
  <si>
    <t>Cada gestión fue abordada por un líder de acuerdo a la organización interna de la institución, dando participación a docentes, padres de familia y colaboradores externos</t>
  </si>
  <si>
    <t xml:space="preserve">Se conformó y capacitó  al equipo de trabajo </t>
  </si>
  <si>
    <t>Se han ejecutado metas y actividades que garantizan el cumplimiento de los derechos los cuales son vinculantes al PMI</t>
  </si>
  <si>
    <t>Se realizaron reuniones con padres de familia representantes, con los estudiantes</t>
  </si>
  <si>
    <t xml:space="preserve">Se definieron de acuerdo con el cronograma de reuniones de los distintos estamentos y miembros del gobierno escolar </t>
  </si>
  <si>
    <t xml:space="preserve">Se ha priorizado que el manejo de la información se de a través de redes sociales y esto hace más fluida la comunicación </t>
  </si>
  <si>
    <t>Se involucró a las entidades que mayor procesos de interacción han tenido con la comunidad educativas como ONG SAVE THE CHILDRES y la Secretaría Departamental de Salud y las cajas de compensación familiar</t>
  </si>
  <si>
    <t>Se hizo</t>
  </si>
  <si>
    <t>Se programaron las actividades para cada una de las etapas</t>
  </si>
  <si>
    <t xml:space="preserve">Si se elaboró un presupuesto </t>
  </si>
  <si>
    <t xml:space="preserve">Se ejecuto estableciendo los temas específicos a presentar </t>
  </si>
  <si>
    <t>En la audiencia se explicitó que se trabajaría a través de canales y mecanismos virtuales</t>
  </si>
  <si>
    <t>Se asignaron roles y tareas a las diferentes áreas</t>
  </si>
  <si>
    <t xml:space="preserve">Se definio un equipo de comunicaciones que respondiera por este proceso </t>
  </si>
  <si>
    <t xml:space="preserve">Todo el proceso de rendición se de  cuentas se hizo de manera general para toda la institución y se manejó el mismo material </t>
  </si>
  <si>
    <t>Con ayuda del contador y de la auxiliar administrativa con funciones de pagadora</t>
  </si>
  <si>
    <t xml:space="preserve">Si se elaboro el informe con base en los temas de interés para toda la comunidad </t>
  </si>
  <si>
    <t xml:space="preserve">se tuvieron en cuenta los indicadores del PMI </t>
  </si>
  <si>
    <t xml:space="preserve">Se publicó el cronograma para la inscripción de propuestas </t>
  </si>
  <si>
    <t xml:space="preserve">No hubo preguntas extras sobre el proceso de rendición de cuentas </t>
  </si>
  <si>
    <t xml:space="preserve">se hizo proceso de evaluación a la estrategia </t>
  </si>
  <si>
    <t xml:space="preserve">La ciudadanía estuvo de acuerdo en la forma en que se está trabajando pero los equipos de gestión aprovecharon los indicadores para formular el PMI </t>
  </si>
  <si>
    <t>Porque debemos mejorar el informe general del proceso de rendición de cuentas-.</t>
  </si>
  <si>
    <t xml:space="preserve">hacer uso de los medios de comunicación digital para la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</si>
</sst>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717680208"/>
        <c:axId val="-171767803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91.836065573770497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717680208"/>
        <c:axId val="-1717678032"/>
      </c:scatterChart>
      <c:catAx>
        <c:axId val="-171768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717678032"/>
        <c:crosses val="autoZero"/>
        <c:auto val="1"/>
        <c:lblAlgn val="ctr"/>
        <c:lblOffset val="100"/>
        <c:noMultiLvlLbl val="0"/>
      </c:catAx>
      <c:valAx>
        <c:axId val="-1717678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8020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717677488"/>
        <c:axId val="-17176861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92.4</c:v>
                </c:pt>
                <c:pt idx="1">
                  <c:v>92.928571428571431</c:v>
                </c:pt>
                <c:pt idx="2">
                  <c:v>88.888888888888886</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717677488"/>
        <c:axId val="-1717686192"/>
      </c:scatterChart>
      <c:catAx>
        <c:axId val="-17176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86192"/>
        <c:crosses val="autoZero"/>
        <c:auto val="1"/>
        <c:lblAlgn val="ctr"/>
        <c:lblOffset val="100"/>
        <c:noMultiLvlLbl val="0"/>
      </c:catAx>
      <c:valAx>
        <c:axId val="-1717686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77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717675312"/>
        <c:axId val="-171767476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94</c:v>
                </c:pt>
                <c:pt idx="1">
                  <c:v>92</c:v>
                </c:pt>
                <c:pt idx="2">
                  <c:v>92</c:v>
                </c:pt>
                <c:pt idx="3">
                  <c:v>92</c:v>
                </c:pt>
                <c:pt idx="4">
                  <c:v>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717675312"/>
        <c:axId val="-1717674768"/>
      </c:scatterChart>
      <c:catAx>
        <c:axId val="-171767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74768"/>
        <c:crosses val="autoZero"/>
        <c:auto val="1"/>
        <c:lblAlgn val="ctr"/>
        <c:lblOffset val="100"/>
        <c:noMultiLvlLbl val="0"/>
      </c:catAx>
      <c:valAx>
        <c:axId val="-1717674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75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717685648"/>
        <c:axId val="-17176742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c:v>
                </c:pt>
                <c:pt idx="1">
                  <c:v>92</c:v>
                </c:pt>
                <c:pt idx="2">
                  <c:v>91.333333333333329</c:v>
                </c:pt>
                <c:pt idx="3">
                  <c:v>92.333333333333329</c:v>
                </c:pt>
                <c:pt idx="4" formatCode="0.00">
                  <c:v>94.25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717676944"/>
        <c:axId val="-1717687280"/>
      </c:scatterChart>
      <c:catAx>
        <c:axId val="-17176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74224"/>
        <c:crosses val="autoZero"/>
        <c:auto val="1"/>
        <c:lblAlgn val="ctr"/>
        <c:lblOffset val="100"/>
        <c:noMultiLvlLbl val="0"/>
      </c:catAx>
      <c:valAx>
        <c:axId val="-1717674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85648"/>
        <c:crosses val="autoZero"/>
        <c:crossBetween val="between"/>
      </c:valAx>
      <c:valAx>
        <c:axId val="-17176872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76944"/>
        <c:crosses val="max"/>
        <c:crossBetween val="midCat"/>
      </c:valAx>
      <c:valAx>
        <c:axId val="-1717676944"/>
        <c:scaling>
          <c:orientation val="minMax"/>
        </c:scaling>
        <c:delete val="1"/>
        <c:axPos val="b"/>
        <c:numFmt formatCode="General" sourceLinked="1"/>
        <c:majorTickMark val="out"/>
        <c:minorTickMark val="none"/>
        <c:tickLblPos val="nextTo"/>
        <c:crossAx val="-1717687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717685104"/>
        <c:axId val="-17176764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717685104"/>
        <c:axId val="-1717676400"/>
      </c:scatterChart>
      <c:catAx>
        <c:axId val="-171768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76400"/>
        <c:crosses val="autoZero"/>
        <c:auto val="1"/>
        <c:lblAlgn val="ctr"/>
        <c:lblOffset val="100"/>
        <c:noMultiLvlLbl val="0"/>
      </c:catAx>
      <c:valAx>
        <c:axId val="-171767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85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717684560"/>
        <c:axId val="-17176840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717684560"/>
        <c:axId val="-1717684016"/>
      </c:scatterChart>
      <c:catAx>
        <c:axId val="-171768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84016"/>
        <c:crosses val="autoZero"/>
        <c:auto val="1"/>
        <c:lblAlgn val="ctr"/>
        <c:lblOffset val="100"/>
        <c:noMultiLvlLbl val="0"/>
      </c:catAx>
      <c:valAx>
        <c:axId val="-1717684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84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7241" y="85725"/>
          <a:ext cx="772368"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133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5819" y="104774"/>
          <a:ext cx="1162051" cy="769284"/>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2693" y="19050"/>
          <a:ext cx="1005241" cy="864534"/>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1121"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042" cy="693541"/>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69087" y="156385"/>
          <a:ext cx="976327" cy="594070"/>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74747" y="0"/>
          <a:ext cx="1344757" cy="947592"/>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59906" y="120734"/>
          <a:ext cx="752129" cy="696698"/>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66134" y="114300"/>
          <a:ext cx="1419225" cy="722023"/>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3" zoomScale="85" zoomScaleNormal="85" workbookViewId="0">
      <selection activeCell="D66" sqref="D66:M66"/>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E2" zoomScale="136" zoomScaleNormal="136" zoomScalePageLayoutView="146" workbookViewId="0">
      <selection activeCell="J68" sqref="J68"/>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223</v>
      </c>
      <c r="F5" s="28"/>
      <c r="G5" s="35" t="s">
        <v>85</v>
      </c>
      <c r="H5" s="105">
        <v>45313</v>
      </c>
      <c r="I5" s="253" t="s">
        <v>88</v>
      </c>
      <c r="J5" s="253"/>
    </row>
    <row r="6" spans="1:10" s="8" customFormat="1" ht="30.75" customHeight="1" x14ac:dyDescent="0.25">
      <c r="A6" s="49"/>
      <c r="B6" s="222" t="s">
        <v>120</v>
      </c>
      <c r="C6" s="222"/>
      <c r="D6" s="222"/>
      <c r="E6" s="28">
        <v>154518000281</v>
      </c>
      <c r="F6" s="28"/>
      <c r="G6" s="71" t="s">
        <v>62</v>
      </c>
      <c r="H6" s="28" t="s">
        <v>224</v>
      </c>
      <c r="I6" s="221">
        <f>IF(SUM(I9:I69)=0,"",AVERAGE(I9:I69))</f>
        <v>91.836065573770497</v>
      </c>
      <c r="J6" s="221"/>
    </row>
    <row r="7" spans="1:10" s="8" customFormat="1" ht="17.25" customHeight="1" x14ac:dyDescent="0.25">
      <c r="A7" s="49"/>
      <c r="B7" s="222" t="s">
        <v>86</v>
      </c>
      <c r="C7" s="222"/>
      <c r="D7" s="222"/>
      <c r="E7" s="223"/>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92.4</v>
      </c>
      <c r="E9" s="32" t="s">
        <v>6</v>
      </c>
      <c r="F9" s="67" t="s">
        <v>6</v>
      </c>
      <c r="G9" s="29">
        <f>IF(SUM(I9:I9)=0,"",AVERAGE(I9:I9))</f>
        <v>94</v>
      </c>
      <c r="H9" s="37" t="s">
        <v>92</v>
      </c>
      <c r="I9" s="30">
        <v>94</v>
      </c>
      <c r="J9" s="31" t="s">
        <v>447</v>
      </c>
    </row>
    <row r="10" spans="1:10" s="8" customFormat="1" ht="51" customHeight="1" x14ac:dyDescent="0.25">
      <c r="A10" s="63" t="str">
        <f>IF(I10&lt;61,MAX($A$8:A9)+1,"")</f>
        <v/>
      </c>
      <c r="B10" s="255"/>
      <c r="C10" s="64" t="s">
        <v>4</v>
      </c>
      <c r="D10" s="227"/>
      <c r="E10" s="257" t="s">
        <v>43</v>
      </c>
      <c r="F10" s="68" t="s">
        <v>43</v>
      </c>
      <c r="G10" s="252">
        <f>IF(SUM(I10:I12)=0,"",AVERAGE(I10:I12))</f>
        <v>92</v>
      </c>
      <c r="H10" s="37" t="s">
        <v>89</v>
      </c>
      <c r="I10" s="30">
        <v>92</v>
      </c>
      <c r="J10" s="31" t="s">
        <v>448</v>
      </c>
    </row>
    <row r="11" spans="1:10" s="8" customFormat="1" ht="93" customHeight="1" x14ac:dyDescent="0.25">
      <c r="A11" s="63" t="str">
        <f>IF(I11&lt;61,MAX($A$8:A10)+1,"")</f>
        <v/>
      </c>
      <c r="B11" s="255"/>
      <c r="C11" s="64" t="s">
        <v>4</v>
      </c>
      <c r="D11" s="227"/>
      <c r="E11" s="257"/>
      <c r="F11" s="68" t="s">
        <v>43</v>
      </c>
      <c r="G11" s="250"/>
      <c r="H11" s="37" t="s">
        <v>44</v>
      </c>
      <c r="I11" s="30">
        <v>92</v>
      </c>
      <c r="J11" s="31" t="s">
        <v>449</v>
      </c>
    </row>
    <row r="12" spans="1:10" s="8" customFormat="1" ht="32.25" customHeight="1" x14ac:dyDescent="0.25">
      <c r="A12" s="63" t="str">
        <f>IF(I12&lt;61,MAX($A$8:A11)+1,"")</f>
        <v/>
      </c>
      <c r="B12" s="255"/>
      <c r="C12" s="64" t="s">
        <v>4</v>
      </c>
      <c r="D12" s="227"/>
      <c r="E12" s="257"/>
      <c r="F12" s="68" t="s">
        <v>43</v>
      </c>
      <c r="G12" s="251"/>
      <c r="H12" s="37" t="s">
        <v>90</v>
      </c>
      <c r="I12" s="30">
        <v>92</v>
      </c>
      <c r="J12" s="31" t="s">
        <v>450</v>
      </c>
    </row>
    <row r="13" spans="1:10" s="8" customFormat="1" ht="45" customHeight="1" x14ac:dyDescent="0.25">
      <c r="A13" s="63" t="str">
        <f>IF(I13&lt;61,MAX($A$8:A12)+1,"")</f>
        <v/>
      </c>
      <c r="B13" s="255"/>
      <c r="C13" s="64" t="s">
        <v>4</v>
      </c>
      <c r="D13" s="227"/>
      <c r="E13" s="257" t="s">
        <v>45</v>
      </c>
      <c r="F13" s="68" t="s">
        <v>45</v>
      </c>
      <c r="G13" s="252">
        <f>IF(SUM(I13:I14)=0,"",AVERAGE(I13:I14))</f>
        <v>92</v>
      </c>
      <c r="H13" s="37" t="s">
        <v>10</v>
      </c>
      <c r="I13" s="30">
        <v>92</v>
      </c>
      <c r="J13" s="31" t="s">
        <v>451</v>
      </c>
    </row>
    <row r="14" spans="1:10" s="8" customFormat="1" ht="30.75" customHeight="1" x14ac:dyDescent="0.25">
      <c r="A14" s="63" t="str">
        <f>IF(I14&lt;61,MAX($A$8:A13)+1,"")</f>
        <v/>
      </c>
      <c r="B14" s="255"/>
      <c r="C14" s="64" t="s">
        <v>4</v>
      </c>
      <c r="D14" s="227"/>
      <c r="E14" s="257"/>
      <c r="F14" s="68" t="s">
        <v>45</v>
      </c>
      <c r="G14" s="251"/>
      <c r="H14" s="37" t="s">
        <v>93</v>
      </c>
      <c r="I14" s="30">
        <v>92</v>
      </c>
      <c r="J14" s="31" t="s">
        <v>452</v>
      </c>
    </row>
    <row r="15" spans="1:10" s="8" customFormat="1" ht="48" customHeight="1" x14ac:dyDescent="0.25">
      <c r="A15" s="63" t="str">
        <f>IF(I15&lt;61,MAX($A$8:A14)+1,"")</f>
        <v/>
      </c>
      <c r="B15" s="255"/>
      <c r="C15" s="64" t="s">
        <v>4</v>
      </c>
      <c r="D15" s="227"/>
      <c r="E15" s="257" t="s">
        <v>46</v>
      </c>
      <c r="F15" s="68" t="s">
        <v>46</v>
      </c>
      <c r="G15" s="216">
        <f>IF(SUM(I15:I20)=0,"",AVERAGE(I15:I20))</f>
        <v>92</v>
      </c>
      <c r="H15" s="37" t="s">
        <v>47</v>
      </c>
      <c r="I15" s="30">
        <v>92</v>
      </c>
      <c r="J15" s="31" t="s">
        <v>453</v>
      </c>
    </row>
    <row r="16" spans="1:10" s="8" customFormat="1" ht="44.25" customHeight="1" x14ac:dyDescent="0.25">
      <c r="A16" s="63" t="str">
        <f>IF(I16&lt;61,MAX($A$8:A15)+1,"")</f>
        <v/>
      </c>
      <c r="B16" s="255"/>
      <c r="C16" s="64" t="s">
        <v>4</v>
      </c>
      <c r="D16" s="227"/>
      <c r="E16" s="257"/>
      <c r="F16" s="68" t="s">
        <v>46</v>
      </c>
      <c r="G16" s="250"/>
      <c r="H16" s="37" t="s">
        <v>7</v>
      </c>
      <c r="I16" s="30">
        <v>92</v>
      </c>
      <c r="J16" s="31" t="s">
        <v>454</v>
      </c>
    </row>
    <row r="17" spans="1:10" s="8" customFormat="1" ht="45" customHeight="1" x14ac:dyDescent="0.25">
      <c r="A17" s="63" t="str">
        <f>IF(I17&lt;61,MAX($A$8:A16)+1,"")</f>
        <v/>
      </c>
      <c r="B17" s="255"/>
      <c r="C17" s="64" t="s">
        <v>4</v>
      </c>
      <c r="D17" s="227"/>
      <c r="E17" s="257"/>
      <c r="F17" s="68" t="s">
        <v>46</v>
      </c>
      <c r="G17" s="250"/>
      <c r="H17" s="38" t="s">
        <v>94</v>
      </c>
      <c r="I17" s="30">
        <v>92</v>
      </c>
      <c r="J17" s="31" t="s">
        <v>455</v>
      </c>
    </row>
    <row r="18" spans="1:10" s="8" customFormat="1" ht="60" customHeight="1" x14ac:dyDescent="0.25">
      <c r="A18" s="63" t="str">
        <f>IF(I18&lt;61,MAX($A$8:A17)+1,"")</f>
        <v/>
      </c>
      <c r="B18" s="255"/>
      <c r="C18" s="64" t="s">
        <v>4</v>
      </c>
      <c r="D18" s="227"/>
      <c r="E18" s="257"/>
      <c r="F18" s="68" t="s">
        <v>46</v>
      </c>
      <c r="G18" s="250"/>
      <c r="H18" s="37" t="s">
        <v>91</v>
      </c>
      <c r="I18" s="30">
        <v>92</v>
      </c>
      <c r="J18" s="31" t="s">
        <v>456</v>
      </c>
    </row>
    <row r="19" spans="1:10" s="8" customFormat="1" ht="48" customHeight="1" x14ac:dyDescent="0.25">
      <c r="A19" s="63" t="str">
        <f>IF(I19&lt;61,MAX($A$8:A18)+1,"")</f>
        <v/>
      </c>
      <c r="B19" s="255"/>
      <c r="C19" s="64" t="s">
        <v>4</v>
      </c>
      <c r="D19" s="227"/>
      <c r="E19" s="257"/>
      <c r="F19" s="68" t="s">
        <v>46</v>
      </c>
      <c r="G19" s="250"/>
      <c r="H19" s="37" t="s">
        <v>95</v>
      </c>
      <c r="I19" s="30">
        <v>92</v>
      </c>
      <c r="J19" s="31" t="s">
        <v>457</v>
      </c>
    </row>
    <row r="20" spans="1:10" s="8" customFormat="1" ht="30" customHeight="1" x14ac:dyDescent="0.25">
      <c r="A20" s="63" t="str">
        <f>IF(I20&lt;61,MAX($A$8:A19)+1,"")</f>
        <v/>
      </c>
      <c r="B20" s="255"/>
      <c r="C20" s="64" t="s">
        <v>4</v>
      </c>
      <c r="D20" s="227"/>
      <c r="E20" s="257"/>
      <c r="F20" s="68" t="s">
        <v>46</v>
      </c>
      <c r="G20" s="251"/>
      <c r="H20" s="37" t="s">
        <v>11</v>
      </c>
      <c r="I20" s="30">
        <v>92</v>
      </c>
      <c r="J20" s="31" t="s">
        <v>458</v>
      </c>
    </row>
    <row r="21" spans="1:10" s="8" customFormat="1" ht="31.5" customHeight="1" x14ac:dyDescent="0.25">
      <c r="A21" s="63" t="str">
        <f>IF(I21&lt;61,MAX($A$8:A20)+1,"")</f>
        <v/>
      </c>
      <c r="B21" s="255"/>
      <c r="C21" s="64" t="s">
        <v>4</v>
      </c>
      <c r="D21" s="227"/>
      <c r="E21" s="257" t="s">
        <v>48</v>
      </c>
      <c r="F21" s="68" t="s">
        <v>48</v>
      </c>
      <c r="G21" s="216">
        <f>IF(SUM(I21:I27)=0,"",AVERAGE(I21:I27))</f>
        <v>92</v>
      </c>
      <c r="H21" s="37" t="s">
        <v>12</v>
      </c>
      <c r="I21" s="30">
        <v>92</v>
      </c>
      <c r="J21" s="31" t="s">
        <v>459</v>
      </c>
    </row>
    <row r="22" spans="1:10" s="8" customFormat="1" ht="41.25" customHeight="1" x14ac:dyDescent="0.25">
      <c r="A22" s="63" t="str">
        <f>IF(I22&lt;61,MAX($A$8:A21)+1,"")</f>
        <v/>
      </c>
      <c r="B22" s="255"/>
      <c r="C22" s="64" t="s">
        <v>4</v>
      </c>
      <c r="D22" s="227"/>
      <c r="E22" s="257"/>
      <c r="F22" s="68" t="s">
        <v>48</v>
      </c>
      <c r="G22" s="216"/>
      <c r="H22" s="37" t="s">
        <v>96</v>
      </c>
      <c r="I22" s="30">
        <v>92</v>
      </c>
      <c r="J22" s="31" t="s">
        <v>460</v>
      </c>
    </row>
    <row r="23" spans="1:10" s="8" customFormat="1" ht="59.25" customHeight="1" x14ac:dyDescent="0.25">
      <c r="A23" s="63" t="str">
        <f>IF(I23&lt;61,MAX($A$8:A22)+1,"")</f>
        <v/>
      </c>
      <c r="B23" s="255"/>
      <c r="C23" s="64" t="s">
        <v>4</v>
      </c>
      <c r="D23" s="227"/>
      <c r="E23" s="257"/>
      <c r="F23" s="68" t="s">
        <v>48</v>
      </c>
      <c r="G23" s="216"/>
      <c r="H23" s="37" t="s">
        <v>14</v>
      </c>
      <c r="I23" s="30">
        <v>92</v>
      </c>
      <c r="J23" s="31" t="s">
        <v>461</v>
      </c>
    </row>
    <row r="24" spans="1:10" s="8" customFormat="1" ht="44.25" customHeight="1" x14ac:dyDescent="0.25">
      <c r="A24" s="63" t="str">
        <f>IF(I24&lt;61,MAX($A$8:A23)+1,"")</f>
        <v/>
      </c>
      <c r="B24" s="255"/>
      <c r="C24" s="64" t="s">
        <v>4</v>
      </c>
      <c r="D24" s="227"/>
      <c r="E24" s="257"/>
      <c r="F24" s="68" t="s">
        <v>48</v>
      </c>
      <c r="G24" s="216"/>
      <c r="H24" s="37" t="s">
        <v>8</v>
      </c>
      <c r="I24" s="30">
        <v>92</v>
      </c>
      <c r="J24" s="31" t="s">
        <v>462</v>
      </c>
    </row>
    <row r="25" spans="1:10" s="8" customFormat="1" ht="33.75" customHeight="1" x14ac:dyDescent="0.25">
      <c r="A25" s="63" t="str">
        <f>IF(I25&lt;61,MAX($A$8:A24)+1,"")</f>
        <v/>
      </c>
      <c r="B25" s="255"/>
      <c r="C25" s="64" t="s">
        <v>4</v>
      </c>
      <c r="D25" s="227"/>
      <c r="E25" s="257"/>
      <c r="F25" s="68" t="s">
        <v>48</v>
      </c>
      <c r="G25" s="216"/>
      <c r="H25" s="37" t="s">
        <v>13</v>
      </c>
      <c r="I25" s="30">
        <v>92</v>
      </c>
      <c r="J25" s="31" t="s">
        <v>463</v>
      </c>
    </row>
    <row r="26" spans="1:10" s="8" customFormat="1" ht="35.25" customHeight="1" x14ac:dyDescent="0.25">
      <c r="A26" s="63" t="str">
        <f>IF(I26&lt;61,MAX($A$8:A25)+1,"")</f>
        <v/>
      </c>
      <c r="B26" s="255"/>
      <c r="C26" s="64" t="s">
        <v>4</v>
      </c>
      <c r="D26" s="227"/>
      <c r="E26" s="257"/>
      <c r="F26" s="68" t="s">
        <v>48</v>
      </c>
      <c r="G26" s="216"/>
      <c r="H26" s="37" t="s">
        <v>49</v>
      </c>
      <c r="I26" s="30">
        <v>92</v>
      </c>
      <c r="J26" s="31" t="s">
        <v>464</v>
      </c>
    </row>
    <row r="27" spans="1:10" s="8" customFormat="1" ht="75" customHeight="1" x14ac:dyDescent="0.25">
      <c r="A27" s="63" t="str">
        <f>IF(I27&lt;61,MAX($A$8:A26)+1,"")</f>
        <v/>
      </c>
      <c r="B27" s="256"/>
      <c r="C27" s="64" t="s">
        <v>4</v>
      </c>
      <c r="D27" s="228"/>
      <c r="E27" s="257"/>
      <c r="F27" s="68" t="s">
        <v>48</v>
      </c>
      <c r="G27" s="216"/>
      <c r="H27" s="37" t="s">
        <v>15</v>
      </c>
      <c r="I27" s="30">
        <v>92</v>
      </c>
      <c r="J27" s="31" t="s">
        <v>465</v>
      </c>
    </row>
    <row r="28" spans="1:10" s="8" customFormat="1" ht="31.5" customHeight="1" x14ac:dyDescent="0.25">
      <c r="A28" s="63" t="str">
        <f>IF(I28&lt;61,MAX($A$8:A27)+1,"")</f>
        <v/>
      </c>
      <c r="B28" s="239" t="s">
        <v>5</v>
      </c>
      <c r="C28" s="65" t="s">
        <v>5</v>
      </c>
      <c r="D28" s="232">
        <f>IF(SUM(I28:I54)=0,"",AVERAGE(I28:I55))</f>
        <v>92.928571428571431</v>
      </c>
      <c r="E28" s="235" t="s">
        <v>50</v>
      </c>
      <c r="F28" s="69" t="s">
        <v>50</v>
      </c>
      <c r="G28" s="216">
        <f>IF(SUM(I28:I34)=0,"",AVERAGE(I28:I34))</f>
        <v>92</v>
      </c>
      <c r="H28" s="37" t="s">
        <v>42</v>
      </c>
      <c r="I28" s="30">
        <v>92</v>
      </c>
      <c r="J28" s="31" t="s">
        <v>466</v>
      </c>
    </row>
    <row r="29" spans="1:10" s="8" customFormat="1" ht="33.75" customHeight="1" x14ac:dyDescent="0.25">
      <c r="A29" s="63" t="str">
        <f>IF(I29&lt;61,MAX($A$8:A28)+1,"")</f>
        <v/>
      </c>
      <c r="B29" s="240"/>
      <c r="C29" s="65" t="s">
        <v>5</v>
      </c>
      <c r="D29" s="219"/>
      <c r="E29" s="236"/>
      <c r="F29" s="69" t="s">
        <v>50</v>
      </c>
      <c r="G29" s="216"/>
      <c r="H29" s="37" t="s">
        <v>16</v>
      </c>
      <c r="I29" s="30">
        <v>92</v>
      </c>
      <c r="J29" s="31" t="s">
        <v>467</v>
      </c>
    </row>
    <row r="30" spans="1:10" s="8" customFormat="1" ht="45.75" customHeight="1" x14ac:dyDescent="0.25">
      <c r="A30" s="63" t="str">
        <f>IF(I30&lt;61,MAX($A$8:A29)+1,"")</f>
        <v/>
      </c>
      <c r="B30" s="240"/>
      <c r="C30" s="65" t="s">
        <v>5</v>
      </c>
      <c r="D30" s="219"/>
      <c r="E30" s="236"/>
      <c r="F30" s="69" t="s">
        <v>50</v>
      </c>
      <c r="G30" s="216"/>
      <c r="H30" s="37" t="s">
        <v>97</v>
      </c>
      <c r="I30" s="30">
        <v>92</v>
      </c>
      <c r="J30" s="31" t="s">
        <v>468</v>
      </c>
    </row>
    <row r="31" spans="1:10" s="8" customFormat="1" ht="39" customHeight="1" x14ac:dyDescent="0.25">
      <c r="A31" s="63" t="str">
        <f>IF(I31&lt;61,MAX($A$8:A30)+1,"")</f>
        <v/>
      </c>
      <c r="B31" s="240"/>
      <c r="C31" s="65" t="s">
        <v>5</v>
      </c>
      <c r="D31" s="219"/>
      <c r="E31" s="236"/>
      <c r="F31" s="69" t="s">
        <v>50</v>
      </c>
      <c r="G31" s="216"/>
      <c r="H31" s="37" t="s">
        <v>17</v>
      </c>
      <c r="I31" s="30">
        <v>92</v>
      </c>
      <c r="J31" s="31"/>
    </row>
    <row r="32" spans="1:10" s="8" customFormat="1" ht="47.25" customHeight="1" x14ac:dyDescent="0.25">
      <c r="A32" s="63" t="str">
        <f>IF(I32&lt;61,MAX($A$8:A31)+1,"")</f>
        <v/>
      </c>
      <c r="B32" s="240"/>
      <c r="C32" s="65" t="s">
        <v>5</v>
      </c>
      <c r="D32" s="219"/>
      <c r="E32" s="236"/>
      <c r="F32" s="69" t="s">
        <v>50</v>
      </c>
      <c r="G32" s="216"/>
      <c r="H32" s="37" t="s">
        <v>18</v>
      </c>
      <c r="I32" s="30">
        <v>92</v>
      </c>
      <c r="J32" s="31"/>
    </row>
    <row r="33" spans="1:10" s="8" customFormat="1" ht="50.25" customHeight="1" x14ac:dyDescent="0.25">
      <c r="A33" s="63" t="str">
        <f>IF(I33&lt;61,MAX($A$8:A32)+1,"")</f>
        <v/>
      </c>
      <c r="B33" s="240"/>
      <c r="C33" s="65" t="s">
        <v>5</v>
      </c>
      <c r="D33" s="219"/>
      <c r="E33" s="236"/>
      <c r="F33" s="69" t="s">
        <v>50</v>
      </c>
      <c r="G33" s="216"/>
      <c r="H33" s="37" t="s">
        <v>52</v>
      </c>
      <c r="I33" s="30">
        <v>92</v>
      </c>
      <c r="J33" s="31"/>
    </row>
    <row r="34" spans="1:10" s="8" customFormat="1" ht="45" customHeight="1" x14ac:dyDescent="0.25">
      <c r="A34" s="63" t="str">
        <f>IF(I34&lt;61,MAX($A$8:A33)+1,"")</f>
        <v/>
      </c>
      <c r="B34" s="240"/>
      <c r="C34" s="65" t="s">
        <v>5</v>
      </c>
      <c r="D34" s="219"/>
      <c r="E34" s="237"/>
      <c r="F34" s="69" t="s">
        <v>50</v>
      </c>
      <c r="G34" s="216"/>
      <c r="H34" s="37" t="s">
        <v>19</v>
      </c>
      <c r="I34" s="30">
        <v>92</v>
      </c>
      <c r="J34" s="31"/>
    </row>
    <row r="35" spans="1:10" s="8" customFormat="1" ht="25.5" customHeight="1" x14ac:dyDescent="0.25">
      <c r="A35" s="63" t="str">
        <f>IF(I35&lt;61,MAX($A$8:A34)+1,"")</f>
        <v/>
      </c>
      <c r="B35" s="240"/>
      <c r="C35" s="65" t="s">
        <v>5</v>
      </c>
      <c r="D35" s="219"/>
      <c r="E35" s="235" t="s">
        <v>51</v>
      </c>
      <c r="F35" s="69" t="s">
        <v>51</v>
      </c>
      <c r="G35" s="216">
        <f>IF(SUM(I35,I37)=0,"",AVERAGE(I35:I37))</f>
        <v>92</v>
      </c>
      <c r="H35" s="37" t="s">
        <v>20</v>
      </c>
      <c r="I35" s="30">
        <v>92</v>
      </c>
      <c r="J35" s="31"/>
    </row>
    <row r="36" spans="1:10" s="8" customFormat="1" ht="46.5" customHeight="1" x14ac:dyDescent="0.25">
      <c r="A36" s="63" t="str">
        <f>IF(I36&lt;61,MAX($A$8:A35)+1,"")</f>
        <v/>
      </c>
      <c r="B36" s="240"/>
      <c r="C36" s="65" t="s">
        <v>5</v>
      </c>
      <c r="D36" s="219"/>
      <c r="E36" s="236"/>
      <c r="F36" s="69" t="s">
        <v>51</v>
      </c>
      <c r="G36" s="216"/>
      <c r="H36" s="37" t="s">
        <v>53</v>
      </c>
      <c r="I36" s="30">
        <v>92</v>
      </c>
      <c r="J36" s="31"/>
    </row>
    <row r="37" spans="1:10" s="8" customFormat="1" ht="40.5" customHeight="1" x14ac:dyDescent="0.25">
      <c r="A37" s="63" t="str">
        <f>IF(I37&lt;61,MAX($A$8:A36)+1,"")</f>
        <v/>
      </c>
      <c r="B37" s="240"/>
      <c r="C37" s="65" t="s">
        <v>5</v>
      </c>
      <c r="D37" s="219"/>
      <c r="E37" s="237"/>
      <c r="F37" s="69" t="s">
        <v>51</v>
      </c>
      <c r="G37" s="216"/>
      <c r="H37" s="37" t="s">
        <v>98</v>
      </c>
      <c r="I37" s="30">
        <v>92</v>
      </c>
      <c r="J37" s="31"/>
    </row>
    <row r="38" spans="1:10" s="8" customFormat="1" ht="37.5" customHeight="1" x14ac:dyDescent="0.25">
      <c r="A38" s="63" t="str">
        <f>IF(I38&lt;61,MAX($A$8:A37)+1,"")</f>
        <v/>
      </c>
      <c r="B38" s="240"/>
      <c r="C38" s="65" t="s">
        <v>5</v>
      </c>
      <c r="D38" s="219"/>
      <c r="E38" s="235" t="s">
        <v>54</v>
      </c>
      <c r="F38" s="69" t="s">
        <v>54</v>
      </c>
      <c r="G38" s="216">
        <f>IF(SUM(I38:I40)=0,"",AVERAGE(I38:I40))</f>
        <v>91.333333333333329</v>
      </c>
      <c r="H38" s="37" t="s">
        <v>21</v>
      </c>
      <c r="I38" s="30">
        <v>92</v>
      </c>
      <c r="J38" s="31" t="s">
        <v>225</v>
      </c>
    </row>
    <row r="39" spans="1:10" s="8" customFormat="1" ht="36" customHeight="1" x14ac:dyDescent="0.25">
      <c r="A39" s="63" t="str">
        <f>IF(I39&lt;61,MAX($A$8:A38)+1,"")</f>
        <v/>
      </c>
      <c r="B39" s="240"/>
      <c r="C39" s="65" t="s">
        <v>5</v>
      </c>
      <c r="D39" s="219"/>
      <c r="E39" s="236"/>
      <c r="F39" s="69" t="s">
        <v>54</v>
      </c>
      <c r="G39" s="216"/>
      <c r="H39" s="37" t="s">
        <v>9</v>
      </c>
      <c r="I39" s="30">
        <v>92</v>
      </c>
      <c r="J39" s="31" t="s">
        <v>226</v>
      </c>
    </row>
    <row r="40" spans="1:10" s="8" customFormat="1" ht="51" customHeight="1" x14ac:dyDescent="0.25">
      <c r="A40" s="63" t="str">
        <f>IF(I40&lt;61,MAX($A$8:A39)+1,"")</f>
        <v/>
      </c>
      <c r="B40" s="240"/>
      <c r="C40" s="65" t="s">
        <v>5</v>
      </c>
      <c r="D40" s="219"/>
      <c r="E40" s="237"/>
      <c r="F40" s="69" t="s">
        <v>54</v>
      </c>
      <c r="G40" s="216"/>
      <c r="H40" s="37" t="s">
        <v>22</v>
      </c>
      <c r="I40" s="30">
        <v>90</v>
      </c>
      <c r="J40" s="31"/>
    </row>
    <row r="41" spans="1:10" s="8" customFormat="1" ht="57.75" customHeight="1" x14ac:dyDescent="0.25">
      <c r="A41" s="63" t="str">
        <f>IF(I41&lt;61,MAX($A$8:A40)+1,"")</f>
        <v/>
      </c>
      <c r="B41" s="240"/>
      <c r="C41" s="65" t="s">
        <v>5</v>
      </c>
      <c r="D41" s="219"/>
      <c r="E41" s="235" t="s">
        <v>55</v>
      </c>
      <c r="F41" s="69" t="s">
        <v>55</v>
      </c>
      <c r="G41" s="216">
        <f>IF(SUM(I41:I43)=0,"",AVERAGE(I41:I43))</f>
        <v>92.333333333333329</v>
      </c>
      <c r="H41" s="37" t="s">
        <v>99</v>
      </c>
      <c r="I41" s="30">
        <v>95</v>
      </c>
      <c r="J41" s="31"/>
    </row>
    <row r="42" spans="1:10" s="8" customFormat="1" ht="48.75" customHeight="1" x14ac:dyDescent="0.25">
      <c r="A42" s="63" t="str">
        <f>IF(I42&lt;61,MAX($A$8:A41)+1,"")</f>
        <v/>
      </c>
      <c r="B42" s="240"/>
      <c r="C42" s="65" t="s">
        <v>5</v>
      </c>
      <c r="D42" s="219"/>
      <c r="E42" s="236"/>
      <c r="F42" s="69" t="s">
        <v>55</v>
      </c>
      <c r="G42" s="216"/>
      <c r="H42" s="37" t="s">
        <v>23</v>
      </c>
      <c r="I42" s="30">
        <v>92</v>
      </c>
      <c r="J42" s="31"/>
    </row>
    <row r="43" spans="1:10" s="8" customFormat="1" ht="50.25" customHeight="1" x14ac:dyDescent="0.25">
      <c r="A43" s="63" t="str">
        <f>IF(I43&lt;61,MAX($A$8:A42)+1,"")</f>
        <v/>
      </c>
      <c r="B43" s="240"/>
      <c r="C43" s="65" t="s">
        <v>5</v>
      </c>
      <c r="D43" s="219"/>
      <c r="E43" s="237"/>
      <c r="F43" s="69" t="s">
        <v>55</v>
      </c>
      <c r="G43" s="216"/>
      <c r="H43" s="37" t="s">
        <v>24</v>
      </c>
      <c r="I43" s="30">
        <v>90</v>
      </c>
      <c r="J43" s="31"/>
    </row>
    <row r="44" spans="1:10" s="8" customFormat="1" ht="30.75" customHeight="1" x14ac:dyDescent="0.25">
      <c r="A44" s="63" t="str">
        <f>IF(I44&lt;61,MAX($A$8:A43)+1,"")</f>
        <v/>
      </c>
      <c r="B44" s="240"/>
      <c r="C44" s="65" t="s">
        <v>5</v>
      </c>
      <c r="D44" s="219"/>
      <c r="E44" s="229" t="s">
        <v>56</v>
      </c>
      <c r="F44" s="70" t="s">
        <v>56</v>
      </c>
      <c r="G44" s="216">
        <f>IF(SUM(I44:I54)=0,"",AVERAGE(I44:I55))</f>
        <v>94.25</v>
      </c>
      <c r="H44" s="37" t="s">
        <v>100</v>
      </c>
      <c r="I44" s="30">
        <v>100</v>
      </c>
      <c r="J44" s="33"/>
    </row>
    <row r="45" spans="1:10" s="8" customFormat="1" ht="60.75" customHeight="1" x14ac:dyDescent="0.25">
      <c r="A45" s="63" t="str">
        <f>IF(I45&lt;61,MAX($A$8:A44)+1,"")</f>
        <v/>
      </c>
      <c r="B45" s="240"/>
      <c r="C45" s="65" t="s">
        <v>5</v>
      </c>
      <c r="D45" s="219"/>
      <c r="E45" s="230"/>
      <c r="F45" s="70" t="s">
        <v>56</v>
      </c>
      <c r="G45" s="216"/>
      <c r="H45" s="37" t="s">
        <v>27</v>
      </c>
      <c r="I45" s="30">
        <v>92</v>
      </c>
      <c r="J45" s="33"/>
    </row>
    <row r="46" spans="1:10" s="8" customFormat="1" ht="47.25" customHeight="1" x14ac:dyDescent="0.25">
      <c r="A46" s="63" t="str">
        <f>IF(I46&lt;61,MAX($A$8:A45)+1,"")</f>
        <v/>
      </c>
      <c r="B46" s="240"/>
      <c r="C46" s="65" t="s">
        <v>5</v>
      </c>
      <c r="D46" s="219"/>
      <c r="E46" s="230"/>
      <c r="F46" s="70" t="s">
        <v>56</v>
      </c>
      <c r="G46" s="216"/>
      <c r="H46" s="37" t="s">
        <v>25</v>
      </c>
      <c r="I46" s="30">
        <v>92</v>
      </c>
      <c r="J46" s="33"/>
    </row>
    <row r="47" spans="1:10" s="8" customFormat="1" ht="57.75" customHeight="1" x14ac:dyDescent="0.25">
      <c r="A47" s="63" t="str">
        <f>IF(I47&lt;61,MAX($A$8:A46)+1,"")</f>
        <v/>
      </c>
      <c r="B47" s="240"/>
      <c r="C47" s="65" t="s">
        <v>5</v>
      </c>
      <c r="D47" s="219"/>
      <c r="E47" s="230"/>
      <c r="F47" s="70" t="s">
        <v>56</v>
      </c>
      <c r="G47" s="216"/>
      <c r="H47" s="37" t="s">
        <v>28</v>
      </c>
      <c r="I47" s="30">
        <v>92</v>
      </c>
      <c r="J47" s="33"/>
    </row>
    <row r="48" spans="1:10" s="8" customFormat="1" ht="45.75" customHeight="1" x14ac:dyDescent="0.25">
      <c r="A48" s="63" t="str">
        <f>IF(I48&lt;61,MAX($A$8:A47)+1,"")</f>
        <v/>
      </c>
      <c r="B48" s="240"/>
      <c r="C48" s="65" t="s">
        <v>5</v>
      </c>
      <c r="D48" s="219"/>
      <c r="E48" s="230"/>
      <c r="F48" s="70" t="s">
        <v>56</v>
      </c>
      <c r="G48" s="216"/>
      <c r="H48" s="37" t="s">
        <v>101</v>
      </c>
      <c r="I48" s="30">
        <v>90</v>
      </c>
      <c r="J48" s="33" t="s">
        <v>469</v>
      </c>
    </row>
    <row r="49" spans="1:10" s="8" customFormat="1" ht="34.5" customHeight="1" x14ac:dyDescent="0.25">
      <c r="A49" s="63" t="str">
        <f>IF(I49&lt;61,MAX($A$8:A48)+1,"")</f>
        <v/>
      </c>
      <c r="B49" s="240"/>
      <c r="C49" s="65" t="s">
        <v>5</v>
      </c>
      <c r="D49" s="219"/>
      <c r="E49" s="230"/>
      <c r="F49" s="70" t="s">
        <v>56</v>
      </c>
      <c r="G49" s="216"/>
      <c r="H49" s="37" t="s">
        <v>102</v>
      </c>
      <c r="I49" s="30">
        <v>100</v>
      </c>
      <c r="J49" s="33" t="s">
        <v>253</v>
      </c>
    </row>
    <row r="50" spans="1:10" s="8" customFormat="1" ht="36" customHeight="1" x14ac:dyDescent="0.25">
      <c r="A50" s="63" t="str">
        <f>IF(I50&lt;61,MAX($A$8:A49)+1,"")</f>
        <v/>
      </c>
      <c r="B50" s="240"/>
      <c r="C50" s="65" t="s">
        <v>5</v>
      </c>
      <c r="D50" s="219"/>
      <c r="E50" s="230"/>
      <c r="F50" s="70" t="s">
        <v>56</v>
      </c>
      <c r="G50" s="216"/>
      <c r="H50" s="37" t="s">
        <v>32</v>
      </c>
      <c r="I50" s="30">
        <v>100</v>
      </c>
      <c r="J50" s="33"/>
    </row>
    <row r="51" spans="1:10" s="8" customFormat="1" ht="55.5" customHeight="1" x14ac:dyDescent="0.25">
      <c r="A51" s="63" t="str">
        <f>IF(I51&lt;61,MAX($A$8:A50)+1,"")</f>
        <v/>
      </c>
      <c r="B51" s="240"/>
      <c r="C51" s="65" t="s">
        <v>5</v>
      </c>
      <c r="D51" s="219"/>
      <c r="E51" s="230"/>
      <c r="F51" s="70" t="s">
        <v>56</v>
      </c>
      <c r="G51" s="216"/>
      <c r="H51" s="37" t="s">
        <v>29</v>
      </c>
      <c r="I51" s="30">
        <v>90</v>
      </c>
      <c r="J51" s="33" t="s">
        <v>254</v>
      </c>
    </row>
    <row r="52" spans="1:10" s="8" customFormat="1" ht="21" customHeight="1" x14ac:dyDescent="0.25">
      <c r="A52" s="63" t="str">
        <f>IF(I52&lt;61,MAX($A$8:A51)+1,"")</f>
        <v/>
      </c>
      <c r="B52" s="240"/>
      <c r="C52" s="65" t="s">
        <v>5</v>
      </c>
      <c r="D52" s="219"/>
      <c r="E52" s="230"/>
      <c r="F52" s="70" t="s">
        <v>56</v>
      </c>
      <c r="G52" s="216"/>
      <c r="H52" s="37" t="s">
        <v>31</v>
      </c>
      <c r="I52" s="30">
        <v>100</v>
      </c>
      <c r="J52" s="33"/>
    </row>
    <row r="53" spans="1:10" s="8" customFormat="1" ht="31.5" customHeight="1" x14ac:dyDescent="0.25">
      <c r="A53" s="63" t="str">
        <f>IF(I53&lt;61,MAX($A$8:A52)+1,"")</f>
        <v/>
      </c>
      <c r="B53" s="240"/>
      <c r="C53" s="65" t="s">
        <v>5</v>
      </c>
      <c r="D53" s="219"/>
      <c r="E53" s="230"/>
      <c r="F53" s="70" t="s">
        <v>56</v>
      </c>
      <c r="G53" s="216"/>
      <c r="H53" s="37" t="s">
        <v>103</v>
      </c>
      <c r="I53" s="30">
        <v>90</v>
      </c>
      <c r="J53" s="33"/>
    </row>
    <row r="54" spans="1:10" s="8" customFormat="1" ht="28.5" customHeight="1" x14ac:dyDescent="0.25">
      <c r="A54" s="63" t="str">
        <f>IF(I54&lt;61,MAX($A$8:A53)+1,"")</f>
        <v/>
      </c>
      <c r="B54" s="240"/>
      <c r="C54" s="65" t="s">
        <v>5</v>
      </c>
      <c r="D54" s="219"/>
      <c r="E54" s="230"/>
      <c r="F54" s="70" t="s">
        <v>56</v>
      </c>
      <c r="G54" s="216"/>
      <c r="H54" s="37" t="s">
        <v>30</v>
      </c>
      <c r="I54" s="30">
        <v>95</v>
      </c>
      <c r="J54" s="33"/>
    </row>
    <row r="55" spans="1:10" s="8" customFormat="1" ht="58.5" customHeight="1" x14ac:dyDescent="0.25">
      <c r="A55" s="63" t="str">
        <f>IF(I55&lt;61,MAX($A$8:A54)+1,"")</f>
        <v/>
      </c>
      <c r="B55" s="241"/>
      <c r="C55" s="65" t="s">
        <v>5</v>
      </c>
      <c r="D55" s="233"/>
      <c r="E55" s="231"/>
      <c r="F55" s="70" t="s">
        <v>56</v>
      </c>
      <c r="G55" s="216"/>
      <c r="H55" s="37" t="s">
        <v>59</v>
      </c>
      <c r="I55" s="30">
        <v>90</v>
      </c>
      <c r="J55" s="33" t="s">
        <v>470</v>
      </c>
    </row>
    <row r="56" spans="1:10" s="8" customFormat="1" ht="23.25" customHeight="1" x14ac:dyDescent="0.25">
      <c r="A56" s="63" t="str">
        <f>IF(I56&lt;61,MAX($A$8:A55)+1,"")</f>
        <v/>
      </c>
      <c r="B56" s="213" t="s">
        <v>58</v>
      </c>
      <c r="C56" s="66" t="s">
        <v>58</v>
      </c>
      <c r="D56" s="234">
        <f>IF(SUM(I56:I61)=0,"",AVERAGE(I56:I64))</f>
        <v>88.888888888888886</v>
      </c>
      <c r="E56" s="235" t="s">
        <v>60</v>
      </c>
      <c r="F56" s="69" t="s">
        <v>60</v>
      </c>
      <c r="G56" s="216">
        <f>IF(SUM(I56:I61)=0,"",AVERAGE(I56:I64))</f>
        <v>88.888888888888886</v>
      </c>
      <c r="H56" s="37" t="s">
        <v>41</v>
      </c>
      <c r="I56" s="30">
        <v>90</v>
      </c>
      <c r="J56" s="31" t="s">
        <v>471</v>
      </c>
    </row>
    <row r="57" spans="1:10" s="8" customFormat="1" ht="34.5" customHeight="1" x14ac:dyDescent="0.25">
      <c r="A57" s="63" t="str">
        <f>IF(I57&lt;61,MAX($A$8:A56)+1,"")</f>
        <v/>
      </c>
      <c r="B57" s="214"/>
      <c r="C57" s="66" t="s">
        <v>58</v>
      </c>
      <c r="D57" s="227"/>
      <c r="E57" s="236"/>
      <c r="F57" s="69" t="s">
        <v>60</v>
      </c>
      <c r="G57" s="216"/>
      <c r="H57" s="37" t="s">
        <v>26</v>
      </c>
      <c r="I57" s="30">
        <v>90</v>
      </c>
      <c r="J57" s="31"/>
    </row>
    <row r="58" spans="1:10" s="8" customFormat="1" ht="141" customHeight="1" x14ac:dyDescent="0.25">
      <c r="A58" s="63" t="str">
        <f>IF(I58&lt;61,MAX($A$8:A57)+1,"")</f>
        <v/>
      </c>
      <c r="B58" s="214"/>
      <c r="C58" s="66" t="s">
        <v>58</v>
      </c>
      <c r="D58" s="227"/>
      <c r="E58" s="236"/>
      <c r="F58" s="69" t="s">
        <v>60</v>
      </c>
      <c r="G58" s="216"/>
      <c r="H58" s="37" t="s">
        <v>104</v>
      </c>
      <c r="I58" s="30">
        <v>90</v>
      </c>
      <c r="J58" s="31"/>
    </row>
    <row r="59" spans="1:10" s="8" customFormat="1" ht="42" customHeight="1" x14ac:dyDescent="0.25">
      <c r="A59" s="63" t="str">
        <f>IF(I59&lt;61,MAX($A$8:A58)+1,"")</f>
        <v/>
      </c>
      <c r="B59" s="214"/>
      <c r="C59" s="66" t="s">
        <v>58</v>
      </c>
      <c r="D59" s="227"/>
      <c r="E59" s="236"/>
      <c r="F59" s="69" t="s">
        <v>60</v>
      </c>
      <c r="G59" s="216"/>
      <c r="H59" s="37" t="s">
        <v>33</v>
      </c>
      <c r="I59" s="30">
        <v>90</v>
      </c>
      <c r="J59" s="31" t="s">
        <v>472</v>
      </c>
    </row>
    <row r="60" spans="1:10" s="8" customFormat="1" ht="64.5" customHeight="1" x14ac:dyDescent="0.25">
      <c r="A60" s="63" t="str">
        <f>IF(I60&lt;61,MAX($A$8:A59)+1,"")</f>
        <v/>
      </c>
      <c r="B60" s="214"/>
      <c r="C60" s="66" t="s">
        <v>58</v>
      </c>
      <c r="D60" s="227"/>
      <c r="E60" s="236"/>
      <c r="F60" s="69" t="s">
        <v>60</v>
      </c>
      <c r="G60" s="216"/>
      <c r="H60" s="37" t="s">
        <v>34</v>
      </c>
      <c r="I60" s="30">
        <v>80</v>
      </c>
      <c r="J60" s="31" t="s">
        <v>473</v>
      </c>
    </row>
    <row r="61" spans="1:10" s="8" customFormat="1" ht="40.5" customHeight="1" x14ac:dyDescent="0.25">
      <c r="A61" s="63" t="str">
        <f>IF(I61&lt;61,MAX($A$8:A60)+1,"")</f>
        <v/>
      </c>
      <c r="B61" s="214"/>
      <c r="C61" s="66" t="s">
        <v>58</v>
      </c>
      <c r="D61" s="227"/>
      <c r="E61" s="236"/>
      <c r="F61" s="69" t="s">
        <v>60</v>
      </c>
      <c r="G61" s="216"/>
      <c r="H61" s="37" t="s">
        <v>35</v>
      </c>
      <c r="I61" s="30">
        <v>90</v>
      </c>
      <c r="J61" s="31"/>
    </row>
    <row r="62" spans="1:10" s="8" customFormat="1" ht="53.25" customHeight="1" x14ac:dyDescent="0.25">
      <c r="A62" s="63" t="str">
        <f>IF(I62&lt;61,MAX($A$8:A61)+1,"")</f>
        <v/>
      </c>
      <c r="B62" s="214"/>
      <c r="C62" s="66" t="s">
        <v>58</v>
      </c>
      <c r="D62" s="227"/>
      <c r="E62" s="236"/>
      <c r="F62" s="69" t="s">
        <v>60</v>
      </c>
      <c r="G62" s="216"/>
      <c r="H62" s="38" t="s">
        <v>36</v>
      </c>
      <c r="I62" s="30">
        <v>90</v>
      </c>
      <c r="J62" s="31"/>
    </row>
    <row r="63" spans="1:10" s="8" customFormat="1" ht="40.5" customHeight="1" x14ac:dyDescent="0.25">
      <c r="A63" s="63" t="str">
        <f>IF(I63&lt;61,MAX($A$8:A62)+1,"")</f>
        <v/>
      </c>
      <c r="B63" s="214"/>
      <c r="C63" s="66" t="s">
        <v>58</v>
      </c>
      <c r="D63" s="227"/>
      <c r="E63" s="236"/>
      <c r="F63" s="69" t="s">
        <v>60</v>
      </c>
      <c r="G63" s="216"/>
      <c r="H63" s="37" t="s">
        <v>38</v>
      </c>
      <c r="I63" s="30">
        <v>90</v>
      </c>
      <c r="J63" s="31"/>
    </row>
    <row r="64" spans="1:10" s="8" customFormat="1" ht="40.5" customHeight="1" x14ac:dyDescent="0.25">
      <c r="A64" s="63" t="str">
        <f>IF(I64&lt;61,MAX($A$8:A63)+1,"")</f>
        <v/>
      </c>
      <c r="B64" s="215"/>
      <c r="C64" s="66" t="s">
        <v>58</v>
      </c>
      <c r="D64" s="228"/>
      <c r="E64" s="237"/>
      <c r="F64" s="69" t="s">
        <v>60</v>
      </c>
      <c r="G64" s="216"/>
      <c r="H64" s="37" t="s">
        <v>40</v>
      </c>
      <c r="I64" s="30">
        <v>90</v>
      </c>
      <c r="J64" s="31"/>
    </row>
    <row r="65" spans="1:10" s="8" customFormat="1" ht="54" customHeight="1" x14ac:dyDescent="0.25">
      <c r="A65" s="63" t="str">
        <f>IF(I65&lt;61,MAX($A$8:A64)+1,"")</f>
        <v/>
      </c>
      <c r="B65" s="213" t="s">
        <v>57</v>
      </c>
      <c r="C65" s="66" t="s">
        <v>57</v>
      </c>
      <c r="D65" s="218">
        <f>IF(SUM(I65:I69)=0,"",AVERAGE(I65:I69))</f>
        <v>90</v>
      </c>
      <c r="E65" s="235" t="s">
        <v>76</v>
      </c>
      <c r="F65" s="69" t="s">
        <v>76</v>
      </c>
      <c r="G65" s="216">
        <f>IF(SUM(I65:I69)=0,"",AVERAGE(I65:I69))</f>
        <v>90</v>
      </c>
      <c r="H65" s="37" t="s">
        <v>37</v>
      </c>
      <c r="I65" s="30">
        <v>90</v>
      </c>
      <c r="J65" s="31"/>
    </row>
    <row r="66" spans="1:10" s="8" customFormat="1" ht="45" customHeight="1" x14ac:dyDescent="0.25">
      <c r="A66" s="63" t="str">
        <f>IF(I66&lt;61,MAX($A$8:A65)+1,"")</f>
        <v/>
      </c>
      <c r="B66" s="214"/>
      <c r="C66" s="66" t="s">
        <v>57</v>
      </c>
      <c r="D66" s="219"/>
      <c r="E66" s="236"/>
      <c r="F66" s="69" t="s">
        <v>76</v>
      </c>
      <c r="G66" s="216"/>
      <c r="H66" s="38" t="s">
        <v>39</v>
      </c>
      <c r="I66" s="30">
        <v>90</v>
      </c>
      <c r="J66" s="31"/>
    </row>
    <row r="67" spans="1:10" s="8" customFormat="1" ht="41.25" customHeight="1" x14ac:dyDescent="0.25">
      <c r="A67" s="63" t="str">
        <f>IF(I67&lt;61,MAX($A$8:A66)+1,"")</f>
        <v/>
      </c>
      <c r="B67" s="214"/>
      <c r="C67" s="66" t="s">
        <v>57</v>
      </c>
      <c r="D67" s="219"/>
      <c r="E67" s="236"/>
      <c r="F67" s="69" t="s">
        <v>76</v>
      </c>
      <c r="G67" s="216"/>
      <c r="H67" s="38" t="s">
        <v>79</v>
      </c>
      <c r="I67" s="30">
        <v>90</v>
      </c>
      <c r="J67" s="31"/>
    </row>
    <row r="68" spans="1:10" s="8" customFormat="1" ht="45.75" customHeight="1" x14ac:dyDescent="0.25">
      <c r="A68" s="63" t="str">
        <f>IF(I68&lt;61,MAX($A$8:A67)+1,"")</f>
        <v/>
      </c>
      <c r="B68" s="214"/>
      <c r="C68" s="66" t="s">
        <v>57</v>
      </c>
      <c r="D68" s="219"/>
      <c r="E68" s="236"/>
      <c r="F68" s="69" t="s">
        <v>76</v>
      </c>
      <c r="G68" s="216"/>
      <c r="H68" s="38" t="s">
        <v>78</v>
      </c>
      <c r="I68" s="30">
        <v>90</v>
      </c>
      <c r="J68" s="31"/>
    </row>
    <row r="69" spans="1:10" s="8" customFormat="1" ht="57" customHeight="1" thickBot="1" x14ac:dyDescent="0.3">
      <c r="A69" s="63" t="str">
        <f>IF(I69&lt;61,MAX($A$8:A68)+1,"")</f>
        <v/>
      </c>
      <c r="B69" s="215"/>
      <c r="C69" s="66" t="s">
        <v>57</v>
      </c>
      <c r="D69" s="220"/>
      <c r="E69" s="238"/>
      <c r="F69" s="69" t="s">
        <v>76</v>
      </c>
      <c r="G69" s="217"/>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51"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91.836065573770497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92.4</v>
      </c>
      <c r="G35" s="49"/>
      <c r="H35" s="49"/>
      <c r="I35" s="49"/>
      <c r="J35" s="49"/>
      <c r="K35" s="49"/>
      <c r="L35" s="49"/>
      <c r="M35" s="54"/>
    </row>
    <row r="36" spans="1:13" s="8" customFormat="1" x14ac:dyDescent="0.25">
      <c r="A36" s="49"/>
      <c r="B36" s="53"/>
      <c r="C36" s="49"/>
      <c r="D36" s="49" t="str">
        <f>AUTODIAGNÓSTICO!B28</f>
        <v>EJECUTAR</v>
      </c>
      <c r="E36" s="49">
        <v>100</v>
      </c>
      <c r="F36" s="49">
        <f>AUTODIAGNÓSTICO!D28</f>
        <v>92.928571428571431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88.888888888888886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90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94</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92</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92</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92</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92</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91.333333333333329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92.333333333333329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94.25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88.888888888888886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154518000281</v>
      </c>
      <c r="D11" s="270"/>
      <c r="E11" s="21">
        <f>AUTODIAGNÓSTICO!I6</f>
        <v>91.836065573770497</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66" zoomScaleNormal="66" workbookViewId="0">
      <selection activeCell="A9" sqref="A9:C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227</v>
      </c>
      <c r="B9" s="278"/>
      <c r="C9" s="279"/>
      <c r="D9" s="298" t="s">
        <v>228</v>
      </c>
      <c r="E9" s="298"/>
      <c r="F9" s="286" t="s">
        <v>229</v>
      </c>
      <c r="G9" s="287"/>
      <c r="H9" s="287" t="s">
        <v>230</v>
      </c>
      <c r="I9" s="292" t="s">
        <v>231</v>
      </c>
      <c r="J9" s="293"/>
      <c r="K9" s="302">
        <v>2022</v>
      </c>
      <c r="L9" s="301">
        <v>2023</v>
      </c>
      <c r="M9" s="78"/>
      <c r="N9">
        <v>2028</v>
      </c>
      <c r="O9">
        <v>2028</v>
      </c>
    </row>
    <row r="10" spans="1:15" x14ac:dyDescent="0.25">
      <c r="A10" s="280"/>
      <c r="B10" s="281"/>
      <c r="C10" s="282"/>
      <c r="D10" s="299"/>
      <c r="E10" s="299"/>
      <c r="F10" s="288"/>
      <c r="G10" s="289"/>
      <c r="H10" s="289"/>
      <c r="I10" s="294" t="s">
        <v>232</v>
      </c>
      <c r="J10" s="295"/>
      <c r="K10" s="302"/>
      <c r="L10" s="302"/>
      <c r="M10" s="78"/>
      <c r="N10">
        <v>2029</v>
      </c>
      <c r="O10">
        <v>2029</v>
      </c>
    </row>
    <row r="11" spans="1:15" x14ac:dyDescent="0.25">
      <c r="A11" s="280"/>
      <c r="B11" s="281"/>
      <c r="C11" s="282"/>
      <c r="D11" s="299"/>
      <c r="E11" s="299"/>
      <c r="F11" s="288"/>
      <c r="G11" s="289"/>
      <c r="H11" s="289"/>
      <c r="I11" s="294" t="s">
        <v>474</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t="s">
        <v>233</v>
      </c>
      <c r="G16" s="45" t="s">
        <v>283</v>
      </c>
      <c r="H16" s="45" t="s">
        <v>357</v>
      </c>
      <c r="I16" s="45" t="s">
        <v>358</v>
      </c>
      <c r="J16" s="45" t="s">
        <v>219</v>
      </c>
      <c r="K16" s="46">
        <v>44958</v>
      </c>
      <c r="L16" s="46">
        <v>44980</v>
      </c>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234</v>
      </c>
      <c r="G17" s="45" t="s">
        <v>284</v>
      </c>
      <c r="H17" s="45" t="s">
        <v>359</v>
      </c>
      <c r="I17" s="45" t="s">
        <v>300</v>
      </c>
      <c r="J17" s="45" t="s">
        <v>220</v>
      </c>
      <c r="K17" s="46">
        <v>44936</v>
      </c>
      <c r="L17" s="46">
        <v>44985</v>
      </c>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t="s">
        <v>235</v>
      </c>
      <c r="G18" s="45" t="s">
        <v>285</v>
      </c>
      <c r="H18" s="45" t="s">
        <v>360</v>
      </c>
      <c r="I18" s="45" t="s">
        <v>361</v>
      </c>
      <c r="J18" s="45" t="s">
        <v>220</v>
      </c>
      <c r="K18" s="46">
        <v>44936</v>
      </c>
      <c r="L18" s="46">
        <v>45227</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t="s">
        <v>236</v>
      </c>
      <c r="G19" s="45" t="s">
        <v>294</v>
      </c>
      <c r="H19" s="45" t="s">
        <v>362</v>
      </c>
      <c r="I19" s="45" t="s">
        <v>301</v>
      </c>
      <c r="J19" s="45" t="s">
        <v>221</v>
      </c>
      <c r="K19" s="46">
        <v>44936</v>
      </c>
      <c r="L19" s="46">
        <v>44985</v>
      </c>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t="s">
        <v>238</v>
      </c>
      <c r="G20" s="45" t="s">
        <v>286</v>
      </c>
      <c r="H20" s="45" t="s">
        <v>363</v>
      </c>
      <c r="I20" s="45" t="s">
        <v>302</v>
      </c>
      <c r="J20" s="45" t="s">
        <v>222</v>
      </c>
      <c r="K20" s="46">
        <v>44967</v>
      </c>
      <c r="L20" s="46">
        <v>45258</v>
      </c>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t="s">
        <v>309</v>
      </c>
      <c r="G21" s="45" t="s">
        <v>289</v>
      </c>
      <c r="H21" s="45" t="s">
        <v>364</v>
      </c>
      <c r="I21" s="45" t="s">
        <v>303</v>
      </c>
      <c r="J21" s="45" t="s">
        <v>219</v>
      </c>
      <c r="K21" s="46">
        <v>44936</v>
      </c>
      <c r="L21" s="46">
        <v>44985</v>
      </c>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t="s">
        <v>237</v>
      </c>
      <c r="G22" s="45" t="s">
        <v>287</v>
      </c>
      <c r="H22" s="45" t="s">
        <v>365</v>
      </c>
      <c r="I22" s="45" t="s">
        <v>304</v>
      </c>
      <c r="J22" s="45" t="s">
        <v>288</v>
      </c>
      <c r="K22" s="46">
        <v>44958</v>
      </c>
      <c r="L22" s="46">
        <v>44985</v>
      </c>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t="s">
        <v>239</v>
      </c>
      <c r="G23" s="45" t="s">
        <v>366</v>
      </c>
      <c r="H23" s="45" t="s">
        <v>367</v>
      </c>
      <c r="I23" s="45" t="s">
        <v>305</v>
      </c>
      <c r="J23" s="45" t="s">
        <v>310</v>
      </c>
      <c r="K23" s="46">
        <v>44958</v>
      </c>
      <c r="L23" s="46">
        <v>44985</v>
      </c>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t="s">
        <v>251</v>
      </c>
      <c r="G24" s="45" t="s">
        <v>287</v>
      </c>
      <c r="H24" s="45" t="s">
        <v>368</v>
      </c>
      <c r="I24" s="45" t="s">
        <v>306</v>
      </c>
      <c r="J24" s="45" t="s">
        <v>320</v>
      </c>
      <c r="K24" s="46">
        <v>44958</v>
      </c>
      <c r="L24" s="46">
        <v>44969</v>
      </c>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t="s">
        <v>240</v>
      </c>
      <c r="G25" s="45" t="s">
        <v>290</v>
      </c>
      <c r="H25" s="45" t="s">
        <v>369</v>
      </c>
      <c r="I25" s="45" t="s">
        <v>307</v>
      </c>
      <c r="J25" s="45" t="s">
        <v>291</v>
      </c>
      <c r="K25" s="46">
        <v>44958</v>
      </c>
      <c r="L25" s="46">
        <v>44969</v>
      </c>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t="s">
        <v>292</v>
      </c>
      <c r="G26" s="45" t="s">
        <v>293</v>
      </c>
      <c r="H26" s="45" t="s">
        <v>370</v>
      </c>
      <c r="I26" s="45" t="s">
        <v>308</v>
      </c>
      <c r="J26" s="45" t="s">
        <v>291</v>
      </c>
      <c r="K26" s="46">
        <v>44958</v>
      </c>
      <c r="L26" s="46">
        <v>44969</v>
      </c>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t="s">
        <v>249</v>
      </c>
      <c r="G27" s="45" t="s">
        <v>294</v>
      </c>
      <c r="H27" s="45" t="s">
        <v>371</v>
      </c>
      <c r="I27" s="45" t="s">
        <v>300</v>
      </c>
      <c r="J27" s="45" t="s">
        <v>288</v>
      </c>
      <c r="K27" s="46">
        <v>44958</v>
      </c>
      <c r="L27" s="46">
        <v>44969</v>
      </c>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t="s">
        <v>241</v>
      </c>
      <c r="G28" s="45" t="s">
        <v>295</v>
      </c>
      <c r="H28" s="45" t="s">
        <v>367</v>
      </c>
      <c r="I28" s="45" t="s">
        <v>300</v>
      </c>
      <c r="J28" s="45" t="s">
        <v>291</v>
      </c>
      <c r="K28" s="46">
        <v>44958</v>
      </c>
      <c r="L28" s="46">
        <v>44969</v>
      </c>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t="s">
        <v>242</v>
      </c>
      <c r="G29" s="45" t="s">
        <v>295</v>
      </c>
      <c r="H29" s="45" t="s">
        <v>372</v>
      </c>
      <c r="I29" s="45" t="s">
        <v>321</v>
      </c>
      <c r="J29" s="45" t="s">
        <v>322</v>
      </c>
      <c r="K29" s="46">
        <v>44958</v>
      </c>
      <c r="L29" s="46">
        <v>44969</v>
      </c>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t="s">
        <v>250</v>
      </c>
      <c r="G30" s="45" t="s">
        <v>295</v>
      </c>
      <c r="H30" s="45" t="s">
        <v>373</v>
      </c>
      <c r="I30" s="45" t="s">
        <v>311</v>
      </c>
      <c r="J30" s="106" t="s">
        <v>322</v>
      </c>
      <c r="K30" s="46">
        <v>44958</v>
      </c>
      <c r="L30" s="46">
        <v>44969</v>
      </c>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t="s">
        <v>243</v>
      </c>
      <c r="G31" s="45" t="s">
        <v>297</v>
      </c>
      <c r="H31" s="45" t="s">
        <v>374</v>
      </c>
      <c r="I31" s="45" t="s">
        <v>323</v>
      </c>
      <c r="J31" s="45" t="s">
        <v>296</v>
      </c>
      <c r="K31" s="46">
        <v>44958</v>
      </c>
      <c r="L31" s="46">
        <v>45258</v>
      </c>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t="s">
        <v>245</v>
      </c>
      <c r="G32" s="45" t="s">
        <v>298</v>
      </c>
      <c r="H32" s="45" t="s">
        <v>375</v>
      </c>
      <c r="I32" s="45" t="s">
        <v>324</v>
      </c>
      <c r="J32" s="45" t="s">
        <v>291</v>
      </c>
      <c r="K32" s="46">
        <v>44958</v>
      </c>
      <c r="L32" s="46">
        <v>44967</v>
      </c>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t="s">
        <v>252</v>
      </c>
      <c r="G33" s="45" t="s">
        <v>298</v>
      </c>
      <c r="H33" s="45" t="s">
        <v>376</v>
      </c>
      <c r="I33" s="45" t="s">
        <v>321</v>
      </c>
      <c r="J33" s="45" t="s">
        <v>296</v>
      </c>
      <c r="K33" s="46">
        <v>44958</v>
      </c>
      <c r="L33" s="46">
        <v>44967</v>
      </c>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t="s">
        <v>317</v>
      </c>
      <c r="G34" s="45" t="s">
        <v>299</v>
      </c>
      <c r="H34" s="45" t="s">
        <v>377</v>
      </c>
      <c r="I34" s="45" t="s">
        <v>378</v>
      </c>
      <c r="J34" s="45" t="s">
        <v>220</v>
      </c>
      <c r="K34" s="46">
        <v>44958</v>
      </c>
      <c r="L34" s="46">
        <v>45258</v>
      </c>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t="s">
        <v>244</v>
      </c>
      <c r="G35" s="45" t="s">
        <v>379</v>
      </c>
      <c r="H35" s="45" t="s">
        <v>380</v>
      </c>
      <c r="I35" s="45" t="s">
        <v>326</v>
      </c>
      <c r="J35" s="45" t="s">
        <v>327</v>
      </c>
      <c r="K35" s="46">
        <v>44958</v>
      </c>
      <c r="L35" s="46">
        <v>44969</v>
      </c>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t="s">
        <v>246</v>
      </c>
      <c r="G36" s="45" t="s">
        <v>381</v>
      </c>
      <c r="H36" s="45" t="s">
        <v>382</v>
      </c>
      <c r="I36" s="45" t="s">
        <v>383</v>
      </c>
      <c r="J36" s="45" t="s">
        <v>384</v>
      </c>
      <c r="K36" s="46">
        <v>44936</v>
      </c>
      <c r="L36" s="46">
        <v>45258</v>
      </c>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t="s">
        <v>247</v>
      </c>
      <c r="G37" s="45" t="s">
        <v>381</v>
      </c>
      <c r="H37" s="45" t="s">
        <v>382</v>
      </c>
      <c r="I37" s="45" t="s">
        <v>329</v>
      </c>
      <c r="J37" s="45" t="s">
        <v>328</v>
      </c>
      <c r="K37" s="46">
        <v>44936</v>
      </c>
      <c r="L37" s="46">
        <v>45258</v>
      </c>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t="s">
        <v>248</v>
      </c>
      <c r="G38" s="45" t="s">
        <v>381</v>
      </c>
      <c r="H38" s="45" t="s">
        <v>382</v>
      </c>
      <c r="I38" s="45" t="s">
        <v>330</v>
      </c>
      <c r="J38" s="45" t="s">
        <v>328</v>
      </c>
      <c r="K38" s="46">
        <v>44936</v>
      </c>
      <c r="L38" s="46">
        <v>45258</v>
      </c>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t="s">
        <v>255</v>
      </c>
      <c r="G39" s="45" t="s">
        <v>385</v>
      </c>
      <c r="H39" s="45" t="s">
        <v>380</v>
      </c>
      <c r="I39" s="45" t="s">
        <v>325</v>
      </c>
      <c r="J39" s="45" t="s">
        <v>327</v>
      </c>
      <c r="K39" s="46">
        <v>44936</v>
      </c>
      <c r="L39" s="46">
        <v>45258</v>
      </c>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t="s">
        <v>256</v>
      </c>
      <c r="G40" s="45" t="s">
        <v>346</v>
      </c>
      <c r="H40" s="45" t="s">
        <v>386</v>
      </c>
      <c r="I40" s="45" t="s">
        <v>387</v>
      </c>
      <c r="J40" s="45" t="s">
        <v>328</v>
      </c>
      <c r="K40" s="46">
        <v>44936</v>
      </c>
      <c r="L40" s="46">
        <v>45258</v>
      </c>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t="s">
        <v>257</v>
      </c>
      <c r="G41" s="45" t="s">
        <v>388</v>
      </c>
      <c r="H41" s="45" t="s">
        <v>390</v>
      </c>
      <c r="I41" s="45" t="s">
        <v>389</v>
      </c>
      <c r="J41" s="45" t="s">
        <v>291</v>
      </c>
      <c r="K41" s="46">
        <v>44936</v>
      </c>
      <c r="L41" s="46">
        <v>45258</v>
      </c>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t="s">
        <v>258</v>
      </c>
      <c r="G42" s="45" t="s">
        <v>391</v>
      </c>
      <c r="H42" s="45" t="s">
        <v>395</v>
      </c>
      <c r="I42" s="45" t="s">
        <v>312</v>
      </c>
      <c r="J42" s="45" t="s">
        <v>331</v>
      </c>
      <c r="K42" s="46">
        <v>44936</v>
      </c>
      <c r="L42" s="46">
        <v>45258</v>
      </c>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t="s">
        <v>259</v>
      </c>
      <c r="G43" s="45" t="s">
        <v>392</v>
      </c>
      <c r="H43" s="45" t="s">
        <v>397</v>
      </c>
      <c r="I43" s="45" t="s">
        <v>313</v>
      </c>
      <c r="J43" s="45" t="s">
        <v>296</v>
      </c>
      <c r="K43" s="46">
        <v>44936</v>
      </c>
      <c r="L43" s="46">
        <v>45258</v>
      </c>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t="s">
        <v>260</v>
      </c>
      <c r="G44" s="45" t="s">
        <v>393</v>
      </c>
      <c r="H44" s="45" t="s">
        <v>396</v>
      </c>
      <c r="I44" s="45" t="s">
        <v>314</v>
      </c>
      <c r="J44" s="45" t="s">
        <v>296</v>
      </c>
      <c r="K44" s="46">
        <v>44936</v>
      </c>
      <c r="L44" s="46">
        <v>45227</v>
      </c>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t="s">
        <v>261</v>
      </c>
      <c r="G45" s="45" t="s">
        <v>394</v>
      </c>
      <c r="H45" s="45" t="s">
        <v>398</v>
      </c>
      <c r="I45" s="45" t="s">
        <v>315</v>
      </c>
      <c r="J45" s="45" t="s">
        <v>332</v>
      </c>
      <c r="K45" s="46">
        <v>44958</v>
      </c>
      <c r="L45" s="46">
        <v>44969</v>
      </c>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t="s">
        <v>262</v>
      </c>
      <c r="G46" s="45" t="s">
        <v>399</v>
      </c>
      <c r="H46" s="45"/>
      <c r="I46" s="45" t="s">
        <v>316</v>
      </c>
      <c r="J46" s="45" t="s">
        <v>291</v>
      </c>
      <c r="K46" s="46">
        <v>44936</v>
      </c>
      <c r="L46" s="46">
        <v>44969</v>
      </c>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t="s">
        <v>263</v>
      </c>
      <c r="G47" s="45" t="s">
        <v>400</v>
      </c>
      <c r="H47" s="45" t="s">
        <v>401</v>
      </c>
      <c r="I47" s="45" t="s">
        <v>306</v>
      </c>
      <c r="J47" s="45" t="s">
        <v>291</v>
      </c>
      <c r="K47" s="46">
        <v>44936</v>
      </c>
      <c r="L47" s="46">
        <v>45258</v>
      </c>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t="s">
        <v>264</v>
      </c>
      <c r="G48" s="45" t="s">
        <v>393</v>
      </c>
      <c r="H48" s="45" t="s">
        <v>402</v>
      </c>
      <c r="I48" s="45" t="s">
        <v>318</v>
      </c>
      <c r="J48" s="45" t="s">
        <v>296</v>
      </c>
      <c r="K48" s="46">
        <v>44936</v>
      </c>
      <c r="L48" s="46">
        <v>45258</v>
      </c>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t="s">
        <v>265</v>
      </c>
      <c r="G49" s="45" t="s">
        <v>403</v>
      </c>
      <c r="H49" s="45" t="s">
        <v>404</v>
      </c>
      <c r="I49" s="45" t="s">
        <v>333</v>
      </c>
      <c r="J49" s="45" t="s">
        <v>288</v>
      </c>
      <c r="K49" s="46">
        <v>44936</v>
      </c>
      <c r="L49" s="46">
        <v>45258</v>
      </c>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t="s">
        <v>266</v>
      </c>
      <c r="G50" s="45" t="s">
        <v>393</v>
      </c>
      <c r="H50" s="45" t="s">
        <v>405</v>
      </c>
      <c r="I50" s="45" t="s">
        <v>319</v>
      </c>
      <c r="J50" s="45" t="s">
        <v>296</v>
      </c>
      <c r="K50" s="46">
        <v>44936</v>
      </c>
      <c r="L50" s="46">
        <v>45258</v>
      </c>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t="s">
        <v>267</v>
      </c>
      <c r="G51" s="45" t="s">
        <v>406</v>
      </c>
      <c r="H51" s="45" t="s">
        <v>405</v>
      </c>
      <c r="I51" s="45" t="s">
        <v>335</v>
      </c>
      <c r="J51" s="45" t="s">
        <v>334</v>
      </c>
      <c r="K51" s="46">
        <v>44936</v>
      </c>
      <c r="L51" s="46">
        <v>44957</v>
      </c>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t="s">
        <v>268</v>
      </c>
      <c r="G52" s="45" t="s">
        <v>407</v>
      </c>
      <c r="H52" s="45" t="s">
        <v>408</v>
      </c>
      <c r="I52" s="45" t="s">
        <v>336</v>
      </c>
      <c r="J52" s="45" t="s">
        <v>291</v>
      </c>
      <c r="K52" s="46">
        <v>44936</v>
      </c>
      <c r="L52" s="46">
        <v>44984</v>
      </c>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t="s">
        <v>269</v>
      </c>
      <c r="G53" s="45" t="s">
        <v>393</v>
      </c>
      <c r="H53" s="45" t="s">
        <v>410</v>
      </c>
      <c r="I53" s="45" t="s">
        <v>313</v>
      </c>
      <c r="J53" s="45" t="s">
        <v>296</v>
      </c>
      <c r="K53" s="46">
        <v>44936</v>
      </c>
      <c r="L53" s="46">
        <v>44984</v>
      </c>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t="s">
        <v>270</v>
      </c>
      <c r="G54" s="45" t="s">
        <v>409</v>
      </c>
      <c r="H54" s="45" t="s">
        <v>411</v>
      </c>
      <c r="I54" s="45" t="s">
        <v>306</v>
      </c>
      <c r="J54" s="45" t="s">
        <v>291</v>
      </c>
      <c r="K54" s="46">
        <v>44958</v>
      </c>
      <c r="L54" s="46">
        <v>44984</v>
      </c>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t="s">
        <v>271</v>
      </c>
      <c r="G55" s="45" t="s">
        <v>409</v>
      </c>
      <c r="H55" s="45" t="s">
        <v>412</v>
      </c>
      <c r="I55" s="45" t="s">
        <v>311</v>
      </c>
      <c r="J55" s="45" t="s">
        <v>291</v>
      </c>
      <c r="K55" s="46">
        <v>44936</v>
      </c>
      <c r="L55" s="46">
        <v>44969</v>
      </c>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t="s">
        <v>272</v>
      </c>
      <c r="G56" s="45" t="s">
        <v>409</v>
      </c>
      <c r="H56" s="45" t="s">
        <v>413</v>
      </c>
      <c r="I56" s="45" t="s">
        <v>337</v>
      </c>
      <c r="J56" s="45" t="s">
        <v>291</v>
      </c>
      <c r="K56" s="46">
        <v>44958</v>
      </c>
      <c r="L56" s="46">
        <v>44974</v>
      </c>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t="s">
        <v>273</v>
      </c>
      <c r="G57" s="45" t="s">
        <v>409</v>
      </c>
      <c r="H57" s="45" t="s">
        <v>413</v>
      </c>
      <c r="I57" s="45" t="s">
        <v>338</v>
      </c>
      <c r="J57" s="45" t="s">
        <v>310</v>
      </c>
      <c r="K57" s="46">
        <v>44958</v>
      </c>
      <c r="L57" s="46">
        <v>44974</v>
      </c>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t="s">
        <v>274</v>
      </c>
      <c r="G58" s="45" t="s">
        <v>409</v>
      </c>
      <c r="H58" s="45" t="s">
        <v>413</v>
      </c>
      <c r="I58" s="45" t="s">
        <v>340</v>
      </c>
      <c r="J58" s="45" t="s">
        <v>339</v>
      </c>
      <c r="K58" s="46">
        <v>44936</v>
      </c>
      <c r="L58" s="46">
        <v>45258</v>
      </c>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t="s">
        <v>275</v>
      </c>
      <c r="G59" s="45" t="s">
        <v>414</v>
      </c>
      <c r="H59" s="45" t="s">
        <v>415</v>
      </c>
      <c r="I59" s="45" t="s">
        <v>341</v>
      </c>
      <c r="J59" s="45" t="s">
        <v>342</v>
      </c>
      <c r="K59" s="46">
        <v>44936</v>
      </c>
      <c r="L59" s="46">
        <v>45258</v>
      </c>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t="s">
        <v>276</v>
      </c>
      <c r="G60" s="45" t="s">
        <v>416</v>
      </c>
      <c r="H60" s="45" t="s">
        <v>417</v>
      </c>
      <c r="I60" s="45" t="s">
        <v>343</v>
      </c>
      <c r="J60" s="45" t="s">
        <v>342</v>
      </c>
      <c r="K60" s="46">
        <v>44936</v>
      </c>
      <c r="L60" s="46">
        <v>45258</v>
      </c>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t="s">
        <v>277</v>
      </c>
      <c r="G61" s="45" t="s">
        <v>418</v>
      </c>
      <c r="H61" s="45" t="s">
        <v>419</v>
      </c>
      <c r="I61" s="45" t="s">
        <v>343</v>
      </c>
      <c r="J61" s="45" t="s">
        <v>342</v>
      </c>
      <c r="K61" s="46">
        <v>44936</v>
      </c>
      <c r="L61" s="46">
        <v>45258</v>
      </c>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t="s">
        <v>278</v>
      </c>
      <c r="G62" s="45" t="s">
        <v>420</v>
      </c>
      <c r="H62" s="45" t="s">
        <v>421</v>
      </c>
      <c r="I62" s="45" t="s">
        <v>344</v>
      </c>
      <c r="J62" s="45" t="s">
        <v>291</v>
      </c>
      <c r="K62" s="46">
        <v>44936</v>
      </c>
      <c r="L62" s="46">
        <v>45015</v>
      </c>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t="s">
        <v>279</v>
      </c>
      <c r="G63" s="45" t="s">
        <v>422</v>
      </c>
      <c r="H63" s="45" t="s">
        <v>423</v>
      </c>
      <c r="I63" s="45" t="s">
        <v>345</v>
      </c>
      <c r="J63" s="45" t="s">
        <v>291</v>
      </c>
      <c r="K63" s="46">
        <v>44936</v>
      </c>
      <c r="L63" s="46">
        <v>45258</v>
      </c>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t="s">
        <v>280</v>
      </c>
      <c r="G64" s="45" t="s">
        <v>422</v>
      </c>
      <c r="H64" s="45" t="s">
        <v>423</v>
      </c>
      <c r="I64" s="45" t="s">
        <v>345</v>
      </c>
      <c r="J64" s="45" t="s">
        <v>291</v>
      </c>
      <c r="K64" s="46">
        <v>44936</v>
      </c>
      <c r="L64" s="46">
        <v>45015</v>
      </c>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t="s">
        <v>281</v>
      </c>
      <c r="G65" s="45" t="s">
        <v>422</v>
      </c>
      <c r="H65" s="45" t="s">
        <v>423</v>
      </c>
      <c r="I65" s="45" t="s">
        <v>427</v>
      </c>
      <c r="J65" s="45" t="s">
        <v>291</v>
      </c>
      <c r="K65" s="46">
        <v>45200</v>
      </c>
      <c r="L65" s="46">
        <v>45262</v>
      </c>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t="s">
        <v>282</v>
      </c>
      <c r="G66" s="45" t="s">
        <v>424</v>
      </c>
      <c r="H66" s="45" t="s">
        <v>425</v>
      </c>
      <c r="I66" s="45" t="s">
        <v>345</v>
      </c>
      <c r="J66" s="45" t="s">
        <v>328</v>
      </c>
      <c r="K66" s="46">
        <v>45200</v>
      </c>
      <c r="L66" s="46">
        <v>45262</v>
      </c>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t="s">
        <v>353</v>
      </c>
      <c r="G67" s="45" t="s">
        <v>422</v>
      </c>
      <c r="H67" s="45" t="s">
        <v>423</v>
      </c>
      <c r="I67" s="45" t="s">
        <v>345</v>
      </c>
      <c r="J67" s="45" t="s">
        <v>428</v>
      </c>
      <c r="K67" s="46">
        <v>45200</v>
      </c>
      <c r="L67" s="46">
        <v>45262</v>
      </c>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t="s">
        <v>354</v>
      </c>
      <c r="G68" s="45" t="s">
        <v>426</v>
      </c>
      <c r="H68" s="45" t="s">
        <v>425</v>
      </c>
      <c r="I68" s="45" t="s">
        <v>429</v>
      </c>
      <c r="J68" s="45" t="s">
        <v>291</v>
      </c>
      <c r="K68" s="46">
        <v>45200</v>
      </c>
      <c r="L68" s="46">
        <v>45262</v>
      </c>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t="s">
        <v>355</v>
      </c>
      <c r="G69" s="45" t="s">
        <v>430</v>
      </c>
      <c r="H69" s="45" t="s">
        <v>431</v>
      </c>
      <c r="I69" s="45" t="s">
        <v>432</v>
      </c>
      <c r="J69" s="45" t="s">
        <v>328</v>
      </c>
      <c r="K69" s="46">
        <v>44958</v>
      </c>
      <c r="L69" s="46">
        <v>45262</v>
      </c>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t="s">
        <v>352</v>
      </c>
      <c r="G70" s="45" t="s">
        <v>430</v>
      </c>
      <c r="H70" s="45" t="s">
        <v>431</v>
      </c>
      <c r="I70" s="45" t="s">
        <v>432</v>
      </c>
      <c r="J70" s="45" t="s">
        <v>328</v>
      </c>
      <c r="K70" s="46">
        <v>44958</v>
      </c>
      <c r="L70" s="46">
        <v>45262</v>
      </c>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t="s">
        <v>356</v>
      </c>
      <c r="G71" s="45" t="s">
        <v>422</v>
      </c>
      <c r="H71" s="45" t="s">
        <v>431</v>
      </c>
      <c r="I71" s="45" t="s">
        <v>432</v>
      </c>
      <c r="J71" s="45" t="s">
        <v>328</v>
      </c>
      <c r="K71" s="46">
        <v>44958</v>
      </c>
      <c r="L71" s="46">
        <v>45262</v>
      </c>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t="s">
        <v>351</v>
      </c>
      <c r="G72" s="45" t="s">
        <v>430</v>
      </c>
      <c r="H72" s="45" t="s">
        <v>433</v>
      </c>
      <c r="I72" s="45" t="s">
        <v>434</v>
      </c>
      <c r="J72" s="45" t="s">
        <v>435</v>
      </c>
      <c r="K72" s="46">
        <v>44936</v>
      </c>
      <c r="L72" s="46">
        <v>45262</v>
      </c>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t="s">
        <v>350</v>
      </c>
      <c r="G73" s="45" t="s">
        <v>422</v>
      </c>
      <c r="H73" s="45" t="s">
        <v>436</v>
      </c>
      <c r="I73" s="45" t="s">
        <v>434</v>
      </c>
      <c r="J73" s="45" t="s">
        <v>435</v>
      </c>
      <c r="K73" s="46">
        <v>44970</v>
      </c>
      <c r="L73" s="46">
        <v>45262</v>
      </c>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t="s">
        <v>349</v>
      </c>
      <c r="G74" s="45" t="s">
        <v>437</v>
      </c>
      <c r="H74" s="45" t="s">
        <v>438</v>
      </c>
      <c r="I74" s="45" t="s">
        <v>439</v>
      </c>
      <c r="J74" s="45" t="s">
        <v>440</v>
      </c>
      <c r="K74" s="46">
        <v>45257</v>
      </c>
      <c r="L74" s="46">
        <v>45262</v>
      </c>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t="s">
        <v>348</v>
      </c>
      <c r="G75" s="45" t="s">
        <v>441</v>
      </c>
      <c r="H75" s="45" t="s">
        <v>442</v>
      </c>
      <c r="I75" s="45" t="s">
        <v>444</v>
      </c>
      <c r="J75" s="45" t="s">
        <v>443</v>
      </c>
      <c r="K75" s="46">
        <v>45257</v>
      </c>
      <c r="L75" s="46">
        <v>45262</v>
      </c>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t="s">
        <v>347</v>
      </c>
      <c r="G76" s="45" t="s">
        <v>445</v>
      </c>
      <c r="H76" s="45" t="s">
        <v>446</v>
      </c>
      <c r="I76" s="45" t="s">
        <v>444</v>
      </c>
      <c r="J76" s="45" t="s">
        <v>440</v>
      </c>
      <c r="K76" s="46">
        <v>45257</v>
      </c>
      <c r="L76" s="46">
        <v>45262</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Dell</cp:lastModifiedBy>
  <cp:lastPrinted>2021-12-27T19:55:26Z</cp:lastPrinted>
  <dcterms:created xsi:type="dcterms:W3CDTF">2021-11-16T13:51:36Z</dcterms:created>
  <dcterms:modified xsi:type="dcterms:W3CDTF">2025-03-31T20:50:58Z</dcterms:modified>
</cp:coreProperties>
</file>