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defaultThemeVersion="166925"/>
  <mc:AlternateContent xmlns:mc="http://schemas.openxmlformats.org/markup-compatibility/2006">
    <mc:Choice Requires="x15">
      <x15ac:absPath xmlns:x15ac="http://schemas.microsoft.com/office/spreadsheetml/2010/11/ac" url="C:\Users\Dell\Desktop\CARPETA 10 PARA SUBIR A ENJAMBRE\"/>
    </mc:Choice>
  </mc:AlternateContent>
  <xr:revisionPtr revIDLastSave="0" documentId="13_ncr:1_{F9F8B741-7CCE-464C-B282-96ABDA679660}" xr6:coauthVersionLast="47" xr6:coauthVersionMax="47" xr10:uidLastSave="{00000000-0000-0000-0000-000000000000}"/>
  <workbookProtection workbookAlgorithmName="SHA-512" workbookHashValue="8TnGC9ksctXX6CC5UPy12xUoKhOgl3J7IC4NuzPbYRFIMqJWml0CULZ3QOHh+LVRZSC6Ze8zoJYQCFFqt6Zkig==" workbookSaltValue="rjMeG4R1QE7ySays0bzFcg==" workbookSpinCount="100000" lockStructure="1"/>
  <bookViews>
    <workbookView xWindow="-120" yWindow="-120" windowWidth="24240" windowHeight="13140" firstSheet="1" activeTab="2" xr2:uid="{00000000-000D-0000-FFFF-FFFF00000000}"/>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Desde">[1]Listas!$A$2:$A$14</definedName>
    <definedName name="Hasta">[1]Listas!$B$2:$B$14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9" i="1" l="1"/>
  <c r="D28" i="1"/>
  <c r="D56" i="1"/>
  <c r="D65" i="1"/>
  <c r="G10" i="1"/>
  <c r="G13" i="1"/>
  <c r="G15" i="1"/>
  <c r="G28" i="1"/>
  <c r="A9" i="1"/>
  <c r="A10" i="1" l="1"/>
  <c r="A11" i="1" l="1"/>
  <c r="A12" i="1" l="1"/>
  <c r="A13" i="1" l="1"/>
  <c r="A14" i="1" l="1"/>
  <c r="C11" i="3"/>
  <c r="A15" i="1" l="1"/>
  <c r="G65" i="1"/>
  <c r="G56" i="1"/>
  <c r="G44" i="1"/>
  <c r="G85" i="2" s="1"/>
  <c r="A16" i="1" l="1"/>
  <c r="F132" i="2"/>
  <c r="D132" i="2"/>
  <c r="D105" i="2"/>
  <c r="E85" i="2"/>
  <c r="E84" i="2"/>
  <c r="E83" i="2"/>
  <c r="E82" i="2"/>
  <c r="E81" i="2"/>
  <c r="A17" i="1" l="1"/>
  <c r="E64" i="2"/>
  <c r="E63" i="2"/>
  <c r="E62" i="2"/>
  <c r="E61" i="2"/>
  <c r="E60" i="2"/>
  <c r="D38" i="2"/>
  <c r="D37" i="2"/>
  <c r="D36" i="2"/>
  <c r="D35" i="2"/>
  <c r="I6" i="1"/>
  <c r="A18" i="1" l="1"/>
  <c r="F15" i="2"/>
  <c r="E11" i="3"/>
  <c r="E12" i="3" s="1"/>
  <c r="F105" i="2"/>
  <c r="G21" i="1"/>
  <c r="G63" i="2"/>
  <c r="F37" i="2"/>
  <c r="F36" i="2"/>
  <c r="F38" i="2"/>
  <c r="G81" i="2"/>
  <c r="G35" i="1"/>
  <c r="G82" i="2" s="1"/>
  <c r="G38" i="1"/>
  <c r="G83" i="2" s="1"/>
  <c r="G41" i="1"/>
  <c r="G84" i="2" s="1"/>
  <c r="A19" i="1" l="1"/>
  <c r="G64" i="2"/>
  <c r="D9" i="1"/>
  <c r="G62" i="2"/>
  <c r="G61" i="2"/>
  <c r="A20" i="1" l="1"/>
  <c r="G60" i="2"/>
  <c r="A21" i="1" l="1"/>
  <c r="F35" i="2"/>
  <c r="A22" i="1" l="1"/>
  <c r="A23" i="1" l="1"/>
  <c r="A24" i="1" l="1"/>
  <c r="A25" i="1" l="1"/>
  <c r="A26" i="1" l="1"/>
  <c r="A27" i="1" l="1"/>
  <c r="A28" i="1" l="1"/>
  <c r="A29" i="1" l="1"/>
  <c r="A30" i="1" l="1"/>
  <c r="A31" i="1" l="1"/>
  <c r="A32" i="1" l="1"/>
  <c r="A33" i="1" l="1"/>
  <c r="A34" i="1" l="1"/>
  <c r="A35" i="1" l="1"/>
  <c r="A36" i="1" l="1"/>
  <c r="A37" i="1" l="1"/>
  <c r="A38" i="1" l="1"/>
  <c r="A39" i="1" l="1"/>
  <c r="A40" i="1" l="1"/>
  <c r="A41" i="1" l="1"/>
  <c r="A42" i="1" l="1"/>
  <c r="A43" i="1" l="1"/>
  <c r="A44" i="1" l="1"/>
  <c r="A45" i="1" l="1"/>
  <c r="A46" i="1" l="1"/>
  <c r="A47" i="1" l="1"/>
  <c r="A48" i="1" l="1"/>
  <c r="A49" i="1" l="1"/>
  <c r="A50" i="1"/>
  <c r="A51" i="1" l="1"/>
  <c r="A52" i="1" l="1"/>
  <c r="A53" i="1" l="1"/>
  <c r="A54" i="1" l="1"/>
  <c r="A55" i="1" l="1"/>
  <c r="A56" i="1" l="1"/>
  <c r="A57" i="1" l="1"/>
  <c r="A58" i="1" l="1"/>
  <c r="A59" i="1" l="1"/>
  <c r="A60" i="1" l="1"/>
  <c r="A61" i="1"/>
  <c r="A62" i="1" l="1"/>
  <c r="A63" i="1" l="1"/>
  <c r="A64" i="1" s="1"/>
  <c r="A65" i="1" l="1"/>
  <c r="A66" i="1" l="1"/>
  <c r="A67" i="1" l="1"/>
  <c r="A68" i="1" l="1"/>
  <c r="A69" i="1" l="1"/>
  <c r="E20" i="4" s="1"/>
  <c r="B59" i="4"/>
  <c r="B61" i="4"/>
  <c r="B32" i="4"/>
  <c r="B36" i="4"/>
  <c r="B64" i="4"/>
  <c r="B39" i="4"/>
  <c r="B75" i="4"/>
  <c r="B33" i="4" l="1"/>
  <c r="B71" i="4"/>
  <c r="E16" i="4"/>
  <c r="B66" i="4"/>
  <c r="B16" i="4"/>
  <c r="B41" i="4"/>
  <c r="E41" i="4"/>
  <c r="C16" i="4"/>
  <c r="D16" i="4"/>
  <c r="C18" i="4"/>
  <c r="B31" i="4"/>
  <c r="D17" i="4"/>
  <c r="E17" i="4"/>
  <c r="B17" i="4"/>
  <c r="C17" i="4"/>
  <c r="B48" i="4"/>
  <c r="B30" i="4"/>
  <c r="B57" i="4"/>
  <c r="B34" i="4"/>
  <c r="E72" i="4"/>
  <c r="B18" i="4"/>
  <c r="B69" i="4"/>
  <c r="B40" i="4"/>
  <c r="B37" i="4"/>
  <c r="B29" i="4"/>
  <c r="B28" i="4"/>
  <c r="B74" i="4"/>
  <c r="B38" i="4"/>
  <c r="B35" i="4"/>
  <c r="E23" i="4"/>
  <c r="E18" i="4"/>
  <c r="D18" i="4"/>
  <c r="E19" i="4"/>
  <c r="D76" i="4"/>
  <c r="E49" i="4"/>
  <c r="C19" i="4"/>
  <c r="D19" i="4"/>
  <c r="E25" i="4"/>
  <c r="E24" i="4"/>
  <c r="B19" i="4"/>
  <c r="D20" i="4"/>
  <c r="C54" i="4"/>
  <c r="C20" i="4"/>
  <c r="B20" i="4"/>
  <c r="E39" i="4"/>
  <c r="E22" i="4"/>
  <c r="E21" i="4"/>
  <c r="E29" i="4"/>
  <c r="C21" i="4"/>
  <c r="B21" i="4"/>
  <c r="E33" i="4"/>
  <c r="E28" i="4"/>
  <c r="D21" i="4"/>
  <c r="B22" i="4"/>
  <c r="C22" i="4"/>
  <c r="E38" i="4"/>
  <c r="E34" i="4"/>
  <c r="D22" i="4"/>
  <c r="E27" i="4"/>
  <c r="B23" i="4"/>
  <c r="C23" i="4"/>
  <c r="D23" i="4"/>
  <c r="D24" i="4"/>
  <c r="E40" i="4"/>
  <c r="E45" i="4"/>
  <c r="B24" i="4"/>
  <c r="C24" i="4"/>
  <c r="C25" i="4"/>
  <c r="D25" i="4"/>
  <c r="C26" i="4"/>
  <c r="B25" i="4"/>
  <c r="E30" i="4"/>
  <c r="E26" i="4"/>
  <c r="B26" i="4"/>
  <c r="D26" i="4"/>
  <c r="C27" i="4"/>
  <c r="E31" i="4"/>
  <c r="E32" i="4"/>
  <c r="B27" i="4"/>
  <c r="D27" i="4"/>
  <c r="D28" i="4"/>
  <c r="C28" i="4"/>
  <c r="C30" i="4"/>
  <c r="D53" i="4"/>
  <c r="D30" i="4"/>
  <c r="C29" i="4"/>
  <c r="D29" i="4"/>
  <c r="E71" i="4"/>
  <c r="E43" i="4"/>
  <c r="E37" i="4"/>
  <c r="E63" i="4"/>
  <c r="C71" i="4"/>
  <c r="C31" i="4"/>
  <c r="E75" i="4"/>
  <c r="E60" i="4"/>
  <c r="E36" i="4"/>
  <c r="E35" i="4"/>
  <c r="E74" i="4"/>
  <c r="C69" i="4"/>
  <c r="D31" i="4"/>
  <c r="C32" i="4"/>
  <c r="D32" i="4"/>
  <c r="C33" i="4"/>
  <c r="D63" i="4"/>
  <c r="D33" i="4"/>
  <c r="D34" i="4"/>
  <c r="C34" i="4"/>
  <c r="D35" i="4"/>
  <c r="C55" i="4"/>
  <c r="D36" i="4"/>
  <c r="C35" i="4"/>
  <c r="D61" i="4"/>
  <c r="C36" i="4"/>
  <c r="D39" i="4"/>
  <c r="D37" i="4"/>
  <c r="C37" i="4"/>
  <c r="D67" i="4"/>
  <c r="C59" i="4"/>
  <c r="D51" i="4"/>
  <c r="D38" i="4"/>
  <c r="D73" i="4"/>
  <c r="C65" i="4"/>
  <c r="C57" i="4"/>
  <c r="C49" i="4"/>
  <c r="C38" i="4"/>
  <c r="C39" i="4"/>
  <c r="D40" i="4"/>
  <c r="C40" i="4"/>
  <c r="C41" i="4"/>
  <c r="D41" i="4"/>
  <c r="C44" i="4"/>
  <c r="B52" i="4"/>
  <c r="B73" i="4"/>
  <c r="B65" i="4"/>
  <c r="B53" i="4"/>
  <c r="B60" i="4"/>
  <c r="B50" i="4"/>
  <c r="C76" i="4"/>
  <c r="E56" i="4"/>
  <c r="E64" i="4"/>
  <c r="E42" i="4"/>
  <c r="E50" i="4"/>
  <c r="E59" i="4"/>
  <c r="E51" i="4"/>
  <c r="E76" i="4"/>
  <c r="E54" i="4"/>
  <c r="C73" i="4"/>
  <c r="D70" i="4"/>
  <c r="D69" i="4"/>
  <c r="C67" i="4"/>
  <c r="D65" i="4"/>
  <c r="C63" i="4"/>
  <c r="C61" i="4"/>
  <c r="D59" i="4"/>
  <c r="D57" i="4"/>
  <c r="D55" i="4"/>
  <c r="C53" i="4"/>
  <c r="C51" i="4"/>
  <c r="D49" i="4"/>
  <c r="C47" i="4"/>
  <c r="C45" i="4"/>
  <c r="C42" i="4"/>
  <c r="B72" i="4"/>
  <c r="B44" i="4"/>
  <c r="B54" i="4"/>
  <c r="B62" i="4"/>
  <c r="B68" i="4"/>
  <c r="B47" i="4"/>
  <c r="B70" i="4"/>
  <c r="B63" i="4"/>
  <c r="B51" i="4"/>
  <c r="B56" i="4"/>
  <c r="D75" i="4"/>
  <c r="E65" i="4"/>
  <c r="E55" i="4"/>
  <c r="E67" i="4"/>
  <c r="E62" i="4"/>
  <c r="E70" i="4"/>
  <c r="E52" i="4"/>
  <c r="E57" i="4"/>
  <c r="E48" i="4"/>
  <c r="E46" i="4"/>
  <c r="E58" i="4"/>
  <c r="D72" i="4"/>
  <c r="C70" i="4"/>
  <c r="C68" i="4"/>
  <c r="D66" i="4"/>
  <c r="D64" i="4"/>
  <c r="D62" i="4"/>
  <c r="C60" i="4"/>
  <c r="C58" i="4"/>
  <c r="C56" i="4"/>
  <c r="C74" i="4"/>
  <c r="D52" i="4"/>
  <c r="C50" i="4"/>
  <c r="C48" i="4"/>
  <c r="D45" i="4"/>
  <c r="D44" i="4"/>
  <c r="D46" i="4"/>
  <c r="B43" i="4"/>
  <c r="B76" i="4"/>
  <c r="B49" i="4"/>
  <c r="B55" i="4"/>
  <c r="B45" i="4"/>
  <c r="B42" i="4"/>
  <c r="B46" i="4"/>
  <c r="B58" i="4"/>
  <c r="B67" i="4"/>
  <c r="D74" i="4"/>
  <c r="E47" i="4"/>
  <c r="E61" i="4"/>
  <c r="E53" i="4"/>
  <c r="E68" i="4"/>
  <c r="E44" i="4"/>
  <c r="E69" i="4"/>
  <c r="E73" i="4"/>
  <c r="E66" i="4"/>
  <c r="C75" i="4"/>
  <c r="C72" i="4"/>
  <c r="D71" i="4"/>
  <c r="D68" i="4"/>
  <c r="C66" i="4"/>
  <c r="C64" i="4"/>
  <c r="C62" i="4"/>
  <c r="D60" i="4"/>
  <c r="D58" i="4"/>
  <c r="D56" i="4"/>
  <c r="D54" i="4"/>
  <c r="C52" i="4"/>
  <c r="D50" i="4"/>
  <c r="D48" i="4"/>
  <c r="C46" i="4"/>
  <c r="D43" i="4"/>
  <c r="D42" i="4"/>
  <c r="C43" i="4"/>
  <c r="D47"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Lorena López</author>
  </authors>
  <commentList>
    <comment ref="A8" authorId="0" shapeId="0" xr:uid="{00000000-0006-0000-0500-000001000000}">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xr:uid="{00000000-0006-0000-0500-000002000000}">
      <text>
        <r>
          <rPr>
            <b/>
            <sz val="9"/>
            <color indexed="81"/>
            <rFont val="Tahoma"/>
            <family val="2"/>
          </rPr>
          <t>Desglosar el objetivo general en objetivos específicos</t>
        </r>
        <r>
          <rPr>
            <sz val="9"/>
            <color indexed="81"/>
            <rFont val="Tahoma"/>
            <family val="2"/>
          </rPr>
          <t xml:space="preserve">
</t>
        </r>
      </text>
    </comment>
    <comment ref="K8" authorId="0" shapeId="0" xr:uid="{00000000-0006-0000-0500-000003000000}">
      <text>
        <r>
          <rPr>
            <b/>
            <sz val="9"/>
            <color indexed="81"/>
            <rFont val="Tahoma"/>
            <family val="2"/>
          </rPr>
          <t>Período de vigencia</t>
        </r>
      </text>
    </comment>
  </commentList>
</comments>
</file>

<file path=xl/sharedStrings.xml><?xml version="1.0" encoding="utf-8"?>
<sst xmlns="http://schemas.openxmlformats.org/spreadsheetml/2006/main" count="726" uniqueCount="475">
  <si>
    <t>ETAPA</t>
  </si>
  <si>
    <t>CALIFICACION</t>
  </si>
  <si>
    <t>CATEGORIA</t>
  </si>
  <si>
    <t>OBSERVACIONES</t>
  </si>
  <si>
    <t>PLANEAR</t>
  </si>
  <si>
    <t>EJECUTAR</t>
  </si>
  <si>
    <t>Sensibilizar frente al proceso de Rendición de Cuentas</t>
  </si>
  <si>
    <t>Identificar los espacios y mecanismos de las actividades permanentes institucionales que pueden utilizarse como ejercicios de diálogo para la rendición de cuentas tales como: mesas de trabajo, foros, reuniones, etc.</t>
  </si>
  <si>
    <t>Establecer los canales y mecanismos virtuales que complementarán las acciones de diálogo definidas para temas específicos y para los temas generales.</t>
  </si>
  <si>
    <t>Definir y organizar los espacios de diálogo de acuerdo a los grupos de interés y temas priorizados.</t>
  </si>
  <si>
    <t>Establecer temas e informes, mecanismos de interlocución y retroalimentación para articular la intervención en el proceso de rendición de cuentas.</t>
  </si>
  <si>
    <t>Formular los objetivos, metas e indicadores de la estrategia de rendición de cuentas.</t>
  </si>
  <si>
    <t>Definir las actividades necesarias para el desarrollo de cada una de las etapas de la estrategia de las rendición de cuentas.</t>
  </si>
  <si>
    <t>Definir los roles y responsabilidades de las diferentes áreas del establecimietno educativo, en materia de rendición de cuentas</t>
  </si>
  <si>
    <t xml:space="preserve">Establecer el  cronograma de ejecución de las actividades de diálogo de los ejercicios de rendición de cuentas, diferenciando si son espacios de diálogo  sobre la gestión general del estableciminto educativo o sobre los temas priorizados . </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</si>
  <si>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</si>
  <si>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</si>
  <si>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las áreas de gestión  (Informes, Metas e Indicadores, verificando la calidad de la misma.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</si>
  <si>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</si>
  <si>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</si>
  <si>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</si>
  <si>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</si>
  <si>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</si>
  <si>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</si>
  <si>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 xml:space="preserve">Convocar a través de medios electrónicos (Facebook, Twitter, Instagram, whatsapp, entre otros) a la comunidad educativa, ciudadanos y grupos de interés, de acuerdo a los espacios de rendición de cuentas definidos. </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</si>
  <si>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</si>
  <si>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</si>
  <si>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Asegurar el suministro y acceso de información de forma previa  a la comunidad eductiva, los ciudadanos y grupos de valor  convocados, con relación a los temas a tratar en los ejercicios de rendición de cuentas definidos.</t>
  </si>
  <si>
    <t>Diseñar la metodología de diálogo para cada evento de rendición de cuentas que garantice la intervención de la comuniudad eductiva, los ciudadanos y grupos de interés con su evaluación y propuestas a las mejoras de la gestión.</t>
  </si>
  <si>
    <t>Realizar los eventos de diálogo para la rendición de cuentas sobre temas específicos y generales definidos, garantizando la intervención de la comunidad eductiva, la ciudadanía y grupos de valor convocados con su evaluación de la gestión y resultados.</t>
  </si>
  <si>
    <t>Publicar el informe ejecutivo y las evidencias de la rendición de cuentas en la plataforma enjambre</t>
  </si>
  <si>
    <t>Registrar la asistencia de los participantes</t>
  </si>
  <si>
    <t>Otorgar espacios de participación a la comunidad eductiva, los ciudadanos y grupos de interés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</si>
  <si>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</si>
  <si>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</si>
  <si>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</si>
  <si>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</si>
  <si>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</si>
  <si>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</si>
  <si>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 xml:space="preserve">Evaluar y verificar por parte de la oficina de control interno que se garanticen los mecanismos de participación ciudadana en la rendición de cuentas. </t>
  </si>
  <si>
    <t>Evaluar y verificar los resultados de la implementación de la estrategia de rendición de cuentas, valorando el cumplimiento de las metas definidas frente al reto y objetivos de la estrategia.</t>
  </si>
  <si>
    <t>Aplicar la evaluación de la estrategia remdición de cuentas</t>
  </si>
  <si>
    <t>Preparar la información de carácter presupuestal, verificando la calidad de la misma.</t>
  </si>
  <si>
    <t>Analizar las debilidades y fortalezas para la rendicón de cuentas</t>
  </si>
  <si>
    <t>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</si>
  <si>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Identificar espacios de articulación y cooperación para la rendición de cuentas</t>
  </si>
  <si>
    <t>Construir la estrategia de rendición de cuentas
 Paso 1. 
Identificación de los espacios de diálogo en los que la entidad rendirá cuentas</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</si>
  <si>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</si>
  <si>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</si>
  <si>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</si>
  <si>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</si>
  <si>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</si>
  <si>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Preparar la información sobre acciones de mejoramiento de la entidad (Planes de mejora) asociados a la gestión realizada, verificando la calidad de la misma.</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</si>
  <si>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</si>
  <si>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</si>
  <si>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</si>
  <si>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</si>
  <si>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</si>
  <si>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</si>
  <si>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</si>
  <si>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</si>
  <si>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</si>
  <si>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</si>
  <si>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</si>
  <si>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</si>
  <si>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</si>
  <si>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</si>
  <si>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</si>
  <si>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</si>
  <si>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</si>
  <si>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</si>
  <si>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</si>
  <si>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</si>
  <si>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</si>
  <si>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</si>
  <si>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</si>
  <si>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</si>
  <si>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</si>
  <si>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</si>
  <si>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</si>
  <si>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</si>
  <si>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</si>
  <si>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r>
      <rPr>
        <b/>
        <sz val="12"/>
        <color theme="1"/>
        <rFont val="Arial"/>
        <family val="2"/>
      </rPr>
      <t>0-50:</t>
    </r>
    <r>
      <rPr>
        <sz val="12"/>
        <color theme="1"/>
        <rFont val="Arial"/>
        <family val="2"/>
      </rPr>
      <t xml:space="preserve"> Nivel Inicial</t>
    </r>
  </si>
  <si>
    <r>
      <rPr>
        <b/>
        <sz val="12"/>
        <color theme="1"/>
        <rFont val="Arial"/>
        <family val="2"/>
      </rPr>
      <t>51-80:</t>
    </r>
    <r>
      <rPr>
        <sz val="12"/>
        <color theme="1"/>
        <rFont val="Arial"/>
        <family val="2"/>
      </rPr>
      <t xml:space="preserve"> Nivel consolidación</t>
    </r>
  </si>
  <si>
    <r>
      <rPr>
        <b/>
        <sz val="12"/>
        <color theme="1"/>
        <rFont val="Arial"/>
        <family val="2"/>
      </rPr>
      <t>81-100:</t>
    </r>
    <r>
      <rPr>
        <sz val="12"/>
        <color theme="1"/>
        <rFont val="Arial"/>
        <family val="2"/>
      </rPr>
      <t xml:space="preserve"> Nivel perfeccionamiento</t>
    </r>
  </si>
  <si>
    <t>FECHA DILIGENCIAMIENTO</t>
  </si>
  <si>
    <t>RECTOR / DIRECTOR RURAL</t>
  </si>
  <si>
    <t>* Dar clic sobre el icono deseado</t>
  </si>
  <si>
    <t>CALIFICACIÓN</t>
  </si>
  <si>
    <t>Identificar y documentar las debilidades y fortalezas del establecimiento educativo para promover la participación  en la implementación de los ejercicios de rendición de cuentas con base en  la evaluación de los eventos anteriores.</t>
  </si>
  <si>
    <t>Socializar al interior del establecimiento educatio, los resultados del diagnóstico del proceso de rendición de cuentas institucional.</t>
  </si>
  <si>
    <t>Definir, de acuerdo al diagnóstico y la priorización de programas, proyectos y servicios, los espacios de diálogo presencial de rendición de cuentas y los mecanismos virtuales complementarios en temas específicos de interés que implementará el Establecimiento Educativo</t>
  </si>
  <si>
    <t>Dialogar y capacitar el equipo de trabajo sobre la rendiicón de cuentas y la importancia de dar a conocer la información a la comunidad educativa.</t>
  </si>
  <si>
    <t>Conformar y capacitar un equipo de trabajo que lidere el proceso de planeación y ejecución de los ejercicios de rendición de cuentas.</t>
  </si>
  <si>
    <t>Definir, de acuerdo  al diagnóstico y la priorización de programas, proyectos y servicios, los espacios de diálogo de rendición de cel establecimeitno educativo durante la vigencia.</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</si>
  <si>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</si>
  <si>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</si>
  <si>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Preparar la información sobre el cumplimiento de metas plan de mejoramiento institucional (PMI), con sus respectivos indicadores, verificando la calidad de la misma .</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</si>
  <si>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</si>
  <si>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</si>
  <si>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Efectuar la publición de la convocatoria y/o invitación a la rendición de cuentas con 30 días de anticipación.</t>
  </si>
  <si>
    <t>Publicar el cronograma para la inscripción de propuestas por parte de la comunidad educativa, los ciudadanos y grupos de interés, 10 días antes del evento.</t>
  </si>
  <si>
    <t>Recibir y analizar las propuestas para abrir el espacio de participación por parte de la comunidad, los ciudadanos y grupos de interés</t>
  </si>
  <si>
    <t xml:space="preserve">Diligenciar el formato interno de reporte de los resultados obtenidos en el ejercicio. </t>
  </si>
  <si>
    <t>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</si>
  <si>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</si>
  <si>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</si>
  <si>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</si>
  <si>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</si>
  <si>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</si>
  <si>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</si>
  <si>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</si>
  <si>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</si>
  <si>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</si>
  <si>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</si>
  <si>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</si>
  <si>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</si>
  <si>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</si>
  <si>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</si>
  <si>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Estableimiento Educativo</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</si>
  <si>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</si>
  <si>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</si>
  <si>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</si>
  <si>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</si>
  <si>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</si>
  <si>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</si>
  <si>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</si>
  <si>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</si>
  <si>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</si>
  <si>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</si>
  <si>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</si>
  <si>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</si>
  <si>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</si>
  <si>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</si>
  <si>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</si>
  <si>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</si>
  <si>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(1 - 100)</t>
  </si>
  <si>
    <t>PUNTAJE
(1-10)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</si>
  <si>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</si>
  <si>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</si>
  <si>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</si>
  <si>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</si>
  <si>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</si>
  <si>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</si>
  <si>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</si>
  <si>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</si>
  <si>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</si>
  <si>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</si>
  <si>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</si>
  <si>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</si>
  <si>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</si>
  <si>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</si>
  <si>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</si>
  <si>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</si>
  <si>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</si>
  <si>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</si>
  <si>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</si>
  <si>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</si>
  <si>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</si>
  <si>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</si>
  <si>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</si>
  <si>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</si>
  <si>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</si>
  <si>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Al dra clic sobre el icono será direccionado a los gráficos correspondientes a la calificación del autodiagnóstico</t>
  </si>
  <si>
    <t>Al dra clic sobre el icono será direccionado a los niveles de clasificación de acuerdo a la calificación del autodiagnóstico</t>
  </si>
  <si>
    <t>NIVELES DE CLASIFICACIÓN</t>
  </si>
  <si>
    <t>Al dar clic sobre el icno será direccionado al formato de plan de acción</t>
  </si>
  <si>
    <t>Digite en mayúscula sostenida el nombre del municipio donde está ubicado el Establecimiento Educatiavo</t>
  </si>
  <si>
    <t>Digite la fecha de diligenciamiento del formato de diagnóstico, para ello utilice el formato dia/mes/año (dd/mm/aaaa) ejemplo 20/01/2022</t>
  </si>
  <si>
    <t>Digite el número del código DANE asignado al establecimietno educativo</t>
  </si>
  <si>
    <t>Digite en mayúscula sostenida el nombre del Establecimiento Educativo, no usar abreviaturas</t>
  </si>
  <si>
    <t>Digite en mayúscula sostenida el nombre compledo del Rector o Director Rural del Establecimiento Educativo</t>
  </si>
  <si>
    <t>Esta casilla muestra la sumatoria de la puntuación obtenida en cada una de las etapas (Planera; Hacer (Ejecutar), Verifiar, Actuar)</t>
  </si>
  <si>
    <t>Corresponde a cada una de las etapas del ciclo PHVA, la cual ya está definida y no debe ser modificada</t>
  </si>
  <si>
    <t>Corresponde al promedio de la puntuación obtenida en las direrentes categorías definidas en el autodiagnóstico</t>
  </si>
  <si>
    <t>Corresponde a las acciones que el establecimento educativo debe contemplar para el avance de la respectiva política.</t>
  </si>
  <si>
    <t>Puntaje automático obtenido como resultado de la auto calificación que haga en el avance de la política</t>
  </si>
  <si>
    <t>Son las actividades que el Establecimiento Educataivo debe ejecutar para de implementar la de la política</t>
  </si>
  <si>
    <t>En esta casilla se debe colocar las observaciones que se estimen convenientes que permitan establecer la justificación de la puntuación obtenida</t>
  </si>
  <si>
    <t>Nivel</t>
  </si>
  <si>
    <t>Color</t>
  </si>
  <si>
    <t>1 a 20</t>
  </si>
  <si>
    <t>21 a 40</t>
  </si>
  <si>
    <t>41 a 60</t>
  </si>
  <si>
    <t>61 a 80</t>
  </si>
  <si>
    <t>81 a 100</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</si>
  <si>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</si>
  <si>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</si>
  <si>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</si>
  <si>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</si>
  <si>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100 puntos. Al ingresar la valoración la celda irá cambiando de acuerdo al nivel correspondiente. 
La calificación fue establecida en 5 niveles así:</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</si>
  <si>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</si>
  <si>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0-50: Nivel Inicial</t>
  </si>
  <si>
    <t>51-80: Nivel consolidación</t>
  </si>
  <si>
    <t>81-100: Nivel perfeccionamiento</t>
  </si>
  <si>
    <t>En esta pestaña encontrará la consolidación de la calificación de todos los items evaluados en el autodiagnóstico, ubicando el estado de avance de la implementación de la política en uno de los siguientes niveles:</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</si>
  <si>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</si>
  <si>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</si>
  <si>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 xml:space="preserve">Digite el reto definido para la estrategia, recuerde que constituye el alcance de esta. </t>
  </si>
  <si>
    <t>Digite el objtivo general de la estrategia de rendición de cuentas</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</si>
  <si>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</si>
  <si>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</si>
  <si>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</si>
  <si>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</si>
  <si>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</si>
  <si>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</si>
  <si>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identificación de la etapa es generada automáticamente de acuerdo con la calificaicón obtenida en las actividades de gestión.</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</si>
  <si>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</si>
  <si>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</si>
  <si>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</si>
  <si>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</si>
  <si>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 meta establecida a alcazar en la actividad de gestión</t>
  </si>
  <si>
    <t>Digite el indicador establecido para medir el el desarrollo de la actividad</t>
  </si>
  <si>
    <t>Digite las acciones de mejora definidas para el avance en el fortalecimiento de la estrategia</t>
  </si>
  <si>
    <t>Digite los recuros a utilizar en el desarrollo de las acciones de mejora</t>
  </si>
  <si>
    <t>Digite los nombres del (los) responsable(s) de liderar o llevar a cabo las acciones de mejora</t>
  </si>
  <si>
    <t>Ingrese la fecha de inició de las actividades de mejora</t>
  </si>
  <si>
    <t>FECHA DE FINALIZACION</t>
  </si>
  <si>
    <t>Ingrese la fecha de finalización de la ejecición de la acción de mejora</t>
  </si>
  <si>
    <t>Hna Rectora</t>
  </si>
  <si>
    <t>Nancy Duarte</t>
  </si>
  <si>
    <t xml:space="preserve">Hna. Rectora </t>
  </si>
  <si>
    <t>Comité de rendición de cuentas</t>
  </si>
  <si>
    <t>PAMPLONA</t>
  </si>
  <si>
    <t xml:space="preserve">AGUEDA GALLARDO DE VILLAMIZAR </t>
  </si>
  <si>
    <t>Hubo participación de la Asociación de padres de familia, de exalumnos, del sector productivo</t>
  </si>
  <si>
    <t xml:space="preserve">se organizaron reuniones con diferentes grupos de interés </t>
  </si>
  <si>
    <t>Mejorar el proceso de rendición de cuentas a un estado de consolidación como fortalecimiento del sentido de lo público</t>
  </si>
  <si>
    <t>Establecer más canales de comunicación para la rendición de cuentas en orden a hacer de esta un proceso continuo y sistemático</t>
  </si>
  <si>
    <t xml:space="preserve">Al finalizar el año 2023 se habrá aumentado el número de canales de comunicación de la rendición de cuentas </t>
  </si>
  <si>
    <t xml:space="preserve">número de canales de comunicación de la rendición de cuentas año 2023/ número de canales de comunicación de la rendición de cuentas año 2022 </t>
  </si>
  <si>
    <t xml:space="preserve">Identificar los canales de comunicación con los que cuenta la institución </t>
  </si>
  <si>
    <t xml:space="preserve">Utilizar canales de comunicación locales y departamentales para la rendición de cuentas </t>
  </si>
  <si>
    <t xml:space="preserve">Durante el año 2023 se habrá incrementado el número de estamentos sensibilidados frente a la rendición de cuentas </t>
  </si>
  <si>
    <t>Al finalizar el primer bimestre del año 2023 se habrán identificado y documentado las debilidades y fortalezas de la I.E. para promover la participación en la rendición de cuentas</t>
  </si>
  <si>
    <t>Al finalizar el proceso de rendición de cuentas se habrá mejorado en un 30% la información disponible para los grupos de valor, así como los canales de publicación y difusión existentes</t>
  </si>
  <si>
    <t xml:space="preserve">al finalizar el mes de febrero se habrá dado a conocer a los estamentos de la comunidad educativa: padres de familia, docentes, administrativos  y estudiantes los resultados del diagnósitco del proceso de rendición de cuentas institucional </t>
  </si>
  <si>
    <t xml:space="preserve">Durante de mes de febrero se habrá identificado los espacios de diálogo en los que la I.E. rendirá cuentas </t>
  </si>
  <si>
    <t>Al finalizar el año 2023 se habrá establecido 3 temas e informes  de rendición de cuentas y se habrá realizado la retroalimentación de los mismos</t>
  </si>
  <si>
    <t xml:space="preserve">Al finalizar la construcción de la estratetegia de rendición de cuentas se habrá definido 3 actividades permanentes para la rendición de cuentas  </t>
  </si>
  <si>
    <t>al finalizar la construcción  de la estrategia de rendición de cuentas se habrá definidos los espacios presenciales y los mecanismos virtuales para la rendición de cuentas</t>
  </si>
  <si>
    <t xml:space="preserve">Al finalizar el proceso de planeación se habrá definido al menos una actividad para cada una de las etapas de la rendición de cuentas  </t>
  </si>
  <si>
    <t xml:space="preserve">Al finalizar la etapa de planeación se habrá definido un presupuesto asociado a las actividades que se implementarán en el establecimiento para la rendición de cuentas  </t>
  </si>
  <si>
    <t xml:space="preserve">Al finalizar el año 2023 se habrá utilizado al menos dos mecanismos virtuales que complementarán el diálogo sobre temas específicos de la rendición de cuentas </t>
  </si>
  <si>
    <t xml:space="preserve">Al finalizar la etapa de preparación se habrá recolectado la información presupuestal necesaria y suficiente para la rendición de cuentas de la vigencia 2022 </t>
  </si>
  <si>
    <t xml:space="preserve">Al finalizar la etapa de planeación se habrá definido los actores responsables de la rendición de cuentas desde las distintas áreas del establecimiento educativo  </t>
  </si>
  <si>
    <t xml:space="preserve">Durante etapa de ejecución se habrá presentado la información con base en los ejes temáticos de interés para la comunidad educativa </t>
  </si>
  <si>
    <t>Durante etapa de ejecución se habrá presentado los resultados del PMI 2022</t>
  </si>
  <si>
    <t xml:space="preserve">Al finalizar la rendición de cuentas la comunidad educativa tendrá una información clara sobre las áreas de gestión </t>
  </si>
  <si>
    <t>Al finalizar la etapa de planeación el grupo lider de la rendición de cuentas habrá formulado los objetivos, metas e indicadores de la estrategia de la misma</t>
  </si>
  <si>
    <t xml:space="preserve">Durante el segundo mes del año escolar se habrá establecido el cronograma de ejecución de la rendición de cuentas </t>
  </si>
  <si>
    <t>Al finalizar la etapa de planeación se habrá definido tres espacios de diálogo para la rendición de cuentas de la Institución Educativa</t>
  </si>
  <si>
    <t xml:space="preserve">Al finalizar la etapa de planeación se habrá definido el componente de comunicación para la estrategia de rendición de cuentas </t>
  </si>
  <si>
    <t>Se recibieron propuestas de participación y se les dio el espacio</t>
  </si>
  <si>
    <t xml:space="preserve">Se compartió en las reuniones de padres de familia, de consejo de estudiantes, de docentes, en buenos días,  todos los avances en la ejecución del presupuesto, particularmente en el tema de mejoramiento de la infraestructura </t>
  </si>
  <si>
    <t xml:space="preserve">Al finalizar la rendición de cuentas la comunidad educativa tendrá una información clara sobre procesos contractuales y los beneficiados </t>
  </si>
  <si>
    <t>Al finalizar la rendición de cuentas la comunidad educativa habrá conocido los planes de mejoramiento elaborados con base en la autoevaluación Institucional  del año 2022</t>
  </si>
  <si>
    <t>Al finalizar la rendición de cuentas la comunidad educativa tendrá claridad sobre la ruta y solución de las peticiones, quejas, reclamos y denuncias</t>
  </si>
  <si>
    <t>Al finalizar las diferentes etapas de la rendición de cuentas se habrá subido la información requerida en la plataforma Enjambre</t>
  </si>
  <si>
    <t>Al finalizar el año 2023 se habrá utilizado al menos dos mecanismos virtuales que complementarán el diálogo sobre temas específicos de la rendición de cuentas</t>
  </si>
  <si>
    <t>Al finalizar el año 2023 se habrá utilizado al menos dos espacios de comunicación para la difusión masiva de la rendición de cuentas</t>
  </si>
  <si>
    <t>Al finalizar la etapa de preparación se habrá identificado los grupos de valor que participaron en la rendición de cuentas de la vigencia anterior</t>
  </si>
  <si>
    <t xml:space="preserve">Al finalizar de etapa de preparación se habrá organizado al menos un espacio de diálogo con con los grupos de valor </t>
  </si>
  <si>
    <t xml:space="preserve">Al finalizar la etapa de ejecución se habrá desarrollado la metodología definida para los espacios de diálogo de la rendición de cuentas </t>
  </si>
  <si>
    <t xml:space="preserve">Al finalizar la rendición de cuentas se habrá ejecutado convocatorias a través de por lo menos tres medios tradicionales </t>
  </si>
  <si>
    <t xml:space="preserve">al finalizar la rendición de cuentas se habra realizado al menos 3 reuniones preparatorias para las acciones de capacitación con líderes y docentes </t>
  </si>
  <si>
    <t>Al finalizar la rendición de cuentas se habrá ejecutado convocatorias a través de por lo menos tres medios electrónicos</t>
  </si>
  <si>
    <t xml:space="preserve">Al finalizar el primer mes del año 2023 se habrá convocado a la rendición de cuentas de la vigencia 2022 </t>
  </si>
  <si>
    <t xml:space="preserve">Al finalizar la etapa de preparación se habrá suministrado los informes pertinentes a la comunidad educativa y en general </t>
  </si>
  <si>
    <t xml:space="preserve">Al finalizar la audiencia pública se habrá implementado otros canales y mecanismos para complementar las acciones de diálogo y hacer de la rendición de cuentas un ejercicio permanente y sistemático </t>
  </si>
  <si>
    <t xml:space="preserve">Al finalizar la etapa de preparación se habría diseñado la metodología de diálogo para cada evento de rendición de cuentas y los espacios de intervención de la comunidad en general </t>
  </si>
  <si>
    <t xml:space="preserve">Durante el proceso de rendición de cuentas se habrá publicado el cronograma con las fechas para la inscripción de propuestas de parte de la ciudadanía </t>
  </si>
  <si>
    <t>Durante las fechas indicadas en cronograma se habrá recibido y analizado las propuestas para la participación en la rendición de cuentas de la comunidad  en general</t>
  </si>
  <si>
    <t>Durante las fechas indicadas en cronograma se habrá otorgado los espacios para la participación en la rendición de cuentas de la comunidad  en general</t>
  </si>
  <si>
    <t xml:space="preserve">Al finalizar la rendición de cuentas se habrá realizado tres eventos de diálogo presencial o virtual para la rendición de cuentas sobre temas específicos y generales </t>
  </si>
  <si>
    <t xml:space="preserve">Al finalizar la audiencia pública y otros eventos de diálogo presencial o virtual se habrá tomado la asistencia de los participantes </t>
  </si>
  <si>
    <t>Al finalizar la rendición de cuentas se habrá diligenciado el reporte de los resultados obtenidos en el ejercicio</t>
  </si>
  <si>
    <t>Al finalizar la rendición de cuentas se habrá publicado el reporte de los resultados obtenidos en el ejercicio</t>
  </si>
  <si>
    <t xml:space="preserve">Al finalizar el mes de marzo se habrá otorgardo respuestas escritas a las preguntas formuladas en el proceso de rendición de cuentas </t>
  </si>
  <si>
    <t>Al finalizar el proceso de audiencia pública de la rendición de cuentas se habrá evaluado la estrategia de la misma</t>
  </si>
  <si>
    <t xml:space="preserve">Al finalizar el primer trimestre del año se habrá analizado las evaluaciones, recomendaciones u objecciones del proceso de rendición de cuentas </t>
  </si>
  <si>
    <t>Al finalizar el años 2023 se habrá identificado el número de espacios en los que se rindió cuentas, los grupos de valor involucrados y la evaluación y recomendaciones de los mismos.</t>
  </si>
  <si>
    <t>Al finalizar el año 2023 se habrá tenido en cuenta en los planes de mejoramiento institucional las observaciones, propuestas y recomendaciones ciudadanas</t>
  </si>
  <si>
    <t>Número de estamentos sensibilizados/número de estamentos institucionales*100</t>
  </si>
  <si>
    <t>Evaluación del ejercicio anterior de rendición de cuentas</t>
  </si>
  <si>
    <t>Información disponible en la rendición vigencia 2021/ información disponible en la rendición vigencia 2022*100</t>
  </si>
  <si>
    <t>número de temas y espacios de rendición de cuentas realizados/número de temas y espacios de rendición de cuentas planeados</t>
  </si>
  <si>
    <t>Espacios de diálogo identificados</t>
  </si>
  <si>
    <t xml:space="preserve">equipo líder </t>
  </si>
  <si>
    <t>cronograma de reuniones del equipo lider</t>
  </si>
  <si>
    <t>espacios presenciales y virtuales definidos para la rendición de cuentas</t>
  </si>
  <si>
    <t>equipo líder</t>
  </si>
  <si>
    <t xml:space="preserve">al finalizar la construcción de la estratetegia de rendición de cuentas se habrá identificado 3 grupos de interlocutores para la rendición de cuentas  </t>
  </si>
  <si>
    <t>grupos de interlocutores identificados</t>
  </si>
  <si>
    <t>Documento diagnóstico</t>
  </si>
  <si>
    <t>Documento de estrategia para la rendición de cuentas</t>
  </si>
  <si>
    <t>equipo de comunicación</t>
  </si>
  <si>
    <t xml:space="preserve">canales y mecanismos virtuales establecidos </t>
  </si>
  <si>
    <t xml:space="preserve">Documento de la estrategia de rendición de cuentas </t>
  </si>
  <si>
    <t xml:space="preserve">Formatos internos </t>
  </si>
  <si>
    <t xml:space="preserve">evaluación anterior </t>
  </si>
  <si>
    <t>documento, grupos de whats app, plataforma webcolegios</t>
  </si>
  <si>
    <t>informes</t>
  </si>
  <si>
    <t xml:space="preserve">docentes, estudiantes, personal administrativo </t>
  </si>
  <si>
    <t>documento PMI</t>
  </si>
  <si>
    <t>mesas de trabajo</t>
  </si>
  <si>
    <t xml:space="preserve">Reuniones de padres de familia, de consejo estudiantil, de docentes </t>
  </si>
  <si>
    <t>documento estrategia para la rendición de cuentas</t>
  </si>
  <si>
    <t xml:space="preserve">otros actores como ONG, Universidad de Pamplona, </t>
  </si>
  <si>
    <t xml:space="preserve">Al finalizar el mes de febrero se habrá conformado y capacitado el equipo de trabajo lider del proceso de planeación y ejecución de la rendición de cuentas </t>
  </si>
  <si>
    <t xml:space="preserve">equipo lider </t>
  </si>
  <si>
    <t>cronograma</t>
  </si>
  <si>
    <t>Informes, plataforma ENJAMBRE</t>
  </si>
  <si>
    <t>Grupos de chat, página web</t>
  </si>
  <si>
    <t>periódico local, radio Universidad de Pamplona</t>
  </si>
  <si>
    <t xml:space="preserve">ONGS, Secretaría de salud, Alcaldía, </t>
  </si>
  <si>
    <t>Reuniones presenciales o virtuales</t>
  </si>
  <si>
    <t xml:space="preserve">al finalizar el año 2023 se habrá estandarizados los formatos internos para la recolección de información de los grupos de valor involucrados </t>
  </si>
  <si>
    <t>periodico local, carteleras, emisora radial</t>
  </si>
  <si>
    <t>facebook, página web, whatsapp</t>
  </si>
  <si>
    <t>Hna. Rectora, equipo líder</t>
  </si>
  <si>
    <t>documento</t>
  </si>
  <si>
    <t>líderes de gestión</t>
  </si>
  <si>
    <t>canales de comunicación tradicionales y digitales</t>
  </si>
  <si>
    <t xml:space="preserve">documento </t>
  </si>
  <si>
    <t>informe de gestión financiera</t>
  </si>
  <si>
    <t>informe de gestión financiera, cuadro estadístico</t>
  </si>
  <si>
    <t>Nancy Duarte, contador</t>
  </si>
  <si>
    <t xml:space="preserve">Equipos de gestión </t>
  </si>
  <si>
    <t>PMI</t>
  </si>
  <si>
    <t>Autoevaluación Institucional</t>
  </si>
  <si>
    <t xml:space="preserve">Auxiliar administrativo </t>
  </si>
  <si>
    <t xml:space="preserve">Equipo  líder </t>
  </si>
  <si>
    <t>Reuniones, mesas de trabajo</t>
  </si>
  <si>
    <t xml:space="preserve">Nancy Duarte </t>
  </si>
  <si>
    <t>tarjetas de invitación, correos electrónicos, medios digitales</t>
  </si>
  <si>
    <t xml:space="preserve">informes </t>
  </si>
  <si>
    <t>respuestas, correos electrónicos</t>
  </si>
  <si>
    <t>correos electrónicos</t>
  </si>
  <si>
    <t>equipo lider</t>
  </si>
  <si>
    <t xml:space="preserve">reuniones </t>
  </si>
  <si>
    <t xml:space="preserve">listas de asistencia </t>
  </si>
  <si>
    <t>equipo de logísitica</t>
  </si>
  <si>
    <t>encuestas, formularios google</t>
  </si>
  <si>
    <t xml:space="preserve">página web, correos </t>
  </si>
  <si>
    <t>evaluaciones, encuestas</t>
  </si>
  <si>
    <t>PMI 2023</t>
  </si>
  <si>
    <t>Al finalizar el año 2023 se habrá documentado las buenas prácticas de la Institución Educativa en materia de espacios de diálogo y rendición de cuentas</t>
  </si>
  <si>
    <t>Al finalizar el año 2023 se habrá definido, implementado y evaluado la ruta de cargue de documentos e informes solicitados por la SED y Control Externo</t>
  </si>
  <si>
    <t xml:space="preserve">En la 5 semana de desarrollo institucional 2023 se habrá elaborado el plan de acción para la rendición de cuentas de la vigencia </t>
  </si>
  <si>
    <t xml:space="preserve">Al finalizar los espacios de diálogo se habrá recogido evidencia de participación ciudadana en la rendición de cuentas </t>
  </si>
  <si>
    <t>Al finalizar el proceso de evaluación de la rendición de cuentas se  habrá incorporado en los informes recomendaciones y compromisos asumidos en la misma</t>
  </si>
  <si>
    <t xml:space="preserve">Al finalizar los espacios de diálogo se habrá analizado las recomendaciones para la optimización de la gestión institucional </t>
  </si>
  <si>
    <t>Al finalizar el ejercicio de rendición de cuentas se habrá publicado las recomendaciones y observaciones en los mecanismos digitales definidos</t>
  </si>
  <si>
    <t xml:space="preserve">Al finalizar el año 2023 se habrá recopilado las recomendaciones y sugerencias para capacitaciones frente al tema de rendición de cuentas </t>
  </si>
  <si>
    <t xml:space="preserve">Al finalizar los espacios de rendición de cuentas se habrá analizado y aplicado las recomendaciones realizadas por los organismos de control </t>
  </si>
  <si>
    <t xml:space="preserve">Al finalizar el año 2023 se habrá evaluado los resultados de la implementación de la estrategia de rendición de cuentas </t>
  </si>
  <si>
    <t xml:space="preserve">Reuniones de sensibilización, socialización del diagnóstico </t>
  </si>
  <si>
    <t xml:space="preserve">Reuniones, documento diagnóstico </t>
  </si>
  <si>
    <t xml:space="preserve">identificación de aspectos a mejorar, inclusión de los mismos en el documento de estrategia de la rendición de cuentas </t>
  </si>
  <si>
    <t>Realización del plan de acción, estrategia de rendición de cuentas, colgar los informes en la plataforma ENJAMBRE</t>
  </si>
  <si>
    <t>evaluación anterior, informes, plataforma ENJAMBRE</t>
  </si>
  <si>
    <t xml:space="preserve">Reuniones de sensibilización, elaboración del documento diagnóstico </t>
  </si>
  <si>
    <t>definición de los temas y espacios de rendición de cuentas, informes</t>
  </si>
  <si>
    <t>elaboración del cronograma de reuniones, seguimiento al cronograma</t>
  </si>
  <si>
    <t xml:space="preserve">Reunión de equipo líder, elaboración documento de estrategia </t>
  </si>
  <si>
    <t xml:space="preserve">actividades para la rendición de cuentas </t>
  </si>
  <si>
    <t xml:space="preserve">Reunión de equipo líder, elaboración documento de estrategia, definición de actividades  </t>
  </si>
  <si>
    <t xml:space="preserve">Reunión de equipo líder, elaboración documento de estrategia, definición de espacios de diálogo  </t>
  </si>
  <si>
    <t>Reunión de equipo líder, elaboración documento de estrategia, definición de espacios de diálogo  presenciales y virtuales</t>
  </si>
  <si>
    <t>Reunión de equipo líder, elaboración documento de estrategia, definición de grupos interlocutores</t>
  </si>
  <si>
    <t>Reunión de equipo líder, elaboración documento de estrategia, definición de objetivos, metas e indicadores</t>
  </si>
  <si>
    <t xml:space="preserve">Reunión de equipo líder, elaboración documento de estrategia, definición de presupuesto  </t>
  </si>
  <si>
    <t xml:space="preserve">Reuniones de equipos, elaboración de cronograma, seguimiento al cronograma </t>
  </si>
  <si>
    <t>Reunión de equipo líder, elaboración documento de estrategia, definición de canales de comunicación</t>
  </si>
  <si>
    <t>Reunión de equipo líder, elaboración documento de estrategia, definición de responsables de la audiencia pública</t>
  </si>
  <si>
    <t>Reunión de equipo líder, elaboración documento de estrategia, definición de mecanismos de comunicación</t>
  </si>
  <si>
    <t>mesas de trabajo, elaboración de formatos, implementación y evaluación de los mismos</t>
  </si>
  <si>
    <t xml:space="preserve">formatos de recolección de la información </t>
  </si>
  <si>
    <t xml:space="preserve">informes contables </t>
  </si>
  <si>
    <t>Revisión de los informes contables, selección de la información contractual, organización de tablas de presentación de la información</t>
  </si>
  <si>
    <t>informe de rendición de cuentas</t>
  </si>
  <si>
    <t>Reuniones de equipos, elaboración del informe, socialización por distintos medios digitales</t>
  </si>
  <si>
    <t>informe de rendición de cuentas por áreas de gestión</t>
  </si>
  <si>
    <t>Nancy Duarte, contador, líderes de gestión</t>
  </si>
  <si>
    <t>informe contable</t>
  </si>
  <si>
    <t>Reuniones de equipos, elaboración del PMI, socialización</t>
  </si>
  <si>
    <t>Autoevaluación Institucional, PMI 2022</t>
  </si>
  <si>
    <t>Ruta de presentación de PQRS</t>
  </si>
  <si>
    <t>Libro de quejas y reclamos, correo electrónico institucional</t>
  </si>
  <si>
    <t>Reuniones de equipos, elaboración de la ruta de atención a PQRS, socialización, implementación</t>
  </si>
  <si>
    <t>Número de informes subidos a la plataforma enjambre/número de informes solicitados *100</t>
  </si>
  <si>
    <t>Número de mecanismos virtuales utilizados/número de mecanismos virtuales propuestos *100</t>
  </si>
  <si>
    <t>Número de espacios de comunicación utilizados/número de espacios de comunicación propuestos *100</t>
  </si>
  <si>
    <t>Número de grupos de valor presentes en la rendición vigencia 2021</t>
  </si>
  <si>
    <t>Reuniones de equipos, elaboración de informes, socialización</t>
  </si>
  <si>
    <t xml:space="preserve">Reunión equipo de comunicación, definición de espacios de comunicación </t>
  </si>
  <si>
    <t xml:space="preserve">Reunión equipo de comunicación, definición de mecanismos de comunicación </t>
  </si>
  <si>
    <t xml:space="preserve">invitaciones a la rendición de cuenta, cronograma de inscripción, análisis y aceptación de propuestas </t>
  </si>
  <si>
    <t>Espacios de diálogo con grupo de valor realizados/espacios de diálogo con grupo de valor planeados*100</t>
  </si>
  <si>
    <t>Evaluación de la metodología</t>
  </si>
  <si>
    <t>Reuniones de equipo, seguimiento a la estrategia, evaluación de la metodología, correctivos</t>
  </si>
  <si>
    <t xml:space="preserve">reunión equipo de comunicación, presentación de la información, seguimiento </t>
  </si>
  <si>
    <t>reuniones preparatorias ejecutadas/reuniones preparatorias planeadas*100</t>
  </si>
  <si>
    <t>Reunión Consejo Directivo,  con equipo contable,consejo académico, comité de calidad, líderes de gestión</t>
  </si>
  <si>
    <t>convocatoria, invitaciones, cronograma</t>
  </si>
  <si>
    <t>invitación</t>
  </si>
  <si>
    <t>informes socializados/ fecha de socialización</t>
  </si>
  <si>
    <t>reuniones de preparación de informes, subida a las plataformas y medios de comunicación</t>
  </si>
  <si>
    <t>documento de estrategia para la rendición de cuentas</t>
  </si>
  <si>
    <t>reuniones del equipo líder, definición de espacios, socialización, recaudación de información por parte del equipo de comunicación</t>
  </si>
  <si>
    <t>reuniones del equipo líder, definición de metodología de diálogo, socialización, recaudación de información por parte del equipo de comunicación</t>
  </si>
  <si>
    <t>organización del documento de estrategia, socialización del cronograma</t>
  </si>
  <si>
    <t>organización del documento de estrategia, socialización del cronograma, recepción y aceptación de propuestas</t>
  </si>
  <si>
    <t>registro de asistencia</t>
  </si>
  <si>
    <t>elaboración de formatos, registro de asistencia, evaluación de la asistencia</t>
  </si>
  <si>
    <t>Reporte interno</t>
  </si>
  <si>
    <t>elaboración de encuestas, formularios, formato de reporte de resultados</t>
  </si>
  <si>
    <t>informe ejecutivo y evidencias</t>
  </si>
  <si>
    <t>elaboración del informe, subida a la plataforma enjambre</t>
  </si>
  <si>
    <t>Número de respuestas escritas enviadas/número de preguntas recibidas *100</t>
  </si>
  <si>
    <t>recepción de preguntas, reunión de equipo de trabajo, elaboración de respuestas, envío de las mismas</t>
  </si>
  <si>
    <t xml:space="preserve">Documento de evaluación </t>
  </si>
  <si>
    <t>Reuniones del equipo líder, análisis de los resultados de encuestas y evaluaciones, cuantificación del impacto, divulgación en medios digitales y tradicionales</t>
  </si>
  <si>
    <t>PMI 2024</t>
  </si>
  <si>
    <t xml:space="preserve">reuniones de semana de desarrollo institucional, análisis de las observaciones, propuestas y recomendaciones </t>
  </si>
  <si>
    <t>plan de acción Rendición de cuentas vigencia 2023</t>
  </si>
  <si>
    <t xml:space="preserve">reuniones, encuestas, formatos de seguimiento </t>
  </si>
  <si>
    <t>equpo líder</t>
  </si>
  <si>
    <t>Evaluaciones, encuestas, sugerencias</t>
  </si>
  <si>
    <t>informes de rendición de cuentas</t>
  </si>
  <si>
    <t>reuniones de semana de desarrollo institucional, análisis de las observaciones, propuestas y recomendaciones de organismos de control</t>
  </si>
  <si>
    <t>recepción de observaciones, análisis, implementación</t>
  </si>
  <si>
    <t>Reuniones de preparación de informes, audiencia pública, espacios y mecanismos de diálogo</t>
  </si>
  <si>
    <t>correos electrónicos, encuestas, evaluaciones</t>
  </si>
  <si>
    <t xml:space="preserve">equipo líder, equipo de comunicación </t>
  </si>
  <si>
    <t xml:space="preserve">convocatoria, invitaciones, cronograma, seguimiento a la asistencia, aceptación de propuestas </t>
  </si>
  <si>
    <t>Plan de acción Rendición de cuentas vigencia 2023</t>
  </si>
  <si>
    <t>reunión de docentes, socialización del proceso de rendición de cuentas, elaboración del diagnóstico 2023 y plan de acción para la rendición en el año 2024</t>
  </si>
  <si>
    <t xml:space="preserve">documento diagnóstico, informes </t>
  </si>
  <si>
    <t xml:space="preserve">docentes </t>
  </si>
  <si>
    <t xml:space="preserve">ruta de cargue de informes </t>
  </si>
  <si>
    <t>reunión del personal auxiliar administrativo y equipo líder, definición de ruta de cargue, seguimiento a la implementación de la ruta</t>
  </si>
  <si>
    <t xml:space="preserve"> auxiliares administrativos </t>
  </si>
  <si>
    <t>plataforma enjambre</t>
  </si>
  <si>
    <t xml:space="preserve">ficha de buenas prácticas </t>
  </si>
  <si>
    <t xml:space="preserve">reunión de docentes, socialización del proceso de rendición de cuentas, identificación de buenas prácticas, isntitucionalización de las buenas prácticas </t>
  </si>
  <si>
    <t>Se realizó la capacitación al equipo de trabajo sobre la importancia de la rendición de cuentas, su información a toda la comunidad educativa</t>
  </si>
  <si>
    <t>Se realizó la evaluación de todo el proceso y con base en ello se organizó el cronograma para la rendición de cuentas de la vigencia 2023</t>
  </si>
  <si>
    <t xml:space="preserve">Se utilizaron todos los canales de información y difusión disponibles para mantener una comunicación directa con todos los interesados  </t>
  </si>
  <si>
    <t>Se socializón los resultados del diagnóstico con el comité de calidad y el consejo directivo</t>
  </si>
  <si>
    <t>Cada gestión fue abordada por un líder de acuerdo a la organización interna de la institución, dando participación a docentes, padres de familia y colaboradores externos</t>
  </si>
  <si>
    <t xml:space="preserve">Se conformó y capacitó  al equipo de trabajo </t>
  </si>
  <si>
    <t>Se han ejecutado metas y actividades que garantizan el cumplimiento de los derechos los cuales son vinculantes al PMI</t>
  </si>
  <si>
    <t>Se realizaron reuniones con padres de familia representantes, con los estudiantes</t>
  </si>
  <si>
    <t xml:space="preserve">Se definieron de acuerdo con el cronograma de reuniones de los distintos estamentos y miembros del gobierno escolar </t>
  </si>
  <si>
    <t xml:space="preserve">Se ha priorizado que el manejo de la información se de a través de redes sociales y esto hace más fluida la comunicación </t>
  </si>
  <si>
    <t>Se involucró a las entidades que mayor procesos de interacción han tenido con la comunidad educativas como ONG SAVE THE CHILDRES y la Secretaría Departamental de Salud y las cajas de compensación familiar</t>
  </si>
  <si>
    <t>Se hizo</t>
  </si>
  <si>
    <t>Se programaron las actividades para cada una de las etapas</t>
  </si>
  <si>
    <t xml:space="preserve">Si se elaboró un presupuesto </t>
  </si>
  <si>
    <t xml:space="preserve">Se ejecuto estableciendo los temas específicos a presentar </t>
  </si>
  <si>
    <t>En la audiencia se explicitó que se trabajaría a través de canales y mecanismos virtuales</t>
  </si>
  <si>
    <t>Se asignaron roles y tareas a las diferentes áreas</t>
  </si>
  <si>
    <t xml:space="preserve">Se definio un equipo de comunicaciones que respondiera por este proceso </t>
  </si>
  <si>
    <t xml:space="preserve">Todo el proceso de rendición se de  cuentas se hizo de manera general para toda la institución y se manejó el mismo material </t>
  </si>
  <si>
    <t>Con ayuda del contador y de la auxiliar administrativa con funciones de pagadora</t>
  </si>
  <si>
    <t xml:space="preserve">Si se elaboro el informe con base en los temas de interés para toda la comunidad </t>
  </si>
  <si>
    <t xml:space="preserve">se tuvieron en cuenta los indicadores del PMI </t>
  </si>
  <si>
    <t xml:space="preserve">Se publicó el cronograma para la inscripción de propuestas </t>
  </si>
  <si>
    <t xml:space="preserve">No hubo preguntas extras sobre el proceso de rendición de cuentas </t>
  </si>
  <si>
    <t xml:space="preserve">se hizo proceso de evaluación a la estrategia </t>
  </si>
  <si>
    <t xml:space="preserve">La ciudadanía estuvo de acuerdo en la forma en que se está trabajando pero los equipos de gestión aprovecharon los indicadores para formular el PMI </t>
  </si>
  <si>
    <t>Porque debemos mejorar el informe general del proceso de rendición de cuentas-.</t>
  </si>
  <si>
    <t xml:space="preserve">hacer uso de los medios de comunicación digital para la rendición de cuentas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</si>
</sst>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0"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18"/>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s>
  <cellStyleXfs count="2">
    <xf numFmtId="0" fontId="0" fillId="0" borderId="0"/>
    <xf numFmtId="0" fontId="29" fillId="0" borderId="0" applyNumberFormat="0" applyFill="0" applyBorder="0" applyAlignment="0" applyProtection="0"/>
  </cellStyleXfs>
  <cellXfs count="308">
    <xf numFmtId="0" fontId="0" fillId="0" borderId="0" xfId="0"/>
    <xf numFmtId="164" fontId="0" fillId="0" borderId="0" xfId="0" applyNumberFormat="1" applyAlignment="1">
      <alignment vertical="center"/>
    </xf>
    <xf numFmtId="1" fontId="0" fillId="0" borderId="0" xfId="0" applyNumberFormat="1" applyAlignment="1">
      <alignment horizontal="center" vertical="center"/>
    </xf>
    <xf numFmtId="0" fontId="1" fillId="2" borderId="16" xfId="0" applyFont="1" applyFill="1" applyBorder="1" applyAlignment="1">
      <alignment horizontal="center" vertical="center"/>
    </xf>
    <xf numFmtId="0" fontId="1" fillId="2" borderId="3" xfId="0" applyFont="1" applyFill="1" applyBorder="1" applyAlignment="1">
      <alignment horizontal="center" vertical="center"/>
    </xf>
    <xf numFmtId="164" fontId="1" fillId="2" borderId="3" xfId="0" applyNumberFormat="1" applyFont="1" applyFill="1" applyBorder="1" applyAlignment="1">
      <alignment horizontal="center" vertical="center"/>
    </xf>
    <xf numFmtId="1" fontId="1" fillId="2" borderId="3" xfId="0" applyNumberFormat="1" applyFont="1" applyFill="1" applyBorder="1" applyAlignment="1">
      <alignment horizontal="center" vertical="center" wrapText="1"/>
    </xf>
    <xf numFmtId="0" fontId="1" fillId="2" borderId="17" xfId="0" applyFont="1" applyFill="1" applyBorder="1" applyAlignment="1">
      <alignment horizontal="center" vertical="center"/>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Alignment="1">
      <alignment horizontal="center"/>
    </xf>
    <xf numFmtId="0" fontId="0" fillId="5" borderId="0" xfId="0" applyFill="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lignment wrapText="1"/>
    </xf>
    <xf numFmtId="0" fontId="7" fillId="5" borderId="11" xfId="0" applyFont="1" applyFill="1" applyBorder="1" applyAlignment="1" applyProtection="1">
      <alignment horizontal="center" vertical="center"/>
      <protection hidden="1"/>
    </xf>
    <xf numFmtId="0" fontId="11" fillId="5" borderId="0" xfId="0" applyFont="1" applyFill="1" applyAlignment="1">
      <alignment vertical="center"/>
    </xf>
    <xf numFmtId="0" fontId="12" fillId="5" borderId="0" xfId="0" applyFont="1" applyFill="1" applyAlignment="1">
      <alignment vertical="center"/>
    </xf>
    <xf numFmtId="164" fontId="0" fillId="5" borderId="0" xfId="0" applyNumberForma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164" fontId="0" fillId="5" borderId="1" xfId="0" applyNumberFormat="1" applyFill="1" applyBorder="1" applyAlignment="1" applyProtection="1">
      <alignment horizontal="center" vertical="center" wrapText="1"/>
      <protection hidden="1"/>
    </xf>
    <xf numFmtId="1" fontId="0" fillId="5" borderId="1" xfId="0" applyNumberFormat="1" applyFill="1" applyBorder="1" applyAlignment="1" applyProtection="1">
      <alignment horizontal="center" vertical="center" wrapText="1"/>
      <protection locked="0"/>
    </xf>
    <xf numFmtId="0" fontId="0" fillId="5" borderId="8" xfId="0" applyFill="1" applyBorder="1" applyProtection="1">
      <protection locked="0"/>
    </xf>
    <xf numFmtId="0" fontId="0" fillId="5" borderId="1" xfId="0" applyFill="1" applyBorder="1" applyAlignment="1">
      <alignment horizontal="center" vertical="center" wrapText="1"/>
    </xf>
    <xf numFmtId="0" fontId="3" fillId="5" borderId="8" xfId="0" applyFont="1" applyFill="1" applyBorder="1" applyProtection="1">
      <protection locked="0"/>
    </xf>
    <xf numFmtId="0" fontId="0" fillId="5" borderId="11" xfId="0" applyFill="1" applyBorder="1" applyProtection="1">
      <protection locked="0"/>
    </xf>
    <xf numFmtId="164" fontId="5" fillId="4" borderId="1" xfId="0" applyNumberFormat="1" applyFont="1" applyFill="1" applyBorder="1" applyAlignment="1">
      <alignment horizontal="center" vertical="center" wrapText="1"/>
    </xf>
    <xf numFmtId="0" fontId="0" fillId="5" borderId="0" xfId="0" applyFill="1" applyAlignment="1">
      <alignment horizontal="justify" vertical="center"/>
    </xf>
    <xf numFmtId="0" fontId="4" fillId="5" borderId="1" xfId="0" applyFont="1" applyFill="1" applyBorder="1" applyAlignment="1">
      <alignment horizontal="justify" vertical="center" wrapText="1"/>
    </xf>
    <xf numFmtId="0" fontId="18" fillId="5" borderId="1" xfId="0" applyFont="1" applyFill="1" applyBorder="1" applyAlignment="1">
      <alignment horizontal="justify" vertical="center" wrapText="1"/>
    </xf>
    <xf numFmtId="0" fontId="4" fillId="5" borderId="10" xfId="0" applyFont="1" applyFill="1" applyBorder="1" applyAlignment="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Protection="1">
      <protection locked="0"/>
    </xf>
    <xf numFmtId="14" fontId="0" fillId="0" borderId="1" xfId="0" applyNumberFormat="1" applyBorder="1" applyProtection="1">
      <protection locked="0"/>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7" fillId="3" borderId="0" xfId="0" applyFont="1" applyFill="1" applyProtection="1">
      <protection hidden="1"/>
    </xf>
    <xf numFmtId="0" fontId="0" fillId="3" borderId="0" xfId="0" applyFill="1" applyProtection="1">
      <protection hidden="1"/>
    </xf>
    <xf numFmtId="1" fontId="0" fillId="5" borderId="0" xfId="0" applyNumberFormat="1" applyFill="1" applyProtection="1">
      <protection hidden="1"/>
    </xf>
    <xf numFmtId="2" fontId="0" fillId="5" borderId="0" xfId="0" applyNumberFormat="1" applyFill="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1" fontId="0" fillId="5" borderId="23" xfId="0" applyNumberFormat="1" applyFill="1" applyBorder="1" applyAlignment="1" applyProtection="1">
      <alignment horizontal="center" vertical="center" wrapText="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9" fillId="0" borderId="0" xfId="0" applyFont="1" applyAlignment="1">
      <alignment vertical="center"/>
    </xf>
    <xf numFmtId="0" fontId="19"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Alignment="1">
      <alignment vertical="center"/>
    </xf>
    <xf numFmtId="0" fontId="1" fillId="6" borderId="27" xfId="0" applyFont="1" applyFill="1" applyBorder="1" applyAlignment="1">
      <alignment horizontal="center" vertical="center" wrapText="1"/>
    </xf>
    <xf numFmtId="0" fontId="1" fillId="6" borderId="28" xfId="0" applyFont="1" applyFill="1" applyBorder="1" applyAlignment="1">
      <alignment horizontal="center" vertical="center" wrapText="1"/>
    </xf>
    <xf numFmtId="1" fontId="1" fillId="6" borderId="28" xfId="0" applyNumberFormat="1" applyFont="1" applyFill="1" applyBorder="1" applyAlignment="1">
      <alignment horizontal="center" vertical="center" wrapText="1"/>
    </xf>
    <xf numFmtId="0" fontId="1" fillId="6" borderId="35" xfId="0" applyFont="1" applyFill="1" applyBorder="1" applyAlignment="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Alignment="1">
      <alignment vertical="center"/>
    </xf>
    <xf numFmtId="0" fontId="12" fillId="8" borderId="0" xfId="0" applyFont="1" applyFill="1" applyAlignment="1">
      <alignment vertical="center"/>
    </xf>
    <xf numFmtId="0" fontId="12" fillId="11" borderId="0" xfId="0" applyFont="1" applyFill="1" applyAlignment="1">
      <alignment vertical="center"/>
    </xf>
    <xf numFmtId="0" fontId="27" fillId="5" borderId="0" xfId="0" applyFont="1" applyFill="1" applyAlignment="1">
      <alignment horizontal="center"/>
    </xf>
    <xf numFmtId="0" fontId="27" fillId="5" borderId="19" xfId="0" applyFont="1" applyFill="1" applyBorder="1" applyAlignment="1">
      <alignment horizontal="center"/>
    </xf>
    <xf numFmtId="0" fontId="27" fillId="5" borderId="20" xfId="0" applyFont="1" applyFill="1" applyBorder="1" applyAlignment="1">
      <alignment horizontal="center"/>
    </xf>
    <xf numFmtId="0" fontId="7" fillId="5" borderId="0" xfId="0" applyFont="1" applyFill="1" applyAlignment="1">
      <alignment horizontal="left"/>
    </xf>
    <xf numFmtId="0" fontId="27" fillId="8" borderId="0" xfId="0" applyFont="1" applyFill="1" applyAlignment="1">
      <alignment horizontal="center"/>
    </xf>
    <xf numFmtId="0" fontId="27" fillId="10" borderId="0" xfId="0" applyFont="1" applyFill="1" applyAlignment="1">
      <alignment horizontal="center"/>
    </xf>
    <xf numFmtId="0" fontId="27" fillId="11" borderId="0" xfId="0" applyFont="1" applyFill="1" applyAlignment="1">
      <alignment horizontal="center"/>
    </xf>
    <xf numFmtId="0" fontId="29" fillId="5" borderId="0" xfId="1" applyFill="1" applyProtection="1">
      <protection hidden="1"/>
    </xf>
    <xf numFmtId="14" fontId="5" fillId="5" borderId="1" xfId="0" applyNumberFormat="1" applyFont="1" applyFill="1" applyBorder="1" applyAlignment="1" applyProtection="1">
      <alignment horizontal="justify" vertical="center"/>
      <protection locked="0"/>
    </xf>
    <xf numFmtId="0" fontId="0" fillId="0" borderId="0" xfId="0" applyProtection="1">
      <protection locked="0"/>
    </xf>
    <xf numFmtId="0" fontId="7" fillId="5" borderId="0" xfId="0" applyFont="1" applyFill="1" applyAlignment="1" applyProtection="1">
      <alignment horizontal="center"/>
      <protection hidden="1"/>
    </xf>
    <xf numFmtId="0" fontId="0" fillId="5" borderId="0" xfId="0" applyFill="1" applyAlignment="1" applyProtection="1">
      <alignment horizontal="center"/>
      <protection hidden="1"/>
    </xf>
    <xf numFmtId="0" fontId="16" fillId="2" borderId="0" xfId="0" applyFont="1" applyFill="1" applyAlignment="1" applyProtection="1">
      <alignment horizontal="center" vertical="center"/>
      <protection hidden="1"/>
    </xf>
    <xf numFmtId="0" fontId="25" fillId="0" borderId="10" xfId="0" applyFont="1" applyBorder="1" applyAlignment="1">
      <alignment horizontal="center" vertical="center"/>
    </xf>
    <xf numFmtId="0" fontId="25" fillId="0" borderId="11" xfId="0" applyFont="1" applyBorder="1" applyAlignment="1">
      <alignment horizontal="center" vertical="center"/>
    </xf>
    <xf numFmtId="0" fontId="17" fillId="5" borderId="5" xfId="0" applyFont="1" applyFill="1" applyBorder="1" applyAlignment="1" applyProtection="1">
      <alignment horizontal="center" vertical="center"/>
      <protection hidden="1"/>
    </xf>
    <xf numFmtId="0" fontId="17" fillId="5" borderId="6" xfId="0" applyFont="1" applyFill="1" applyBorder="1" applyAlignment="1" applyProtection="1">
      <alignment horizontal="center" vertical="center"/>
      <protection hidden="1"/>
    </xf>
    <xf numFmtId="0" fontId="25" fillId="5" borderId="1" xfId="0" applyFont="1" applyFill="1" applyBorder="1" applyAlignment="1">
      <alignment horizontal="center" vertical="center"/>
    </xf>
    <xf numFmtId="0" fontId="25" fillId="5" borderId="8" xfId="0" applyFont="1" applyFill="1" applyBorder="1" applyAlignment="1">
      <alignment horizontal="center" vertical="center"/>
    </xf>
    <xf numFmtId="0" fontId="0" fillId="5" borderId="4" xfId="0" applyFill="1" applyBorder="1" applyAlignment="1">
      <alignment horizontal="center"/>
    </xf>
    <xf numFmtId="0" fontId="0" fillId="5" borderId="5" xfId="0" applyFill="1" applyBorder="1" applyAlignment="1">
      <alignment horizontal="center"/>
    </xf>
    <xf numFmtId="0" fontId="0" fillId="5" borderId="7" xfId="0" applyFill="1" applyBorder="1" applyAlignment="1">
      <alignment horizontal="center"/>
    </xf>
    <xf numFmtId="0" fontId="0" fillId="5" borderId="1" xfId="0" applyFill="1" applyBorder="1" applyAlignment="1">
      <alignment horizontal="center"/>
    </xf>
    <xf numFmtId="0" fontId="0" fillId="5" borderId="9" xfId="0" applyFill="1" applyBorder="1" applyAlignment="1">
      <alignment horizontal="center"/>
    </xf>
    <xf numFmtId="0" fontId="0" fillId="5" borderId="10" xfId="0" applyFill="1" applyBorder="1" applyAlignment="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Alignment="1">
      <alignment horizontal="left" vertical="center" wrapText="1"/>
    </xf>
    <xf numFmtId="0" fontId="12" fillId="5" borderId="20"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7" fillId="12" borderId="46" xfId="0" applyFont="1" applyFill="1" applyBorder="1" applyAlignment="1">
      <alignment horizontal="center" vertical="center"/>
    </xf>
    <xf numFmtId="0" fontId="27" fillId="12" borderId="47" xfId="0" applyFont="1" applyFill="1" applyBorder="1" applyAlignment="1">
      <alignment horizontal="center" vertical="center"/>
    </xf>
    <xf numFmtId="0" fontId="27" fillId="12" borderId="48" xfId="0" applyFont="1" applyFill="1" applyBorder="1" applyAlignment="1">
      <alignment horizontal="center" vertical="center"/>
    </xf>
    <xf numFmtId="0" fontId="0" fillId="5" borderId="47" xfId="0" applyFill="1" applyBorder="1" applyAlignment="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52" xfId="0" applyFont="1" applyFill="1" applyBorder="1" applyAlignment="1">
      <alignment horizontal="left" vertical="center" wrapText="1"/>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7" fillId="12" borderId="46" xfId="0" applyFont="1" applyFill="1" applyBorder="1" applyAlignment="1">
      <alignment horizontal="center"/>
    </xf>
    <xf numFmtId="0" fontId="27" fillId="12" borderId="47" xfId="0" applyFont="1" applyFill="1" applyBorder="1" applyAlignment="1">
      <alignment horizontal="center"/>
    </xf>
    <xf numFmtId="0" fontId="27" fillId="12" borderId="48" xfId="0" applyFont="1" applyFill="1" applyBorder="1" applyAlignment="1">
      <alignment horizontal="center"/>
    </xf>
    <xf numFmtId="0" fontId="27" fillId="12" borderId="58" xfId="0" applyFont="1" applyFill="1" applyBorder="1" applyAlignment="1">
      <alignment horizontal="center"/>
    </xf>
    <xf numFmtId="0" fontId="27" fillId="12" borderId="59" xfId="0" applyFont="1" applyFill="1" applyBorder="1" applyAlignment="1">
      <alignment horizontal="center"/>
    </xf>
    <xf numFmtId="0" fontId="27" fillId="12" borderId="60"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1"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2" fillId="5" borderId="3" xfId="0" applyFont="1" applyFill="1" applyBorder="1" applyAlignment="1">
      <alignment horizontal="left" vertical="center" wrapText="1"/>
    </xf>
    <xf numFmtId="0" fontId="27" fillId="12" borderId="65" xfId="0" applyFont="1" applyFill="1" applyBorder="1" applyAlignment="1">
      <alignment horizontal="center"/>
    </xf>
    <xf numFmtId="0" fontId="27" fillId="12" borderId="66" xfId="0" applyFont="1" applyFill="1" applyBorder="1" applyAlignment="1">
      <alignment horizontal="center"/>
    </xf>
    <xf numFmtId="0" fontId="27"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6"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8"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49"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62" xfId="0" applyFont="1" applyFill="1" applyBorder="1" applyAlignment="1">
      <alignment horizontal="left" vertical="center" wrapText="1"/>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Alignment="1">
      <alignment horizontal="left" vertical="center"/>
    </xf>
    <xf numFmtId="0" fontId="12" fillId="5" borderId="68" xfId="0" applyFont="1" applyFill="1" applyBorder="1" applyAlignment="1">
      <alignment horizontal="left" vertical="center"/>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7" xfId="0" applyFont="1" applyFill="1" applyBorder="1" applyAlignment="1">
      <alignment horizontal="left" vertical="center"/>
    </xf>
    <xf numFmtId="0" fontId="27" fillId="12" borderId="27" xfId="0" applyFont="1" applyFill="1" applyBorder="1" applyAlignment="1">
      <alignment horizontal="center"/>
    </xf>
    <xf numFmtId="0" fontId="27" fillId="12" borderId="28" xfId="0" applyFont="1" applyFill="1" applyBorder="1" applyAlignment="1">
      <alignment horizontal="center"/>
    </xf>
    <xf numFmtId="0" fontId="27" fillId="12" borderId="35" xfId="0" applyFont="1" applyFill="1" applyBorder="1" applyAlignment="1">
      <alignment horizontal="center"/>
    </xf>
    <xf numFmtId="0" fontId="12" fillId="5" borderId="2" xfId="0" applyFont="1" applyFill="1" applyBorder="1" applyAlignment="1">
      <alignment horizontal="left" vertical="center"/>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0" fontId="0" fillId="5" borderId="32" xfId="0" applyFill="1" applyBorder="1" applyAlignment="1">
      <alignment horizontal="center" vertical="center"/>
    </xf>
    <xf numFmtId="0" fontId="0" fillId="5" borderId="33" xfId="0" applyFill="1" applyBorder="1" applyAlignment="1">
      <alignment horizontal="center" vertical="center"/>
    </xf>
    <xf numFmtId="0" fontId="0" fillId="5" borderId="34" xfId="0" applyFill="1" applyBorder="1" applyAlignment="1">
      <alignment horizontal="center" vertical="center"/>
    </xf>
    <xf numFmtId="164" fontId="0" fillId="5" borderId="1" xfId="0" applyNumberFormat="1" applyFill="1" applyBorder="1" applyAlignment="1" applyProtection="1">
      <alignment horizontal="center" vertical="center" wrapText="1"/>
      <protection hidden="1"/>
    </xf>
    <xf numFmtId="164" fontId="0" fillId="5" borderId="10" xfId="0" applyNumberFormat="1" applyFill="1" applyBorder="1" applyAlignment="1" applyProtection="1">
      <alignment horizontal="center" vertical="center" wrapText="1"/>
      <protection hidden="1"/>
    </xf>
    <xf numFmtId="2" fontId="0" fillId="5" borderId="2" xfId="0" applyNumberFormat="1" applyFill="1" applyBorder="1" applyAlignment="1" applyProtection="1">
      <alignment horizontal="center" vertical="center"/>
      <protection hidden="1"/>
    </xf>
    <xf numFmtId="2" fontId="0" fillId="5" borderId="28" xfId="0" applyNumberFormat="1" applyFill="1" applyBorder="1" applyAlignment="1" applyProtection="1">
      <alignment horizontal="center" vertical="center"/>
      <protection hidden="1"/>
    </xf>
    <xf numFmtId="2" fontId="0" fillId="5" borderId="29" xfId="0" applyNumberFormat="1" applyFill="1" applyBorder="1" applyAlignment="1" applyProtection="1">
      <alignment horizontal="center" vertical="center"/>
      <protection hidden="1"/>
    </xf>
    <xf numFmtId="2" fontId="15" fillId="5" borderId="1" xfId="0" applyNumberFormat="1" applyFont="1" applyFill="1" applyBorder="1" applyAlignment="1">
      <alignment horizontal="center" vertical="center" wrapText="1"/>
    </xf>
    <xf numFmtId="0" fontId="5" fillId="4" borderId="1" xfId="0" applyFont="1" applyFill="1" applyBorder="1" applyAlignment="1">
      <alignment horizontal="center" vertical="center"/>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0" fillId="5" borderId="2" xfId="0" applyFill="1" applyBorder="1" applyAlignment="1" applyProtection="1">
      <alignment horizontal="center" vertical="center"/>
      <protection hidden="1"/>
    </xf>
    <xf numFmtId="0" fontId="0" fillId="5" borderId="28" xfId="0" applyFill="1" applyBorder="1" applyAlignment="1" applyProtection="1">
      <alignment horizontal="center" vertical="center"/>
      <protection hidden="1"/>
    </xf>
    <xf numFmtId="0" fontId="0" fillId="5" borderId="3" xfId="0" applyFill="1" applyBorder="1" applyAlignment="1" applyProtection="1">
      <alignment horizontal="center" vertical="center"/>
      <protection hidden="1"/>
    </xf>
    <xf numFmtId="0" fontId="3" fillId="5" borderId="2" xfId="0" applyFont="1" applyFill="1" applyBorder="1" applyAlignment="1">
      <alignment horizontal="center" vertical="center" wrapText="1"/>
    </xf>
    <xf numFmtId="0" fontId="3" fillId="5" borderId="28" xfId="0" applyFont="1" applyFill="1" applyBorder="1" applyAlignment="1">
      <alignment horizontal="center" vertical="center" wrapText="1"/>
    </xf>
    <xf numFmtId="0" fontId="3" fillId="5" borderId="3" xfId="0" applyFont="1" applyFill="1" applyBorder="1" applyAlignment="1">
      <alignment horizontal="center" vertical="center" wrapText="1"/>
    </xf>
    <xf numFmtId="2" fontId="0" fillId="5" borderId="1" xfId="0" applyNumberFormat="1" applyFill="1" applyBorder="1" applyAlignment="1" applyProtection="1">
      <alignment horizontal="center" vertical="center"/>
      <protection hidden="1"/>
    </xf>
    <xf numFmtId="2" fontId="0" fillId="5" borderId="3" xfId="0" applyNumberFormat="1" applyFill="1" applyBorder="1" applyAlignment="1" applyProtection="1">
      <alignment horizontal="center" vertical="center"/>
      <protection hidden="1"/>
    </xf>
    <xf numFmtId="0" fontId="0" fillId="5" borderId="1" xfId="0" applyFill="1" applyBorder="1" applyAlignment="1" applyProtection="1">
      <alignment horizontal="center" vertical="center"/>
      <protection hidden="1"/>
    </xf>
    <xf numFmtId="0" fontId="0" fillId="5" borderId="2" xfId="0" applyFill="1" applyBorder="1" applyAlignment="1">
      <alignment horizontal="center" vertical="center" wrapText="1"/>
    </xf>
    <xf numFmtId="0" fontId="0" fillId="5" borderId="28" xfId="0" applyFill="1" applyBorder="1" applyAlignment="1">
      <alignment horizontal="center" vertical="center" wrapText="1"/>
    </xf>
    <xf numFmtId="0" fontId="0" fillId="5" borderId="3" xfId="0" applyFill="1" applyBorder="1" applyAlignment="1">
      <alignment horizontal="center" vertical="center" wrapText="1"/>
    </xf>
    <xf numFmtId="0" fontId="0" fillId="5" borderId="29" xfId="0" applyFill="1" applyBorder="1" applyAlignment="1">
      <alignment horizontal="center" vertical="center" wrapText="1"/>
    </xf>
    <xf numFmtId="0" fontId="3" fillId="5" borderId="32" xfId="0" applyFont="1" applyFill="1" applyBorder="1" applyAlignment="1">
      <alignment horizontal="center" vertical="center"/>
    </xf>
    <xf numFmtId="0" fontId="3" fillId="5" borderId="33" xfId="0" applyFont="1" applyFill="1" applyBorder="1" applyAlignment="1">
      <alignment horizontal="center" vertical="center"/>
    </xf>
    <xf numFmtId="0" fontId="3" fillId="5" borderId="34" xfId="0" applyFont="1" applyFill="1" applyBorder="1" applyAlignment="1">
      <alignment horizontal="center" vertical="center"/>
    </xf>
    <xf numFmtId="0" fontId="17" fillId="5" borderId="5" xfId="0" applyFont="1" applyFill="1" applyBorder="1" applyAlignment="1" applyProtection="1">
      <alignment horizontal="center"/>
      <protection hidden="1"/>
    </xf>
    <xf numFmtId="0" fontId="17" fillId="5" borderId="6" xfId="0" applyFont="1" applyFill="1" applyBorder="1" applyAlignment="1" applyProtection="1">
      <alignment horizontal="center"/>
      <protection hidden="1"/>
    </xf>
    <xf numFmtId="0" fontId="9" fillId="5" borderId="2" xfId="0" applyFont="1" applyFill="1" applyBorder="1" applyAlignment="1">
      <alignment horizontal="center"/>
    </xf>
    <xf numFmtId="0" fontId="9" fillId="5" borderId="22" xfId="0" applyFont="1" applyFill="1" applyBorder="1" applyAlignment="1">
      <alignment horizontal="center"/>
    </xf>
    <xf numFmtId="0" fontId="0" fillId="5" borderId="13" xfId="0" applyFill="1" applyBorder="1" applyAlignment="1">
      <alignment horizontal="center"/>
    </xf>
    <xf numFmtId="0" fontId="0" fillId="5" borderId="14" xfId="0" applyFill="1" applyBorder="1" applyAlignment="1">
      <alignment horizontal="center"/>
    </xf>
    <xf numFmtId="0" fontId="0" fillId="5" borderId="19" xfId="0" applyFill="1" applyBorder="1" applyAlignment="1">
      <alignment horizontal="center"/>
    </xf>
    <xf numFmtId="0" fontId="0" fillId="5" borderId="0" xfId="0" applyFill="1" applyAlignment="1">
      <alignment horizontal="center"/>
    </xf>
    <xf numFmtId="164" fontId="0" fillId="5" borderId="28" xfId="0" applyNumberFormat="1" applyFill="1" applyBorder="1" applyAlignment="1" applyProtection="1">
      <alignment horizontal="center" vertical="center" wrapText="1"/>
      <protection hidden="1"/>
    </xf>
    <xf numFmtId="164" fontId="0" fillId="5" borderId="3" xfId="0" applyNumberFormat="1" applyFill="1" applyBorder="1" applyAlignment="1" applyProtection="1">
      <alignment horizontal="center" vertical="center" wrapText="1"/>
      <protection hidden="1"/>
    </xf>
    <xf numFmtId="164" fontId="0" fillId="5" borderId="2" xfId="0" applyNumberFormat="1" applyFill="1" applyBorder="1" applyAlignment="1" applyProtection="1">
      <alignment horizontal="center" vertical="center" wrapText="1"/>
      <protection hidden="1"/>
    </xf>
    <xf numFmtId="1" fontId="5" fillId="4" borderId="1" xfId="0" applyNumberFormat="1" applyFont="1" applyFill="1" applyBorder="1" applyAlignment="1">
      <alignment horizontal="center" vertical="center"/>
    </xf>
    <xf numFmtId="0" fontId="2" fillId="5" borderId="26" xfId="0" applyFont="1" applyFill="1" applyBorder="1" applyAlignment="1">
      <alignment horizontal="center" vertical="center" wrapText="1"/>
    </xf>
    <xf numFmtId="0" fontId="2" fillId="5" borderId="27" xfId="0" applyFont="1" applyFill="1" applyBorder="1" applyAlignment="1">
      <alignment horizontal="center" vertical="center" wrapText="1"/>
    </xf>
    <xf numFmtId="0" fontId="2" fillId="5" borderId="16" xfId="0" applyFont="1" applyFill="1" applyBorder="1" applyAlignment="1">
      <alignment horizontal="center" vertical="center" wrapText="1"/>
    </xf>
    <xf numFmtId="0" fontId="0" fillId="5" borderId="1" xfId="0" applyFill="1" applyBorder="1" applyAlignment="1">
      <alignment horizontal="center" vertical="center" wrapText="1"/>
    </xf>
    <xf numFmtId="0" fontId="2" fillId="4" borderId="0" xfId="0" applyFont="1" applyFill="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Alignment="1" applyProtection="1">
      <alignment horizontal="center"/>
      <protection hidden="1"/>
    </xf>
    <xf numFmtId="0" fontId="13" fillId="2" borderId="0" xfId="0" applyFont="1" applyFill="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20" fillId="0" borderId="13" xfId="0" applyFont="1" applyBorder="1" applyAlignment="1" applyProtection="1">
      <alignment horizontal="center" vertical="center" wrapText="1"/>
      <protection locked="0"/>
    </xf>
    <xf numFmtId="0" fontId="20" fillId="0" borderId="14"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0" xfId="0" applyFont="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12"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21" fillId="0" borderId="13" xfId="0" applyFont="1" applyBorder="1" applyAlignment="1" applyProtection="1">
      <alignment horizontal="center" vertical="center" wrapText="1"/>
      <protection locked="0"/>
    </xf>
    <xf numFmtId="0" fontId="21" fillId="0" borderId="18" xfId="0" applyFont="1" applyBorder="1" applyAlignment="1" applyProtection="1">
      <alignment horizontal="center" vertical="center" wrapText="1"/>
      <protection locked="0"/>
    </xf>
    <xf numFmtId="0" fontId="21" fillId="0" borderId="19" xfId="0" applyFont="1" applyBorder="1" applyAlignment="1" applyProtection="1">
      <alignment horizontal="center" vertical="center" wrapText="1"/>
      <protection locked="0"/>
    </xf>
    <xf numFmtId="0" fontId="21" fillId="0" borderId="20" xfId="0" applyFont="1" applyBorder="1" applyAlignment="1" applyProtection="1">
      <alignment horizontal="center" vertical="center" wrapText="1"/>
      <protection locked="0"/>
    </xf>
    <xf numFmtId="0" fontId="21" fillId="0" borderId="15" xfId="0" applyFont="1" applyBorder="1" applyAlignment="1" applyProtection="1">
      <alignment horizontal="center" vertical="center" wrapText="1"/>
      <protection locked="0"/>
    </xf>
    <xf numFmtId="0" fontId="21" fillId="0" borderId="21" xfId="0" applyFont="1" applyBorder="1" applyAlignment="1" applyProtection="1">
      <alignment horizontal="center" vertical="center" wrapText="1"/>
      <protection locked="0"/>
    </xf>
    <xf numFmtId="0" fontId="0" fillId="0" borderId="13"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22" fillId="0" borderId="14" xfId="0" applyFont="1" applyBorder="1" applyAlignment="1" applyProtection="1">
      <alignment horizontal="center" vertical="center" wrapText="1"/>
      <protection locked="0"/>
    </xf>
    <xf numFmtId="0" fontId="22" fillId="0" borderId="0" xfId="0" applyFont="1" applyAlignment="1" applyProtection="1">
      <alignment horizontal="center" vertical="center" wrapText="1"/>
      <protection locked="0"/>
    </xf>
    <xf numFmtId="0" fontId="22" fillId="0" borderId="12" xfId="0" applyFont="1" applyBorder="1" applyAlignment="1" applyProtection="1">
      <alignment horizontal="center" vertical="center" wrapText="1"/>
      <protection locked="0"/>
    </xf>
    <xf numFmtId="0" fontId="22" fillId="0" borderId="42" xfId="0" applyFont="1" applyBorder="1" applyAlignment="1" applyProtection="1">
      <alignment horizontal="center" vertical="center" wrapText="1"/>
      <protection locked="0"/>
    </xf>
    <xf numFmtId="0" fontId="22" fillId="0" borderId="33" xfId="0" applyFont="1" applyBorder="1" applyAlignment="1" applyProtection="1">
      <alignment horizontal="center" vertical="center" wrapText="1"/>
      <protection locked="0"/>
    </xf>
    <xf numFmtId="0" fontId="22" fillId="0" borderId="43" xfId="0" applyFont="1" applyBorder="1" applyAlignment="1" applyProtection="1">
      <alignment horizontal="center" vertical="center" wrapText="1"/>
      <protection locked="0"/>
    </xf>
    <xf numFmtId="0" fontId="22" fillId="0" borderId="44" xfId="0" applyFont="1" applyBorder="1" applyAlignment="1" applyProtection="1">
      <alignment horizontal="center" vertical="center" wrapText="1"/>
      <protection locked="0"/>
    </xf>
    <xf numFmtId="0" fontId="1" fillId="6" borderId="0" xfId="0" applyFont="1" applyFill="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cellXfs>
  <cellStyles count="2">
    <cellStyle name="Hipervínculo" xfId="1" builtinId="8"/>
    <cellStyle name="Normal" xfId="0" builtinId="0"/>
  </cellStyles>
  <dxfs count="34">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100</c:v>
                </c:pt>
              </c:numCache>
            </c:numRef>
          </c:val>
          <c:extLs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1717680208"/>
        <c:axId val="-1717678032"/>
      </c:barChart>
      <c:scatterChart>
        <c:scatterStyle val="lineMarker"/>
        <c:varyColors val="0"/>
        <c:ser>
          <c:idx val="1"/>
          <c:order val="1"/>
          <c:tx>
            <c:strRef>
              <c:f>GRÁFICOS!$F$14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Pt>
            <c:idx val="0"/>
            <c:marker>
              <c:symbol val="dash"/>
              <c:size val="10"/>
              <c:spPr>
                <a:solidFill>
                  <a:schemeClr val="tx1"/>
                </a:solidFill>
                <a:ln w="9525">
                  <a:solidFill>
                    <a:schemeClr val="tx1"/>
                  </a:solidFill>
                </a:ln>
                <a:effectLst/>
              </c:spPr>
            </c:marker>
            <c:bubble3D val="0"/>
            <c:spPr>
              <a:ln w="25400" cap="rnd">
                <a:noFill/>
                <a:round/>
              </a:ln>
              <a:effectLst/>
            </c:spPr>
            <c:extLst>
              <c:ext xmlns:c16="http://schemas.microsoft.com/office/drawing/2014/chart" uri="{C3380CC4-5D6E-409C-BE32-E72D297353CC}">
                <c16:uniqueId val="{00000005-14BB-48C2-9060-255509EB00A0}"/>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91.836065573770497</c:v>
                </c:pt>
              </c:numCache>
            </c:numRef>
          </c:yVal>
          <c:smooth val="0"/>
          <c:extLs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1717680208"/>
        <c:axId val="-1717678032"/>
      </c:scatterChart>
      <c:catAx>
        <c:axId val="-17176802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crossAx val="-1717678032"/>
        <c:crosses val="autoZero"/>
        <c:auto val="1"/>
        <c:lblAlgn val="ctr"/>
        <c:lblOffset val="100"/>
        <c:noMultiLvlLbl val="0"/>
      </c:catAx>
      <c:valAx>
        <c:axId val="-1717678032"/>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717680208"/>
        <c:crosses val="autoZero"/>
        <c:crossBetween val="between"/>
        <c:majorUnit val="10"/>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100</c:v>
                </c:pt>
                <c:pt idx="1">
                  <c:v>100</c:v>
                </c:pt>
                <c:pt idx="2">
                  <c:v>100</c:v>
                </c:pt>
                <c:pt idx="3">
                  <c:v>100</c:v>
                </c:pt>
              </c:numCache>
            </c:numRef>
          </c:val>
          <c:extLs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1717677488"/>
        <c:axId val="-1717686192"/>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General</c:formatCode>
                <c:ptCount val="4"/>
                <c:pt idx="0">
                  <c:v>92.4</c:v>
                </c:pt>
                <c:pt idx="1">
                  <c:v>92.928571428571431</c:v>
                </c:pt>
                <c:pt idx="2">
                  <c:v>88.888888888888886</c:v>
                </c:pt>
                <c:pt idx="3">
                  <c:v>90</c:v>
                </c:pt>
              </c:numCache>
            </c:numRef>
          </c:yVal>
          <c:smooth val="0"/>
          <c:extLs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1717677488"/>
        <c:axId val="-1717686192"/>
      </c:scatterChart>
      <c:catAx>
        <c:axId val="-17176774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1717686192"/>
        <c:crosses val="autoZero"/>
        <c:auto val="1"/>
        <c:lblAlgn val="ctr"/>
        <c:lblOffset val="100"/>
        <c:noMultiLvlLbl val="0"/>
      </c:catAx>
      <c:valAx>
        <c:axId val="-1717686192"/>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717677488"/>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cat>
          <c:val>
            <c:numRef>
              <c:f>GRÁFICOS!$F$60:$F$64</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80F9-4CBA-BC60-C2699303230B}"/>
            </c:ext>
          </c:extLst>
        </c:ser>
        <c:dLbls>
          <c:showLegendKey val="0"/>
          <c:showVal val="0"/>
          <c:showCatName val="0"/>
          <c:showSerName val="0"/>
          <c:showPercent val="0"/>
          <c:showBubbleSize val="0"/>
        </c:dLbls>
        <c:gapWidth val="219"/>
        <c:axId val="-1717675312"/>
        <c:axId val="-1717674768"/>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xVal>
          <c:yVal>
            <c:numRef>
              <c:f>GRÁFICOS!$G$60:$G$64</c:f>
              <c:numCache>
                <c:formatCode>0</c:formatCode>
                <c:ptCount val="5"/>
                <c:pt idx="0">
                  <c:v>94</c:v>
                </c:pt>
                <c:pt idx="1">
                  <c:v>92</c:v>
                </c:pt>
                <c:pt idx="2">
                  <c:v>92</c:v>
                </c:pt>
                <c:pt idx="3">
                  <c:v>92</c:v>
                </c:pt>
                <c:pt idx="4">
                  <c:v>92</c:v>
                </c:pt>
              </c:numCache>
            </c:numRef>
          </c:yVal>
          <c:smooth val="0"/>
          <c:extLst>
            <c:ext xmlns:c16="http://schemas.microsoft.com/office/drawing/2014/chart" uri="{C3380CC4-5D6E-409C-BE32-E72D297353CC}">
              <c16:uniqueId val="{00000001-80F9-4CBA-BC60-C2699303230B}"/>
            </c:ext>
          </c:extLst>
        </c:ser>
        <c:dLbls>
          <c:showLegendKey val="0"/>
          <c:showVal val="0"/>
          <c:showCatName val="0"/>
          <c:showSerName val="0"/>
          <c:showPercent val="0"/>
          <c:showBubbleSize val="0"/>
        </c:dLbls>
        <c:axId val="-1717675312"/>
        <c:axId val="-1717674768"/>
      </c:scatterChart>
      <c:catAx>
        <c:axId val="-17176753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1717674768"/>
        <c:crosses val="autoZero"/>
        <c:auto val="1"/>
        <c:lblAlgn val="ctr"/>
        <c:lblOffset val="100"/>
        <c:noMultiLvlLbl val="0"/>
      </c:catAx>
      <c:valAx>
        <c:axId val="-171767476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7176753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1717685648"/>
        <c:axId val="-1717674224"/>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General</c:formatCode>
                <c:ptCount val="5"/>
                <c:pt idx="0">
                  <c:v>92</c:v>
                </c:pt>
                <c:pt idx="1">
                  <c:v>92</c:v>
                </c:pt>
                <c:pt idx="2">
                  <c:v>91.333333333333329</c:v>
                </c:pt>
                <c:pt idx="3">
                  <c:v>92.333333333333329</c:v>
                </c:pt>
                <c:pt idx="4" formatCode="0.00">
                  <c:v>94.25</c:v>
                </c:pt>
              </c:numCache>
            </c:numRef>
          </c:yVal>
          <c:smooth val="0"/>
          <c:extLs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1717676944"/>
        <c:axId val="-1717687280"/>
      </c:scatterChart>
      <c:catAx>
        <c:axId val="-17176856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1717674224"/>
        <c:crosses val="autoZero"/>
        <c:auto val="1"/>
        <c:lblAlgn val="ctr"/>
        <c:lblOffset val="100"/>
        <c:noMultiLvlLbl val="0"/>
      </c:catAx>
      <c:valAx>
        <c:axId val="-1717674224"/>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717685648"/>
        <c:crosses val="autoZero"/>
        <c:crossBetween val="between"/>
      </c:valAx>
      <c:valAx>
        <c:axId val="-1717687280"/>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717676944"/>
        <c:crosses val="max"/>
        <c:crossBetween val="midCat"/>
      </c:valAx>
      <c:valAx>
        <c:axId val="-1717676944"/>
        <c:scaling>
          <c:orientation val="minMax"/>
        </c:scaling>
        <c:delete val="1"/>
        <c:axPos val="b"/>
        <c:numFmt formatCode="General" sourceLinked="1"/>
        <c:majorTickMark val="out"/>
        <c:minorTickMark val="none"/>
        <c:tickLblPos val="nextTo"/>
        <c:crossAx val="-1717687280"/>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100</c:v>
                </c:pt>
              </c:numCache>
            </c:numRef>
          </c:val>
          <c:extLs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1717685104"/>
        <c:axId val="-1717676400"/>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General</c:formatCode>
                <c:ptCount val="1"/>
                <c:pt idx="0">
                  <c:v>88.888888888888886</c:v>
                </c:pt>
              </c:numCache>
            </c:numRef>
          </c:yVal>
          <c:smooth val="0"/>
          <c:extLs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1717685104"/>
        <c:axId val="-1717676400"/>
      </c:scatterChart>
      <c:catAx>
        <c:axId val="-17176851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1717676400"/>
        <c:crosses val="autoZero"/>
        <c:auto val="1"/>
        <c:lblAlgn val="ctr"/>
        <c:lblOffset val="100"/>
        <c:noMultiLvlLbl val="0"/>
      </c:catAx>
      <c:valAx>
        <c:axId val="-171767640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71768510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100</c:v>
                </c:pt>
              </c:numCache>
            </c:numRef>
          </c:val>
          <c:extLs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1717684560"/>
        <c:axId val="-1717684016"/>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General</c:formatCode>
                <c:ptCount val="1"/>
                <c:pt idx="0">
                  <c:v>90</c:v>
                </c:pt>
              </c:numCache>
            </c:numRef>
          </c:yVal>
          <c:smooth val="0"/>
          <c:extLs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1717684560"/>
        <c:axId val="-1717684016"/>
      </c:scatterChart>
      <c:catAx>
        <c:axId val="-17176845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1717684016"/>
        <c:crosses val="autoZero"/>
        <c:auto val="1"/>
        <c:lblAlgn val="ctr"/>
        <c:lblOffset val="100"/>
        <c:noMultiLvlLbl val="0"/>
      </c:catAx>
      <c:valAx>
        <c:axId val="-1717684016"/>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71768456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a16="http://schemas.microsoft.com/office/drawing/2014/main" id="{D3299F53-3A7F-42A0-96CA-174A5F4E1B32}"/>
            </a:ext>
          </a:extLst>
        </xdr:cNvPr>
        <xdr:cNvGrpSpPr/>
      </xdr:nvGrpSpPr>
      <xdr:grpSpPr>
        <a:xfrm>
          <a:off x="5962650" y="2160975"/>
          <a:ext cx="1033462" cy="840584"/>
          <a:chOff x="3644017" y="40164266"/>
          <a:chExt cx="1013014" cy="1121124"/>
        </a:xfrm>
      </xdr:grpSpPr>
      <xdr:pic>
        <xdr:nvPicPr>
          <xdr:cNvPr id="6" name="Imagen 5">
            <a:extLst>
              <a:ext uri="{FF2B5EF4-FFF2-40B4-BE49-F238E27FC236}">
                <a16:creationId xmlns:a16="http://schemas.microsoft.com/office/drawing/2014/main"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a16="http://schemas.microsoft.com/office/drawing/2014/main" id="{6CB9E90E-87B8-449D-9111-191C252EC841}"/>
            </a:ext>
          </a:extLst>
        </xdr:cNvPr>
        <xdr:cNvGrpSpPr/>
      </xdr:nvGrpSpPr>
      <xdr:grpSpPr>
        <a:xfrm>
          <a:off x="4776784" y="3333751"/>
          <a:ext cx="1262066" cy="770354"/>
          <a:chOff x="4896094" y="40259454"/>
          <a:chExt cx="919026" cy="531342"/>
        </a:xfrm>
      </xdr:grpSpPr>
      <xdr:pic>
        <xdr:nvPicPr>
          <xdr:cNvPr id="9" name="Imagen 8">
            <a:extLst>
              <a:ext uri="{FF2B5EF4-FFF2-40B4-BE49-F238E27FC236}">
                <a16:creationId xmlns:a16="http://schemas.microsoft.com/office/drawing/2014/main"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a16="http://schemas.microsoft.com/office/drawing/2014/main" id="{F4405FA5-5125-41C0-944C-8ACB2117A33F}"/>
            </a:ext>
          </a:extLst>
        </xdr:cNvPr>
        <xdr:cNvGrpSpPr/>
      </xdr:nvGrpSpPr>
      <xdr:grpSpPr>
        <a:xfrm>
          <a:off x="2810256" y="3244438"/>
          <a:ext cx="816569" cy="865056"/>
          <a:chOff x="11069986" y="3892567"/>
          <a:chExt cx="816569" cy="831719"/>
        </a:xfrm>
      </xdr:grpSpPr>
      <xdr:pic>
        <xdr:nvPicPr>
          <xdr:cNvPr id="12" name="Imagen 11">
            <a:extLst>
              <a:ext uri="{FF2B5EF4-FFF2-40B4-BE49-F238E27FC236}">
                <a16:creationId xmlns:a16="http://schemas.microsoft.com/office/drawing/2014/main"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a16="http://schemas.microsoft.com/office/drawing/2014/main" id="{B757DE80-92B4-4FCA-8F55-24E5C1C3593F}"/>
            </a:ext>
          </a:extLst>
        </xdr:cNvPr>
        <xdr:cNvGrpSpPr/>
      </xdr:nvGrpSpPr>
      <xdr:grpSpPr>
        <a:xfrm>
          <a:off x="3733800" y="2105025"/>
          <a:ext cx="1229504" cy="929681"/>
          <a:chOff x="10924762" y="2965174"/>
          <a:chExt cx="1229504" cy="853481"/>
        </a:xfrm>
      </xdr:grpSpPr>
      <xdr:pic>
        <xdr:nvPicPr>
          <xdr:cNvPr id="15" name="Imagen 14">
            <a:extLst>
              <a:ext uri="{FF2B5EF4-FFF2-40B4-BE49-F238E27FC236}">
                <a16:creationId xmlns:a16="http://schemas.microsoft.com/office/drawing/2014/main"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a16="http://schemas.microsoft.com/office/drawing/2014/main" id="{093B3531-6F64-4691-81DF-95E6A021956A}"/>
            </a:ext>
          </a:extLst>
        </xdr:cNvPr>
        <xdr:cNvGrpSpPr/>
      </xdr:nvGrpSpPr>
      <xdr:grpSpPr>
        <a:xfrm>
          <a:off x="1600200" y="2076449"/>
          <a:ext cx="964880" cy="933434"/>
          <a:chOff x="1266825" y="1009649"/>
          <a:chExt cx="964880" cy="877302"/>
        </a:xfrm>
      </xdr:grpSpPr>
      <xdr:pic>
        <xdr:nvPicPr>
          <xdr:cNvPr id="24" name="Imagen 23">
            <a:extLst>
              <a:ext uri="{FF2B5EF4-FFF2-40B4-BE49-F238E27FC236}">
                <a16:creationId xmlns:a16="http://schemas.microsoft.com/office/drawing/2014/main"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a16="http://schemas.microsoft.com/office/drawing/2014/main"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id="{72145D53-AA4B-494F-9F31-3C7692A782B5}"/>
            </a:ext>
          </a:extLst>
        </xdr:cNvPr>
        <xdr:cNvGrpSpPr/>
      </xdr:nvGrpSpPr>
      <xdr:grpSpPr>
        <a:xfrm>
          <a:off x="865654" y="190500"/>
          <a:ext cx="770406" cy="810982"/>
          <a:chOff x="2684805" y="40102191"/>
          <a:chExt cx="833178" cy="960296"/>
        </a:xfrm>
      </xdr:grpSpPr>
      <xdr:pic>
        <xdr:nvPicPr>
          <xdr:cNvPr id="3" name="Imagen 2">
            <a:extLst>
              <a:ext uri="{FF2B5EF4-FFF2-40B4-BE49-F238E27FC236}">
                <a16:creationId xmlns:a16="http://schemas.microsoft.com/office/drawing/2014/main"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id="{8CA8CAD4-52C3-421B-AE68-6F936BB79775}"/>
            </a:ext>
          </a:extLst>
        </xdr:cNvPr>
        <xdr:cNvGrpSpPr/>
      </xdr:nvGrpSpPr>
      <xdr:grpSpPr>
        <a:xfrm>
          <a:off x="3803202" y="296459"/>
          <a:ext cx="656439" cy="664591"/>
          <a:chOff x="3644017" y="40164266"/>
          <a:chExt cx="1013014" cy="1121124"/>
        </a:xfrm>
      </xdr:grpSpPr>
      <xdr:pic>
        <xdr:nvPicPr>
          <xdr:cNvPr id="6" name="Imagen 5">
            <a:extLst>
              <a:ext uri="{FF2B5EF4-FFF2-40B4-BE49-F238E27FC236}">
                <a16:creationId xmlns:a16="http://schemas.microsoft.com/office/drawing/2014/main"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id="{99162308-3F23-47F9-AEC5-C6F3C58F13B2}"/>
            </a:ext>
          </a:extLst>
        </xdr:cNvPr>
        <xdr:cNvGrpSpPr/>
      </xdr:nvGrpSpPr>
      <xdr:grpSpPr>
        <a:xfrm>
          <a:off x="6863043" y="201706"/>
          <a:ext cx="1227604" cy="810186"/>
          <a:chOff x="4896094" y="40259454"/>
          <a:chExt cx="919026" cy="566376"/>
        </a:xfrm>
      </xdr:grpSpPr>
      <xdr:pic>
        <xdr:nvPicPr>
          <xdr:cNvPr id="9" name="Imagen 8">
            <a:extLst>
              <a:ext uri="{FF2B5EF4-FFF2-40B4-BE49-F238E27FC236}">
                <a16:creationId xmlns:a16="http://schemas.microsoft.com/office/drawing/2014/main"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a16="http://schemas.microsoft.com/office/drawing/2014/main" id="{9D3F4311-A72B-4723-A0C8-570E93A05EAB}"/>
            </a:ext>
          </a:extLst>
        </xdr:cNvPr>
        <xdr:cNvGrpSpPr/>
      </xdr:nvGrpSpPr>
      <xdr:grpSpPr>
        <a:xfrm>
          <a:off x="2237814" y="145676"/>
          <a:ext cx="1005119" cy="866358"/>
          <a:chOff x="11811000" y="215347"/>
          <a:chExt cx="993913" cy="714518"/>
        </a:xfrm>
      </xdr:grpSpPr>
      <xdr:pic>
        <xdr:nvPicPr>
          <xdr:cNvPr id="15" name="Imagen 14">
            <a:extLst>
              <a:ext uri="{FF2B5EF4-FFF2-40B4-BE49-F238E27FC236}">
                <a16:creationId xmlns:a16="http://schemas.microsoft.com/office/drawing/2014/main"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a16="http://schemas.microsoft.com/office/drawing/2014/main" id="{4CF40DFD-A056-4616-BBFD-EE9EAD9CB6A9}"/>
            </a:ext>
          </a:extLst>
        </xdr:cNvPr>
        <xdr:cNvGrpSpPr/>
      </xdr:nvGrpSpPr>
      <xdr:grpSpPr>
        <a:xfrm>
          <a:off x="5094195" y="224119"/>
          <a:ext cx="1169894" cy="825338"/>
          <a:chOff x="11036077" y="3892564"/>
          <a:chExt cx="965770" cy="859139"/>
        </a:xfrm>
      </xdr:grpSpPr>
      <xdr:pic>
        <xdr:nvPicPr>
          <xdr:cNvPr id="18" name="Imagen 17">
            <a:extLst>
              <a:ext uri="{FF2B5EF4-FFF2-40B4-BE49-F238E27FC236}">
                <a16:creationId xmlns:a16="http://schemas.microsoft.com/office/drawing/2014/main"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a16="http://schemas.microsoft.com/office/drawing/2014/main"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a16="http://schemas.microsoft.com/office/drawing/2014/main" id="{A0763F45-B83E-4549-91F4-1C1711D5F741}"/>
            </a:ext>
          </a:extLst>
        </xdr:cNvPr>
        <xdr:cNvGrpSpPr/>
      </xdr:nvGrpSpPr>
      <xdr:grpSpPr>
        <a:xfrm>
          <a:off x="5091879" y="971550"/>
          <a:ext cx="0" cy="239806"/>
          <a:chOff x="11069986" y="3892567"/>
          <a:chExt cx="816569" cy="831719"/>
        </a:xfrm>
      </xdr:grpSpPr>
      <xdr:pic>
        <xdr:nvPicPr>
          <xdr:cNvPr id="25" name="Imagen 24">
            <a:extLst>
              <a:ext uri="{FF2B5EF4-FFF2-40B4-BE49-F238E27FC236}">
                <a16:creationId xmlns:a16="http://schemas.microsoft.com/office/drawing/2014/main"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819150</xdr:colOff>
      <xdr:row>3</xdr:row>
      <xdr:rowOff>285750</xdr:rowOff>
    </xdr:to>
    <xdr:pic>
      <xdr:nvPicPr>
        <xdr:cNvPr id="4" name="Imagen 3" descr="Secretaría de Educación">
          <a:extLst>
            <a:ext uri="{FF2B5EF4-FFF2-40B4-BE49-F238E27FC236}">
              <a16:creationId xmlns:a16="http://schemas.microsoft.com/office/drawing/2014/main"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a16="http://schemas.microsoft.com/office/drawing/2014/main" id="{17BB6E4B-26AD-4641-B0F5-F0E4190B12B7}"/>
            </a:ext>
          </a:extLst>
        </xdr:cNvPr>
        <xdr:cNvGrpSpPr/>
      </xdr:nvGrpSpPr>
      <xdr:grpSpPr>
        <a:xfrm>
          <a:off x="1907241" y="85725"/>
          <a:ext cx="772368" cy="647700"/>
          <a:chOff x="2684805" y="40102191"/>
          <a:chExt cx="833178" cy="960296"/>
        </a:xfrm>
      </xdr:grpSpPr>
      <xdr:pic>
        <xdr:nvPicPr>
          <xdr:cNvPr id="3" name="Imagen 2">
            <a:extLst>
              <a:ext uri="{FF2B5EF4-FFF2-40B4-BE49-F238E27FC236}">
                <a16:creationId xmlns:a16="http://schemas.microsoft.com/office/drawing/2014/main"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a16="http://schemas.microsoft.com/office/drawing/2014/main" id="{F7B60FD4-48CB-4EB8-9EED-EB9D53797418}"/>
            </a:ext>
          </a:extLst>
        </xdr:cNvPr>
        <xdr:cNvGrpSpPr/>
      </xdr:nvGrpSpPr>
      <xdr:grpSpPr>
        <a:xfrm>
          <a:off x="5971335" y="161924"/>
          <a:ext cx="933450" cy="561975"/>
          <a:chOff x="3644017" y="40164266"/>
          <a:chExt cx="1013014" cy="1121124"/>
        </a:xfrm>
      </xdr:grpSpPr>
      <xdr:pic>
        <xdr:nvPicPr>
          <xdr:cNvPr id="9" name="Imagen 8">
            <a:extLst>
              <a:ext uri="{FF2B5EF4-FFF2-40B4-BE49-F238E27FC236}">
                <a16:creationId xmlns:a16="http://schemas.microsoft.com/office/drawing/2014/main"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a16="http://schemas.microsoft.com/office/drawing/2014/main" id="{DD485BDD-8B74-4772-82AE-17768B6E8FC9}"/>
            </a:ext>
          </a:extLst>
        </xdr:cNvPr>
        <xdr:cNvGrpSpPr/>
      </xdr:nvGrpSpPr>
      <xdr:grpSpPr>
        <a:xfrm>
          <a:off x="10475819" y="104774"/>
          <a:ext cx="1162051" cy="769284"/>
          <a:chOff x="4896094" y="40259454"/>
          <a:chExt cx="919026" cy="772331"/>
        </a:xfrm>
      </xdr:grpSpPr>
      <xdr:pic>
        <xdr:nvPicPr>
          <xdr:cNvPr id="17" name="Imagen 16">
            <a:extLst>
              <a:ext uri="{FF2B5EF4-FFF2-40B4-BE49-F238E27FC236}">
                <a16:creationId xmlns:a16="http://schemas.microsoft.com/office/drawing/2014/main"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a16="http://schemas.microsoft.com/office/drawing/2014/main" id="{3E748C2D-1112-49D5-BEED-9EBB3D1AA838}"/>
            </a:ext>
          </a:extLst>
        </xdr:cNvPr>
        <xdr:cNvGrpSpPr/>
      </xdr:nvGrpSpPr>
      <xdr:grpSpPr>
        <a:xfrm>
          <a:off x="8242693" y="19050"/>
          <a:ext cx="1005241" cy="864534"/>
          <a:chOff x="11069986" y="3892567"/>
          <a:chExt cx="816569" cy="831719"/>
        </a:xfrm>
      </xdr:grpSpPr>
      <xdr:pic>
        <xdr:nvPicPr>
          <xdr:cNvPr id="24" name="Imagen 23">
            <a:extLst>
              <a:ext uri="{FF2B5EF4-FFF2-40B4-BE49-F238E27FC236}">
                <a16:creationId xmlns:a16="http://schemas.microsoft.com/office/drawing/2014/main"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a16="http://schemas.microsoft.com/office/drawing/2014/main" id="{13D5F841-D943-4ABE-927C-ED3330CE7E44}"/>
            </a:ext>
          </a:extLst>
        </xdr:cNvPr>
        <xdr:cNvGrpSpPr/>
      </xdr:nvGrpSpPr>
      <xdr:grpSpPr>
        <a:xfrm>
          <a:off x="4041121" y="114300"/>
          <a:ext cx="752129" cy="639902"/>
          <a:chOff x="13178956" y="290367"/>
          <a:chExt cx="694583" cy="743448"/>
        </a:xfrm>
      </xdr:grpSpPr>
      <xdr:pic>
        <xdr:nvPicPr>
          <xdr:cNvPr id="11" name="Imagen 10">
            <a:extLst>
              <a:ext uri="{FF2B5EF4-FFF2-40B4-BE49-F238E27FC236}">
                <a16:creationId xmlns:a16="http://schemas.microsoft.com/office/drawing/2014/main"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7112</xdr:colOff>
      <xdr:row>9</xdr:row>
      <xdr:rowOff>174969</xdr:rowOff>
    </xdr:from>
    <xdr:to>
      <xdr:col>10</xdr:col>
      <xdr:colOff>571500</xdr:colOff>
      <xdr:row>29</xdr:row>
      <xdr:rowOff>44823</xdr:rowOff>
    </xdr:to>
    <xdr:graphicFrame macro="">
      <xdr:nvGraphicFramePr>
        <xdr:cNvPr id="2" name="Gráfico 1">
          <a:extLst>
            <a:ext uri="{FF2B5EF4-FFF2-40B4-BE49-F238E27FC236}">
              <a16:creationId xmlns:a16="http://schemas.microsoft.com/office/drawing/2014/main"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1007993</xdr:colOff>
      <xdr:row>32</xdr:row>
      <xdr:rowOff>180975</xdr:rowOff>
    </xdr:from>
    <xdr:to>
      <xdr:col>10</xdr:col>
      <xdr:colOff>1027043</xdr:colOff>
      <xdr:row>51</xdr:row>
      <xdr:rowOff>166689</xdr:rowOff>
    </xdr:to>
    <xdr:graphicFrame macro="">
      <xdr:nvGraphicFramePr>
        <xdr:cNvPr id="7" name="Gráfico 6">
          <a:extLst>
            <a:ext uri="{FF2B5EF4-FFF2-40B4-BE49-F238E27FC236}">
              <a16:creationId xmlns:a16="http://schemas.microsoft.com/office/drawing/2014/main"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940490</xdr:colOff>
      <xdr:row>56</xdr:row>
      <xdr:rowOff>189258</xdr:rowOff>
    </xdr:from>
    <xdr:to>
      <xdr:col>10</xdr:col>
      <xdr:colOff>1027043</xdr:colOff>
      <xdr:row>75</xdr:row>
      <xdr:rowOff>174972</xdr:rowOff>
    </xdr:to>
    <xdr:graphicFrame macro="">
      <xdr:nvGraphicFramePr>
        <xdr:cNvPr id="10" name="Gráfico 9">
          <a:extLst>
            <a:ext uri="{FF2B5EF4-FFF2-40B4-BE49-F238E27FC236}">
              <a16:creationId xmlns:a16="http://schemas.microsoft.com/office/drawing/2014/main"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1027041</xdr:colOff>
      <xdr:row>78</xdr:row>
      <xdr:rowOff>115957</xdr:rowOff>
    </xdr:from>
    <xdr:to>
      <xdr:col>11</xdr:col>
      <xdr:colOff>49694</xdr:colOff>
      <xdr:row>99</xdr:row>
      <xdr:rowOff>149087</xdr:rowOff>
    </xdr:to>
    <xdr:graphicFrame macro="">
      <xdr:nvGraphicFramePr>
        <xdr:cNvPr id="5" name="Gráfico 4">
          <a:extLst>
            <a:ext uri="{FF2B5EF4-FFF2-40B4-BE49-F238E27FC236}">
              <a16:creationId xmlns:a16="http://schemas.microsoft.com/office/drawing/2014/main"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1010478</xdr:colOff>
      <xdr:row>102</xdr:row>
      <xdr:rowOff>173934</xdr:rowOff>
    </xdr:from>
    <xdr:to>
      <xdr:col>11</xdr:col>
      <xdr:colOff>24848</xdr:colOff>
      <xdr:row>126</xdr:row>
      <xdr:rowOff>8283</xdr:rowOff>
    </xdr:to>
    <xdr:graphicFrame macro="">
      <xdr:nvGraphicFramePr>
        <xdr:cNvPr id="11" name="Gráfico 10">
          <a:extLst>
            <a:ext uri="{FF2B5EF4-FFF2-40B4-BE49-F238E27FC236}">
              <a16:creationId xmlns:a16="http://schemas.microsoft.com/office/drawing/2014/main"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0</xdr:colOff>
      <xdr:row>129</xdr:row>
      <xdr:rowOff>8283</xdr:rowOff>
    </xdr:from>
    <xdr:to>
      <xdr:col>11</xdr:col>
      <xdr:colOff>33130</xdr:colOff>
      <xdr:row>150</xdr:row>
      <xdr:rowOff>33130</xdr:rowOff>
    </xdr:to>
    <xdr:graphicFrame macro="">
      <xdr:nvGraphicFramePr>
        <xdr:cNvPr id="13" name="Gráfico 12">
          <a:extLst>
            <a:ext uri="{FF2B5EF4-FFF2-40B4-BE49-F238E27FC236}">
              <a16:creationId xmlns:a16="http://schemas.microsoft.com/office/drawing/2014/main"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a16="http://schemas.microsoft.com/office/drawing/2014/main"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a16="http://schemas.microsoft.com/office/drawing/2014/main" id="{08EE08D4-0054-4CB3-A8E0-C9840965F749}"/>
            </a:ext>
          </a:extLst>
        </xdr:cNvPr>
        <xdr:cNvGrpSpPr/>
      </xdr:nvGrpSpPr>
      <xdr:grpSpPr>
        <a:xfrm>
          <a:off x="1101588" y="41412"/>
          <a:ext cx="575331" cy="664559"/>
          <a:chOff x="2684805" y="40102191"/>
          <a:chExt cx="833178" cy="960296"/>
        </a:xfrm>
      </xdr:grpSpPr>
      <xdr:pic>
        <xdr:nvPicPr>
          <xdr:cNvPr id="22" name="Imagen 21">
            <a:extLst>
              <a:ext uri="{FF2B5EF4-FFF2-40B4-BE49-F238E27FC236}">
                <a16:creationId xmlns:a16="http://schemas.microsoft.com/office/drawing/2014/main"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a16="http://schemas.microsoft.com/office/drawing/2014/main" id="{D1B0F693-842B-46CB-8A91-7FA2A4088905}"/>
            </a:ext>
          </a:extLst>
        </xdr:cNvPr>
        <xdr:cNvGrpSpPr/>
      </xdr:nvGrpSpPr>
      <xdr:grpSpPr>
        <a:xfrm>
          <a:off x="8137124" y="46927"/>
          <a:ext cx="952309" cy="659044"/>
          <a:chOff x="4896094" y="40259454"/>
          <a:chExt cx="919026" cy="566376"/>
        </a:xfrm>
      </xdr:grpSpPr>
      <xdr:pic>
        <xdr:nvPicPr>
          <xdr:cNvPr id="35" name="Imagen 34">
            <a:extLst>
              <a:ext uri="{FF2B5EF4-FFF2-40B4-BE49-F238E27FC236}">
                <a16:creationId xmlns:a16="http://schemas.microsoft.com/office/drawing/2014/main"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a16="http://schemas.microsoft.com/office/drawing/2014/main" id="{B196FB11-C5FC-4079-B5CB-6A9B8EE845A6}"/>
            </a:ext>
          </a:extLst>
        </xdr:cNvPr>
        <xdr:cNvGrpSpPr/>
      </xdr:nvGrpSpPr>
      <xdr:grpSpPr>
        <a:xfrm>
          <a:off x="6108722" y="0"/>
          <a:ext cx="1187283" cy="705971"/>
          <a:chOff x="11036077" y="3892564"/>
          <a:chExt cx="965770" cy="859139"/>
        </a:xfrm>
      </xdr:grpSpPr>
      <xdr:pic>
        <xdr:nvPicPr>
          <xdr:cNvPr id="38" name="Imagen 37">
            <a:extLst>
              <a:ext uri="{FF2B5EF4-FFF2-40B4-BE49-F238E27FC236}">
                <a16:creationId xmlns:a16="http://schemas.microsoft.com/office/drawing/2014/main"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a16="http://schemas.microsoft.com/office/drawing/2014/main" id="{0FF9903F-7BC9-4350-807A-359C0FCB624D}"/>
            </a:ext>
          </a:extLst>
        </xdr:cNvPr>
        <xdr:cNvGrpSpPr/>
      </xdr:nvGrpSpPr>
      <xdr:grpSpPr>
        <a:xfrm>
          <a:off x="2615629" y="46166"/>
          <a:ext cx="752129" cy="674685"/>
          <a:chOff x="13134975" y="290367"/>
          <a:chExt cx="752129" cy="724215"/>
        </a:xfrm>
      </xdr:grpSpPr>
      <xdr:pic>
        <xdr:nvPicPr>
          <xdr:cNvPr id="41" name="Imagen 40">
            <a:extLst>
              <a:ext uri="{FF2B5EF4-FFF2-40B4-BE49-F238E27FC236}">
                <a16:creationId xmlns:a16="http://schemas.microsoft.com/office/drawing/2014/main"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a16="http://schemas.microsoft.com/office/drawing/2014/main" id="{B0E10148-ADB9-4C10-B086-B6A14CB4A3B1}"/>
            </a:ext>
          </a:extLst>
        </xdr:cNvPr>
        <xdr:cNvGrpSpPr/>
      </xdr:nvGrpSpPr>
      <xdr:grpSpPr>
        <a:xfrm>
          <a:off x="4339600" y="49694"/>
          <a:ext cx="997810" cy="656277"/>
          <a:chOff x="11811000" y="215347"/>
          <a:chExt cx="993913" cy="714518"/>
        </a:xfrm>
      </xdr:grpSpPr>
      <xdr:pic>
        <xdr:nvPicPr>
          <xdr:cNvPr id="4" name="Imagen 3">
            <a:extLst>
              <a:ext uri="{FF2B5EF4-FFF2-40B4-BE49-F238E27FC236}">
                <a16:creationId xmlns:a16="http://schemas.microsoft.com/office/drawing/2014/main"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2</xdr:col>
      <xdr:colOff>2571749</xdr:colOff>
      <xdr:row>6</xdr:row>
      <xdr:rowOff>123825</xdr:rowOff>
    </xdr:to>
    <xdr:pic>
      <xdr:nvPicPr>
        <xdr:cNvPr id="3" name="Imagen 2" descr="Secretaría de Educación">
          <a:extLst>
            <a:ext uri="{FF2B5EF4-FFF2-40B4-BE49-F238E27FC236}">
              <a16:creationId xmlns:a16="http://schemas.microsoft.com/office/drawing/2014/main"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a16="http://schemas.microsoft.com/office/drawing/2014/main" id="{8F200E95-A69A-428B-97F0-4A1520583C42}"/>
            </a:ext>
          </a:extLst>
        </xdr:cNvPr>
        <xdr:cNvGrpSpPr/>
      </xdr:nvGrpSpPr>
      <xdr:grpSpPr>
        <a:xfrm>
          <a:off x="609600" y="0"/>
          <a:ext cx="575331" cy="733425"/>
          <a:chOff x="2684805" y="40102191"/>
          <a:chExt cx="833178" cy="960296"/>
        </a:xfrm>
      </xdr:grpSpPr>
      <xdr:pic>
        <xdr:nvPicPr>
          <xdr:cNvPr id="16" name="Imagen 15">
            <a:extLst>
              <a:ext uri="{FF2B5EF4-FFF2-40B4-BE49-F238E27FC236}">
                <a16:creationId xmlns:a16="http://schemas.microsoft.com/office/drawing/2014/main"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a16="http://schemas.microsoft.com/office/drawing/2014/main" id="{C1210111-C40D-4934-B7B5-04180C7FA101}"/>
            </a:ext>
          </a:extLst>
        </xdr:cNvPr>
        <xdr:cNvGrpSpPr/>
      </xdr:nvGrpSpPr>
      <xdr:grpSpPr>
        <a:xfrm>
          <a:off x="5870127" y="61135"/>
          <a:ext cx="645233" cy="672290"/>
          <a:chOff x="3644017" y="40164266"/>
          <a:chExt cx="1013014" cy="1121124"/>
        </a:xfrm>
      </xdr:grpSpPr>
      <xdr:pic>
        <xdr:nvPicPr>
          <xdr:cNvPr id="22" name="Imagen 21">
            <a:extLst>
              <a:ext uri="{FF2B5EF4-FFF2-40B4-BE49-F238E27FC236}">
                <a16:creationId xmlns:a16="http://schemas.microsoft.com/office/drawing/2014/main"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a16="http://schemas.microsoft.com/office/drawing/2014/main" id="{E07AABEB-A7B1-4234-BB0F-A026B6821817}"/>
            </a:ext>
          </a:extLst>
        </xdr:cNvPr>
        <xdr:cNvGrpSpPr/>
      </xdr:nvGrpSpPr>
      <xdr:grpSpPr>
        <a:xfrm>
          <a:off x="7439025" y="57151"/>
          <a:ext cx="1000126" cy="676274"/>
          <a:chOff x="4896094" y="40259454"/>
          <a:chExt cx="919026" cy="566376"/>
        </a:xfrm>
      </xdr:grpSpPr>
      <xdr:pic>
        <xdr:nvPicPr>
          <xdr:cNvPr id="25" name="Imagen 24">
            <a:extLst>
              <a:ext uri="{FF2B5EF4-FFF2-40B4-BE49-F238E27FC236}">
                <a16:creationId xmlns:a16="http://schemas.microsoft.com/office/drawing/2014/main"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a16="http://schemas.microsoft.com/office/drawing/2014/main" id="{4D3E5E1D-591D-4339-8023-D1EEB32D7DF7}"/>
            </a:ext>
          </a:extLst>
        </xdr:cNvPr>
        <xdr:cNvGrpSpPr/>
      </xdr:nvGrpSpPr>
      <xdr:grpSpPr>
        <a:xfrm>
          <a:off x="2089805" y="54059"/>
          <a:ext cx="752129" cy="688238"/>
          <a:chOff x="13134975" y="290367"/>
          <a:chExt cx="752129" cy="717492"/>
        </a:xfrm>
      </xdr:grpSpPr>
      <xdr:pic>
        <xdr:nvPicPr>
          <xdr:cNvPr id="31" name="Imagen 30">
            <a:extLst>
              <a:ext uri="{FF2B5EF4-FFF2-40B4-BE49-F238E27FC236}">
                <a16:creationId xmlns:a16="http://schemas.microsoft.com/office/drawing/2014/main"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a16="http://schemas.microsoft.com/office/drawing/2014/main" id="{3F552DEC-DF39-44ED-932C-88F7D5E4FF59}"/>
            </a:ext>
          </a:extLst>
        </xdr:cNvPr>
        <xdr:cNvGrpSpPr/>
      </xdr:nvGrpSpPr>
      <xdr:grpSpPr>
        <a:xfrm>
          <a:off x="3667125" y="38100"/>
          <a:ext cx="993913" cy="695325"/>
          <a:chOff x="11811000" y="215347"/>
          <a:chExt cx="993913" cy="714518"/>
        </a:xfrm>
      </xdr:grpSpPr>
      <xdr:pic>
        <xdr:nvPicPr>
          <xdr:cNvPr id="35" name="Imagen 34">
            <a:hlinkClick xmlns:r="http://schemas.openxmlformats.org/officeDocument/2006/relationships" r:id="rId10"/>
            <a:extLst>
              <a:ext uri="{FF2B5EF4-FFF2-40B4-BE49-F238E27FC236}">
                <a16:creationId xmlns:a16="http://schemas.microsoft.com/office/drawing/2014/main"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7</xdr:col>
      <xdr:colOff>0</xdr:colOff>
      <xdr:row>5</xdr:row>
      <xdr:rowOff>0</xdr:rowOff>
    </xdr:from>
    <xdr:to>
      <xdr:col>14</xdr:col>
      <xdr:colOff>570762</xdr:colOff>
      <xdr:row>15</xdr:row>
      <xdr:rowOff>132981</xdr:rowOff>
    </xdr:to>
    <xdr:pic>
      <xdr:nvPicPr>
        <xdr:cNvPr id="5" name="Imagen 4">
          <a:extLst>
            <a:ext uri="{FF2B5EF4-FFF2-40B4-BE49-F238E27FC236}">
              <a16:creationId xmlns:a16="http://schemas.microsoft.com/office/drawing/2014/main" id="{55350B08-032E-4533-9626-83B201B8D3D6}"/>
            </a:ext>
          </a:extLst>
        </xdr:cNvPr>
        <xdr:cNvPicPr>
          <a:picLocks noChangeAspect="1"/>
        </xdr:cNvPicPr>
      </xdr:nvPicPr>
      <xdr:blipFill>
        <a:blip xmlns:r="http://schemas.openxmlformats.org/officeDocument/2006/relationships" r:embed="rId12"/>
        <a:stretch>
          <a:fillRect/>
        </a:stretch>
      </xdr:blipFill>
      <xdr:spPr>
        <a:xfrm>
          <a:off x="8601075" y="1352550"/>
          <a:ext cx="5904762" cy="295238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id="{38EB39A8-CA88-4E1F-8557-7A06330368B8}"/>
            </a:ext>
          </a:extLst>
        </xdr:cNvPr>
        <xdr:cNvGrpSpPr/>
      </xdr:nvGrpSpPr>
      <xdr:grpSpPr>
        <a:xfrm>
          <a:off x="323850" y="123825"/>
          <a:ext cx="575042" cy="693541"/>
          <a:chOff x="2684805" y="40102191"/>
          <a:chExt cx="833178" cy="960296"/>
        </a:xfrm>
      </xdr:grpSpPr>
      <xdr:pic>
        <xdr:nvPicPr>
          <xdr:cNvPr id="3" name="Imagen 2">
            <a:extLst>
              <a:ext uri="{FF2B5EF4-FFF2-40B4-BE49-F238E27FC236}">
                <a16:creationId xmlns:a16="http://schemas.microsoft.com/office/drawing/2014/main"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id="{81E60ADB-317C-4F1E-9541-B5245EA582FC}"/>
            </a:ext>
          </a:extLst>
        </xdr:cNvPr>
        <xdr:cNvGrpSpPr/>
      </xdr:nvGrpSpPr>
      <xdr:grpSpPr>
        <a:xfrm>
          <a:off x="4469087" y="156385"/>
          <a:ext cx="976327" cy="594070"/>
          <a:chOff x="3644017" y="40164266"/>
          <a:chExt cx="1013014" cy="1121124"/>
        </a:xfrm>
      </xdr:grpSpPr>
      <xdr:pic>
        <xdr:nvPicPr>
          <xdr:cNvPr id="6" name="Imagen 5">
            <a:extLst>
              <a:ext uri="{FF2B5EF4-FFF2-40B4-BE49-F238E27FC236}">
                <a16:creationId xmlns:a16="http://schemas.microsoft.com/office/drawing/2014/main"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id="{FCCB317F-9A63-4E7C-89ED-21C1F3B7D13A}"/>
            </a:ext>
          </a:extLst>
        </xdr:cNvPr>
        <xdr:cNvGrpSpPr/>
      </xdr:nvGrpSpPr>
      <xdr:grpSpPr>
        <a:xfrm>
          <a:off x="5774747" y="0"/>
          <a:ext cx="1344757" cy="947592"/>
          <a:chOff x="11069986" y="3892567"/>
          <a:chExt cx="816569" cy="763668"/>
        </a:xfrm>
      </xdr:grpSpPr>
      <xdr:pic>
        <xdr:nvPicPr>
          <xdr:cNvPr id="9" name="Imagen 8">
            <a:extLst>
              <a:ext uri="{FF2B5EF4-FFF2-40B4-BE49-F238E27FC236}">
                <a16:creationId xmlns:a16="http://schemas.microsoft.com/office/drawing/2014/main"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id="{72766F4E-5A6E-4AE3-BDF8-FF369A35279D}"/>
            </a:ext>
          </a:extLst>
        </xdr:cNvPr>
        <xdr:cNvGrpSpPr/>
      </xdr:nvGrpSpPr>
      <xdr:grpSpPr>
        <a:xfrm>
          <a:off x="1259906" y="120734"/>
          <a:ext cx="752129" cy="696698"/>
          <a:chOff x="13201929" y="290367"/>
          <a:chExt cx="660865" cy="708243"/>
        </a:xfrm>
      </xdr:grpSpPr>
      <xdr:pic>
        <xdr:nvPicPr>
          <xdr:cNvPr id="12" name="Imagen 11">
            <a:extLst>
              <a:ext uri="{FF2B5EF4-FFF2-40B4-BE49-F238E27FC236}">
                <a16:creationId xmlns:a16="http://schemas.microsoft.com/office/drawing/2014/main"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id="{F4ED8FC6-E113-4040-B612-22E857D7A736}"/>
            </a:ext>
          </a:extLst>
        </xdr:cNvPr>
        <xdr:cNvGrpSpPr/>
      </xdr:nvGrpSpPr>
      <xdr:grpSpPr>
        <a:xfrm>
          <a:off x="2666134" y="114300"/>
          <a:ext cx="1419225" cy="722023"/>
          <a:chOff x="11975510" y="215347"/>
          <a:chExt cx="993913" cy="733568"/>
        </a:xfrm>
      </xdr:grpSpPr>
      <xdr:pic>
        <xdr:nvPicPr>
          <xdr:cNvPr id="15" name="Imagen 14">
            <a:extLst>
              <a:ext uri="{FF2B5EF4-FFF2-40B4-BE49-F238E27FC236}">
                <a16:creationId xmlns:a16="http://schemas.microsoft.com/office/drawing/2014/main"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PLANEACION%20-%20SGC\PLANEACION\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371"/>
  <sheetViews>
    <sheetView workbookViewId="0"/>
  </sheetViews>
  <sheetFormatPr baseColWidth="10" defaultRowHeight="15" x14ac:dyDescent="0.25"/>
  <cols>
    <col min="2" max="2" width="2.7109375" customWidth="1"/>
    <col min="9" max="9" width="13.28515625" customWidth="1"/>
    <col min="10" max="10" width="13.42578125" customWidth="1"/>
    <col min="12" max="12" width="2.5703125" customWidth="1"/>
  </cols>
  <sheetData>
    <row r="1" spans="1:13" s="8" customFormat="1" ht="15.75" thickBot="1" x14ac:dyDescent="0.3">
      <c r="A1" s="49"/>
      <c r="B1" s="49"/>
      <c r="C1" s="49"/>
      <c r="D1" s="49"/>
      <c r="E1" s="49"/>
      <c r="F1" s="49"/>
      <c r="G1" s="49"/>
      <c r="H1" s="49"/>
      <c r="I1" s="49"/>
      <c r="J1" s="49"/>
      <c r="K1" s="49"/>
      <c r="L1" s="49"/>
      <c r="M1" s="49"/>
    </row>
    <row r="2" spans="1:13" s="8" customFormat="1" x14ac:dyDescent="0.25">
      <c r="A2" s="49"/>
      <c r="B2" s="50"/>
      <c r="C2" s="51"/>
      <c r="D2" s="51"/>
      <c r="E2" s="51"/>
      <c r="F2" s="51"/>
      <c r="G2" s="51"/>
      <c r="H2" s="51"/>
      <c r="I2" s="51"/>
      <c r="J2" s="51"/>
      <c r="K2" s="51"/>
      <c r="L2" s="52"/>
      <c r="M2" s="49"/>
    </row>
    <row r="3" spans="1:13" s="8" customFormat="1" x14ac:dyDescent="0.25">
      <c r="A3" s="49"/>
      <c r="B3" s="53"/>
      <c r="C3" s="49"/>
      <c r="D3" s="49"/>
      <c r="E3" s="49"/>
      <c r="F3" s="49"/>
      <c r="G3" s="49"/>
      <c r="H3" s="49"/>
      <c r="I3" s="49"/>
      <c r="J3" s="49"/>
      <c r="K3" s="49"/>
      <c r="L3" s="54"/>
      <c r="M3" s="49"/>
    </row>
    <row r="4" spans="1:13" s="8" customFormat="1" ht="18.75" x14ac:dyDescent="0.3">
      <c r="A4" s="49"/>
      <c r="B4" s="53"/>
      <c r="C4" s="49"/>
      <c r="D4" s="49"/>
      <c r="E4" s="49"/>
      <c r="F4" s="107"/>
      <c r="G4" s="107"/>
      <c r="H4" s="107"/>
      <c r="I4" s="107"/>
      <c r="J4" s="107"/>
      <c r="K4" s="107"/>
      <c r="L4" s="54"/>
      <c r="M4" s="49"/>
    </row>
    <row r="5" spans="1:13" s="8" customFormat="1" x14ac:dyDescent="0.25">
      <c r="A5" s="49"/>
      <c r="B5" s="53"/>
      <c r="C5" s="49"/>
      <c r="D5" s="49"/>
      <c r="E5" s="49"/>
      <c r="F5" s="108"/>
      <c r="G5" s="108"/>
      <c r="H5" s="108"/>
      <c r="I5" s="108"/>
      <c r="J5" s="108"/>
      <c r="K5" s="108"/>
      <c r="L5" s="54"/>
      <c r="M5" s="49"/>
    </row>
    <row r="6" spans="1:13" s="8" customFormat="1" x14ac:dyDescent="0.25">
      <c r="A6" s="49"/>
      <c r="B6" s="53"/>
      <c r="C6" s="49"/>
      <c r="D6" s="49"/>
      <c r="E6" s="49"/>
      <c r="F6" s="49"/>
      <c r="G6" s="49"/>
      <c r="H6" s="49"/>
      <c r="I6" s="49"/>
      <c r="J6" s="49"/>
      <c r="K6" s="49"/>
      <c r="L6" s="54"/>
      <c r="M6" s="49"/>
    </row>
    <row r="7" spans="1:13" s="8" customFormat="1" x14ac:dyDescent="0.25">
      <c r="A7" s="49"/>
      <c r="B7" s="53"/>
      <c r="C7" s="49"/>
      <c r="D7" s="49"/>
      <c r="E7" s="49"/>
      <c r="F7" s="49"/>
      <c r="G7" s="49"/>
      <c r="H7" s="49"/>
      <c r="I7" s="49"/>
      <c r="J7" s="49"/>
      <c r="K7" s="49"/>
      <c r="L7" s="54"/>
      <c r="M7" s="49"/>
    </row>
    <row r="8" spans="1:13" s="8" customFormat="1" ht="26.25" x14ac:dyDescent="0.25">
      <c r="A8" s="49"/>
      <c r="B8" s="53"/>
      <c r="C8" s="109" t="s">
        <v>106</v>
      </c>
      <c r="D8" s="109"/>
      <c r="E8" s="109"/>
      <c r="F8" s="109"/>
      <c r="G8" s="109"/>
      <c r="H8" s="109"/>
      <c r="I8" s="109"/>
      <c r="J8" s="109"/>
      <c r="K8" s="109"/>
      <c r="L8" s="54"/>
      <c r="M8" s="49"/>
    </row>
    <row r="9" spans="1:13" s="8" customFormat="1" x14ac:dyDescent="0.25">
      <c r="A9" s="49"/>
      <c r="B9" s="53"/>
      <c r="C9" s="49"/>
      <c r="D9" s="49"/>
      <c r="E9" s="49"/>
      <c r="F9" s="49"/>
      <c r="G9" s="49"/>
      <c r="H9" s="49"/>
      <c r="I9" s="49"/>
      <c r="J9" s="49"/>
      <c r="K9" s="49"/>
      <c r="L9" s="54"/>
      <c r="M9" s="49"/>
    </row>
    <row r="10" spans="1:13" s="8" customFormat="1" x14ac:dyDescent="0.25">
      <c r="A10" s="49"/>
      <c r="B10" s="53"/>
      <c r="C10" s="49"/>
      <c r="D10" s="49"/>
      <c r="E10" s="49"/>
      <c r="F10" s="49"/>
      <c r="G10" s="49"/>
      <c r="H10" s="49"/>
      <c r="I10" s="49"/>
      <c r="J10" s="49"/>
      <c r="K10" s="49"/>
      <c r="L10" s="54"/>
      <c r="M10" s="49"/>
    </row>
    <row r="11" spans="1:13" s="8" customFormat="1" x14ac:dyDescent="0.25">
      <c r="A11" s="49"/>
      <c r="B11" s="53"/>
      <c r="C11" s="49"/>
      <c r="D11" s="49"/>
      <c r="E11" s="49"/>
      <c r="F11" s="49"/>
      <c r="G11" s="49"/>
      <c r="H11" s="49"/>
      <c r="I11" s="49"/>
      <c r="J11" s="49"/>
      <c r="K11" s="49"/>
      <c r="L11" s="54"/>
      <c r="M11" s="49"/>
    </row>
    <row r="12" spans="1:13" s="8" customFormat="1" x14ac:dyDescent="0.25">
      <c r="A12" s="49"/>
      <c r="B12" s="53"/>
      <c r="C12" s="49"/>
      <c r="D12" s="49"/>
      <c r="E12" s="49"/>
      <c r="F12" s="49"/>
      <c r="G12" s="49"/>
      <c r="H12" s="49"/>
      <c r="I12" s="49"/>
      <c r="J12" s="49"/>
      <c r="K12" s="49"/>
      <c r="L12" s="54"/>
      <c r="M12" s="49"/>
    </row>
    <row r="13" spans="1:13" s="8" customFormat="1" x14ac:dyDescent="0.25">
      <c r="A13" s="49"/>
      <c r="B13" s="53"/>
      <c r="C13" s="49"/>
      <c r="D13" s="49"/>
      <c r="E13" s="49"/>
      <c r="F13" s="49"/>
      <c r="G13" s="49"/>
      <c r="H13" s="49"/>
      <c r="I13" s="49"/>
      <c r="J13" s="49"/>
      <c r="K13" s="49"/>
      <c r="L13" s="54"/>
      <c r="M13" s="49"/>
    </row>
    <row r="14" spans="1:13" s="8" customFormat="1" x14ac:dyDescent="0.25">
      <c r="A14" s="49"/>
      <c r="B14" s="53"/>
      <c r="C14" s="49"/>
      <c r="D14" s="49"/>
      <c r="E14" s="49"/>
      <c r="F14" s="49"/>
      <c r="G14" s="49"/>
      <c r="H14" s="49"/>
      <c r="I14" s="49"/>
      <c r="J14" s="49"/>
      <c r="K14" s="49"/>
      <c r="L14" s="54"/>
      <c r="M14" s="49"/>
    </row>
    <row r="15" spans="1:13" s="8" customFormat="1" x14ac:dyDescent="0.25">
      <c r="A15" s="49"/>
      <c r="B15" s="53"/>
      <c r="C15" s="49"/>
      <c r="D15" s="49"/>
      <c r="E15" s="49"/>
      <c r="F15" s="49"/>
      <c r="G15" s="49"/>
      <c r="H15" s="49"/>
      <c r="I15" s="49"/>
      <c r="J15" s="49"/>
      <c r="K15" s="49"/>
      <c r="L15" s="54"/>
      <c r="M15" s="49"/>
    </row>
    <row r="16" spans="1:13" s="8" customFormat="1" x14ac:dyDescent="0.25">
      <c r="A16" s="49"/>
      <c r="B16" s="53"/>
      <c r="C16" s="49"/>
      <c r="D16" s="49"/>
      <c r="E16" s="49"/>
      <c r="F16" s="49"/>
      <c r="G16" s="49"/>
      <c r="H16" s="49"/>
      <c r="I16" s="49"/>
      <c r="J16" s="49"/>
      <c r="K16" s="49"/>
      <c r="L16" s="54"/>
      <c r="M16" s="49"/>
    </row>
    <row r="17" spans="1:13" s="8" customFormat="1" x14ac:dyDescent="0.25">
      <c r="A17" s="49"/>
      <c r="B17" s="53"/>
      <c r="C17" s="49"/>
      <c r="D17" s="49"/>
      <c r="E17" s="49"/>
      <c r="F17" s="49"/>
      <c r="G17" s="49"/>
      <c r="H17" s="49"/>
      <c r="I17" s="49"/>
      <c r="J17" s="49"/>
      <c r="K17" s="49"/>
      <c r="L17" s="54"/>
      <c r="M17" s="49"/>
    </row>
    <row r="18" spans="1:13" s="8" customFormat="1" x14ac:dyDescent="0.25">
      <c r="A18" s="49"/>
      <c r="B18" s="53"/>
      <c r="C18" s="49"/>
      <c r="D18" s="49"/>
      <c r="E18" s="49"/>
      <c r="F18" s="49"/>
      <c r="G18" s="49"/>
      <c r="H18" s="49"/>
      <c r="I18" s="49"/>
      <c r="J18" s="49"/>
      <c r="K18" s="49"/>
      <c r="L18" s="54"/>
      <c r="M18" s="49"/>
    </row>
    <row r="19" spans="1:13" s="8" customFormat="1" x14ac:dyDescent="0.25">
      <c r="A19" s="49"/>
      <c r="B19" s="53"/>
      <c r="C19" s="49"/>
      <c r="D19" s="49"/>
      <c r="E19" s="49"/>
      <c r="F19" s="49"/>
      <c r="G19" s="49"/>
      <c r="H19" s="49"/>
      <c r="I19" s="49"/>
      <c r="J19" s="49"/>
      <c r="K19" s="49"/>
      <c r="L19" s="54"/>
      <c r="M19" s="49"/>
    </row>
    <row r="20" spans="1:13" s="8" customFormat="1" x14ac:dyDescent="0.25">
      <c r="A20" s="49"/>
      <c r="B20" s="53"/>
      <c r="C20" s="49"/>
      <c r="D20" s="49"/>
      <c r="E20" s="49"/>
      <c r="F20" s="49"/>
      <c r="G20" s="49"/>
      <c r="H20" s="49"/>
      <c r="I20" s="49"/>
      <c r="J20" s="49"/>
      <c r="K20" s="49"/>
      <c r="L20" s="54"/>
      <c r="M20" s="49"/>
    </row>
    <row r="21" spans="1:13" s="8" customFormat="1" x14ac:dyDescent="0.25">
      <c r="A21" s="49"/>
      <c r="B21" s="53"/>
      <c r="C21" s="49"/>
      <c r="D21" s="49"/>
      <c r="E21" s="49"/>
      <c r="F21" s="49"/>
      <c r="G21" s="49"/>
      <c r="H21" s="49"/>
      <c r="I21" s="49"/>
      <c r="J21" s="49"/>
      <c r="K21" s="49"/>
      <c r="L21" s="54"/>
      <c r="M21" s="49"/>
    </row>
    <row r="22" spans="1:13" s="8" customFormat="1" ht="15.75" thickBot="1" x14ac:dyDescent="0.3">
      <c r="A22" s="49"/>
      <c r="B22" s="59"/>
      <c r="C22" s="60"/>
      <c r="D22" s="60"/>
      <c r="E22" s="60"/>
      <c r="F22" s="60"/>
      <c r="G22" s="60"/>
      <c r="H22" s="60"/>
      <c r="I22" s="60"/>
      <c r="J22" s="60"/>
      <c r="K22" s="60"/>
      <c r="L22" s="61"/>
      <c r="M22" s="49"/>
    </row>
    <row r="23" spans="1:13" s="8" customFormat="1" x14ac:dyDescent="0.25">
      <c r="A23" s="49"/>
      <c r="B23" s="49"/>
      <c r="C23" s="49"/>
      <c r="D23" s="49"/>
      <c r="E23" s="49"/>
      <c r="F23" s="49"/>
      <c r="G23" s="49"/>
      <c r="H23" s="49"/>
      <c r="I23" s="49"/>
      <c r="J23" s="49"/>
      <c r="K23" s="49"/>
      <c r="L23" s="49"/>
      <c r="M23" s="49"/>
    </row>
    <row r="24" spans="1:13" s="8" customFormat="1" x14ac:dyDescent="0.25">
      <c r="A24" s="49"/>
      <c r="B24" s="49"/>
      <c r="C24" s="49" t="s">
        <v>87</v>
      </c>
      <c r="D24" s="49"/>
      <c r="E24" s="49"/>
      <c r="F24" s="49"/>
      <c r="G24" s="49"/>
      <c r="H24" s="49"/>
      <c r="I24" s="49"/>
      <c r="J24" s="49"/>
      <c r="K24" s="49"/>
      <c r="L24" s="49"/>
      <c r="M24" s="49"/>
    </row>
    <row r="25" spans="1:13" s="8" customFormat="1" x14ac:dyDescent="0.25"/>
    <row r="26" spans="1:13" s="8" customFormat="1" x14ac:dyDescent="0.25"/>
    <row r="27" spans="1:13" s="8" customFormat="1" x14ac:dyDescent="0.25"/>
    <row r="28" spans="1:13" s="8" customFormat="1" x14ac:dyDescent="0.25"/>
    <row r="29" spans="1:13" s="8" customFormat="1" x14ac:dyDescent="0.25"/>
    <row r="30" spans="1:13" s="8" customFormat="1" x14ac:dyDescent="0.25"/>
    <row r="31" spans="1:13" s="8" customFormat="1" x14ac:dyDescent="0.25"/>
    <row r="32" spans="1:13" s="8" customFormat="1" x14ac:dyDescent="0.25"/>
    <row r="33" s="8" customFormat="1" x14ac:dyDescent="0.25"/>
    <row r="34" s="8" customFormat="1" x14ac:dyDescent="0.25"/>
    <row r="35" s="8" customFormat="1" x14ac:dyDescent="0.25"/>
    <row r="36" s="8" customFormat="1" x14ac:dyDescent="0.25"/>
    <row r="37" s="8" customFormat="1" x14ac:dyDescent="0.25"/>
    <row r="38" s="8" customFormat="1" x14ac:dyDescent="0.25"/>
    <row r="39" s="8" customFormat="1" x14ac:dyDescent="0.25"/>
    <row r="40" s="8" customFormat="1" x14ac:dyDescent="0.25"/>
    <row r="41" s="8" customFormat="1" x14ac:dyDescent="0.25"/>
    <row r="42" s="8" customFormat="1" x14ac:dyDescent="0.25"/>
    <row r="43" s="8" customFormat="1" x14ac:dyDescent="0.25"/>
    <row r="44" s="8" customFormat="1" x14ac:dyDescent="0.25"/>
    <row r="45" s="8" customFormat="1" x14ac:dyDescent="0.25"/>
    <row r="46" s="8" customFormat="1" x14ac:dyDescent="0.25"/>
    <row r="47" s="8" customFormat="1" x14ac:dyDescent="0.25"/>
    <row r="48" s="8" customFormat="1" x14ac:dyDescent="0.25"/>
    <row r="49" s="8" customFormat="1" x14ac:dyDescent="0.25"/>
    <row r="50" s="8" customFormat="1" x14ac:dyDescent="0.25"/>
    <row r="51" s="8" customFormat="1" x14ac:dyDescent="0.25"/>
    <row r="52" s="8" customFormat="1" x14ac:dyDescent="0.25"/>
    <row r="53" s="8" customFormat="1" x14ac:dyDescent="0.25"/>
    <row r="54" s="8" customFormat="1" x14ac:dyDescent="0.25"/>
    <row r="55" s="8" customFormat="1" x14ac:dyDescent="0.25"/>
    <row r="56" s="8" customFormat="1" x14ac:dyDescent="0.25"/>
    <row r="57" s="8" customFormat="1" x14ac:dyDescent="0.25"/>
    <row r="58" s="8" customFormat="1" x14ac:dyDescent="0.25"/>
    <row r="59" s="8" customFormat="1" x14ac:dyDescent="0.25"/>
    <row r="60" s="8" customFormat="1" x14ac:dyDescent="0.25"/>
    <row r="61" s="8" customFormat="1" x14ac:dyDescent="0.25"/>
    <row r="62" s="8" customFormat="1" x14ac:dyDescent="0.25"/>
    <row r="63" s="8" customFormat="1" x14ac:dyDescent="0.25"/>
    <row r="64" s="8" customFormat="1" x14ac:dyDescent="0.25"/>
    <row r="65" s="8" customFormat="1" x14ac:dyDescent="0.25"/>
    <row r="66" s="8" customFormat="1" x14ac:dyDescent="0.25"/>
    <row r="67" s="8" customFormat="1" x14ac:dyDescent="0.25"/>
    <row r="68" s="8" customFormat="1" x14ac:dyDescent="0.25"/>
    <row r="69" s="8" customFormat="1" x14ac:dyDescent="0.25"/>
    <row r="70" s="8" customFormat="1" x14ac:dyDescent="0.25"/>
    <row r="71" s="8" customFormat="1" x14ac:dyDescent="0.25"/>
    <row r="72" s="8" customFormat="1" x14ac:dyDescent="0.25"/>
    <row r="73" s="8" customFormat="1" x14ac:dyDescent="0.25"/>
    <row r="74" s="8" customFormat="1" x14ac:dyDescent="0.25"/>
    <row r="75" s="8" customFormat="1" x14ac:dyDescent="0.25"/>
    <row r="76" s="8" customFormat="1" x14ac:dyDescent="0.25"/>
    <row r="77" s="8" customFormat="1" x14ac:dyDescent="0.25"/>
    <row r="78" s="8" customFormat="1" x14ac:dyDescent="0.25"/>
    <row r="79" s="8" customFormat="1" x14ac:dyDescent="0.25"/>
    <row r="80" s="8" customFormat="1" x14ac:dyDescent="0.25"/>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row r="115" s="8" customFormat="1" x14ac:dyDescent="0.25"/>
    <row r="116" s="8" customFormat="1" x14ac:dyDescent="0.25"/>
    <row r="117" s="8" customFormat="1" x14ac:dyDescent="0.25"/>
    <row r="118" s="8" customFormat="1" x14ac:dyDescent="0.25"/>
    <row r="119" s="8" customFormat="1" x14ac:dyDescent="0.25"/>
    <row r="120" s="8" customFormat="1" x14ac:dyDescent="0.25"/>
    <row r="121" s="8" customFormat="1" x14ac:dyDescent="0.25"/>
    <row r="122" s="8" customFormat="1" x14ac:dyDescent="0.25"/>
    <row r="123" s="8" customFormat="1" x14ac:dyDescent="0.25"/>
    <row r="124" s="8" customFormat="1" x14ac:dyDescent="0.25"/>
    <row r="125" s="8" customFormat="1" x14ac:dyDescent="0.25"/>
    <row r="126" s="8" customFormat="1" x14ac:dyDescent="0.25"/>
    <row r="127" s="8" customFormat="1" x14ac:dyDescent="0.25"/>
    <row r="128" s="8" customFormat="1" x14ac:dyDescent="0.25"/>
    <row r="129" s="8" customFormat="1" x14ac:dyDescent="0.25"/>
    <row r="130" s="8" customFormat="1" x14ac:dyDescent="0.25"/>
    <row r="131" s="8" customFormat="1" x14ac:dyDescent="0.25"/>
    <row r="132" s="8" customFormat="1" x14ac:dyDescent="0.25"/>
    <row r="133" s="8" customFormat="1" x14ac:dyDescent="0.25"/>
    <row r="134" s="8" customFormat="1" x14ac:dyDescent="0.25"/>
    <row r="135" s="8" customFormat="1" x14ac:dyDescent="0.25"/>
    <row r="136" s="8" customFormat="1" x14ac:dyDescent="0.25"/>
    <row r="137" s="8" customFormat="1" x14ac:dyDescent="0.25"/>
    <row r="138" s="8" customFormat="1" x14ac:dyDescent="0.25"/>
    <row r="139" s="8" customFormat="1" x14ac:dyDescent="0.25"/>
    <row r="140" s="8" customFormat="1" x14ac:dyDescent="0.25"/>
    <row r="141" s="8" customFormat="1" x14ac:dyDescent="0.25"/>
    <row r="142" s="8" customFormat="1" x14ac:dyDescent="0.25"/>
    <row r="143" s="8" customFormat="1" x14ac:dyDescent="0.25"/>
    <row r="144" s="8" customFormat="1" x14ac:dyDescent="0.25"/>
    <row r="145" s="8" customFormat="1" x14ac:dyDescent="0.25"/>
    <row r="146" s="8" customFormat="1" x14ac:dyDescent="0.25"/>
    <row r="147" s="8" customFormat="1" x14ac:dyDescent="0.25"/>
    <row r="148" s="8" customFormat="1" x14ac:dyDescent="0.25"/>
    <row r="149" s="8" customFormat="1" x14ac:dyDescent="0.25"/>
    <row r="150" s="8" customFormat="1" x14ac:dyDescent="0.25"/>
    <row r="151" s="8" customFormat="1" x14ac:dyDescent="0.25"/>
    <row r="152" s="8" customFormat="1" x14ac:dyDescent="0.25"/>
    <row r="153" s="8" customFormat="1" x14ac:dyDescent="0.25"/>
    <row r="154" s="8" customFormat="1" x14ac:dyDescent="0.25"/>
    <row r="155" s="8" customFormat="1" x14ac:dyDescent="0.25"/>
    <row r="156" s="8" customFormat="1" x14ac:dyDescent="0.25"/>
    <row r="157" s="8" customFormat="1" x14ac:dyDescent="0.25"/>
    <row r="158" s="8" customFormat="1" x14ac:dyDescent="0.25"/>
    <row r="159" s="8" customFormat="1" x14ac:dyDescent="0.25"/>
    <row r="160" s="8" customFormat="1" x14ac:dyDescent="0.25"/>
    <row r="161" s="8" customFormat="1" x14ac:dyDescent="0.25"/>
    <row r="162" s="8" customFormat="1" x14ac:dyDescent="0.25"/>
    <row r="163" s="8" customFormat="1" x14ac:dyDescent="0.25"/>
    <row r="164" s="8" customFormat="1" x14ac:dyDescent="0.25"/>
    <row r="165" s="8" customFormat="1" x14ac:dyDescent="0.25"/>
    <row r="166" s="8" customFormat="1" x14ac:dyDescent="0.25"/>
    <row r="167" s="8" customFormat="1" x14ac:dyDescent="0.25"/>
    <row r="168" s="8" customFormat="1" x14ac:dyDescent="0.25"/>
    <row r="169" s="8" customFormat="1" x14ac:dyDescent="0.25"/>
    <row r="170" s="8" customFormat="1" x14ac:dyDescent="0.25"/>
    <row r="171" s="8" customFormat="1" x14ac:dyDescent="0.25"/>
    <row r="172" s="8" customFormat="1" x14ac:dyDescent="0.25"/>
    <row r="173" s="8" customFormat="1" x14ac:dyDescent="0.25"/>
    <row r="174" s="8" customFormat="1" x14ac:dyDescent="0.25"/>
    <row r="175" s="8" customFormat="1" x14ac:dyDescent="0.25"/>
    <row r="176" s="8" customFormat="1" x14ac:dyDescent="0.25"/>
    <row r="177" s="8" customFormat="1" x14ac:dyDescent="0.25"/>
    <row r="178" s="8" customFormat="1" x14ac:dyDescent="0.25"/>
    <row r="179" s="8" customFormat="1" x14ac:dyDescent="0.25"/>
    <row r="180" s="8" customFormat="1" x14ac:dyDescent="0.25"/>
    <row r="181" s="8" customFormat="1" x14ac:dyDescent="0.25"/>
    <row r="182" s="8" customFormat="1" x14ac:dyDescent="0.25"/>
    <row r="183" s="8" customFormat="1" x14ac:dyDescent="0.25"/>
    <row r="184" s="8" customFormat="1" x14ac:dyDescent="0.25"/>
    <row r="185" s="8" customFormat="1" x14ac:dyDescent="0.25"/>
    <row r="186" s="8" customFormat="1" x14ac:dyDescent="0.25"/>
    <row r="187" s="8" customFormat="1" x14ac:dyDescent="0.25"/>
    <row r="188" s="8" customFormat="1" x14ac:dyDescent="0.25"/>
    <row r="189" s="8" customFormat="1" x14ac:dyDescent="0.25"/>
    <row r="190" s="8" customFormat="1" x14ac:dyDescent="0.25"/>
    <row r="191" s="8" customFormat="1" x14ac:dyDescent="0.25"/>
    <row r="192" s="8" customFormat="1" x14ac:dyDescent="0.25"/>
    <row r="193" s="8" customFormat="1" x14ac:dyDescent="0.25"/>
    <row r="194" s="8" customFormat="1" x14ac:dyDescent="0.25"/>
    <row r="195" s="8" customFormat="1" x14ac:dyDescent="0.25"/>
    <row r="196" s="8" customFormat="1" x14ac:dyDescent="0.25"/>
    <row r="197" s="8" customFormat="1" x14ac:dyDescent="0.25"/>
    <row r="198" s="8" customFormat="1" x14ac:dyDescent="0.25"/>
    <row r="199" s="8" customFormat="1" x14ac:dyDescent="0.25"/>
    <row r="200" s="8" customFormat="1" x14ac:dyDescent="0.25"/>
    <row r="201" s="8" customFormat="1" x14ac:dyDescent="0.25"/>
    <row r="202" s="8" customFormat="1" x14ac:dyDescent="0.25"/>
    <row r="203" s="8" customFormat="1" x14ac:dyDescent="0.25"/>
    <row r="204" s="8" customFormat="1" x14ac:dyDescent="0.25"/>
    <row r="205" s="8" customFormat="1" x14ac:dyDescent="0.25"/>
    <row r="206" s="8" customFormat="1" x14ac:dyDescent="0.25"/>
    <row r="207" s="8" customFormat="1" x14ac:dyDescent="0.25"/>
    <row r="208" s="8" customFormat="1" x14ac:dyDescent="0.25"/>
    <row r="209" s="8" customFormat="1" x14ac:dyDescent="0.25"/>
    <row r="210" s="8" customFormat="1" x14ac:dyDescent="0.25"/>
    <row r="211" s="8" customFormat="1" x14ac:dyDescent="0.25"/>
    <row r="212" s="8" customFormat="1" x14ac:dyDescent="0.25"/>
    <row r="213" s="8" customFormat="1" x14ac:dyDescent="0.25"/>
    <row r="214" s="8" customFormat="1" x14ac:dyDescent="0.25"/>
    <row r="215" s="8" customFormat="1" x14ac:dyDescent="0.25"/>
    <row r="216" s="8" customFormat="1" x14ac:dyDescent="0.25"/>
    <row r="217" s="8" customFormat="1" x14ac:dyDescent="0.25"/>
    <row r="218" s="8" customFormat="1" x14ac:dyDescent="0.25"/>
    <row r="219" s="8" customFormat="1" x14ac:dyDescent="0.25"/>
    <row r="220" s="8" customFormat="1" x14ac:dyDescent="0.25"/>
    <row r="221" s="8" customFormat="1" x14ac:dyDescent="0.25"/>
    <row r="222" s="8" customFormat="1" x14ac:dyDescent="0.25"/>
    <row r="223" s="8" customFormat="1" x14ac:dyDescent="0.25"/>
    <row r="224" s="8" customFormat="1" x14ac:dyDescent="0.25"/>
    <row r="225" s="8" customFormat="1" x14ac:dyDescent="0.25"/>
    <row r="226" s="8" customFormat="1" x14ac:dyDescent="0.25"/>
    <row r="227" s="8" customFormat="1" x14ac:dyDescent="0.25"/>
    <row r="228" s="8" customFormat="1" x14ac:dyDescent="0.25"/>
    <row r="229" s="8" customFormat="1" x14ac:dyDescent="0.25"/>
    <row r="230" s="8" customFormat="1" x14ac:dyDescent="0.25"/>
    <row r="231" s="8" customFormat="1" x14ac:dyDescent="0.25"/>
    <row r="232" s="8" customFormat="1" x14ac:dyDescent="0.25"/>
    <row r="233" s="8" customFormat="1" x14ac:dyDescent="0.25"/>
    <row r="234" s="8" customFormat="1" x14ac:dyDescent="0.25"/>
    <row r="235" s="8" customFormat="1" x14ac:dyDescent="0.25"/>
    <row r="236" s="8" customFormat="1" x14ac:dyDescent="0.25"/>
    <row r="237" s="8" customFormat="1" x14ac:dyDescent="0.25"/>
    <row r="238" s="8" customFormat="1" x14ac:dyDescent="0.25"/>
    <row r="239" s="8" customFormat="1" x14ac:dyDescent="0.25"/>
    <row r="240" s="8" customFormat="1" x14ac:dyDescent="0.25"/>
    <row r="241" s="8" customFormat="1" x14ac:dyDescent="0.25"/>
    <row r="242" s="8" customFormat="1" x14ac:dyDescent="0.25"/>
    <row r="243" s="8" customFormat="1" x14ac:dyDescent="0.25"/>
    <row r="244" s="8" customFormat="1" x14ac:dyDescent="0.25"/>
    <row r="245" s="8" customFormat="1" x14ac:dyDescent="0.25"/>
    <row r="246" s="8" customFormat="1" x14ac:dyDescent="0.25"/>
    <row r="247" s="8" customFormat="1" x14ac:dyDescent="0.25"/>
    <row r="248" s="8" customFormat="1" x14ac:dyDescent="0.25"/>
    <row r="249" s="8" customFormat="1" x14ac:dyDescent="0.25"/>
    <row r="250" s="8" customFormat="1" x14ac:dyDescent="0.25"/>
    <row r="251" s="8" customFormat="1" x14ac:dyDescent="0.25"/>
    <row r="252" s="8" customFormat="1" x14ac:dyDescent="0.25"/>
    <row r="253" s="8" customFormat="1" x14ac:dyDescent="0.25"/>
    <row r="254" s="8" customFormat="1" x14ac:dyDescent="0.25"/>
    <row r="255" s="8" customFormat="1" x14ac:dyDescent="0.25"/>
    <row r="256" s="8" customFormat="1" x14ac:dyDescent="0.25"/>
    <row r="257" s="8" customFormat="1" x14ac:dyDescent="0.25"/>
    <row r="258" s="8" customFormat="1" x14ac:dyDescent="0.25"/>
    <row r="259" s="8" customFormat="1" x14ac:dyDescent="0.25"/>
    <row r="260" s="8" customFormat="1" x14ac:dyDescent="0.25"/>
    <row r="261" s="8" customFormat="1" x14ac:dyDescent="0.25"/>
    <row r="262" s="8" customFormat="1" x14ac:dyDescent="0.25"/>
    <row r="263" s="8" customFormat="1" x14ac:dyDescent="0.25"/>
    <row r="264" s="8" customFormat="1" x14ac:dyDescent="0.25"/>
    <row r="265" s="8" customFormat="1" x14ac:dyDescent="0.25"/>
    <row r="266" s="8" customFormat="1" x14ac:dyDescent="0.25"/>
    <row r="267" s="8" customFormat="1" x14ac:dyDescent="0.25"/>
    <row r="268" s="8" customFormat="1" x14ac:dyDescent="0.25"/>
    <row r="269" s="8" customFormat="1" x14ac:dyDescent="0.25"/>
    <row r="270" s="8" customFormat="1" x14ac:dyDescent="0.25"/>
    <row r="271" s="8" customFormat="1" x14ac:dyDescent="0.25"/>
    <row r="272" s="8" customFormat="1" x14ac:dyDescent="0.25"/>
    <row r="273" s="8" customFormat="1" x14ac:dyDescent="0.25"/>
    <row r="274" s="8" customFormat="1" x14ac:dyDescent="0.25"/>
    <row r="275" s="8" customFormat="1" x14ac:dyDescent="0.25"/>
    <row r="276" s="8" customFormat="1" x14ac:dyDescent="0.25"/>
    <row r="277" s="8" customFormat="1" x14ac:dyDescent="0.25"/>
    <row r="278" s="8" customFormat="1" x14ac:dyDescent="0.25"/>
    <row r="279" s="8" customFormat="1" x14ac:dyDescent="0.25"/>
    <row r="280" s="8" customFormat="1" x14ac:dyDescent="0.25"/>
    <row r="281" s="8" customFormat="1" x14ac:dyDescent="0.25"/>
    <row r="282" s="8" customFormat="1" x14ac:dyDescent="0.25"/>
    <row r="283" s="8" customFormat="1" x14ac:dyDescent="0.25"/>
    <row r="284" s="8" customFormat="1" x14ac:dyDescent="0.25"/>
    <row r="285" s="8" customFormat="1" x14ac:dyDescent="0.25"/>
    <row r="286" s="8" customFormat="1" x14ac:dyDescent="0.25"/>
    <row r="287" s="8" customFormat="1" x14ac:dyDescent="0.25"/>
    <row r="288" s="8" customFormat="1" x14ac:dyDescent="0.25"/>
    <row r="289" s="8" customFormat="1" x14ac:dyDescent="0.25"/>
    <row r="290" s="8" customFormat="1" x14ac:dyDescent="0.25"/>
    <row r="291" s="8" customFormat="1" x14ac:dyDescent="0.25"/>
    <row r="292" s="8" customFormat="1" x14ac:dyDescent="0.25"/>
    <row r="293" s="8" customFormat="1" x14ac:dyDescent="0.25"/>
    <row r="294" s="8" customFormat="1" x14ac:dyDescent="0.25"/>
    <row r="295" s="8" customFormat="1" x14ac:dyDescent="0.25"/>
    <row r="296" s="8" customFormat="1" x14ac:dyDescent="0.25"/>
    <row r="297" s="8" customFormat="1" x14ac:dyDescent="0.25"/>
    <row r="298" s="8" customFormat="1" x14ac:dyDescent="0.25"/>
    <row r="299" s="8" customFormat="1" x14ac:dyDescent="0.25"/>
    <row r="300" s="8" customFormat="1" x14ac:dyDescent="0.25"/>
    <row r="301" s="8" customFormat="1" x14ac:dyDescent="0.25"/>
    <row r="302" s="8" customFormat="1" x14ac:dyDescent="0.25"/>
    <row r="303" s="8" customFormat="1" x14ac:dyDescent="0.25"/>
    <row r="304" s="8" customFormat="1" x14ac:dyDescent="0.25"/>
    <row r="305" s="8" customFormat="1" x14ac:dyDescent="0.25"/>
    <row r="306" s="8" customFormat="1" x14ac:dyDescent="0.25"/>
    <row r="307" s="8" customFormat="1" x14ac:dyDescent="0.25"/>
    <row r="308" s="8" customFormat="1" x14ac:dyDescent="0.25"/>
    <row r="309" s="8" customFormat="1" x14ac:dyDescent="0.25"/>
    <row r="310" s="8" customFormat="1" x14ac:dyDescent="0.25"/>
    <row r="311" s="8" customFormat="1" x14ac:dyDescent="0.25"/>
    <row r="312" s="8" customFormat="1" x14ac:dyDescent="0.25"/>
    <row r="313" s="8" customFormat="1" x14ac:dyDescent="0.25"/>
    <row r="314" s="8" customFormat="1" x14ac:dyDescent="0.25"/>
    <row r="315" s="8" customFormat="1" x14ac:dyDescent="0.25"/>
    <row r="316" s="8" customFormat="1" x14ac:dyDescent="0.25"/>
    <row r="317" s="8" customFormat="1" x14ac:dyDescent="0.25"/>
    <row r="318" s="8" customFormat="1" x14ac:dyDescent="0.25"/>
    <row r="319" s="8" customFormat="1" x14ac:dyDescent="0.25"/>
    <row r="320" s="8" customFormat="1" x14ac:dyDescent="0.25"/>
    <row r="321" s="8" customFormat="1" x14ac:dyDescent="0.25"/>
    <row r="322" s="8" customFormat="1" x14ac:dyDescent="0.25"/>
    <row r="323" s="8" customFormat="1" x14ac:dyDescent="0.25"/>
    <row r="324" s="8" customFormat="1" x14ac:dyDescent="0.25"/>
    <row r="325" s="8" customFormat="1" x14ac:dyDescent="0.25"/>
    <row r="326" s="8" customFormat="1" x14ac:dyDescent="0.25"/>
    <row r="327" s="8" customFormat="1" x14ac:dyDescent="0.25"/>
    <row r="328" s="8" customFormat="1" x14ac:dyDescent="0.25"/>
    <row r="329" s="8" customFormat="1" x14ac:dyDescent="0.25"/>
    <row r="330" s="8" customFormat="1" x14ac:dyDescent="0.25"/>
    <row r="331" s="8" customFormat="1" x14ac:dyDescent="0.25"/>
    <row r="332" s="8" customFormat="1" x14ac:dyDescent="0.25"/>
    <row r="333" s="8" customFormat="1" x14ac:dyDescent="0.25"/>
    <row r="334" s="8" customFormat="1" x14ac:dyDescent="0.25"/>
    <row r="335" s="8" customFormat="1" x14ac:dyDescent="0.25"/>
    <row r="336" s="8" customFormat="1" x14ac:dyDescent="0.25"/>
    <row r="337" s="8" customFormat="1" x14ac:dyDescent="0.25"/>
    <row r="338" s="8" customFormat="1" x14ac:dyDescent="0.25"/>
    <row r="339" s="8" customFormat="1" x14ac:dyDescent="0.25"/>
    <row r="340" s="8" customFormat="1" x14ac:dyDescent="0.25"/>
    <row r="341" s="8" customFormat="1" x14ac:dyDescent="0.25"/>
    <row r="342" s="8" customFormat="1" x14ac:dyDescent="0.25"/>
    <row r="343" s="8" customFormat="1" x14ac:dyDescent="0.25"/>
    <row r="344" s="8" customFormat="1" x14ac:dyDescent="0.25"/>
    <row r="345" s="8" customFormat="1" x14ac:dyDescent="0.25"/>
    <row r="346" s="8" customFormat="1" x14ac:dyDescent="0.25"/>
    <row r="347" s="8" customFormat="1" x14ac:dyDescent="0.25"/>
    <row r="348" s="8" customFormat="1" x14ac:dyDescent="0.25"/>
    <row r="349" s="8" customFormat="1" x14ac:dyDescent="0.25"/>
    <row r="350" s="8" customFormat="1" x14ac:dyDescent="0.25"/>
    <row r="351" s="8" customFormat="1" x14ac:dyDescent="0.25"/>
    <row r="352" s="8" customFormat="1" x14ac:dyDescent="0.25"/>
    <row r="353" s="8" customFormat="1" x14ac:dyDescent="0.25"/>
    <row r="354" s="8" customFormat="1" x14ac:dyDescent="0.25"/>
    <row r="355" s="8" customFormat="1" x14ac:dyDescent="0.25"/>
    <row r="356" s="8" customFormat="1" x14ac:dyDescent="0.25"/>
    <row r="357" s="8" customFormat="1" x14ac:dyDescent="0.25"/>
    <row r="358" s="8" customFormat="1" x14ac:dyDescent="0.25"/>
    <row r="359" s="8" customFormat="1" x14ac:dyDescent="0.25"/>
    <row r="360" s="8" customFormat="1" x14ac:dyDescent="0.25"/>
    <row r="361" s="8" customFormat="1" x14ac:dyDescent="0.25"/>
    <row r="362" s="8" customFormat="1" x14ac:dyDescent="0.25"/>
    <row r="363" s="8" customFormat="1" x14ac:dyDescent="0.25"/>
    <row r="364" s="8" customFormat="1" x14ac:dyDescent="0.25"/>
    <row r="365" s="8" customFormat="1" x14ac:dyDescent="0.25"/>
    <row r="366" s="8" customFormat="1" x14ac:dyDescent="0.25"/>
    <row r="367" s="8" customFormat="1" x14ac:dyDescent="0.25"/>
    <row r="368" s="8" customFormat="1" x14ac:dyDescent="0.25"/>
    <row r="369" s="8" customFormat="1" x14ac:dyDescent="0.25"/>
    <row r="370" s="8" customFormat="1" x14ac:dyDescent="0.25"/>
    <row r="371" s="8" customFormat="1" x14ac:dyDescent="0.25"/>
  </sheetData>
  <sheetProtection algorithmName="SHA-512" hashValue="lxBk+Y0XcDPvU6T98wk0Eh0CdJwFpd4GaWDSrsZKx5r8Fs1JnC5dqATxBVuV3ZU2njGvQ8visJGsRZxBKwMhcA==" saltValue="yHCunpT+DuyObjfnRWVw5A=="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114"/>
  <sheetViews>
    <sheetView topLeftCell="A13" zoomScale="85" zoomScaleNormal="85" workbookViewId="0">
      <selection activeCell="D66" sqref="D66:M66"/>
    </sheetView>
  </sheetViews>
  <sheetFormatPr baseColWidth="10" defaultColWidth="11.42578125" defaultRowHeight="15" x14ac:dyDescent="0.25"/>
  <cols>
    <col min="1" max="2" width="12.7109375" customWidth="1"/>
    <col min="3" max="3" width="4.28515625" customWidth="1"/>
    <col min="4" max="13" width="11.5703125" customWidth="1"/>
    <col min="14" max="16384" width="11.42578125" style="8"/>
  </cols>
  <sheetData>
    <row r="1" spans="1:13" x14ac:dyDescent="0.25">
      <c r="A1" s="8"/>
      <c r="B1" s="8"/>
      <c r="C1" s="8"/>
      <c r="D1" s="8"/>
      <c r="E1" s="8"/>
      <c r="F1" s="8"/>
      <c r="G1" s="8"/>
      <c r="H1" s="8"/>
      <c r="I1" s="8"/>
      <c r="J1" s="8"/>
      <c r="K1" s="8"/>
      <c r="L1" s="8"/>
      <c r="M1" s="8"/>
    </row>
    <row r="2" spans="1:13" x14ac:dyDescent="0.25">
      <c r="A2" s="8"/>
      <c r="B2" s="8"/>
      <c r="C2" s="8"/>
      <c r="D2" s="8"/>
      <c r="E2" s="8"/>
      <c r="F2" s="8"/>
      <c r="G2" s="8"/>
      <c r="H2" s="8"/>
      <c r="I2" s="8"/>
      <c r="J2" s="8"/>
      <c r="K2" s="8"/>
      <c r="L2" s="8"/>
      <c r="M2" s="8"/>
    </row>
    <row r="3" spans="1:13" x14ac:dyDescent="0.25">
      <c r="A3" s="8"/>
      <c r="B3" s="8"/>
      <c r="C3" s="8"/>
      <c r="D3" s="8"/>
      <c r="E3" s="8"/>
      <c r="F3" s="8"/>
      <c r="G3" s="8"/>
      <c r="H3" s="8"/>
      <c r="I3" s="8"/>
      <c r="J3" s="8"/>
      <c r="K3" s="8"/>
      <c r="L3" s="8"/>
      <c r="M3" s="8"/>
    </row>
    <row r="4" spans="1:13" x14ac:dyDescent="0.25">
      <c r="A4" s="8"/>
      <c r="B4" s="8"/>
      <c r="C4" s="8"/>
      <c r="D4" s="8"/>
      <c r="E4" s="8"/>
      <c r="F4" s="8"/>
      <c r="G4" s="8"/>
      <c r="H4" s="8"/>
      <c r="I4" s="8"/>
      <c r="J4" s="8"/>
      <c r="K4" s="8"/>
      <c r="L4" s="8"/>
      <c r="M4" s="8"/>
    </row>
    <row r="5" spans="1:13" x14ac:dyDescent="0.25">
      <c r="A5" s="8"/>
      <c r="B5" s="8"/>
      <c r="C5" s="8"/>
      <c r="D5" s="8"/>
      <c r="E5" s="8"/>
      <c r="F5" s="8"/>
      <c r="G5" s="8"/>
      <c r="H5" s="8"/>
      <c r="I5" s="8"/>
      <c r="J5" s="8"/>
      <c r="K5" s="8"/>
      <c r="L5" s="8"/>
      <c r="M5" s="8"/>
    </row>
    <row r="6" spans="1:13" ht="15.75" thickBot="1" x14ac:dyDescent="0.3">
      <c r="A6" s="8"/>
      <c r="B6" s="8"/>
      <c r="C6" s="8"/>
      <c r="D6" s="8"/>
      <c r="E6" s="8"/>
      <c r="F6" s="8"/>
      <c r="G6" s="8"/>
      <c r="H6" s="8"/>
      <c r="I6" s="8"/>
      <c r="J6" s="8"/>
      <c r="K6" s="8"/>
      <c r="L6" s="8"/>
      <c r="M6" s="8"/>
    </row>
    <row r="7" spans="1:13" ht="51.75" customHeight="1" x14ac:dyDescent="0.25">
      <c r="A7" s="116"/>
      <c r="B7" s="117"/>
      <c r="C7" s="117"/>
      <c r="D7" s="112" t="s">
        <v>107</v>
      </c>
      <c r="E7" s="112"/>
      <c r="F7" s="112"/>
      <c r="G7" s="112"/>
      <c r="H7" s="112"/>
      <c r="I7" s="112"/>
      <c r="J7" s="112"/>
      <c r="K7" s="112"/>
      <c r="L7" s="112"/>
      <c r="M7" s="113"/>
    </row>
    <row r="8" spans="1:13" ht="36.75" customHeight="1" x14ac:dyDescent="0.25">
      <c r="A8" s="118"/>
      <c r="B8" s="119"/>
      <c r="C8" s="119"/>
      <c r="D8" s="114" t="s">
        <v>77</v>
      </c>
      <c r="E8" s="114"/>
      <c r="F8" s="114"/>
      <c r="G8" s="114"/>
      <c r="H8" s="114"/>
      <c r="I8" s="114"/>
      <c r="J8" s="114"/>
      <c r="K8" s="114"/>
      <c r="L8" s="114"/>
      <c r="M8" s="115"/>
    </row>
    <row r="9" spans="1:13" ht="30" customHeight="1" thickBot="1" x14ac:dyDescent="0.3">
      <c r="A9" s="120"/>
      <c r="B9" s="121"/>
      <c r="C9" s="121"/>
      <c r="D9" s="110" t="s">
        <v>129</v>
      </c>
      <c r="E9" s="110"/>
      <c r="F9" s="110"/>
      <c r="G9" s="110"/>
      <c r="H9" s="110"/>
      <c r="I9" s="110"/>
      <c r="J9" s="110"/>
      <c r="K9" s="110"/>
      <c r="L9" s="110"/>
      <c r="M9" s="111"/>
    </row>
    <row r="10" spans="1:13" ht="7.5" customHeight="1" thickBot="1" x14ac:dyDescent="0.3">
      <c r="A10" s="134"/>
      <c r="B10" s="134"/>
      <c r="C10" s="134"/>
      <c r="D10" s="134"/>
      <c r="E10" s="134"/>
      <c r="F10" s="134"/>
      <c r="G10" s="134"/>
      <c r="H10" s="134"/>
      <c r="I10" s="134"/>
      <c r="J10" s="134"/>
      <c r="K10" s="134"/>
      <c r="L10" s="134"/>
      <c r="M10" s="134"/>
    </row>
    <row r="11" spans="1:13" ht="30" customHeight="1" thickBot="1" x14ac:dyDescent="0.3">
      <c r="A11" s="131" t="s">
        <v>131</v>
      </c>
      <c r="B11" s="132"/>
      <c r="C11" s="132"/>
      <c r="D11" s="132"/>
      <c r="E11" s="132"/>
      <c r="F11" s="132"/>
      <c r="G11" s="132"/>
      <c r="H11" s="132"/>
      <c r="I11" s="132"/>
      <c r="J11" s="132"/>
      <c r="K11" s="132"/>
      <c r="L11" s="132"/>
      <c r="M11" s="133"/>
    </row>
    <row r="12" spans="1:13" ht="126.75" customHeight="1" thickBot="1" x14ac:dyDescent="0.3">
      <c r="A12" s="135" t="s">
        <v>186</v>
      </c>
      <c r="B12" s="136"/>
      <c r="C12" s="136"/>
      <c r="D12" s="136"/>
      <c r="E12" s="136"/>
      <c r="F12" s="136"/>
      <c r="G12" s="136"/>
      <c r="H12" s="136"/>
      <c r="I12" s="136"/>
      <c r="J12" s="136"/>
      <c r="K12" s="136"/>
      <c r="L12" s="136"/>
      <c r="M12" s="137"/>
    </row>
    <row r="13" spans="1:13" ht="19.5" thickBot="1" x14ac:dyDescent="0.35">
      <c r="A13" s="149" t="s">
        <v>139</v>
      </c>
      <c r="B13" s="150"/>
      <c r="C13" s="150"/>
      <c r="D13" s="150"/>
      <c r="E13" s="150"/>
      <c r="F13" s="150"/>
      <c r="G13" s="150"/>
      <c r="H13" s="150"/>
      <c r="I13" s="150"/>
      <c r="J13" s="150"/>
      <c r="K13" s="150"/>
      <c r="L13" s="150"/>
      <c r="M13" s="151"/>
    </row>
    <row r="14" spans="1:13" ht="15.75" x14ac:dyDescent="0.25">
      <c r="A14" s="152" t="s">
        <v>140</v>
      </c>
      <c r="B14" s="153"/>
      <c r="C14" s="153"/>
      <c r="D14" s="193" t="s">
        <v>161</v>
      </c>
      <c r="E14" s="194"/>
      <c r="F14" s="194"/>
      <c r="G14" s="194"/>
      <c r="H14" s="194"/>
      <c r="I14" s="194"/>
      <c r="J14" s="194"/>
      <c r="K14" s="194"/>
      <c r="L14" s="194"/>
      <c r="M14" s="195"/>
    </row>
    <row r="15" spans="1:13" ht="15.75" x14ac:dyDescent="0.25">
      <c r="A15" s="154" t="s">
        <v>138</v>
      </c>
      <c r="B15" s="155"/>
      <c r="C15" s="155"/>
      <c r="D15" s="196" t="s">
        <v>162</v>
      </c>
      <c r="E15" s="197"/>
      <c r="F15" s="197"/>
      <c r="G15" s="197"/>
      <c r="H15" s="197"/>
      <c r="I15" s="197"/>
      <c r="J15" s="197"/>
      <c r="K15" s="197"/>
      <c r="L15" s="197"/>
      <c r="M15" s="198"/>
    </row>
    <row r="16" spans="1:13" ht="29.25" customHeight="1" x14ac:dyDescent="0.25">
      <c r="A16" s="156" t="s">
        <v>141</v>
      </c>
      <c r="B16" s="157"/>
      <c r="C16" s="157"/>
      <c r="D16" s="199" t="s">
        <v>163</v>
      </c>
      <c r="E16" s="200"/>
      <c r="F16" s="200"/>
      <c r="G16" s="200"/>
      <c r="H16" s="200"/>
      <c r="I16" s="200"/>
      <c r="J16" s="200"/>
      <c r="K16" s="200"/>
      <c r="L16" s="200"/>
      <c r="M16" s="201"/>
    </row>
    <row r="17" spans="1:13" ht="30" customHeight="1" x14ac:dyDescent="0.25">
      <c r="A17" s="158" t="s">
        <v>165</v>
      </c>
      <c r="B17" s="159"/>
      <c r="C17" s="159"/>
      <c r="D17" s="140" t="s">
        <v>164</v>
      </c>
      <c r="E17" s="141"/>
      <c r="F17" s="141"/>
      <c r="G17" s="141"/>
      <c r="H17" s="141"/>
      <c r="I17" s="141"/>
      <c r="J17" s="141"/>
      <c r="K17" s="141"/>
      <c r="L17" s="141"/>
      <c r="M17" s="142"/>
    </row>
    <row r="18" spans="1:13" ht="16.5" thickBot="1" x14ac:dyDescent="0.3">
      <c r="A18" s="160" t="s">
        <v>142</v>
      </c>
      <c r="B18" s="161"/>
      <c r="C18" s="161"/>
      <c r="D18" s="202" t="s">
        <v>166</v>
      </c>
      <c r="E18" s="203"/>
      <c r="F18" s="203"/>
      <c r="G18" s="203"/>
      <c r="H18" s="203"/>
      <c r="I18" s="203"/>
      <c r="J18" s="203"/>
      <c r="K18" s="203"/>
      <c r="L18" s="203"/>
      <c r="M18" s="204"/>
    </row>
    <row r="19" spans="1:13" ht="19.5" thickBot="1" x14ac:dyDescent="0.35">
      <c r="A19" s="146" t="s">
        <v>138</v>
      </c>
      <c r="B19" s="147"/>
      <c r="C19" s="147"/>
      <c r="D19" s="147"/>
      <c r="E19" s="147"/>
      <c r="F19" s="147"/>
      <c r="G19" s="147"/>
      <c r="H19" s="147"/>
      <c r="I19" s="147"/>
      <c r="J19" s="147"/>
      <c r="K19" s="147"/>
      <c r="L19" s="147"/>
      <c r="M19" s="148"/>
    </row>
    <row r="20" spans="1:13" ht="129.75" customHeight="1" x14ac:dyDescent="0.25">
      <c r="A20" s="162" t="s">
        <v>190</v>
      </c>
      <c r="B20" s="163"/>
      <c r="C20" s="163"/>
      <c r="D20" s="163"/>
      <c r="E20" s="163"/>
      <c r="F20" s="163"/>
      <c r="G20" s="163"/>
      <c r="H20" s="163"/>
      <c r="I20" s="163"/>
      <c r="J20" s="163"/>
      <c r="K20" s="163"/>
      <c r="L20" s="163"/>
      <c r="M20" s="164"/>
    </row>
    <row r="21" spans="1:13" ht="18.75" x14ac:dyDescent="0.3">
      <c r="A21" s="90"/>
      <c r="B21" s="17"/>
      <c r="C21" s="17"/>
      <c r="D21" s="88" t="s">
        <v>68</v>
      </c>
      <c r="E21" s="88" t="s">
        <v>179</v>
      </c>
      <c r="F21" s="88" t="s">
        <v>180</v>
      </c>
      <c r="G21" s="17"/>
      <c r="H21" s="17"/>
      <c r="I21" s="17"/>
      <c r="J21" s="17"/>
      <c r="K21" s="17"/>
      <c r="L21" s="17"/>
      <c r="M21" s="91"/>
    </row>
    <row r="22" spans="1:13" ht="18.75" x14ac:dyDescent="0.3">
      <c r="A22" s="90"/>
      <c r="B22" s="17"/>
      <c r="C22" s="17"/>
      <c r="D22" s="89" t="s">
        <v>181</v>
      </c>
      <c r="E22" s="32">
        <v>1</v>
      </c>
      <c r="F22" s="83"/>
      <c r="G22" s="17"/>
      <c r="H22" s="17"/>
      <c r="I22" s="17"/>
      <c r="J22" s="17"/>
      <c r="K22" s="17"/>
      <c r="L22" s="17"/>
      <c r="M22" s="91"/>
    </row>
    <row r="23" spans="1:13" ht="18.75" x14ac:dyDescent="0.3">
      <c r="A23" s="90"/>
      <c r="B23" s="17"/>
      <c r="C23" s="17"/>
      <c r="D23" s="32" t="s">
        <v>182</v>
      </c>
      <c r="E23" s="32">
        <v>2</v>
      </c>
      <c r="F23" s="84"/>
      <c r="G23" s="17"/>
      <c r="H23" s="17"/>
      <c r="I23" s="17"/>
      <c r="J23" s="17"/>
      <c r="K23" s="17"/>
      <c r="L23" s="17"/>
      <c r="M23" s="91"/>
    </row>
    <row r="24" spans="1:13" ht="18.75" x14ac:dyDescent="0.3">
      <c r="A24" s="90"/>
      <c r="B24" s="17"/>
      <c r="C24" s="17"/>
      <c r="D24" s="32" t="s">
        <v>183</v>
      </c>
      <c r="E24" s="32">
        <v>3</v>
      </c>
      <c r="F24" s="85"/>
      <c r="G24" s="17"/>
      <c r="H24" s="17"/>
      <c r="I24" s="17"/>
      <c r="J24" s="17"/>
      <c r="K24" s="17"/>
      <c r="L24" s="17"/>
      <c r="M24" s="91"/>
    </row>
    <row r="25" spans="1:13" ht="18.75" x14ac:dyDescent="0.3">
      <c r="A25" s="90"/>
      <c r="B25" s="17"/>
      <c r="C25" s="17"/>
      <c r="D25" s="32" t="s">
        <v>184</v>
      </c>
      <c r="E25" s="32">
        <v>4</v>
      </c>
      <c r="F25" s="86"/>
      <c r="G25" s="17"/>
      <c r="H25" s="17"/>
      <c r="I25" s="17"/>
      <c r="J25" s="17"/>
      <c r="K25" s="17"/>
      <c r="L25" s="17"/>
      <c r="M25" s="91"/>
    </row>
    <row r="26" spans="1:13" ht="18.75" x14ac:dyDescent="0.3">
      <c r="A26" s="90"/>
      <c r="B26" s="17"/>
      <c r="C26" s="17"/>
      <c r="D26" s="32" t="s">
        <v>185</v>
      </c>
      <c r="E26" s="32">
        <v>5</v>
      </c>
      <c r="F26" s="87"/>
      <c r="G26" s="17"/>
      <c r="H26" s="17"/>
      <c r="I26" s="17"/>
      <c r="J26" s="17"/>
      <c r="K26" s="17"/>
      <c r="L26" s="17"/>
      <c r="M26" s="91"/>
    </row>
    <row r="27" spans="1:13" ht="85.5" customHeight="1" x14ac:dyDescent="0.25">
      <c r="A27" s="125" t="s">
        <v>191</v>
      </c>
      <c r="B27" s="126"/>
      <c r="C27" s="126"/>
      <c r="D27" s="126"/>
      <c r="E27" s="126"/>
      <c r="F27" s="126"/>
      <c r="G27" s="126"/>
      <c r="H27" s="126"/>
      <c r="I27" s="126"/>
      <c r="J27" s="126"/>
      <c r="K27" s="126"/>
      <c r="L27" s="126"/>
      <c r="M27" s="127"/>
    </row>
    <row r="28" spans="1:13" ht="30" customHeight="1" thickBot="1" x14ac:dyDescent="0.3">
      <c r="A28" s="122" t="s">
        <v>187</v>
      </c>
      <c r="B28" s="123"/>
      <c r="C28" s="123"/>
      <c r="D28" s="123"/>
      <c r="E28" s="123"/>
      <c r="F28" s="123"/>
      <c r="G28" s="123"/>
      <c r="H28" s="123"/>
      <c r="I28" s="123"/>
      <c r="J28" s="123"/>
      <c r="K28" s="123"/>
      <c r="L28" s="123"/>
      <c r="M28" s="124"/>
    </row>
    <row r="29" spans="1:13" ht="20.25" customHeight="1" thickBot="1" x14ac:dyDescent="0.3">
      <c r="A29" s="128" t="s">
        <v>188</v>
      </c>
      <c r="B29" s="129"/>
      <c r="C29" s="129"/>
      <c r="D29" s="129" t="s">
        <v>130</v>
      </c>
      <c r="E29" s="129"/>
      <c r="F29" s="129"/>
      <c r="G29" s="129"/>
      <c r="H29" s="129"/>
      <c r="I29" s="129"/>
      <c r="J29" s="129"/>
      <c r="K29" s="129"/>
      <c r="L29" s="129"/>
      <c r="M29" s="130"/>
    </row>
    <row r="30" spans="1:13" s="92" customFormat="1" ht="21" customHeight="1" x14ac:dyDescent="0.25">
      <c r="A30" s="165" t="s">
        <v>61</v>
      </c>
      <c r="B30" s="166"/>
      <c r="C30" s="166"/>
      <c r="D30" s="190" t="s">
        <v>167</v>
      </c>
      <c r="E30" s="191"/>
      <c r="F30" s="191"/>
      <c r="G30" s="191"/>
      <c r="H30" s="191"/>
      <c r="I30" s="191"/>
      <c r="J30" s="191"/>
      <c r="K30" s="191"/>
      <c r="L30" s="191"/>
      <c r="M30" s="205"/>
    </row>
    <row r="31" spans="1:13" s="92" customFormat="1" ht="33.75" customHeight="1" x14ac:dyDescent="0.25">
      <c r="A31" s="138" t="s">
        <v>132</v>
      </c>
      <c r="B31" s="139"/>
      <c r="C31" s="139"/>
      <c r="D31" s="140" t="s">
        <v>168</v>
      </c>
      <c r="E31" s="141"/>
      <c r="F31" s="141"/>
      <c r="G31" s="141"/>
      <c r="H31" s="141"/>
      <c r="I31" s="141"/>
      <c r="J31" s="141"/>
      <c r="K31" s="141"/>
      <c r="L31" s="141"/>
      <c r="M31" s="142"/>
    </row>
    <row r="32" spans="1:13" s="92" customFormat="1" ht="30" customHeight="1" x14ac:dyDescent="0.25">
      <c r="A32" s="138" t="s">
        <v>133</v>
      </c>
      <c r="B32" s="139"/>
      <c r="C32" s="139"/>
      <c r="D32" s="143" t="s">
        <v>169</v>
      </c>
      <c r="E32" s="144"/>
      <c r="F32" s="144"/>
      <c r="G32" s="144"/>
      <c r="H32" s="144"/>
      <c r="I32" s="144"/>
      <c r="J32" s="144"/>
      <c r="K32" s="144"/>
      <c r="L32" s="144"/>
      <c r="M32" s="145"/>
    </row>
    <row r="33" spans="1:13" s="92" customFormat="1" ht="31.5" customHeight="1" x14ac:dyDescent="0.25">
      <c r="A33" s="138" t="s">
        <v>62</v>
      </c>
      <c r="B33" s="139"/>
      <c r="C33" s="139"/>
      <c r="D33" s="143" t="s">
        <v>170</v>
      </c>
      <c r="E33" s="144"/>
      <c r="F33" s="144"/>
      <c r="G33" s="144"/>
      <c r="H33" s="144"/>
      <c r="I33" s="144"/>
      <c r="J33" s="144"/>
      <c r="K33" s="144"/>
      <c r="L33" s="144"/>
      <c r="M33" s="145"/>
    </row>
    <row r="34" spans="1:13" s="92" customFormat="1" ht="30.75" customHeight="1" x14ac:dyDescent="0.25">
      <c r="A34" s="138" t="s">
        <v>134</v>
      </c>
      <c r="B34" s="139"/>
      <c r="C34" s="139"/>
      <c r="D34" s="140" t="s">
        <v>171</v>
      </c>
      <c r="E34" s="141"/>
      <c r="F34" s="141"/>
      <c r="G34" s="141"/>
      <c r="H34" s="141"/>
      <c r="I34" s="141"/>
      <c r="J34" s="141"/>
      <c r="K34" s="141"/>
      <c r="L34" s="141"/>
      <c r="M34" s="142"/>
    </row>
    <row r="35" spans="1:13" s="92" customFormat="1" ht="35.25" customHeight="1" x14ac:dyDescent="0.25">
      <c r="A35" s="138" t="s">
        <v>88</v>
      </c>
      <c r="B35" s="139"/>
      <c r="C35" s="139"/>
      <c r="D35" s="140" t="s">
        <v>172</v>
      </c>
      <c r="E35" s="141"/>
      <c r="F35" s="141"/>
      <c r="G35" s="141"/>
      <c r="H35" s="141"/>
      <c r="I35" s="141"/>
      <c r="J35" s="141"/>
      <c r="K35" s="141"/>
      <c r="L35" s="141"/>
      <c r="M35" s="142"/>
    </row>
    <row r="36" spans="1:13" s="92" customFormat="1" ht="21" customHeight="1" x14ac:dyDescent="0.25">
      <c r="A36" s="138" t="s">
        <v>0</v>
      </c>
      <c r="B36" s="139"/>
      <c r="C36" s="139"/>
      <c r="D36" s="143" t="s">
        <v>173</v>
      </c>
      <c r="E36" s="144"/>
      <c r="F36" s="144"/>
      <c r="G36" s="144"/>
      <c r="H36" s="144"/>
      <c r="I36" s="144"/>
      <c r="J36" s="144"/>
      <c r="K36" s="144"/>
      <c r="L36" s="144"/>
      <c r="M36" s="145"/>
    </row>
    <row r="37" spans="1:13" s="92" customFormat="1" ht="36.75" customHeight="1" x14ac:dyDescent="0.25">
      <c r="A37" s="138" t="s">
        <v>1</v>
      </c>
      <c r="B37" s="139"/>
      <c r="C37" s="139"/>
      <c r="D37" s="140" t="s">
        <v>174</v>
      </c>
      <c r="E37" s="141"/>
      <c r="F37" s="141"/>
      <c r="G37" s="141"/>
      <c r="H37" s="141"/>
      <c r="I37" s="141"/>
      <c r="J37" s="141"/>
      <c r="K37" s="141"/>
      <c r="L37" s="141"/>
      <c r="M37" s="142"/>
    </row>
    <row r="38" spans="1:13" s="92" customFormat="1" ht="35.25" customHeight="1" x14ac:dyDescent="0.25">
      <c r="A38" s="138" t="s">
        <v>2</v>
      </c>
      <c r="B38" s="139"/>
      <c r="C38" s="139"/>
      <c r="D38" s="140" t="s">
        <v>175</v>
      </c>
      <c r="E38" s="141"/>
      <c r="F38" s="141"/>
      <c r="G38" s="141"/>
      <c r="H38" s="141"/>
      <c r="I38" s="141"/>
      <c r="J38" s="141"/>
      <c r="K38" s="141"/>
      <c r="L38" s="141"/>
      <c r="M38" s="142"/>
    </row>
    <row r="39" spans="1:13" s="92" customFormat="1" ht="21" customHeight="1" x14ac:dyDescent="0.25">
      <c r="A39" s="179" t="s">
        <v>1</v>
      </c>
      <c r="B39" s="141"/>
      <c r="C39" s="180"/>
      <c r="D39" s="143" t="s">
        <v>176</v>
      </c>
      <c r="E39" s="144"/>
      <c r="F39" s="144"/>
      <c r="G39" s="144"/>
      <c r="H39" s="144"/>
      <c r="I39" s="144"/>
      <c r="J39" s="144"/>
      <c r="K39" s="144"/>
      <c r="L39" s="144"/>
      <c r="M39" s="145"/>
    </row>
    <row r="40" spans="1:13" s="92" customFormat="1" ht="31.5" customHeight="1" x14ac:dyDescent="0.25">
      <c r="A40" s="179" t="s">
        <v>135</v>
      </c>
      <c r="B40" s="141"/>
      <c r="C40" s="180"/>
      <c r="D40" s="143" t="s">
        <v>177</v>
      </c>
      <c r="E40" s="144"/>
      <c r="F40" s="144"/>
      <c r="G40" s="144"/>
      <c r="H40" s="144"/>
      <c r="I40" s="144"/>
      <c r="J40" s="144"/>
      <c r="K40" s="144"/>
      <c r="L40" s="144"/>
      <c r="M40" s="145"/>
    </row>
    <row r="41" spans="1:13" s="92" customFormat="1" ht="54" customHeight="1" x14ac:dyDescent="0.25">
      <c r="A41" s="179" t="s">
        <v>136</v>
      </c>
      <c r="B41" s="141"/>
      <c r="C41" s="180"/>
      <c r="D41" s="140" t="s">
        <v>189</v>
      </c>
      <c r="E41" s="141"/>
      <c r="F41" s="141"/>
      <c r="G41" s="141"/>
      <c r="H41" s="141"/>
      <c r="I41" s="141"/>
      <c r="J41" s="141"/>
      <c r="K41" s="141"/>
      <c r="L41" s="141"/>
      <c r="M41" s="142"/>
    </row>
    <row r="42" spans="1:13" s="92" customFormat="1" ht="43.5" customHeight="1" thickBot="1" x14ac:dyDescent="0.3">
      <c r="A42" s="181" t="s">
        <v>3</v>
      </c>
      <c r="B42" s="182"/>
      <c r="C42" s="183"/>
      <c r="D42" s="184" t="s">
        <v>178</v>
      </c>
      <c r="E42" s="182"/>
      <c r="F42" s="182"/>
      <c r="G42" s="182"/>
      <c r="H42" s="182"/>
      <c r="I42" s="182"/>
      <c r="J42" s="182"/>
      <c r="K42" s="182"/>
      <c r="L42" s="182"/>
      <c r="M42" s="185"/>
    </row>
    <row r="43" spans="1:13" ht="19.5" thickBot="1" x14ac:dyDescent="0.35">
      <c r="A43" s="149" t="s">
        <v>141</v>
      </c>
      <c r="B43" s="150"/>
      <c r="C43" s="150"/>
      <c r="D43" s="150"/>
      <c r="E43" s="150"/>
      <c r="F43" s="150"/>
      <c r="G43" s="150"/>
      <c r="H43" s="150"/>
      <c r="I43" s="150"/>
      <c r="J43" s="150"/>
      <c r="K43" s="150"/>
      <c r="L43" s="150"/>
      <c r="M43" s="151"/>
    </row>
    <row r="44" spans="1:13" ht="99" customHeight="1" thickBot="1" x14ac:dyDescent="0.3">
      <c r="A44" s="170" t="s">
        <v>196</v>
      </c>
      <c r="B44" s="171"/>
      <c r="C44" s="171"/>
      <c r="D44" s="171"/>
      <c r="E44" s="171"/>
      <c r="F44" s="171"/>
      <c r="G44" s="171"/>
      <c r="H44" s="171"/>
      <c r="I44" s="171"/>
      <c r="J44" s="171"/>
      <c r="K44" s="171"/>
      <c r="L44" s="171"/>
      <c r="M44" s="172"/>
    </row>
    <row r="45" spans="1:13" ht="19.5" thickBot="1" x14ac:dyDescent="0.35">
      <c r="A45" s="167" t="s">
        <v>143</v>
      </c>
      <c r="B45" s="168"/>
      <c r="C45" s="168"/>
      <c r="D45" s="168"/>
      <c r="E45" s="168"/>
      <c r="F45" s="168"/>
      <c r="G45" s="168"/>
      <c r="H45" s="168"/>
      <c r="I45" s="168"/>
      <c r="J45" s="168"/>
      <c r="K45" s="168"/>
      <c r="L45" s="168"/>
      <c r="M45" s="169"/>
    </row>
    <row r="46" spans="1:13" ht="36.75" customHeight="1" x14ac:dyDescent="0.3">
      <c r="A46" s="173" t="s">
        <v>195</v>
      </c>
      <c r="B46" s="174"/>
      <c r="C46" s="174"/>
      <c r="D46" s="174"/>
      <c r="E46" s="174"/>
      <c r="F46" s="174"/>
      <c r="G46" s="174"/>
      <c r="H46" s="174"/>
      <c r="I46" s="174"/>
      <c r="J46" s="174"/>
      <c r="K46" s="174"/>
      <c r="L46" s="174"/>
      <c r="M46" s="175"/>
    </row>
    <row r="47" spans="1:13" ht="18.75" x14ac:dyDescent="0.3">
      <c r="A47" s="98"/>
      <c r="B47" s="97"/>
      <c r="C47" s="97"/>
      <c r="D47" s="97"/>
      <c r="E47" s="97"/>
      <c r="F47" s="97"/>
      <c r="G47" s="97"/>
      <c r="H47" s="97"/>
      <c r="I47" s="97"/>
      <c r="J47" s="97"/>
      <c r="K47" s="97"/>
      <c r="L47" s="97"/>
      <c r="M47" s="99"/>
    </row>
    <row r="48" spans="1:13" ht="18.75" x14ac:dyDescent="0.3">
      <c r="A48" s="98"/>
      <c r="B48" s="100" t="s">
        <v>192</v>
      </c>
      <c r="C48" s="100"/>
      <c r="D48" s="100"/>
      <c r="E48" s="97"/>
      <c r="F48" s="101"/>
      <c r="G48" s="97"/>
      <c r="H48" s="97"/>
      <c r="I48" s="97"/>
      <c r="J48" s="97"/>
      <c r="K48" s="97"/>
      <c r="L48" s="97"/>
      <c r="M48" s="99"/>
    </row>
    <row r="49" spans="1:13" ht="18.75" x14ac:dyDescent="0.3">
      <c r="A49" s="98"/>
      <c r="B49" s="100" t="s">
        <v>193</v>
      </c>
      <c r="C49" s="100"/>
      <c r="D49" s="100"/>
      <c r="E49" s="97"/>
      <c r="F49" s="102"/>
      <c r="G49" s="97"/>
      <c r="H49" s="97"/>
      <c r="I49" s="97"/>
      <c r="J49" s="97"/>
      <c r="K49" s="97"/>
      <c r="L49" s="97"/>
      <c r="M49" s="99"/>
    </row>
    <row r="50" spans="1:13" ht="18.75" x14ac:dyDescent="0.3">
      <c r="A50" s="98"/>
      <c r="B50" s="100" t="s">
        <v>194</v>
      </c>
      <c r="C50" s="100"/>
      <c r="D50" s="100"/>
      <c r="E50" s="97"/>
      <c r="F50" s="103"/>
      <c r="G50" s="97"/>
      <c r="H50" s="97"/>
      <c r="I50" s="97"/>
      <c r="J50" s="97"/>
      <c r="K50" s="97"/>
      <c r="L50" s="97"/>
      <c r="M50" s="99"/>
    </row>
    <row r="51" spans="1:13" ht="12" customHeight="1" x14ac:dyDescent="0.3">
      <c r="A51" s="98"/>
      <c r="B51" s="100"/>
      <c r="C51" s="100"/>
      <c r="D51" s="100"/>
      <c r="E51" s="97"/>
      <c r="F51" s="97"/>
      <c r="G51" s="97"/>
      <c r="H51" s="97"/>
      <c r="I51" s="97"/>
      <c r="J51" s="97"/>
      <c r="K51" s="97"/>
      <c r="L51" s="97"/>
      <c r="M51" s="99"/>
    </row>
    <row r="52" spans="1:13" ht="18.75" x14ac:dyDescent="0.3">
      <c r="A52" s="206" t="s">
        <v>144</v>
      </c>
      <c r="B52" s="207"/>
      <c r="C52" s="207"/>
      <c r="D52" s="207"/>
      <c r="E52" s="207"/>
      <c r="F52" s="207"/>
      <c r="G52" s="207"/>
      <c r="H52" s="207"/>
      <c r="I52" s="207"/>
      <c r="J52" s="207"/>
      <c r="K52" s="207"/>
      <c r="L52" s="207"/>
      <c r="M52" s="208"/>
    </row>
    <row r="53" spans="1:13" ht="91.5" customHeight="1" x14ac:dyDescent="0.25">
      <c r="A53" s="176" t="s">
        <v>197</v>
      </c>
      <c r="B53" s="177"/>
      <c r="C53" s="177"/>
      <c r="D53" s="177"/>
      <c r="E53" s="177"/>
      <c r="F53" s="177"/>
      <c r="G53" s="177"/>
      <c r="H53" s="177"/>
      <c r="I53" s="177"/>
      <c r="J53" s="177"/>
      <c r="K53" s="177"/>
      <c r="L53" s="177"/>
      <c r="M53" s="177"/>
    </row>
    <row r="54" spans="1:13" ht="18.75" x14ac:dyDescent="0.3">
      <c r="A54" s="178" t="s">
        <v>188</v>
      </c>
      <c r="B54" s="178"/>
      <c r="C54" s="178"/>
      <c r="D54" s="178" t="s">
        <v>130</v>
      </c>
      <c r="E54" s="178"/>
      <c r="F54" s="178"/>
      <c r="G54" s="178"/>
      <c r="H54" s="178"/>
      <c r="I54" s="178"/>
      <c r="J54" s="178"/>
      <c r="K54" s="178"/>
      <c r="L54" s="178"/>
      <c r="M54" s="178"/>
    </row>
    <row r="55" spans="1:13" ht="32.25" customHeight="1" x14ac:dyDescent="0.25">
      <c r="A55" s="166" t="s">
        <v>147</v>
      </c>
      <c r="B55" s="166"/>
      <c r="C55" s="166"/>
      <c r="D55" s="210" t="s">
        <v>198</v>
      </c>
      <c r="E55" s="211"/>
      <c r="F55" s="211"/>
      <c r="G55" s="211"/>
      <c r="H55" s="211"/>
      <c r="I55" s="211"/>
      <c r="J55" s="211"/>
      <c r="K55" s="211"/>
      <c r="L55" s="211"/>
      <c r="M55" s="212"/>
    </row>
    <row r="56" spans="1:13" x14ac:dyDescent="0.25">
      <c r="A56" s="157" t="s">
        <v>148</v>
      </c>
      <c r="B56" s="157"/>
      <c r="C56" s="157"/>
      <c r="D56" s="140" t="s">
        <v>199</v>
      </c>
      <c r="E56" s="141"/>
      <c r="F56" s="141"/>
      <c r="G56" s="141"/>
      <c r="H56" s="141"/>
      <c r="I56" s="141"/>
      <c r="J56" s="141"/>
      <c r="K56" s="141"/>
      <c r="L56" s="141"/>
      <c r="M56" s="180"/>
    </row>
    <row r="57" spans="1:13" x14ac:dyDescent="0.25">
      <c r="A57" s="157" t="s">
        <v>149</v>
      </c>
      <c r="B57" s="157"/>
      <c r="C57" s="157"/>
      <c r="D57" s="140" t="s">
        <v>200</v>
      </c>
      <c r="E57" s="141"/>
      <c r="F57" s="141"/>
      <c r="G57" s="141"/>
      <c r="H57" s="141"/>
      <c r="I57" s="141"/>
      <c r="J57" s="141"/>
      <c r="K57" s="141"/>
      <c r="L57" s="141"/>
      <c r="M57" s="180"/>
    </row>
    <row r="58" spans="1:13" x14ac:dyDescent="0.25">
      <c r="A58" s="157" t="s">
        <v>150</v>
      </c>
      <c r="B58" s="157"/>
      <c r="C58" s="157"/>
      <c r="D58" s="140" t="s">
        <v>201</v>
      </c>
      <c r="E58" s="141"/>
      <c r="F58" s="141"/>
      <c r="G58" s="141"/>
      <c r="H58" s="141"/>
      <c r="I58" s="141"/>
      <c r="J58" s="141"/>
      <c r="K58" s="141"/>
      <c r="L58" s="141"/>
      <c r="M58" s="180"/>
    </row>
    <row r="59" spans="1:13" x14ac:dyDescent="0.25">
      <c r="A59" s="209" t="s">
        <v>151</v>
      </c>
      <c r="B59" s="209"/>
      <c r="C59" s="209"/>
      <c r="D59" s="140" t="s">
        <v>202</v>
      </c>
      <c r="E59" s="141"/>
      <c r="F59" s="141"/>
      <c r="G59" s="141"/>
      <c r="H59" s="141"/>
      <c r="I59" s="141"/>
      <c r="J59" s="141"/>
      <c r="K59" s="141"/>
      <c r="L59" s="141"/>
      <c r="M59" s="180"/>
    </row>
    <row r="60" spans="1:13" ht="28.5" customHeight="1" x14ac:dyDescent="0.25">
      <c r="A60" s="184" t="s">
        <v>152</v>
      </c>
      <c r="B60" s="182"/>
      <c r="C60" s="183"/>
      <c r="D60" s="141" t="s">
        <v>205</v>
      </c>
      <c r="E60" s="141"/>
      <c r="F60" s="141"/>
      <c r="G60" s="141"/>
      <c r="H60" s="141"/>
      <c r="I60" s="141"/>
      <c r="J60" s="141"/>
      <c r="K60" s="141"/>
      <c r="L60" s="141"/>
      <c r="M60" s="180"/>
    </row>
    <row r="61" spans="1:13" ht="13.5" customHeight="1" x14ac:dyDescent="0.25">
      <c r="A61" s="187" t="s">
        <v>154</v>
      </c>
      <c r="B61" s="188"/>
      <c r="C61" s="189"/>
      <c r="D61" s="141" t="s">
        <v>204</v>
      </c>
      <c r="E61" s="141"/>
      <c r="F61" s="141"/>
      <c r="G61" s="141"/>
      <c r="H61" s="141"/>
      <c r="I61" s="141"/>
      <c r="J61" s="141"/>
      <c r="K61" s="141"/>
      <c r="L61" s="141"/>
      <c r="M61" s="180"/>
    </row>
    <row r="62" spans="1:13" x14ac:dyDescent="0.25">
      <c r="A62" s="190" t="s">
        <v>153</v>
      </c>
      <c r="B62" s="191"/>
      <c r="C62" s="192"/>
      <c r="D62" s="141" t="s">
        <v>203</v>
      </c>
      <c r="E62" s="141"/>
      <c r="F62" s="141"/>
      <c r="G62" s="141"/>
      <c r="H62" s="141"/>
      <c r="I62" s="141"/>
      <c r="J62" s="141"/>
      <c r="K62" s="141"/>
      <c r="L62" s="141"/>
      <c r="M62" s="180"/>
    </row>
    <row r="63" spans="1:13" ht="43.5" customHeight="1" x14ac:dyDescent="0.25">
      <c r="A63" s="143" t="s">
        <v>116</v>
      </c>
      <c r="B63" s="144"/>
      <c r="C63" s="186"/>
      <c r="D63" s="140" t="s">
        <v>209</v>
      </c>
      <c r="E63" s="141"/>
      <c r="F63" s="141"/>
      <c r="G63" s="141"/>
      <c r="H63" s="141"/>
      <c r="I63" s="141"/>
      <c r="J63" s="141"/>
      <c r="K63" s="141"/>
      <c r="L63" s="141"/>
      <c r="M63" s="180"/>
    </row>
    <row r="64" spans="1:13" ht="41.25" customHeight="1" x14ac:dyDescent="0.25">
      <c r="A64" s="143" t="s">
        <v>0</v>
      </c>
      <c r="B64" s="144"/>
      <c r="C64" s="186"/>
      <c r="D64" s="140" t="s">
        <v>206</v>
      </c>
      <c r="E64" s="141"/>
      <c r="F64" s="141"/>
      <c r="G64" s="141"/>
      <c r="H64" s="141"/>
      <c r="I64" s="141"/>
      <c r="J64" s="141"/>
      <c r="K64" s="141"/>
      <c r="L64" s="141"/>
      <c r="M64" s="180"/>
    </row>
    <row r="65" spans="1:13" ht="41.25" customHeight="1" x14ac:dyDescent="0.25">
      <c r="A65" s="143" t="s">
        <v>155</v>
      </c>
      <c r="B65" s="144"/>
      <c r="C65" s="186"/>
      <c r="D65" s="140" t="s">
        <v>207</v>
      </c>
      <c r="E65" s="141"/>
      <c r="F65" s="141"/>
      <c r="G65" s="141"/>
      <c r="H65" s="141"/>
      <c r="I65" s="141"/>
      <c r="J65" s="141"/>
      <c r="K65" s="141"/>
      <c r="L65" s="141"/>
      <c r="M65" s="180"/>
    </row>
    <row r="66" spans="1:13" ht="50.25" customHeight="1" x14ac:dyDescent="0.25">
      <c r="A66" s="140" t="s">
        <v>156</v>
      </c>
      <c r="B66" s="141"/>
      <c r="C66" s="180"/>
      <c r="D66" s="140" t="s">
        <v>208</v>
      </c>
      <c r="E66" s="141"/>
      <c r="F66" s="141"/>
      <c r="G66" s="141"/>
      <c r="H66" s="141"/>
      <c r="I66" s="141"/>
      <c r="J66" s="141"/>
      <c r="K66" s="141"/>
      <c r="L66" s="141"/>
      <c r="M66" s="180"/>
    </row>
    <row r="67" spans="1:13" ht="30.75" customHeight="1" x14ac:dyDescent="0.25">
      <c r="A67" s="143" t="s">
        <v>1</v>
      </c>
      <c r="B67" s="144"/>
      <c r="C67" s="186"/>
      <c r="D67" s="140" t="s">
        <v>210</v>
      </c>
      <c r="E67" s="141"/>
      <c r="F67" s="141"/>
      <c r="G67" s="141"/>
      <c r="H67" s="141"/>
      <c r="I67" s="141"/>
      <c r="J67" s="141"/>
      <c r="K67" s="141"/>
      <c r="L67" s="141"/>
      <c r="M67" s="180"/>
    </row>
    <row r="68" spans="1:13" x14ac:dyDescent="0.25">
      <c r="A68" s="143" t="s">
        <v>157</v>
      </c>
      <c r="B68" s="144"/>
      <c r="C68" s="186"/>
      <c r="D68" s="140" t="s">
        <v>211</v>
      </c>
      <c r="E68" s="141"/>
      <c r="F68" s="141"/>
      <c r="G68" s="141"/>
      <c r="H68" s="141"/>
      <c r="I68" s="141"/>
      <c r="J68" s="141"/>
      <c r="K68" s="141"/>
      <c r="L68" s="141"/>
      <c r="M68" s="180"/>
    </row>
    <row r="69" spans="1:13" x14ac:dyDescent="0.25">
      <c r="A69" s="143" t="s">
        <v>158</v>
      </c>
      <c r="B69" s="144"/>
      <c r="C69" s="186"/>
      <c r="D69" s="140" t="s">
        <v>212</v>
      </c>
      <c r="E69" s="141"/>
      <c r="F69" s="141"/>
      <c r="G69" s="141"/>
      <c r="H69" s="141"/>
      <c r="I69" s="141"/>
      <c r="J69" s="141"/>
      <c r="K69" s="141"/>
      <c r="L69" s="141"/>
      <c r="M69" s="180"/>
    </row>
    <row r="70" spans="1:13" x14ac:dyDescent="0.25">
      <c r="A70" s="143" t="s">
        <v>114</v>
      </c>
      <c r="B70" s="144"/>
      <c r="C70" s="186"/>
      <c r="D70" s="140" t="s">
        <v>213</v>
      </c>
      <c r="E70" s="141"/>
      <c r="F70" s="141"/>
      <c r="G70" s="141"/>
      <c r="H70" s="141"/>
      <c r="I70" s="141"/>
      <c r="J70" s="141"/>
      <c r="K70" s="141"/>
      <c r="L70" s="141"/>
      <c r="M70" s="180"/>
    </row>
    <row r="71" spans="1:13" x14ac:dyDescent="0.25">
      <c r="A71" s="143" t="s">
        <v>115</v>
      </c>
      <c r="B71" s="144"/>
      <c r="C71" s="186"/>
      <c r="D71" s="140" t="s">
        <v>214</v>
      </c>
      <c r="E71" s="141"/>
      <c r="F71" s="141"/>
      <c r="G71" s="141"/>
      <c r="H71" s="141"/>
      <c r="I71" s="141"/>
      <c r="J71" s="141"/>
      <c r="K71" s="141"/>
      <c r="L71" s="141"/>
      <c r="M71" s="180"/>
    </row>
    <row r="72" spans="1:13" x14ac:dyDescent="0.25">
      <c r="A72" s="143" t="s">
        <v>159</v>
      </c>
      <c r="B72" s="144"/>
      <c r="C72" s="186"/>
      <c r="D72" s="140" t="s">
        <v>215</v>
      </c>
      <c r="E72" s="141"/>
      <c r="F72" s="141"/>
      <c r="G72" s="141"/>
      <c r="H72" s="141"/>
      <c r="I72" s="141"/>
      <c r="J72" s="141"/>
      <c r="K72" s="141"/>
      <c r="L72" s="141"/>
      <c r="M72" s="180"/>
    </row>
    <row r="73" spans="1:13" x14ac:dyDescent="0.25">
      <c r="A73" s="143" t="s">
        <v>160</v>
      </c>
      <c r="B73" s="144"/>
      <c r="C73" s="186"/>
      <c r="D73" s="140" t="s">
        <v>216</v>
      </c>
      <c r="E73" s="141"/>
      <c r="F73" s="141"/>
      <c r="G73" s="141"/>
      <c r="H73" s="141"/>
      <c r="I73" s="141"/>
      <c r="J73" s="141"/>
      <c r="K73" s="141"/>
      <c r="L73" s="141"/>
      <c r="M73" s="180"/>
    </row>
    <row r="74" spans="1:13" x14ac:dyDescent="0.25">
      <c r="A74" s="143" t="s">
        <v>217</v>
      </c>
      <c r="B74" s="144"/>
      <c r="C74" s="186"/>
      <c r="D74" s="140" t="s">
        <v>218</v>
      </c>
      <c r="E74" s="141"/>
      <c r="F74" s="141"/>
      <c r="G74" s="141"/>
      <c r="H74" s="141"/>
      <c r="I74" s="141"/>
      <c r="J74" s="141"/>
      <c r="K74" s="141"/>
      <c r="L74" s="141"/>
      <c r="M74" s="180"/>
    </row>
    <row r="75" spans="1:13" x14ac:dyDescent="0.25">
      <c r="A75" s="8"/>
      <c r="B75" s="8"/>
      <c r="C75" s="8"/>
      <c r="D75" s="8"/>
      <c r="E75" s="8"/>
      <c r="F75" s="8"/>
      <c r="G75" s="8"/>
      <c r="H75" s="8"/>
      <c r="I75" s="8"/>
      <c r="J75" s="8"/>
      <c r="K75" s="8"/>
      <c r="L75" s="8"/>
      <c r="M75" s="8"/>
    </row>
    <row r="76" spans="1:13" x14ac:dyDescent="0.25">
      <c r="A76" s="8"/>
      <c r="B76" s="8"/>
      <c r="C76" s="8"/>
      <c r="D76" s="8"/>
      <c r="E76" s="8"/>
      <c r="F76" s="8"/>
      <c r="G76" s="8"/>
      <c r="H76" s="8"/>
      <c r="I76" s="8"/>
      <c r="J76" s="8"/>
      <c r="K76" s="8"/>
      <c r="L76" s="8"/>
      <c r="M76" s="8"/>
    </row>
    <row r="77" spans="1:13" x14ac:dyDescent="0.25">
      <c r="A77" s="8"/>
      <c r="B77" s="8"/>
      <c r="C77" s="8"/>
      <c r="D77" s="8"/>
      <c r="E77" s="8"/>
      <c r="F77" s="8"/>
      <c r="G77" s="8"/>
      <c r="H77" s="8"/>
      <c r="I77" s="8"/>
      <c r="J77" s="8"/>
      <c r="K77" s="8"/>
      <c r="L77" s="8"/>
      <c r="M77" s="8"/>
    </row>
    <row r="78" spans="1:13" x14ac:dyDescent="0.25">
      <c r="A78" s="8"/>
      <c r="B78" s="8"/>
      <c r="C78" s="8"/>
      <c r="D78" s="8"/>
      <c r="E78" s="8"/>
      <c r="F78" s="8"/>
      <c r="G78" s="8"/>
      <c r="H78" s="8"/>
      <c r="I78" s="8"/>
      <c r="J78" s="8"/>
      <c r="K78" s="8"/>
      <c r="L78" s="8"/>
      <c r="M78" s="8"/>
    </row>
    <row r="79" spans="1:13" x14ac:dyDescent="0.25">
      <c r="A79" s="8"/>
      <c r="B79" s="8"/>
      <c r="C79" s="8"/>
      <c r="D79" s="8"/>
      <c r="E79" s="8"/>
      <c r="F79" s="8"/>
      <c r="G79" s="8"/>
      <c r="H79" s="8"/>
      <c r="I79" s="8"/>
      <c r="J79" s="8"/>
      <c r="K79" s="8"/>
      <c r="L79" s="8"/>
      <c r="M79" s="8"/>
    </row>
    <row r="80" spans="1:13" x14ac:dyDescent="0.25">
      <c r="A80" s="8"/>
      <c r="B80" s="8"/>
      <c r="C80" s="8"/>
      <c r="D80" s="8"/>
      <c r="E80" s="8"/>
      <c r="F80" s="8"/>
      <c r="G80" s="8"/>
      <c r="H80" s="8"/>
      <c r="I80" s="8"/>
      <c r="J80" s="8"/>
      <c r="K80" s="8"/>
      <c r="L80" s="8"/>
      <c r="M80" s="8"/>
    </row>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sheetData>
  <sheetProtection algorithmName="SHA-512" hashValue="jzmPvXFDtkTxWxUisqG+aoPCDdz4u83ScSe+Xb8J0eu4vumD/TwMj1Nc1p6ASbaSsxHS5CYO/pOYcl+PZH/8NA==" saltValue="e/eYsHGJOnDrtNSGAKDIgg==" spinCount="100000" sheet="1" objects="1" scenarios="1"/>
  <mergeCells count="98">
    <mergeCell ref="D65:M65"/>
    <mergeCell ref="D55:M55"/>
    <mergeCell ref="D56:M56"/>
    <mergeCell ref="D57:M57"/>
    <mergeCell ref="D58:M58"/>
    <mergeCell ref="D60:M60"/>
    <mergeCell ref="D61:M61"/>
    <mergeCell ref="D62:M62"/>
    <mergeCell ref="D63:M63"/>
    <mergeCell ref="D64:M64"/>
    <mergeCell ref="D59:M59"/>
    <mergeCell ref="D72:M72"/>
    <mergeCell ref="D73:M73"/>
    <mergeCell ref="D74:M74"/>
    <mergeCell ref="D66:M66"/>
    <mergeCell ref="D67:M67"/>
    <mergeCell ref="D68:M68"/>
    <mergeCell ref="D69:M69"/>
    <mergeCell ref="D70:M70"/>
    <mergeCell ref="D71:M71"/>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39:C39"/>
    <mergeCell ref="A40:C40"/>
    <mergeCell ref="A41:C41"/>
    <mergeCell ref="A42:C42"/>
    <mergeCell ref="A43:M43"/>
    <mergeCell ref="D39:M39"/>
    <mergeCell ref="D40:M40"/>
    <mergeCell ref="D41:M41"/>
    <mergeCell ref="D42:M42"/>
    <mergeCell ref="A45:M45"/>
    <mergeCell ref="A44:M44"/>
    <mergeCell ref="A46:M46"/>
    <mergeCell ref="A53:M53"/>
    <mergeCell ref="A54:C54"/>
    <mergeCell ref="D54:M54"/>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34:C34"/>
    <mergeCell ref="A35:C35"/>
    <mergeCell ref="A36:C36"/>
    <mergeCell ref="D35:M35"/>
    <mergeCell ref="D34:M34"/>
    <mergeCell ref="D36:M36"/>
    <mergeCell ref="A29:C29"/>
    <mergeCell ref="D29:M29"/>
    <mergeCell ref="A11:M11"/>
    <mergeCell ref="A10:M10"/>
    <mergeCell ref="A12:M12"/>
    <mergeCell ref="D9:M9"/>
    <mergeCell ref="D7:M7"/>
    <mergeCell ref="D8:M8"/>
    <mergeCell ref="A7:C9"/>
    <mergeCell ref="A28:M28"/>
    <mergeCell ref="A27:M27"/>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271"/>
  <sheetViews>
    <sheetView tabSelected="1" topLeftCell="E2" zoomScale="136" zoomScaleNormal="136" zoomScalePageLayoutView="146" workbookViewId="0">
      <selection activeCell="J68" sqref="J68"/>
    </sheetView>
  </sheetViews>
  <sheetFormatPr baseColWidth="10" defaultRowHeight="16.5" customHeight="1" x14ac:dyDescent="0.25"/>
  <cols>
    <col min="1" max="1" width="5" style="62" customWidth="1"/>
    <col min="2" max="2" width="14.7109375" customWidth="1"/>
    <col min="3" max="3" width="14.7109375" hidden="1" customWidth="1"/>
    <col min="4" max="4" width="15.42578125" customWidth="1"/>
    <col min="5" max="5" width="25.42578125" customWidth="1"/>
    <col min="6" max="6" width="25.42578125" hidden="1" customWidth="1"/>
    <col min="7" max="7" width="20.42578125" style="1" customWidth="1"/>
    <col min="8" max="8" width="62.42578125" style="40" customWidth="1"/>
    <col min="9" max="9" width="11.42578125" style="2"/>
    <col min="10" max="10" width="30.140625" customWidth="1"/>
  </cols>
  <sheetData>
    <row r="1" spans="1:10" s="8" customFormat="1" ht="27.75" hidden="1" customHeight="1" x14ac:dyDescent="0.25">
      <c r="A1" s="49"/>
      <c r="G1" s="26"/>
      <c r="H1" s="36"/>
      <c r="I1" s="27"/>
    </row>
    <row r="2" spans="1:10" s="8" customFormat="1" ht="65.25" customHeight="1" thickBot="1" x14ac:dyDescent="0.3">
      <c r="A2" s="49"/>
      <c r="G2" s="26"/>
      <c r="H2" s="36"/>
      <c r="I2" s="27"/>
    </row>
    <row r="3" spans="1:10" s="8" customFormat="1" ht="34.5" customHeight="1" x14ac:dyDescent="0.5">
      <c r="A3" s="49"/>
      <c r="B3" s="246"/>
      <c r="C3" s="247"/>
      <c r="D3" s="247"/>
      <c r="E3" s="242" t="s">
        <v>107</v>
      </c>
      <c r="F3" s="242"/>
      <c r="G3" s="242"/>
      <c r="H3" s="242"/>
      <c r="I3" s="242"/>
      <c r="J3" s="243"/>
    </row>
    <row r="4" spans="1:10" s="8" customFormat="1" ht="26.25" customHeight="1" x14ac:dyDescent="0.35">
      <c r="A4" s="49"/>
      <c r="B4" s="248"/>
      <c r="C4" s="249"/>
      <c r="D4" s="249"/>
      <c r="E4" s="244" t="s">
        <v>77</v>
      </c>
      <c r="F4" s="244"/>
      <c r="G4" s="244"/>
      <c r="H4" s="244"/>
      <c r="I4" s="244"/>
      <c r="J4" s="245"/>
    </row>
    <row r="5" spans="1:10" s="8" customFormat="1" ht="33" customHeight="1" x14ac:dyDescent="0.25">
      <c r="A5" s="49"/>
      <c r="B5" s="222" t="s">
        <v>61</v>
      </c>
      <c r="C5" s="222"/>
      <c r="D5" s="222"/>
      <c r="E5" s="28" t="s">
        <v>223</v>
      </c>
      <c r="F5" s="28"/>
      <c r="G5" s="35" t="s">
        <v>85</v>
      </c>
      <c r="H5" s="105">
        <v>45313</v>
      </c>
      <c r="I5" s="253" t="s">
        <v>88</v>
      </c>
      <c r="J5" s="253"/>
    </row>
    <row r="6" spans="1:10" s="8" customFormat="1" ht="30.75" customHeight="1" x14ac:dyDescent="0.25">
      <c r="A6" s="49"/>
      <c r="B6" s="222" t="s">
        <v>120</v>
      </c>
      <c r="C6" s="222"/>
      <c r="D6" s="222"/>
      <c r="E6" s="28">
        <v>154518000281</v>
      </c>
      <c r="F6" s="28"/>
      <c r="G6" s="71" t="s">
        <v>62</v>
      </c>
      <c r="H6" s="28" t="s">
        <v>224</v>
      </c>
      <c r="I6" s="221">
        <f>IF(SUM(I9:I69)=0,"",AVERAGE(I9:I69))</f>
        <v>91.836065573770497</v>
      </c>
      <c r="J6" s="221"/>
    </row>
    <row r="7" spans="1:10" s="8" customFormat="1" ht="17.25" customHeight="1" x14ac:dyDescent="0.25">
      <c r="A7" s="49"/>
      <c r="B7" s="222" t="s">
        <v>86</v>
      </c>
      <c r="C7" s="222"/>
      <c r="D7" s="222"/>
      <c r="E7" s="223"/>
      <c r="F7" s="224"/>
      <c r="G7" s="224"/>
      <c r="H7" s="225"/>
      <c r="I7" s="221"/>
      <c r="J7" s="221"/>
    </row>
    <row r="8" spans="1:10" s="8" customFormat="1" ht="28.5" customHeight="1" x14ac:dyDescent="0.25">
      <c r="A8" s="49"/>
      <c r="B8" s="3" t="s">
        <v>0</v>
      </c>
      <c r="C8" s="42" t="s">
        <v>0</v>
      </c>
      <c r="D8" s="4" t="s">
        <v>88</v>
      </c>
      <c r="E8" s="4" t="s">
        <v>110</v>
      </c>
      <c r="F8" s="4"/>
      <c r="G8" s="5" t="s">
        <v>88</v>
      </c>
      <c r="H8" s="4" t="s">
        <v>111</v>
      </c>
      <c r="I8" s="6" t="s">
        <v>137</v>
      </c>
      <c r="J8" s="7" t="s">
        <v>3</v>
      </c>
    </row>
    <row r="9" spans="1:10" s="8" customFormat="1" ht="50.25" customHeight="1" x14ac:dyDescent="0.25">
      <c r="A9" s="63" t="str">
        <f>IF(I9&lt;61,MAX($A$8:A8)+1,"")</f>
        <v/>
      </c>
      <c r="B9" s="254" t="s">
        <v>4</v>
      </c>
      <c r="C9" s="64" t="s">
        <v>4</v>
      </c>
      <c r="D9" s="226">
        <f>IF(SUM(G9:G27)=0,"",AVERAGE(G9:G27))</f>
        <v>92.4</v>
      </c>
      <c r="E9" s="32" t="s">
        <v>6</v>
      </c>
      <c r="F9" s="67" t="s">
        <v>6</v>
      </c>
      <c r="G9" s="29">
        <f>IF(SUM(I9:I9)=0,"",AVERAGE(I9:I9))</f>
        <v>94</v>
      </c>
      <c r="H9" s="37" t="s">
        <v>92</v>
      </c>
      <c r="I9" s="30">
        <v>94</v>
      </c>
      <c r="J9" s="31" t="s">
        <v>447</v>
      </c>
    </row>
    <row r="10" spans="1:10" s="8" customFormat="1" ht="51" customHeight="1" x14ac:dyDescent="0.25">
      <c r="A10" s="63" t="str">
        <f>IF(I10&lt;61,MAX($A$8:A9)+1,"")</f>
        <v/>
      </c>
      <c r="B10" s="255"/>
      <c r="C10" s="64" t="s">
        <v>4</v>
      </c>
      <c r="D10" s="227"/>
      <c r="E10" s="257" t="s">
        <v>43</v>
      </c>
      <c r="F10" s="68" t="s">
        <v>43</v>
      </c>
      <c r="G10" s="252">
        <f>IF(SUM(I10:I12)=0,"",AVERAGE(I10:I12))</f>
        <v>92</v>
      </c>
      <c r="H10" s="37" t="s">
        <v>89</v>
      </c>
      <c r="I10" s="30">
        <v>92</v>
      </c>
      <c r="J10" s="31" t="s">
        <v>448</v>
      </c>
    </row>
    <row r="11" spans="1:10" s="8" customFormat="1" ht="93" customHeight="1" x14ac:dyDescent="0.25">
      <c r="A11" s="63" t="str">
        <f>IF(I11&lt;61,MAX($A$8:A10)+1,"")</f>
        <v/>
      </c>
      <c r="B11" s="255"/>
      <c r="C11" s="64" t="s">
        <v>4</v>
      </c>
      <c r="D11" s="227"/>
      <c r="E11" s="257"/>
      <c r="F11" s="68" t="s">
        <v>43</v>
      </c>
      <c r="G11" s="250"/>
      <c r="H11" s="37" t="s">
        <v>44</v>
      </c>
      <c r="I11" s="30">
        <v>92</v>
      </c>
      <c r="J11" s="31" t="s">
        <v>449</v>
      </c>
    </row>
    <row r="12" spans="1:10" s="8" customFormat="1" ht="32.25" customHeight="1" x14ac:dyDescent="0.25">
      <c r="A12" s="63" t="str">
        <f>IF(I12&lt;61,MAX($A$8:A11)+1,"")</f>
        <v/>
      </c>
      <c r="B12" s="255"/>
      <c r="C12" s="64" t="s">
        <v>4</v>
      </c>
      <c r="D12" s="227"/>
      <c r="E12" s="257"/>
      <c r="F12" s="68" t="s">
        <v>43</v>
      </c>
      <c r="G12" s="251"/>
      <c r="H12" s="37" t="s">
        <v>90</v>
      </c>
      <c r="I12" s="30">
        <v>92</v>
      </c>
      <c r="J12" s="31" t="s">
        <v>450</v>
      </c>
    </row>
    <row r="13" spans="1:10" s="8" customFormat="1" ht="45" customHeight="1" x14ac:dyDescent="0.25">
      <c r="A13" s="63" t="str">
        <f>IF(I13&lt;61,MAX($A$8:A12)+1,"")</f>
        <v/>
      </c>
      <c r="B13" s="255"/>
      <c r="C13" s="64" t="s">
        <v>4</v>
      </c>
      <c r="D13" s="227"/>
      <c r="E13" s="257" t="s">
        <v>45</v>
      </c>
      <c r="F13" s="68" t="s">
        <v>45</v>
      </c>
      <c r="G13" s="252">
        <f>IF(SUM(I13:I14)=0,"",AVERAGE(I13:I14))</f>
        <v>92</v>
      </c>
      <c r="H13" s="37" t="s">
        <v>10</v>
      </c>
      <c r="I13" s="30">
        <v>92</v>
      </c>
      <c r="J13" s="31" t="s">
        <v>451</v>
      </c>
    </row>
    <row r="14" spans="1:10" s="8" customFormat="1" ht="30.75" customHeight="1" x14ac:dyDescent="0.25">
      <c r="A14" s="63" t="str">
        <f>IF(I14&lt;61,MAX($A$8:A13)+1,"")</f>
        <v/>
      </c>
      <c r="B14" s="255"/>
      <c r="C14" s="64" t="s">
        <v>4</v>
      </c>
      <c r="D14" s="227"/>
      <c r="E14" s="257"/>
      <c r="F14" s="68" t="s">
        <v>45</v>
      </c>
      <c r="G14" s="251"/>
      <c r="H14" s="37" t="s">
        <v>93</v>
      </c>
      <c r="I14" s="30">
        <v>92</v>
      </c>
      <c r="J14" s="31" t="s">
        <v>452</v>
      </c>
    </row>
    <row r="15" spans="1:10" s="8" customFormat="1" ht="48" customHeight="1" x14ac:dyDescent="0.25">
      <c r="A15" s="63" t="str">
        <f>IF(I15&lt;61,MAX($A$8:A14)+1,"")</f>
        <v/>
      </c>
      <c r="B15" s="255"/>
      <c r="C15" s="64" t="s">
        <v>4</v>
      </c>
      <c r="D15" s="227"/>
      <c r="E15" s="257" t="s">
        <v>46</v>
      </c>
      <c r="F15" s="68" t="s">
        <v>46</v>
      </c>
      <c r="G15" s="216">
        <f>IF(SUM(I15:I20)=0,"",AVERAGE(I15:I20))</f>
        <v>92</v>
      </c>
      <c r="H15" s="37" t="s">
        <v>47</v>
      </c>
      <c r="I15" s="30">
        <v>92</v>
      </c>
      <c r="J15" s="31" t="s">
        <v>453</v>
      </c>
    </row>
    <row r="16" spans="1:10" s="8" customFormat="1" ht="44.25" customHeight="1" x14ac:dyDescent="0.25">
      <c r="A16" s="63" t="str">
        <f>IF(I16&lt;61,MAX($A$8:A15)+1,"")</f>
        <v/>
      </c>
      <c r="B16" s="255"/>
      <c r="C16" s="64" t="s">
        <v>4</v>
      </c>
      <c r="D16" s="227"/>
      <c r="E16" s="257"/>
      <c r="F16" s="68" t="s">
        <v>46</v>
      </c>
      <c r="G16" s="250"/>
      <c r="H16" s="37" t="s">
        <v>7</v>
      </c>
      <c r="I16" s="30">
        <v>92</v>
      </c>
      <c r="J16" s="31" t="s">
        <v>454</v>
      </c>
    </row>
    <row r="17" spans="1:10" s="8" customFormat="1" ht="45" customHeight="1" x14ac:dyDescent="0.25">
      <c r="A17" s="63" t="str">
        <f>IF(I17&lt;61,MAX($A$8:A16)+1,"")</f>
        <v/>
      </c>
      <c r="B17" s="255"/>
      <c r="C17" s="64" t="s">
        <v>4</v>
      </c>
      <c r="D17" s="227"/>
      <c r="E17" s="257"/>
      <c r="F17" s="68" t="s">
        <v>46</v>
      </c>
      <c r="G17" s="250"/>
      <c r="H17" s="38" t="s">
        <v>94</v>
      </c>
      <c r="I17" s="30">
        <v>92</v>
      </c>
      <c r="J17" s="31" t="s">
        <v>455</v>
      </c>
    </row>
    <row r="18" spans="1:10" s="8" customFormat="1" ht="60" customHeight="1" x14ac:dyDescent="0.25">
      <c r="A18" s="63" t="str">
        <f>IF(I18&lt;61,MAX($A$8:A17)+1,"")</f>
        <v/>
      </c>
      <c r="B18" s="255"/>
      <c r="C18" s="64" t="s">
        <v>4</v>
      </c>
      <c r="D18" s="227"/>
      <c r="E18" s="257"/>
      <c r="F18" s="68" t="s">
        <v>46</v>
      </c>
      <c r="G18" s="250"/>
      <c r="H18" s="37" t="s">
        <v>91</v>
      </c>
      <c r="I18" s="30">
        <v>92</v>
      </c>
      <c r="J18" s="31" t="s">
        <v>456</v>
      </c>
    </row>
    <row r="19" spans="1:10" s="8" customFormat="1" ht="48" customHeight="1" x14ac:dyDescent="0.25">
      <c r="A19" s="63" t="str">
        <f>IF(I19&lt;61,MAX($A$8:A18)+1,"")</f>
        <v/>
      </c>
      <c r="B19" s="255"/>
      <c r="C19" s="64" t="s">
        <v>4</v>
      </c>
      <c r="D19" s="227"/>
      <c r="E19" s="257"/>
      <c r="F19" s="68" t="s">
        <v>46</v>
      </c>
      <c r="G19" s="250"/>
      <c r="H19" s="37" t="s">
        <v>95</v>
      </c>
      <c r="I19" s="30">
        <v>92</v>
      </c>
      <c r="J19" s="31" t="s">
        <v>457</v>
      </c>
    </row>
    <row r="20" spans="1:10" s="8" customFormat="1" ht="30" customHeight="1" x14ac:dyDescent="0.25">
      <c r="A20" s="63" t="str">
        <f>IF(I20&lt;61,MAX($A$8:A19)+1,"")</f>
        <v/>
      </c>
      <c r="B20" s="255"/>
      <c r="C20" s="64" t="s">
        <v>4</v>
      </c>
      <c r="D20" s="227"/>
      <c r="E20" s="257"/>
      <c r="F20" s="68" t="s">
        <v>46</v>
      </c>
      <c r="G20" s="251"/>
      <c r="H20" s="37" t="s">
        <v>11</v>
      </c>
      <c r="I20" s="30">
        <v>92</v>
      </c>
      <c r="J20" s="31" t="s">
        <v>458</v>
      </c>
    </row>
    <row r="21" spans="1:10" s="8" customFormat="1" ht="31.5" customHeight="1" x14ac:dyDescent="0.25">
      <c r="A21" s="63" t="str">
        <f>IF(I21&lt;61,MAX($A$8:A20)+1,"")</f>
        <v/>
      </c>
      <c r="B21" s="255"/>
      <c r="C21" s="64" t="s">
        <v>4</v>
      </c>
      <c r="D21" s="227"/>
      <c r="E21" s="257" t="s">
        <v>48</v>
      </c>
      <c r="F21" s="68" t="s">
        <v>48</v>
      </c>
      <c r="G21" s="216">
        <f>IF(SUM(I21:I27)=0,"",AVERAGE(I21:I27))</f>
        <v>92</v>
      </c>
      <c r="H21" s="37" t="s">
        <v>12</v>
      </c>
      <c r="I21" s="30">
        <v>92</v>
      </c>
      <c r="J21" s="31" t="s">
        <v>459</v>
      </c>
    </row>
    <row r="22" spans="1:10" s="8" customFormat="1" ht="41.25" customHeight="1" x14ac:dyDescent="0.25">
      <c r="A22" s="63" t="str">
        <f>IF(I22&lt;61,MAX($A$8:A21)+1,"")</f>
        <v/>
      </c>
      <c r="B22" s="255"/>
      <c r="C22" s="64" t="s">
        <v>4</v>
      </c>
      <c r="D22" s="227"/>
      <c r="E22" s="257"/>
      <c r="F22" s="68" t="s">
        <v>48</v>
      </c>
      <c r="G22" s="216"/>
      <c r="H22" s="37" t="s">
        <v>96</v>
      </c>
      <c r="I22" s="30">
        <v>92</v>
      </c>
      <c r="J22" s="31" t="s">
        <v>460</v>
      </c>
    </row>
    <row r="23" spans="1:10" s="8" customFormat="1" ht="59.25" customHeight="1" x14ac:dyDescent="0.25">
      <c r="A23" s="63" t="str">
        <f>IF(I23&lt;61,MAX($A$8:A22)+1,"")</f>
        <v/>
      </c>
      <c r="B23" s="255"/>
      <c r="C23" s="64" t="s">
        <v>4</v>
      </c>
      <c r="D23" s="227"/>
      <c r="E23" s="257"/>
      <c r="F23" s="68" t="s">
        <v>48</v>
      </c>
      <c r="G23" s="216"/>
      <c r="H23" s="37" t="s">
        <v>14</v>
      </c>
      <c r="I23" s="30">
        <v>92</v>
      </c>
      <c r="J23" s="31" t="s">
        <v>461</v>
      </c>
    </row>
    <row r="24" spans="1:10" s="8" customFormat="1" ht="44.25" customHeight="1" x14ac:dyDescent="0.25">
      <c r="A24" s="63" t="str">
        <f>IF(I24&lt;61,MAX($A$8:A23)+1,"")</f>
        <v/>
      </c>
      <c r="B24" s="255"/>
      <c r="C24" s="64" t="s">
        <v>4</v>
      </c>
      <c r="D24" s="227"/>
      <c r="E24" s="257"/>
      <c r="F24" s="68" t="s">
        <v>48</v>
      </c>
      <c r="G24" s="216"/>
      <c r="H24" s="37" t="s">
        <v>8</v>
      </c>
      <c r="I24" s="30">
        <v>92</v>
      </c>
      <c r="J24" s="31" t="s">
        <v>462</v>
      </c>
    </row>
    <row r="25" spans="1:10" s="8" customFormat="1" ht="33.75" customHeight="1" x14ac:dyDescent="0.25">
      <c r="A25" s="63" t="str">
        <f>IF(I25&lt;61,MAX($A$8:A24)+1,"")</f>
        <v/>
      </c>
      <c r="B25" s="255"/>
      <c r="C25" s="64" t="s">
        <v>4</v>
      </c>
      <c r="D25" s="227"/>
      <c r="E25" s="257"/>
      <c r="F25" s="68" t="s">
        <v>48</v>
      </c>
      <c r="G25" s="216"/>
      <c r="H25" s="37" t="s">
        <v>13</v>
      </c>
      <c r="I25" s="30">
        <v>92</v>
      </c>
      <c r="J25" s="31" t="s">
        <v>463</v>
      </c>
    </row>
    <row r="26" spans="1:10" s="8" customFormat="1" ht="35.25" customHeight="1" x14ac:dyDescent="0.25">
      <c r="A26" s="63" t="str">
        <f>IF(I26&lt;61,MAX($A$8:A25)+1,"")</f>
        <v/>
      </c>
      <c r="B26" s="255"/>
      <c r="C26" s="64" t="s">
        <v>4</v>
      </c>
      <c r="D26" s="227"/>
      <c r="E26" s="257"/>
      <c r="F26" s="68" t="s">
        <v>48</v>
      </c>
      <c r="G26" s="216"/>
      <c r="H26" s="37" t="s">
        <v>49</v>
      </c>
      <c r="I26" s="30">
        <v>92</v>
      </c>
      <c r="J26" s="31" t="s">
        <v>464</v>
      </c>
    </row>
    <row r="27" spans="1:10" s="8" customFormat="1" ht="75" customHeight="1" x14ac:dyDescent="0.25">
      <c r="A27" s="63" t="str">
        <f>IF(I27&lt;61,MAX($A$8:A26)+1,"")</f>
        <v/>
      </c>
      <c r="B27" s="256"/>
      <c r="C27" s="64" t="s">
        <v>4</v>
      </c>
      <c r="D27" s="228"/>
      <c r="E27" s="257"/>
      <c r="F27" s="68" t="s">
        <v>48</v>
      </c>
      <c r="G27" s="216"/>
      <c r="H27" s="37" t="s">
        <v>15</v>
      </c>
      <c r="I27" s="30">
        <v>92</v>
      </c>
      <c r="J27" s="31" t="s">
        <v>465</v>
      </c>
    </row>
    <row r="28" spans="1:10" s="8" customFormat="1" ht="31.5" customHeight="1" x14ac:dyDescent="0.25">
      <c r="A28" s="63" t="str">
        <f>IF(I28&lt;61,MAX($A$8:A27)+1,"")</f>
        <v/>
      </c>
      <c r="B28" s="239" t="s">
        <v>5</v>
      </c>
      <c r="C28" s="65" t="s">
        <v>5</v>
      </c>
      <c r="D28" s="232">
        <f>IF(SUM(I28:I54)=0,"",AVERAGE(I28:I55))</f>
        <v>92.928571428571431</v>
      </c>
      <c r="E28" s="235" t="s">
        <v>50</v>
      </c>
      <c r="F28" s="69" t="s">
        <v>50</v>
      </c>
      <c r="G28" s="216">
        <f>IF(SUM(I28:I34)=0,"",AVERAGE(I28:I34))</f>
        <v>92</v>
      </c>
      <c r="H28" s="37" t="s">
        <v>42</v>
      </c>
      <c r="I28" s="30">
        <v>92</v>
      </c>
      <c r="J28" s="31" t="s">
        <v>466</v>
      </c>
    </row>
    <row r="29" spans="1:10" s="8" customFormat="1" ht="33.75" customHeight="1" x14ac:dyDescent="0.25">
      <c r="A29" s="63" t="str">
        <f>IF(I29&lt;61,MAX($A$8:A28)+1,"")</f>
        <v/>
      </c>
      <c r="B29" s="240"/>
      <c r="C29" s="65" t="s">
        <v>5</v>
      </c>
      <c r="D29" s="219"/>
      <c r="E29" s="236"/>
      <c r="F29" s="69" t="s">
        <v>50</v>
      </c>
      <c r="G29" s="216"/>
      <c r="H29" s="37" t="s">
        <v>16</v>
      </c>
      <c r="I29" s="30">
        <v>92</v>
      </c>
      <c r="J29" s="31" t="s">
        <v>467</v>
      </c>
    </row>
    <row r="30" spans="1:10" s="8" customFormat="1" ht="45.75" customHeight="1" x14ac:dyDescent="0.25">
      <c r="A30" s="63" t="str">
        <f>IF(I30&lt;61,MAX($A$8:A29)+1,"")</f>
        <v/>
      </c>
      <c r="B30" s="240"/>
      <c r="C30" s="65" t="s">
        <v>5</v>
      </c>
      <c r="D30" s="219"/>
      <c r="E30" s="236"/>
      <c r="F30" s="69" t="s">
        <v>50</v>
      </c>
      <c r="G30" s="216"/>
      <c r="H30" s="37" t="s">
        <v>97</v>
      </c>
      <c r="I30" s="30">
        <v>92</v>
      </c>
      <c r="J30" s="31" t="s">
        <v>468</v>
      </c>
    </row>
    <row r="31" spans="1:10" s="8" customFormat="1" ht="39" customHeight="1" x14ac:dyDescent="0.25">
      <c r="A31" s="63" t="str">
        <f>IF(I31&lt;61,MAX($A$8:A30)+1,"")</f>
        <v/>
      </c>
      <c r="B31" s="240"/>
      <c r="C31" s="65" t="s">
        <v>5</v>
      </c>
      <c r="D31" s="219"/>
      <c r="E31" s="236"/>
      <c r="F31" s="69" t="s">
        <v>50</v>
      </c>
      <c r="G31" s="216"/>
      <c r="H31" s="37" t="s">
        <v>17</v>
      </c>
      <c r="I31" s="30">
        <v>92</v>
      </c>
      <c r="J31" s="31"/>
    </row>
    <row r="32" spans="1:10" s="8" customFormat="1" ht="47.25" customHeight="1" x14ac:dyDescent="0.25">
      <c r="A32" s="63" t="str">
        <f>IF(I32&lt;61,MAX($A$8:A31)+1,"")</f>
        <v/>
      </c>
      <c r="B32" s="240"/>
      <c r="C32" s="65" t="s">
        <v>5</v>
      </c>
      <c r="D32" s="219"/>
      <c r="E32" s="236"/>
      <c r="F32" s="69" t="s">
        <v>50</v>
      </c>
      <c r="G32" s="216"/>
      <c r="H32" s="37" t="s">
        <v>18</v>
      </c>
      <c r="I32" s="30">
        <v>92</v>
      </c>
      <c r="J32" s="31"/>
    </row>
    <row r="33" spans="1:10" s="8" customFormat="1" ht="50.25" customHeight="1" x14ac:dyDescent="0.25">
      <c r="A33" s="63" t="str">
        <f>IF(I33&lt;61,MAX($A$8:A32)+1,"")</f>
        <v/>
      </c>
      <c r="B33" s="240"/>
      <c r="C33" s="65" t="s">
        <v>5</v>
      </c>
      <c r="D33" s="219"/>
      <c r="E33" s="236"/>
      <c r="F33" s="69" t="s">
        <v>50</v>
      </c>
      <c r="G33" s="216"/>
      <c r="H33" s="37" t="s">
        <v>52</v>
      </c>
      <c r="I33" s="30">
        <v>92</v>
      </c>
      <c r="J33" s="31"/>
    </row>
    <row r="34" spans="1:10" s="8" customFormat="1" ht="45" customHeight="1" x14ac:dyDescent="0.25">
      <c r="A34" s="63" t="str">
        <f>IF(I34&lt;61,MAX($A$8:A33)+1,"")</f>
        <v/>
      </c>
      <c r="B34" s="240"/>
      <c r="C34" s="65" t="s">
        <v>5</v>
      </c>
      <c r="D34" s="219"/>
      <c r="E34" s="237"/>
      <c r="F34" s="69" t="s">
        <v>50</v>
      </c>
      <c r="G34" s="216"/>
      <c r="H34" s="37" t="s">
        <v>19</v>
      </c>
      <c r="I34" s="30">
        <v>92</v>
      </c>
      <c r="J34" s="31"/>
    </row>
    <row r="35" spans="1:10" s="8" customFormat="1" ht="25.5" customHeight="1" x14ac:dyDescent="0.25">
      <c r="A35" s="63" t="str">
        <f>IF(I35&lt;61,MAX($A$8:A34)+1,"")</f>
        <v/>
      </c>
      <c r="B35" s="240"/>
      <c r="C35" s="65" t="s">
        <v>5</v>
      </c>
      <c r="D35" s="219"/>
      <c r="E35" s="235" t="s">
        <v>51</v>
      </c>
      <c r="F35" s="69" t="s">
        <v>51</v>
      </c>
      <c r="G35" s="216">
        <f>IF(SUM(I35,I37)=0,"",AVERAGE(I35:I37))</f>
        <v>92</v>
      </c>
      <c r="H35" s="37" t="s">
        <v>20</v>
      </c>
      <c r="I35" s="30">
        <v>92</v>
      </c>
      <c r="J35" s="31"/>
    </row>
    <row r="36" spans="1:10" s="8" customFormat="1" ht="46.5" customHeight="1" x14ac:dyDescent="0.25">
      <c r="A36" s="63" t="str">
        <f>IF(I36&lt;61,MAX($A$8:A35)+1,"")</f>
        <v/>
      </c>
      <c r="B36" s="240"/>
      <c r="C36" s="65" t="s">
        <v>5</v>
      </c>
      <c r="D36" s="219"/>
      <c r="E36" s="236"/>
      <c r="F36" s="69" t="s">
        <v>51</v>
      </c>
      <c r="G36" s="216"/>
      <c r="H36" s="37" t="s">
        <v>53</v>
      </c>
      <c r="I36" s="30">
        <v>92</v>
      </c>
      <c r="J36" s="31"/>
    </row>
    <row r="37" spans="1:10" s="8" customFormat="1" ht="40.5" customHeight="1" x14ac:dyDescent="0.25">
      <c r="A37" s="63" t="str">
        <f>IF(I37&lt;61,MAX($A$8:A36)+1,"")</f>
        <v/>
      </c>
      <c r="B37" s="240"/>
      <c r="C37" s="65" t="s">
        <v>5</v>
      </c>
      <c r="D37" s="219"/>
      <c r="E37" s="237"/>
      <c r="F37" s="69" t="s">
        <v>51</v>
      </c>
      <c r="G37" s="216"/>
      <c r="H37" s="37" t="s">
        <v>98</v>
      </c>
      <c r="I37" s="30">
        <v>92</v>
      </c>
      <c r="J37" s="31"/>
    </row>
    <row r="38" spans="1:10" s="8" customFormat="1" ht="37.5" customHeight="1" x14ac:dyDescent="0.25">
      <c r="A38" s="63" t="str">
        <f>IF(I38&lt;61,MAX($A$8:A37)+1,"")</f>
        <v/>
      </c>
      <c r="B38" s="240"/>
      <c r="C38" s="65" t="s">
        <v>5</v>
      </c>
      <c r="D38" s="219"/>
      <c r="E38" s="235" t="s">
        <v>54</v>
      </c>
      <c r="F38" s="69" t="s">
        <v>54</v>
      </c>
      <c r="G38" s="216">
        <f>IF(SUM(I38:I40)=0,"",AVERAGE(I38:I40))</f>
        <v>91.333333333333329</v>
      </c>
      <c r="H38" s="37" t="s">
        <v>21</v>
      </c>
      <c r="I38" s="30">
        <v>92</v>
      </c>
      <c r="J38" s="31" t="s">
        <v>225</v>
      </c>
    </row>
    <row r="39" spans="1:10" s="8" customFormat="1" ht="36" customHeight="1" x14ac:dyDescent="0.25">
      <c r="A39" s="63" t="str">
        <f>IF(I39&lt;61,MAX($A$8:A38)+1,"")</f>
        <v/>
      </c>
      <c r="B39" s="240"/>
      <c r="C39" s="65" t="s">
        <v>5</v>
      </c>
      <c r="D39" s="219"/>
      <c r="E39" s="236"/>
      <c r="F39" s="69" t="s">
        <v>54</v>
      </c>
      <c r="G39" s="216"/>
      <c r="H39" s="37" t="s">
        <v>9</v>
      </c>
      <c r="I39" s="30">
        <v>92</v>
      </c>
      <c r="J39" s="31" t="s">
        <v>226</v>
      </c>
    </row>
    <row r="40" spans="1:10" s="8" customFormat="1" ht="51" customHeight="1" x14ac:dyDescent="0.25">
      <c r="A40" s="63" t="str">
        <f>IF(I40&lt;61,MAX($A$8:A39)+1,"")</f>
        <v/>
      </c>
      <c r="B40" s="240"/>
      <c r="C40" s="65" t="s">
        <v>5</v>
      </c>
      <c r="D40" s="219"/>
      <c r="E40" s="237"/>
      <c r="F40" s="69" t="s">
        <v>54</v>
      </c>
      <c r="G40" s="216"/>
      <c r="H40" s="37" t="s">
        <v>22</v>
      </c>
      <c r="I40" s="30">
        <v>90</v>
      </c>
      <c r="J40" s="31"/>
    </row>
    <row r="41" spans="1:10" s="8" customFormat="1" ht="57.75" customHeight="1" x14ac:dyDescent="0.25">
      <c r="A41" s="63" t="str">
        <f>IF(I41&lt;61,MAX($A$8:A40)+1,"")</f>
        <v/>
      </c>
      <c r="B41" s="240"/>
      <c r="C41" s="65" t="s">
        <v>5</v>
      </c>
      <c r="D41" s="219"/>
      <c r="E41" s="235" t="s">
        <v>55</v>
      </c>
      <c r="F41" s="69" t="s">
        <v>55</v>
      </c>
      <c r="G41" s="216">
        <f>IF(SUM(I41:I43)=0,"",AVERAGE(I41:I43))</f>
        <v>92.333333333333329</v>
      </c>
      <c r="H41" s="37" t="s">
        <v>99</v>
      </c>
      <c r="I41" s="30">
        <v>95</v>
      </c>
      <c r="J41" s="31"/>
    </row>
    <row r="42" spans="1:10" s="8" customFormat="1" ht="48.75" customHeight="1" x14ac:dyDescent="0.25">
      <c r="A42" s="63" t="str">
        <f>IF(I42&lt;61,MAX($A$8:A41)+1,"")</f>
        <v/>
      </c>
      <c r="B42" s="240"/>
      <c r="C42" s="65" t="s">
        <v>5</v>
      </c>
      <c r="D42" s="219"/>
      <c r="E42" s="236"/>
      <c r="F42" s="69" t="s">
        <v>55</v>
      </c>
      <c r="G42" s="216"/>
      <c r="H42" s="37" t="s">
        <v>23</v>
      </c>
      <c r="I42" s="30">
        <v>92</v>
      </c>
      <c r="J42" s="31"/>
    </row>
    <row r="43" spans="1:10" s="8" customFormat="1" ht="50.25" customHeight="1" x14ac:dyDescent="0.25">
      <c r="A43" s="63" t="str">
        <f>IF(I43&lt;61,MAX($A$8:A42)+1,"")</f>
        <v/>
      </c>
      <c r="B43" s="240"/>
      <c r="C43" s="65" t="s">
        <v>5</v>
      </c>
      <c r="D43" s="219"/>
      <c r="E43" s="237"/>
      <c r="F43" s="69" t="s">
        <v>55</v>
      </c>
      <c r="G43" s="216"/>
      <c r="H43" s="37" t="s">
        <v>24</v>
      </c>
      <c r="I43" s="30">
        <v>90</v>
      </c>
      <c r="J43" s="31"/>
    </row>
    <row r="44" spans="1:10" s="8" customFormat="1" ht="30.75" customHeight="1" x14ac:dyDescent="0.25">
      <c r="A44" s="63" t="str">
        <f>IF(I44&lt;61,MAX($A$8:A43)+1,"")</f>
        <v/>
      </c>
      <c r="B44" s="240"/>
      <c r="C44" s="65" t="s">
        <v>5</v>
      </c>
      <c r="D44" s="219"/>
      <c r="E44" s="229" t="s">
        <v>56</v>
      </c>
      <c r="F44" s="70" t="s">
        <v>56</v>
      </c>
      <c r="G44" s="216">
        <f>IF(SUM(I44:I54)=0,"",AVERAGE(I44:I55))</f>
        <v>94.25</v>
      </c>
      <c r="H44" s="37" t="s">
        <v>100</v>
      </c>
      <c r="I44" s="30">
        <v>100</v>
      </c>
      <c r="J44" s="33"/>
    </row>
    <row r="45" spans="1:10" s="8" customFormat="1" ht="60.75" customHeight="1" x14ac:dyDescent="0.25">
      <c r="A45" s="63" t="str">
        <f>IF(I45&lt;61,MAX($A$8:A44)+1,"")</f>
        <v/>
      </c>
      <c r="B45" s="240"/>
      <c r="C45" s="65" t="s">
        <v>5</v>
      </c>
      <c r="D45" s="219"/>
      <c r="E45" s="230"/>
      <c r="F45" s="70" t="s">
        <v>56</v>
      </c>
      <c r="G45" s="216"/>
      <c r="H45" s="37" t="s">
        <v>27</v>
      </c>
      <c r="I45" s="30">
        <v>92</v>
      </c>
      <c r="J45" s="33"/>
    </row>
    <row r="46" spans="1:10" s="8" customFormat="1" ht="47.25" customHeight="1" x14ac:dyDescent="0.25">
      <c r="A46" s="63" t="str">
        <f>IF(I46&lt;61,MAX($A$8:A45)+1,"")</f>
        <v/>
      </c>
      <c r="B46" s="240"/>
      <c r="C46" s="65" t="s">
        <v>5</v>
      </c>
      <c r="D46" s="219"/>
      <c r="E46" s="230"/>
      <c r="F46" s="70" t="s">
        <v>56</v>
      </c>
      <c r="G46" s="216"/>
      <c r="H46" s="37" t="s">
        <v>25</v>
      </c>
      <c r="I46" s="30">
        <v>92</v>
      </c>
      <c r="J46" s="33"/>
    </row>
    <row r="47" spans="1:10" s="8" customFormat="1" ht="57.75" customHeight="1" x14ac:dyDescent="0.25">
      <c r="A47" s="63" t="str">
        <f>IF(I47&lt;61,MAX($A$8:A46)+1,"")</f>
        <v/>
      </c>
      <c r="B47" s="240"/>
      <c r="C47" s="65" t="s">
        <v>5</v>
      </c>
      <c r="D47" s="219"/>
      <c r="E47" s="230"/>
      <c r="F47" s="70" t="s">
        <v>56</v>
      </c>
      <c r="G47" s="216"/>
      <c r="H47" s="37" t="s">
        <v>28</v>
      </c>
      <c r="I47" s="30">
        <v>92</v>
      </c>
      <c r="J47" s="33"/>
    </row>
    <row r="48" spans="1:10" s="8" customFormat="1" ht="45.75" customHeight="1" x14ac:dyDescent="0.25">
      <c r="A48" s="63" t="str">
        <f>IF(I48&lt;61,MAX($A$8:A47)+1,"")</f>
        <v/>
      </c>
      <c r="B48" s="240"/>
      <c r="C48" s="65" t="s">
        <v>5</v>
      </c>
      <c r="D48" s="219"/>
      <c r="E48" s="230"/>
      <c r="F48" s="70" t="s">
        <v>56</v>
      </c>
      <c r="G48" s="216"/>
      <c r="H48" s="37" t="s">
        <v>101</v>
      </c>
      <c r="I48" s="30">
        <v>90</v>
      </c>
      <c r="J48" s="33" t="s">
        <v>469</v>
      </c>
    </row>
    <row r="49" spans="1:10" s="8" customFormat="1" ht="34.5" customHeight="1" x14ac:dyDescent="0.25">
      <c r="A49" s="63" t="str">
        <f>IF(I49&lt;61,MAX($A$8:A48)+1,"")</f>
        <v/>
      </c>
      <c r="B49" s="240"/>
      <c r="C49" s="65" t="s">
        <v>5</v>
      </c>
      <c r="D49" s="219"/>
      <c r="E49" s="230"/>
      <c r="F49" s="70" t="s">
        <v>56</v>
      </c>
      <c r="G49" s="216"/>
      <c r="H49" s="37" t="s">
        <v>102</v>
      </c>
      <c r="I49" s="30">
        <v>100</v>
      </c>
      <c r="J49" s="33" t="s">
        <v>253</v>
      </c>
    </row>
    <row r="50" spans="1:10" s="8" customFormat="1" ht="36" customHeight="1" x14ac:dyDescent="0.25">
      <c r="A50" s="63" t="str">
        <f>IF(I50&lt;61,MAX($A$8:A49)+1,"")</f>
        <v/>
      </c>
      <c r="B50" s="240"/>
      <c r="C50" s="65" t="s">
        <v>5</v>
      </c>
      <c r="D50" s="219"/>
      <c r="E50" s="230"/>
      <c r="F50" s="70" t="s">
        <v>56</v>
      </c>
      <c r="G50" s="216"/>
      <c r="H50" s="37" t="s">
        <v>32</v>
      </c>
      <c r="I50" s="30">
        <v>100</v>
      </c>
      <c r="J50" s="33"/>
    </row>
    <row r="51" spans="1:10" s="8" customFormat="1" ht="55.5" customHeight="1" x14ac:dyDescent="0.25">
      <c r="A51" s="63" t="str">
        <f>IF(I51&lt;61,MAX($A$8:A50)+1,"")</f>
        <v/>
      </c>
      <c r="B51" s="240"/>
      <c r="C51" s="65" t="s">
        <v>5</v>
      </c>
      <c r="D51" s="219"/>
      <c r="E51" s="230"/>
      <c r="F51" s="70" t="s">
        <v>56</v>
      </c>
      <c r="G51" s="216"/>
      <c r="H51" s="37" t="s">
        <v>29</v>
      </c>
      <c r="I51" s="30">
        <v>90</v>
      </c>
      <c r="J51" s="33" t="s">
        <v>254</v>
      </c>
    </row>
    <row r="52" spans="1:10" s="8" customFormat="1" ht="21" customHeight="1" x14ac:dyDescent="0.25">
      <c r="A52" s="63" t="str">
        <f>IF(I52&lt;61,MAX($A$8:A51)+1,"")</f>
        <v/>
      </c>
      <c r="B52" s="240"/>
      <c r="C52" s="65" t="s">
        <v>5</v>
      </c>
      <c r="D52" s="219"/>
      <c r="E52" s="230"/>
      <c r="F52" s="70" t="s">
        <v>56</v>
      </c>
      <c r="G52" s="216"/>
      <c r="H52" s="37" t="s">
        <v>31</v>
      </c>
      <c r="I52" s="30">
        <v>100</v>
      </c>
      <c r="J52" s="33"/>
    </row>
    <row r="53" spans="1:10" s="8" customFormat="1" ht="31.5" customHeight="1" x14ac:dyDescent="0.25">
      <c r="A53" s="63" t="str">
        <f>IF(I53&lt;61,MAX($A$8:A52)+1,"")</f>
        <v/>
      </c>
      <c r="B53" s="240"/>
      <c r="C53" s="65" t="s">
        <v>5</v>
      </c>
      <c r="D53" s="219"/>
      <c r="E53" s="230"/>
      <c r="F53" s="70" t="s">
        <v>56</v>
      </c>
      <c r="G53" s="216"/>
      <c r="H53" s="37" t="s">
        <v>103</v>
      </c>
      <c r="I53" s="30">
        <v>90</v>
      </c>
      <c r="J53" s="33"/>
    </row>
    <row r="54" spans="1:10" s="8" customFormat="1" ht="28.5" customHeight="1" x14ac:dyDescent="0.25">
      <c r="A54" s="63" t="str">
        <f>IF(I54&lt;61,MAX($A$8:A53)+1,"")</f>
        <v/>
      </c>
      <c r="B54" s="240"/>
      <c r="C54" s="65" t="s">
        <v>5</v>
      </c>
      <c r="D54" s="219"/>
      <c r="E54" s="230"/>
      <c r="F54" s="70" t="s">
        <v>56</v>
      </c>
      <c r="G54" s="216"/>
      <c r="H54" s="37" t="s">
        <v>30</v>
      </c>
      <c r="I54" s="30">
        <v>95</v>
      </c>
      <c r="J54" s="33"/>
    </row>
    <row r="55" spans="1:10" s="8" customFormat="1" ht="58.5" customHeight="1" x14ac:dyDescent="0.25">
      <c r="A55" s="63" t="str">
        <f>IF(I55&lt;61,MAX($A$8:A54)+1,"")</f>
        <v/>
      </c>
      <c r="B55" s="241"/>
      <c r="C55" s="65" t="s">
        <v>5</v>
      </c>
      <c r="D55" s="233"/>
      <c r="E55" s="231"/>
      <c r="F55" s="70" t="s">
        <v>56</v>
      </c>
      <c r="G55" s="216"/>
      <c r="H55" s="37" t="s">
        <v>59</v>
      </c>
      <c r="I55" s="30">
        <v>90</v>
      </c>
      <c r="J55" s="33" t="s">
        <v>470</v>
      </c>
    </row>
    <row r="56" spans="1:10" s="8" customFormat="1" ht="23.25" customHeight="1" x14ac:dyDescent="0.25">
      <c r="A56" s="63" t="str">
        <f>IF(I56&lt;61,MAX($A$8:A55)+1,"")</f>
        <v/>
      </c>
      <c r="B56" s="213" t="s">
        <v>58</v>
      </c>
      <c r="C56" s="66" t="s">
        <v>58</v>
      </c>
      <c r="D56" s="234">
        <f>IF(SUM(I56:I61)=0,"",AVERAGE(I56:I64))</f>
        <v>88.888888888888886</v>
      </c>
      <c r="E56" s="235" t="s">
        <v>60</v>
      </c>
      <c r="F56" s="69" t="s">
        <v>60</v>
      </c>
      <c r="G56" s="216">
        <f>IF(SUM(I56:I61)=0,"",AVERAGE(I56:I64))</f>
        <v>88.888888888888886</v>
      </c>
      <c r="H56" s="37" t="s">
        <v>41</v>
      </c>
      <c r="I56" s="30">
        <v>90</v>
      </c>
      <c r="J56" s="31" t="s">
        <v>471</v>
      </c>
    </row>
    <row r="57" spans="1:10" s="8" customFormat="1" ht="34.5" customHeight="1" x14ac:dyDescent="0.25">
      <c r="A57" s="63" t="str">
        <f>IF(I57&lt;61,MAX($A$8:A56)+1,"")</f>
        <v/>
      </c>
      <c r="B57" s="214"/>
      <c r="C57" s="66" t="s">
        <v>58</v>
      </c>
      <c r="D57" s="227"/>
      <c r="E57" s="236"/>
      <c r="F57" s="69" t="s">
        <v>60</v>
      </c>
      <c r="G57" s="216"/>
      <c r="H57" s="37" t="s">
        <v>26</v>
      </c>
      <c r="I57" s="30">
        <v>90</v>
      </c>
      <c r="J57" s="31"/>
    </row>
    <row r="58" spans="1:10" s="8" customFormat="1" ht="141" customHeight="1" x14ac:dyDescent="0.25">
      <c r="A58" s="63" t="str">
        <f>IF(I58&lt;61,MAX($A$8:A57)+1,"")</f>
        <v/>
      </c>
      <c r="B58" s="214"/>
      <c r="C58" s="66" t="s">
        <v>58</v>
      </c>
      <c r="D58" s="227"/>
      <c r="E58" s="236"/>
      <c r="F58" s="69" t="s">
        <v>60</v>
      </c>
      <c r="G58" s="216"/>
      <c r="H58" s="37" t="s">
        <v>104</v>
      </c>
      <c r="I58" s="30">
        <v>90</v>
      </c>
      <c r="J58" s="31"/>
    </row>
    <row r="59" spans="1:10" s="8" customFormat="1" ht="42" customHeight="1" x14ac:dyDescent="0.25">
      <c r="A59" s="63" t="str">
        <f>IF(I59&lt;61,MAX($A$8:A58)+1,"")</f>
        <v/>
      </c>
      <c r="B59" s="214"/>
      <c r="C59" s="66" t="s">
        <v>58</v>
      </c>
      <c r="D59" s="227"/>
      <c r="E59" s="236"/>
      <c r="F59" s="69" t="s">
        <v>60</v>
      </c>
      <c r="G59" s="216"/>
      <c r="H59" s="37" t="s">
        <v>33</v>
      </c>
      <c r="I59" s="30">
        <v>90</v>
      </c>
      <c r="J59" s="31" t="s">
        <v>472</v>
      </c>
    </row>
    <row r="60" spans="1:10" s="8" customFormat="1" ht="64.5" customHeight="1" x14ac:dyDescent="0.25">
      <c r="A60" s="63" t="str">
        <f>IF(I60&lt;61,MAX($A$8:A59)+1,"")</f>
        <v/>
      </c>
      <c r="B60" s="214"/>
      <c r="C60" s="66" t="s">
        <v>58</v>
      </c>
      <c r="D60" s="227"/>
      <c r="E60" s="236"/>
      <c r="F60" s="69" t="s">
        <v>60</v>
      </c>
      <c r="G60" s="216"/>
      <c r="H60" s="37" t="s">
        <v>34</v>
      </c>
      <c r="I60" s="30">
        <v>80</v>
      </c>
      <c r="J60" s="31" t="s">
        <v>473</v>
      </c>
    </row>
    <row r="61" spans="1:10" s="8" customFormat="1" ht="40.5" customHeight="1" x14ac:dyDescent="0.25">
      <c r="A61" s="63" t="str">
        <f>IF(I61&lt;61,MAX($A$8:A60)+1,"")</f>
        <v/>
      </c>
      <c r="B61" s="214"/>
      <c r="C61" s="66" t="s">
        <v>58</v>
      </c>
      <c r="D61" s="227"/>
      <c r="E61" s="236"/>
      <c r="F61" s="69" t="s">
        <v>60</v>
      </c>
      <c r="G61" s="216"/>
      <c r="H61" s="37" t="s">
        <v>35</v>
      </c>
      <c r="I61" s="30">
        <v>90</v>
      </c>
      <c r="J61" s="31"/>
    </row>
    <row r="62" spans="1:10" s="8" customFormat="1" ht="53.25" customHeight="1" x14ac:dyDescent="0.25">
      <c r="A62" s="63" t="str">
        <f>IF(I62&lt;61,MAX($A$8:A61)+1,"")</f>
        <v/>
      </c>
      <c r="B62" s="214"/>
      <c r="C62" s="66" t="s">
        <v>58</v>
      </c>
      <c r="D62" s="227"/>
      <c r="E62" s="236"/>
      <c r="F62" s="69" t="s">
        <v>60</v>
      </c>
      <c r="G62" s="216"/>
      <c r="H62" s="38" t="s">
        <v>36</v>
      </c>
      <c r="I62" s="30">
        <v>90</v>
      </c>
      <c r="J62" s="31"/>
    </row>
    <row r="63" spans="1:10" s="8" customFormat="1" ht="40.5" customHeight="1" x14ac:dyDescent="0.25">
      <c r="A63" s="63" t="str">
        <f>IF(I63&lt;61,MAX($A$8:A62)+1,"")</f>
        <v/>
      </c>
      <c r="B63" s="214"/>
      <c r="C63" s="66" t="s">
        <v>58</v>
      </c>
      <c r="D63" s="227"/>
      <c r="E63" s="236"/>
      <c r="F63" s="69" t="s">
        <v>60</v>
      </c>
      <c r="G63" s="216"/>
      <c r="H63" s="37" t="s">
        <v>38</v>
      </c>
      <c r="I63" s="30">
        <v>90</v>
      </c>
      <c r="J63" s="31"/>
    </row>
    <row r="64" spans="1:10" s="8" customFormat="1" ht="40.5" customHeight="1" x14ac:dyDescent="0.25">
      <c r="A64" s="63" t="str">
        <f>IF(I64&lt;61,MAX($A$8:A63)+1,"")</f>
        <v/>
      </c>
      <c r="B64" s="215"/>
      <c r="C64" s="66" t="s">
        <v>58</v>
      </c>
      <c r="D64" s="228"/>
      <c r="E64" s="237"/>
      <c r="F64" s="69" t="s">
        <v>60</v>
      </c>
      <c r="G64" s="216"/>
      <c r="H64" s="37" t="s">
        <v>40</v>
      </c>
      <c r="I64" s="30">
        <v>90</v>
      </c>
      <c r="J64" s="31"/>
    </row>
    <row r="65" spans="1:10" s="8" customFormat="1" ht="54" customHeight="1" x14ac:dyDescent="0.25">
      <c r="A65" s="63" t="str">
        <f>IF(I65&lt;61,MAX($A$8:A64)+1,"")</f>
        <v/>
      </c>
      <c r="B65" s="213" t="s">
        <v>57</v>
      </c>
      <c r="C65" s="66" t="s">
        <v>57</v>
      </c>
      <c r="D65" s="218">
        <f>IF(SUM(I65:I69)=0,"",AVERAGE(I65:I69))</f>
        <v>90</v>
      </c>
      <c r="E65" s="235" t="s">
        <v>76</v>
      </c>
      <c r="F65" s="69" t="s">
        <v>76</v>
      </c>
      <c r="G65" s="216">
        <f>IF(SUM(I65:I69)=0,"",AVERAGE(I65:I69))</f>
        <v>90</v>
      </c>
      <c r="H65" s="37" t="s">
        <v>37</v>
      </c>
      <c r="I65" s="30">
        <v>90</v>
      </c>
      <c r="J65" s="31"/>
    </row>
    <row r="66" spans="1:10" s="8" customFormat="1" ht="45" customHeight="1" x14ac:dyDescent="0.25">
      <c r="A66" s="63" t="str">
        <f>IF(I66&lt;61,MAX($A$8:A65)+1,"")</f>
        <v/>
      </c>
      <c r="B66" s="214"/>
      <c r="C66" s="66" t="s">
        <v>57</v>
      </c>
      <c r="D66" s="219"/>
      <c r="E66" s="236"/>
      <c r="F66" s="69" t="s">
        <v>76</v>
      </c>
      <c r="G66" s="216"/>
      <c r="H66" s="38" t="s">
        <v>39</v>
      </c>
      <c r="I66" s="30">
        <v>90</v>
      </c>
      <c r="J66" s="31"/>
    </row>
    <row r="67" spans="1:10" s="8" customFormat="1" ht="41.25" customHeight="1" x14ac:dyDescent="0.25">
      <c r="A67" s="63" t="str">
        <f>IF(I67&lt;61,MAX($A$8:A66)+1,"")</f>
        <v/>
      </c>
      <c r="B67" s="214"/>
      <c r="C67" s="66" t="s">
        <v>57</v>
      </c>
      <c r="D67" s="219"/>
      <c r="E67" s="236"/>
      <c r="F67" s="69" t="s">
        <v>76</v>
      </c>
      <c r="G67" s="216"/>
      <c r="H67" s="38" t="s">
        <v>79</v>
      </c>
      <c r="I67" s="30">
        <v>90</v>
      </c>
      <c r="J67" s="31"/>
    </row>
    <row r="68" spans="1:10" s="8" customFormat="1" ht="45.75" customHeight="1" x14ac:dyDescent="0.25">
      <c r="A68" s="63" t="str">
        <f>IF(I68&lt;61,MAX($A$8:A67)+1,"")</f>
        <v/>
      </c>
      <c r="B68" s="214"/>
      <c r="C68" s="66" t="s">
        <v>57</v>
      </c>
      <c r="D68" s="219"/>
      <c r="E68" s="236"/>
      <c r="F68" s="69" t="s">
        <v>76</v>
      </c>
      <c r="G68" s="216"/>
      <c r="H68" s="38" t="s">
        <v>78</v>
      </c>
      <c r="I68" s="30">
        <v>90</v>
      </c>
      <c r="J68" s="31"/>
    </row>
    <row r="69" spans="1:10" s="8" customFormat="1" ht="57" customHeight="1" thickBot="1" x14ac:dyDescent="0.3">
      <c r="A69" s="63" t="str">
        <f>IF(I69&lt;61,MAX($A$8:A68)+1,"")</f>
        <v/>
      </c>
      <c r="B69" s="215"/>
      <c r="C69" s="66" t="s">
        <v>57</v>
      </c>
      <c r="D69" s="220"/>
      <c r="E69" s="238"/>
      <c r="F69" s="69" t="s">
        <v>76</v>
      </c>
      <c r="G69" s="217"/>
      <c r="H69" s="39" t="s">
        <v>105</v>
      </c>
      <c r="I69" s="30">
        <v>90</v>
      </c>
      <c r="J69" s="34"/>
    </row>
    <row r="70" spans="1:10" s="8" customFormat="1" ht="16.5" customHeight="1" x14ac:dyDescent="0.25">
      <c r="A70" s="49"/>
      <c r="C70" s="49"/>
      <c r="G70" s="26"/>
      <c r="H70" s="36"/>
      <c r="I70" s="27"/>
    </row>
    <row r="71" spans="1:10" s="8" customFormat="1" ht="16.5" customHeight="1" x14ac:dyDescent="0.25">
      <c r="A71" s="49"/>
      <c r="C71" s="49"/>
      <c r="G71" s="26"/>
      <c r="H71" s="36"/>
      <c r="I71" s="27"/>
    </row>
    <row r="72" spans="1:10" s="8" customFormat="1" ht="16.5" customHeight="1" x14ac:dyDescent="0.25">
      <c r="A72" s="49"/>
      <c r="G72" s="26"/>
      <c r="H72" s="36"/>
      <c r="I72" s="27"/>
    </row>
    <row r="73" spans="1:10" s="8" customFormat="1" ht="16.5" customHeight="1" x14ac:dyDescent="0.25">
      <c r="A73" s="49"/>
      <c r="G73" s="26"/>
      <c r="H73" s="36"/>
      <c r="I73" s="27"/>
    </row>
    <row r="74" spans="1:10" s="8" customFormat="1" ht="16.5" customHeight="1" x14ac:dyDescent="0.25">
      <c r="A74" s="49"/>
      <c r="G74" s="26"/>
      <c r="H74" s="36"/>
      <c r="I74" s="27"/>
    </row>
    <row r="75" spans="1:10" s="8" customFormat="1" ht="16.5" customHeight="1" x14ac:dyDescent="0.25">
      <c r="A75" s="49"/>
      <c r="G75" s="26"/>
      <c r="H75" s="36"/>
      <c r="I75" s="27"/>
    </row>
    <row r="76" spans="1:10" s="8" customFormat="1" ht="16.5" customHeight="1" x14ac:dyDescent="0.25">
      <c r="A76" s="49"/>
      <c r="G76" s="26"/>
      <c r="H76" s="36"/>
      <c r="I76" s="27"/>
    </row>
    <row r="77" spans="1:10" s="8" customFormat="1" ht="16.5" customHeight="1" x14ac:dyDescent="0.25">
      <c r="A77" s="49"/>
      <c r="G77" s="26"/>
      <c r="H77" s="36"/>
      <c r="I77" s="27"/>
    </row>
    <row r="78" spans="1:10" s="8" customFormat="1" ht="16.5" customHeight="1" x14ac:dyDescent="0.25">
      <c r="A78" s="49"/>
      <c r="G78" s="26"/>
      <c r="H78" s="36"/>
      <c r="I78" s="27"/>
    </row>
    <row r="79" spans="1:10" s="8" customFormat="1" ht="16.5" customHeight="1" x14ac:dyDescent="0.25">
      <c r="A79" s="49"/>
      <c r="G79" s="26"/>
      <c r="H79" s="36"/>
      <c r="I79" s="27"/>
    </row>
    <row r="80" spans="1:10" s="8" customFormat="1" ht="16.5" customHeight="1" x14ac:dyDescent="0.25">
      <c r="A80" s="49"/>
      <c r="G80" s="26"/>
      <c r="H80" s="36"/>
      <c r="I80" s="27"/>
    </row>
    <row r="81" spans="1:9" s="8" customFormat="1" ht="16.5" customHeight="1" x14ac:dyDescent="0.25">
      <c r="A81" s="49"/>
      <c r="G81" s="26"/>
      <c r="H81" s="36"/>
      <c r="I81" s="27"/>
    </row>
    <row r="82" spans="1:9" s="8" customFormat="1" ht="16.5" customHeight="1" x14ac:dyDescent="0.25">
      <c r="A82" s="49"/>
      <c r="G82" s="26"/>
      <c r="H82" s="36"/>
      <c r="I82" s="27"/>
    </row>
    <row r="83" spans="1:9" s="8" customFormat="1" ht="16.5" customHeight="1" x14ac:dyDescent="0.25">
      <c r="A83" s="49"/>
      <c r="G83" s="26"/>
      <c r="H83" s="36"/>
      <c r="I83" s="27"/>
    </row>
    <row r="84" spans="1:9" s="8" customFormat="1" ht="16.5" customHeight="1" x14ac:dyDescent="0.25">
      <c r="A84" s="49"/>
      <c r="G84" s="26"/>
      <c r="H84" s="36"/>
      <c r="I84" s="27"/>
    </row>
    <row r="85" spans="1:9" s="8" customFormat="1" ht="16.5" customHeight="1" x14ac:dyDescent="0.25">
      <c r="A85" s="49"/>
      <c r="G85" s="26"/>
      <c r="H85" s="36"/>
      <c r="I85" s="27"/>
    </row>
    <row r="86" spans="1:9" s="8" customFormat="1" ht="16.5" customHeight="1" x14ac:dyDescent="0.25">
      <c r="A86" s="49"/>
      <c r="G86" s="26"/>
      <c r="H86" s="36"/>
      <c r="I86" s="27"/>
    </row>
    <row r="87" spans="1:9" s="8" customFormat="1" ht="16.5" customHeight="1" x14ac:dyDescent="0.25">
      <c r="A87" s="49"/>
      <c r="G87" s="26"/>
      <c r="H87" s="36"/>
      <c r="I87" s="27"/>
    </row>
    <row r="88" spans="1:9" s="8" customFormat="1" ht="16.5" customHeight="1" x14ac:dyDescent="0.25">
      <c r="A88" s="49"/>
      <c r="G88" s="26"/>
      <c r="H88" s="36"/>
      <c r="I88" s="27"/>
    </row>
    <row r="89" spans="1:9" s="8" customFormat="1" ht="16.5" customHeight="1" x14ac:dyDescent="0.25">
      <c r="A89" s="49"/>
      <c r="G89" s="26"/>
      <c r="H89" s="36"/>
      <c r="I89" s="27"/>
    </row>
    <row r="90" spans="1:9" s="8" customFormat="1" ht="16.5" customHeight="1" x14ac:dyDescent="0.25">
      <c r="A90" s="49"/>
      <c r="G90" s="26"/>
      <c r="H90" s="36"/>
      <c r="I90" s="27"/>
    </row>
    <row r="91" spans="1:9" s="8" customFormat="1" ht="16.5" customHeight="1" x14ac:dyDescent="0.25">
      <c r="A91" s="49"/>
      <c r="G91" s="26"/>
      <c r="H91" s="36"/>
      <c r="I91" s="27"/>
    </row>
    <row r="92" spans="1:9" s="8" customFormat="1" ht="16.5" customHeight="1" x14ac:dyDescent="0.25">
      <c r="A92" s="49"/>
      <c r="G92" s="26"/>
      <c r="H92" s="36"/>
      <c r="I92" s="27"/>
    </row>
    <row r="93" spans="1:9" s="8" customFormat="1" ht="16.5" customHeight="1" x14ac:dyDescent="0.25">
      <c r="A93" s="49"/>
      <c r="G93" s="26"/>
      <c r="H93" s="36"/>
      <c r="I93" s="27"/>
    </row>
    <row r="94" spans="1:9" s="8" customFormat="1" ht="16.5" customHeight="1" x14ac:dyDescent="0.25">
      <c r="A94" s="49"/>
      <c r="G94" s="26"/>
      <c r="H94" s="36"/>
      <c r="I94" s="27"/>
    </row>
    <row r="95" spans="1:9" s="8" customFormat="1" ht="16.5" customHeight="1" x14ac:dyDescent="0.25">
      <c r="A95" s="49"/>
      <c r="G95" s="26"/>
      <c r="H95" s="36"/>
      <c r="I95" s="27"/>
    </row>
    <row r="96" spans="1:9" s="8" customFormat="1" ht="16.5" customHeight="1" x14ac:dyDescent="0.25">
      <c r="A96" s="49"/>
      <c r="G96" s="26"/>
      <c r="H96" s="36"/>
      <c r="I96" s="27"/>
    </row>
    <row r="97" spans="1:9" s="8" customFormat="1" ht="16.5" customHeight="1" x14ac:dyDescent="0.25">
      <c r="A97" s="49"/>
      <c r="G97" s="26"/>
      <c r="H97" s="36"/>
      <c r="I97" s="27"/>
    </row>
    <row r="98" spans="1:9" s="8" customFormat="1" ht="16.5" customHeight="1" x14ac:dyDescent="0.25">
      <c r="A98" s="49"/>
      <c r="G98" s="26"/>
      <c r="H98" s="36"/>
      <c r="I98" s="27"/>
    </row>
    <row r="99" spans="1:9" s="8" customFormat="1" ht="16.5" customHeight="1" x14ac:dyDescent="0.25">
      <c r="A99" s="49"/>
      <c r="G99" s="26"/>
      <c r="H99" s="36"/>
      <c r="I99" s="27"/>
    </row>
    <row r="100" spans="1:9" s="8" customFormat="1" ht="16.5" customHeight="1" x14ac:dyDescent="0.25">
      <c r="A100" s="49"/>
      <c r="G100" s="26"/>
      <c r="H100" s="36"/>
      <c r="I100" s="27"/>
    </row>
    <row r="101" spans="1:9" s="8" customFormat="1" ht="16.5" customHeight="1" x14ac:dyDescent="0.25">
      <c r="A101" s="49"/>
      <c r="G101" s="26"/>
      <c r="H101" s="36"/>
      <c r="I101" s="27"/>
    </row>
    <row r="102" spans="1:9" s="8" customFormat="1" ht="16.5" customHeight="1" x14ac:dyDescent="0.25">
      <c r="A102" s="49"/>
      <c r="G102" s="26"/>
      <c r="H102" s="36"/>
      <c r="I102" s="27"/>
    </row>
    <row r="103" spans="1:9" s="8" customFormat="1" ht="16.5" customHeight="1" x14ac:dyDescent="0.25">
      <c r="A103" s="49"/>
      <c r="G103" s="26"/>
      <c r="H103" s="36"/>
      <c r="I103" s="27"/>
    </row>
    <row r="104" spans="1:9" s="8" customFormat="1" ht="16.5" customHeight="1" x14ac:dyDescent="0.25">
      <c r="A104" s="49"/>
      <c r="G104" s="26"/>
      <c r="H104" s="36"/>
      <c r="I104" s="27"/>
    </row>
    <row r="105" spans="1:9" s="8" customFormat="1" ht="16.5" customHeight="1" x14ac:dyDescent="0.25">
      <c r="A105" s="49"/>
      <c r="G105" s="26"/>
      <c r="H105" s="36"/>
      <c r="I105" s="27"/>
    </row>
    <row r="106" spans="1:9" s="8" customFormat="1" ht="16.5" customHeight="1" x14ac:dyDescent="0.25">
      <c r="A106" s="49"/>
      <c r="G106" s="26"/>
      <c r="H106" s="36"/>
      <c r="I106" s="27"/>
    </row>
    <row r="107" spans="1:9" s="8" customFormat="1" ht="16.5" customHeight="1" x14ac:dyDescent="0.25">
      <c r="A107" s="49"/>
      <c r="G107" s="26"/>
      <c r="H107" s="36"/>
      <c r="I107" s="27"/>
    </row>
    <row r="108" spans="1:9" s="8" customFormat="1" ht="16.5" customHeight="1" x14ac:dyDescent="0.25">
      <c r="A108" s="49"/>
      <c r="G108" s="26"/>
      <c r="H108" s="36"/>
      <c r="I108" s="27"/>
    </row>
    <row r="109" spans="1:9" s="8" customFormat="1" ht="16.5" customHeight="1" x14ac:dyDescent="0.25">
      <c r="A109" s="49"/>
      <c r="G109" s="26"/>
      <c r="H109" s="36"/>
      <c r="I109" s="27"/>
    </row>
    <row r="110" spans="1:9" s="8" customFormat="1" ht="16.5" customHeight="1" x14ac:dyDescent="0.25">
      <c r="A110" s="49"/>
      <c r="G110" s="26"/>
      <c r="H110" s="36"/>
      <c r="I110" s="27"/>
    </row>
    <row r="111" spans="1:9" s="8" customFormat="1" ht="16.5" customHeight="1" x14ac:dyDescent="0.25">
      <c r="A111" s="49"/>
      <c r="G111" s="26"/>
      <c r="H111" s="36"/>
      <c r="I111" s="27"/>
    </row>
    <row r="112" spans="1:9" s="8" customFormat="1" ht="16.5" customHeight="1" x14ac:dyDescent="0.25">
      <c r="A112" s="49"/>
      <c r="G112" s="26"/>
      <c r="H112" s="36"/>
      <c r="I112" s="27"/>
    </row>
    <row r="113" spans="1:9" s="8" customFormat="1" ht="16.5" customHeight="1" x14ac:dyDescent="0.25">
      <c r="A113" s="49"/>
      <c r="G113" s="26"/>
      <c r="H113" s="36"/>
      <c r="I113" s="27"/>
    </row>
    <row r="114" spans="1:9" s="8" customFormat="1" ht="16.5" customHeight="1" x14ac:dyDescent="0.25">
      <c r="A114" s="49"/>
      <c r="G114" s="26"/>
      <c r="H114" s="36"/>
      <c r="I114" s="27"/>
    </row>
    <row r="115" spans="1:9" s="8" customFormat="1" ht="16.5" customHeight="1" x14ac:dyDescent="0.25">
      <c r="A115" s="49"/>
      <c r="G115" s="26"/>
      <c r="H115" s="36"/>
      <c r="I115" s="27"/>
    </row>
    <row r="116" spans="1:9" s="8" customFormat="1" ht="16.5" customHeight="1" x14ac:dyDescent="0.25">
      <c r="A116" s="49"/>
      <c r="G116" s="26"/>
      <c r="H116" s="36"/>
      <c r="I116" s="27"/>
    </row>
    <row r="117" spans="1:9" s="8" customFormat="1" ht="16.5" customHeight="1" x14ac:dyDescent="0.25">
      <c r="A117" s="49"/>
      <c r="G117" s="26"/>
      <c r="H117" s="36"/>
      <c r="I117" s="27"/>
    </row>
    <row r="118" spans="1:9" s="8" customFormat="1" ht="16.5" customHeight="1" x14ac:dyDescent="0.25">
      <c r="A118" s="49"/>
      <c r="G118" s="26"/>
      <c r="H118" s="36"/>
      <c r="I118" s="27"/>
    </row>
    <row r="119" spans="1:9" s="8" customFormat="1" ht="16.5" customHeight="1" x14ac:dyDescent="0.25">
      <c r="A119" s="49"/>
      <c r="G119" s="26"/>
      <c r="H119" s="36"/>
      <c r="I119" s="27"/>
    </row>
    <row r="120" spans="1:9" s="8" customFormat="1" ht="16.5" customHeight="1" x14ac:dyDescent="0.25">
      <c r="A120" s="49"/>
      <c r="G120" s="26"/>
      <c r="H120" s="36"/>
      <c r="I120" s="27"/>
    </row>
    <row r="121" spans="1:9" s="8" customFormat="1" ht="16.5" customHeight="1" x14ac:dyDescent="0.25">
      <c r="A121" s="49"/>
      <c r="G121" s="26"/>
      <c r="H121" s="36"/>
      <c r="I121" s="27"/>
    </row>
    <row r="122" spans="1:9" s="8" customFormat="1" ht="16.5" customHeight="1" x14ac:dyDescent="0.25">
      <c r="A122" s="49"/>
      <c r="G122" s="26"/>
      <c r="H122" s="36"/>
      <c r="I122" s="27"/>
    </row>
    <row r="123" spans="1:9" s="8" customFormat="1" ht="16.5" customHeight="1" x14ac:dyDescent="0.25">
      <c r="A123" s="49"/>
      <c r="G123" s="26"/>
      <c r="H123" s="36"/>
      <c r="I123" s="27"/>
    </row>
    <row r="124" spans="1:9" s="8" customFormat="1" ht="16.5" customHeight="1" x14ac:dyDescent="0.25">
      <c r="A124" s="49"/>
      <c r="G124" s="26"/>
      <c r="H124" s="36"/>
      <c r="I124" s="27"/>
    </row>
    <row r="125" spans="1:9" s="8" customFormat="1" ht="16.5" customHeight="1" x14ac:dyDescent="0.25">
      <c r="A125" s="49"/>
      <c r="G125" s="26"/>
      <c r="H125" s="36"/>
      <c r="I125" s="27"/>
    </row>
    <row r="126" spans="1:9" s="8" customFormat="1" ht="16.5" customHeight="1" x14ac:dyDescent="0.25">
      <c r="A126" s="49"/>
      <c r="G126" s="26"/>
      <c r="H126" s="36"/>
      <c r="I126" s="27"/>
    </row>
    <row r="127" spans="1:9" s="8" customFormat="1" ht="16.5" customHeight="1" x14ac:dyDescent="0.25">
      <c r="A127" s="49"/>
      <c r="G127" s="26"/>
      <c r="H127" s="36"/>
      <c r="I127" s="27"/>
    </row>
    <row r="128" spans="1:9" s="8" customFormat="1" ht="16.5" customHeight="1" x14ac:dyDescent="0.25">
      <c r="A128" s="49"/>
      <c r="G128" s="26"/>
      <c r="H128" s="36"/>
      <c r="I128" s="27"/>
    </row>
    <row r="129" spans="1:9" s="8" customFormat="1" ht="16.5" customHeight="1" x14ac:dyDescent="0.25">
      <c r="A129" s="49"/>
      <c r="G129" s="26"/>
      <c r="H129" s="36"/>
      <c r="I129" s="27"/>
    </row>
    <row r="130" spans="1:9" s="8" customFormat="1" ht="16.5" customHeight="1" x14ac:dyDescent="0.25">
      <c r="A130" s="49"/>
      <c r="G130" s="26"/>
      <c r="H130" s="36"/>
      <c r="I130" s="27"/>
    </row>
    <row r="131" spans="1:9" s="8" customFormat="1" ht="16.5" customHeight="1" x14ac:dyDescent="0.25">
      <c r="A131" s="49"/>
      <c r="G131" s="26"/>
      <c r="H131" s="36"/>
      <c r="I131" s="27"/>
    </row>
    <row r="132" spans="1:9" s="8" customFormat="1" ht="16.5" customHeight="1" x14ac:dyDescent="0.25">
      <c r="A132" s="49"/>
      <c r="G132" s="26"/>
      <c r="H132" s="36"/>
      <c r="I132" s="27"/>
    </row>
    <row r="133" spans="1:9" s="8" customFormat="1" ht="16.5" customHeight="1" x14ac:dyDescent="0.25">
      <c r="A133" s="49"/>
      <c r="G133" s="26"/>
      <c r="H133" s="36"/>
      <c r="I133" s="27"/>
    </row>
    <row r="134" spans="1:9" s="8" customFormat="1" ht="16.5" customHeight="1" x14ac:dyDescent="0.25">
      <c r="A134" s="49"/>
      <c r="G134" s="26"/>
      <c r="H134" s="36"/>
      <c r="I134" s="27"/>
    </row>
    <row r="135" spans="1:9" s="8" customFormat="1" ht="16.5" customHeight="1" x14ac:dyDescent="0.25">
      <c r="A135" s="49"/>
      <c r="G135" s="26"/>
      <c r="H135" s="36"/>
      <c r="I135" s="27"/>
    </row>
    <row r="136" spans="1:9" s="8" customFormat="1" ht="16.5" customHeight="1" x14ac:dyDescent="0.25">
      <c r="A136" s="49"/>
      <c r="G136" s="26"/>
      <c r="H136" s="36"/>
      <c r="I136" s="27"/>
    </row>
    <row r="137" spans="1:9" s="8" customFormat="1" ht="16.5" customHeight="1" x14ac:dyDescent="0.25">
      <c r="A137" s="49"/>
      <c r="G137" s="26"/>
      <c r="H137" s="36"/>
      <c r="I137" s="27"/>
    </row>
    <row r="138" spans="1:9" s="8" customFormat="1" ht="16.5" customHeight="1" x14ac:dyDescent="0.25">
      <c r="A138" s="49"/>
      <c r="G138" s="26"/>
      <c r="H138" s="36"/>
      <c r="I138" s="27"/>
    </row>
    <row r="139" spans="1:9" s="8" customFormat="1" ht="16.5" customHeight="1" x14ac:dyDescent="0.25">
      <c r="A139" s="49"/>
      <c r="G139" s="26"/>
      <c r="H139" s="36"/>
      <c r="I139" s="27"/>
    </row>
    <row r="140" spans="1:9" s="8" customFormat="1" ht="16.5" customHeight="1" x14ac:dyDescent="0.25">
      <c r="A140" s="49"/>
      <c r="G140" s="26"/>
      <c r="H140" s="36"/>
      <c r="I140" s="27"/>
    </row>
    <row r="141" spans="1:9" s="8" customFormat="1" ht="16.5" customHeight="1" x14ac:dyDescent="0.25">
      <c r="A141" s="49"/>
      <c r="G141" s="26"/>
      <c r="H141" s="36"/>
      <c r="I141" s="27"/>
    </row>
    <row r="142" spans="1:9" s="8" customFormat="1" ht="16.5" customHeight="1" x14ac:dyDescent="0.25">
      <c r="A142" s="49"/>
      <c r="G142" s="26"/>
      <c r="H142" s="36"/>
      <c r="I142" s="27"/>
    </row>
    <row r="143" spans="1:9" s="8" customFormat="1" ht="16.5" customHeight="1" x14ac:dyDescent="0.25">
      <c r="A143" s="49"/>
      <c r="G143" s="26"/>
      <c r="H143" s="36"/>
      <c r="I143" s="27"/>
    </row>
    <row r="144" spans="1:9" s="8" customFormat="1" ht="16.5" customHeight="1" x14ac:dyDescent="0.25">
      <c r="A144" s="49"/>
      <c r="G144" s="26"/>
      <c r="H144" s="36"/>
      <c r="I144" s="27"/>
    </row>
    <row r="145" spans="1:9" s="8" customFormat="1" ht="16.5" customHeight="1" x14ac:dyDescent="0.25">
      <c r="A145" s="49"/>
      <c r="G145" s="26"/>
      <c r="H145" s="36"/>
      <c r="I145" s="27"/>
    </row>
    <row r="146" spans="1:9" s="8" customFormat="1" ht="16.5" customHeight="1" x14ac:dyDescent="0.25">
      <c r="A146" s="49"/>
      <c r="G146" s="26"/>
      <c r="H146" s="36"/>
      <c r="I146" s="27"/>
    </row>
    <row r="147" spans="1:9" s="8" customFormat="1" ht="16.5" customHeight="1" x14ac:dyDescent="0.25">
      <c r="A147" s="49"/>
      <c r="G147" s="26"/>
      <c r="H147" s="36"/>
      <c r="I147" s="27"/>
    </row>
    <row r="148" spans="1:9" s="8" customFormat="1" ht="16.5" customHeight="1" x14ac:dyDescent="0.25">
      <c r="A148" s="49"/>
      <c r="G148" s="26"/>
      <c r="H148" s="36"/>
      <c r="I148" s="27"/>
    </row>
    <row r="149" spans="1:9" s="8" customFormat="1" ht="16.5" customHeight="1" x14ac:dyDescent="0.25">
      <c r="A149" s="49"/>
      <c r="G149" s="26"/>
      <c r="H149" s="36"/>
      <c r="I149" s="27"/>
    </row>
    <row r="150" spans="1:9" s="8" customFormat="1" ht="16.5" customHeight="1" x14ac:dyDescent="0.25">
      <c r="A150" s="49"/>
      <c r="G150" s="26"/>
      <c r="H150" s="36"/>
      <c r="I150" s="27"/>
    </row>
    <row r="151" spans="1:9" s="8" customFormat="1" ht="16.5" customHeight="1" x14ac:dyDescent="0.25">
      <c r="A151" s="49"/>
      <c r="G151" s="26"/>
      <c r="H151" s="36"/>
      <c r="I151" s="27"/>
    </row>
    <row r="152" spans="1:9" s="8" customFormat="1" ht="16.5" customHeight="1" x14ac:dyDescent="0.25">
      <c r="A152" s="49"/>
      <c r="G152" s="26"/>
      <c r="H152" s="36"/>
      <c r="I152" s="27"/>
    </row>
    <row r="153" spans="1:9" s="8" customFormat="1" ht="16.5" customHeight="1" x14ac:dyDescent="0.25">
      <c r="A153" s="49"/>
      <c r="G153" s="26"/>
      <c r="H153" s="36"/>
      <c r="I153" s="27"/>
    </row>
    <row r="154" spans="1:9" s="8" customFormat="1" ht="16.5" customHeight="1" x14ac:dyDescent="0.25">
      <c r="A154" s="49"/>
      <c r="G154" s="26"/>
      <c r="H154" s="36"/>
      <c r="I154" s="27"/>
    </row>
    <row r="155" spans="1:9" s="8" customFormat="1" ht="16.5" customHeight="1" x14ac:dyDescent="0.25">
      <c r="A155" s="49"/>
      <c r="G155" s="26"/>
      <c r="H155" s="36"/>
      <c r="I155" s="27"/>
    </row>
    <row r="156" spans="1:9" s="8" customFormat="1" ht="16.5" customHeight="1" x14ac:dyDescent="0.25">
      <c r="A156" s="49"/>
      <c r="G156" s="26"/>
      <c r="H156" s="36"/>
      <c r="I156" s="27"/>
    </row>
    <row r="157" spans="1:9" s="8" customFormat="1" ht="16.5" customHeight="1" x14ac:dyDescent="0.25">
      <c r="A157" s="49"/>
      <c r="G157" s="26"/>
      <c r="H157" s="36"/>
      <c r="I157" s="27"/>
    </row>
    <row r="158" spans="1:9" s="8" customFormat="1" ht="16.5" customHeight="1" x14ac:dyDescent="0.25">
      <c r="A158" s="49"/>
      <c r="G158" s="26"/>
      <c r="H158" s="36"/>
      <c r="I158" s="27"/>
    </row>
    <row r="159" spans="1:9" s="8" customFormat="1" ht="16.5" customHeight="1" x14ac:dyDescent="0.25">
      <c r="A159" s="49"/>
      <c r="G159" s="26"/>
      <c r="H159" s="36"/>
      <c r="I159" s="27"/>
    </row>
    <row r="160" spans="1:9" s="8" customFormat="1" ht="16.5" customHeight="1" x14ac:dyDescent="0.25">
      <c r="A160" s="49"/>
      <c r="G160" s="26"/>
      <c r="H160" s="36"/>
      <c r="I160" s="27"/>
    </row>
    <row r="161" spans="1:9" s="8" customFormat="1" ht="16.5" customHeight="1" x14ac:dyDescent="0.25">
      <c r="A161" s="49"/>
      <c r="G161" s="26"/>
      <c r="H161" s="36"/>
      <c r="I161" s="27"/>
    </row>
    <row r="162" spans="1:9" s="8" customFormat="1" ht="16.5" customHeight="1" x14ac:dyDescent="0.25">
      <c r="A162" s="49"/>
      <c r="G162" s="26"/>
      <c r="H162" s="36"/>
      <c r="I162" s="27"/>
    </row>
    <row r="163" spans="1:9" s="8" customFormat="1" ht="16.5" customHeight="1" x14ac:dyDescent="0.25">
      <c r="A163" s="49"/>
      <c r="G163" s="26"/>
      <c r="H163" s="36"/>
      <c r="I163" s="27"/>
    </row>
    <row r="164" spans="1:9" s="8" customFormat="1" ht="16.5" customHeight="1" x14ac:dyDescent="0.25">
      <c r="A164" s="49"/>
      <c r="G164" s="26"/>
      <c r="H164" s="36"/>
      <c r="I164" s="27"/>
    </row>
    <row r="165" spans="1:9" s="8" customFormat="1" ht="16.5" customHeight="1" x14ac:dyDescent="0.25">
      <c r="A165" s="49"/>
      <c r="G165" s="26"/>
      <c r="H165" s="36"/>
      <c r="I165" s="27"/>
    </row>
    <row r="166" spans="1:9" s="8" customFormat="1" ht="16.5" customHeight="1" x14ac:dyDescent="0.25">
      <c r="A166" s="49"/>
      <c r="G166" s="26"/>
      <c r="H166" s="36"/>
      <c r="I166" s="27"/>
    </row>
    <row r="167" spans="1:9" s="8" customFormat="1" ht="16.5" customHeight="1" x14ac:dyDescent="0.25">
      <c r="A167" s="49"/>
      <c r="G167" s="26"/>
      <c r="H167" s="36"/>
      <c r="I167" s="27"/>
    </row>
    <row r="168" spans="1:9" s="8" customFormat="1" ht="16.5" customHeight="1" x14ac:dyDescent="0.25">
      <c r="A168" s="49"/>
      <c r="G168" s="26"/>
      <c r="H168" s="36"/>
      <c r="I168" s="27"/>
    </row>
    <row r="169" spans="1:9" s="8" customFormat="1" ht="16.5" customHeight="1" x14ac:dyDescent="0.25">
      <c r="A169" s="49"/>
      <c r="G169" s="26"/>
      <c r="H169" s="36"/>
      <c r="I169" s="27"/>
    </row>
    <row r="170" spans="1:9" s="8" customFormat="1" ht="16.5" customHeight="1" x14ac:dyDescent="0.25">
      <c r="A170" s="49"/>
      <c r="G170" s="26"/>
      <c r="H170" s="36"/>
      <c r="I170" s="27"/>
    </row>
    <row r="171" spans="1:9" s="8" customFormat="1" ht="16.5" customHeight="1" x14ac:dyDescent="0.25">
      <c r="A171" s="49"/>
      <c r="G171" s="26"/>
      <c r="H171" s="36"/>
      <c r="I171" s="27"/>
    </row>
    <row r="172" spans="1:9" s="8" customFormat="1" ht="16.5" customHeight="1" x14ac:dyDescent="0.25">
      <c r="A172" s="49"/>
      <c r="G172" s="26"/>
      <c r="H172" s="36"/>
      <c r="I172" s="27"/>
    </row>
    <row r="173" spans="1:9" s="8" customFormat="1" ht="16.5" customHeight="1" x14ac:dyDescent="0.25">
      <c r="A173" s="49"/>
      <c r="G173" s="26"/>
      <c r="H173" s="36"/>
      <c r="I173" s="27"/>
    </row>
    <row r="174" spans="1:9" s="8" customFormat="1" ht="16.5" customHeight="1" x14ac:dyDescent="0.25">
      <c r="A174" s="49"/>
      <c r="G174" s="26"/>
      <c r="H174" s="36"/>
      <c r="I174" s="27"/>
    </row>
    <row r="175" spans="1:9" s="8" customFormat="1" ht="16.5" customHeight="1" x14ac:dyDescent="0.25">
      <c r="A175" s="49"/>
      <c r="G175" s="26"/>
      <c r="H175" s="36"/>
      <c r="I175" s="27"/>
    </row>
    <row r="176" spans="1:9" s="8" customFormat="1" ht="16.5" customHeight="1" x14ac:dyDescent="0.25">
      <c r="A176" s="49"/>
      <c r="G176" s="26"/>
      <c r="H176" s="36"/>
      <c r="I176" s="27"/>
    </row>
    <row r="177" spans="1:9" s="8" customFormat="1" ht="16.5" customHeight="1" x14ac:dyDescent="0.25">
      <c r="A177" s="49"/>
      <c r="G177" s="26"/>
      <c r="H177" s="36"/>
      <c r="I177" s="27"/>
    </row>
    <row r="178" spans="1:9" s="8" customFormat="1" ht="16.5" customHeight="1" x14ac:dyDescent="0.25">
      <c r="A178" s="49"/>
      <c r="G178" s="26"/>
      <c r="H178" s="36"/>
      <c r="I178" s="27"/>
    </row>
    <row r="179" spans="1:9" s="8" customFormat="1" ht="16.5" customHeight="1" x14ac:dyDescent="0.25">
      <c r="A179" s="49"/>
      <c r="G179" s="26"/>
      <c r="H179" s="36"/>
      <c r="I179" s="27"/>
    </row>
    <row r="180" spans="1:9" s="8" customFormat="1" ht="16.5" customHeight="1" x14ac:dyDescent="0.25">
      <c r="A180" s="49"/>
      <c r="G180" s="26"/>
      <c r="H180" s="36"/>
      <c r="I180" s="27"/>
    </row>
    <row r="181" spans="1:9" s="8" customFormat="1" ht="16.5" customHeight="1" x14ac:dyDescent="0.25">
      <c r="A181" s="49"/>
      <c r="G181" s="26"/>
      <c r="H181" s="36"/>
      <c r="I181" s="27"/>
    </row>
    <row r="182" spans="1:9" s="8" customFormat="1" ht="16.5" customHeight="1" x14ac:dyDescent="0.25">
      <c r="A182" s="49"/>
      <c r="G182" s="26"/>
      <c r="H182" s="36"/>
      <c r="I182" s="27"/>
    </row>
    <row r="183" spans="1:9" s="8" customFormat="1" ht="16.5" customHeight="1" x14ac:dyDescent="0.25">
      <c r="A183" s="49"/>
      <c r="G183" s="26"/>
      <c r="H183" s="36"/>
      <c r="I183" s="27"/>
    </row>
    <row r="184" spans="1:9" s="8" customFormat="1" ht="16.5" customHeight="1" x14ac:dyDescent="0.25">
      <c r="A184" s="49"/>
      <c r="G184" s="26"/>
      <c r="H184" s="36"/>
      <c r="I184" s="27"/>
    </row>
    <row r="185" spans="1:9" s="8" customFormat="1" ht="16.5" customHeight="1" x14ac:dyDescent="0.25">
      <c r="A185" s="49"/>
      <c r="G185" s="26"/>
      <c r="H185" s="36"/>
      <c r="I185" s="27"/>
    </row>
    <row r="186" spans="1:9" s="8" customFormat="1" ht="16.5" customHeight="1" x14ac:dyDescent="0.25">
      <c r="A186" s="49"/>
      <c r="G186" s="26"/>
      <c r="H186" s="36"/>
      <c r="I186" s="27"/>
    </row>
    <row r="187" spans="1:9" s="8" customFormat="1" ht="16.5" customHeight="1" x14ac:dyDescent="0.25">
      <c r="A187" s="49"/>
      <c r="G187" s="26"/>
      <c r="H187" s="36"/>
      <c r="I187" s="27"/>
    </row>
    <row r="188" spans="1:9" s="8" customFormat="1" ht="16.5" customHeight="1" x14ac:dyDescent="0.25">
      <c r="A188" s="49"/>
      <c r="G188" s="26"/>
      <c r="H188" s="36"/>
      <c r="I188" s="27"/>
    </row>
    <row r="189" spans="1:9" s="8" customFormat="1" ht="16.5" customHeight="1" x14ac:dyDescent="0.25">
      <c r="A189" s="49"/>
      <c r="G189" s="26"/>
      <c r="H189" s="36"/>
      <c r="I189" s="27"/>
    </row>
    <row r="190" spans="1:9" s="8" customFormat="1" ht="16.5" customHeight="1" x14ac:dyDescent="0.25">
      <c r="A190" s="49"/>
      <c r="G190" s="26"/>
      <c r="H190" s="36"/>
      <c r="I190" s="27"/>
    </row>
    <row r="191" spans="1:9" s="8" customFormat="1" ht="16.5" customHeight="1" x14ac:dyDescent="0.25">
      <c r="A191" s="49"/>
      <c r="G191" s="26"/>
      <c r="H191" s="36"/>
      <c r="I191" s="27"/>
    </row>
    <row r="192" spans="1:9" s="8" customFormat="1" ht="16.5" customHeight="1" x14ac:dyDescent="0.25">
      <c r="A192" s="49"/>
      <c r="G192" s="26"/>
      <c r="H192" s="36"/>
      <c r="I192" s="27"/>
    </row>
    <row r="193" spans="1:9" s="8" customFormat="1" ht="16.5" customHeight="1" x14ac:dyDescent="0.25">
      <c r="A193" s="49"/>
      <c r="G193" s="26"/>
      <c r="H193" s="36"/>
      <c r="I193" s="27"/>
    </row>
    <row r="194" spans="1:9" s="8" customFormat="1" ht="16.5" customHeight="1" x14ac:dyDescent="0.25">
      <c r="A194" s="49"/>
      <c r="G194" s="26"/>
      <c r="H194" s="36"/>
      <c r="I194" s="27"/>
    </row>
    <row r="195" spans="1:9" s="8" customFormat="1" ht="16.5" customHeight="1" x14ac:dyDescent="0.25">
      <c r="A195" s="49"/>
      <c r="G195" s="26"/>
      <c r="H195" s="36"/>
      <c r="I195" s="27"/>
    </row>
    <row r="196" spans="1:9" s="8" customFormat="1" ht="16.5" customHeight="1" x14ac:dyDescent="0.25">
      <c r="A196" s="49"/>
      <c r="G196" s="26"/>
      <c r="H196" s="36"/>
      <c r="I196" s="27"/>
    </row>
    <row r="197" spans="1:9" s="8" customFormat="1" ht="16.5" customHeight="1" x14ac:dyDescent="0.25">
      <c r="A197" s="49"/>
      <c r="G197" s="26"/>
      <c r="H197" s="36"/>
      <c r="I197" s="27"/>
    </row>
    <row r="198" spans="1:9" s="8" customFormat="1" ht="16.5" customHeight="1" x14ac:dyDescent="0.25">
      <c r="A198" s="49"/>
      <c r="G198" s="26"/>
      <c r="H198" s="36"/>
      <c r="I198" s="27"/>
    </row>
    <row r="199" spans="1:9" s="8" customFormat="1" ht="16.5" customHeight="1" x14ac:dyDescent="0.25">
      <c r="A199" s="49"/>
      <c r="G199" s="26"/>
      <c r="H199" s="36"/>
      <c r="I199" s="27"/>
    </row>
    <row r="200" spans="1:9" s="8" customFormat="1" ht="16.5" customHeight="1" x14ac:dyDescent="0.25">
      <c r="A200" s="49"/>
      <c r="G200" s="26"/>
      <c r="H200" s="36"/>
      <c r="I200" s="27"/>
    </row>
    <row r="201" spans="1:9" s="8" customFormat="1" ht="16.5" customHeight="1" x14ac:dyDescent="0.25">
      <c r="A201" s="49"/>
      <c r="G201" s="26"/>
      <c r="H201" s="36"/>
      <c r="I201" s="27"/>
    </row>
    <row r="202" spans="1:9" s="8" customFormat="1" ht="16.5" customHeight="1" x14ac:dyDescent="0.25">
      <c r="A202" s="49"/>
      <c r="G202" s="26"/>
      <c r="H202" s="36"/>
      <c r="I202" s="27"/>
    </row>
    <row r="203" spans="1:9" s="8" customFormat="1" ht="16.5" customHeight="1" x14ac:dyDescent="0.25">
      <c r="A203" s="49"/>
      <c r="G203" s="26"/>
      <c r="H203" s="36"/>
      <c r="I203" s="27"/>
    </row>
    <row r="204" spans="1:9" s="8" customFormat="1" ht="16.5" customHeight="1" x14ac:dyDescent="0.25">
      <c r="A204" s="49"/>
      <c r="G204" s="26"/>
      <c r="H204" s="36"/>
      <c r="I204" s="27"/>
    </row>
    <row r="205" spans="1:9" s="8" customFormat="1" ht="16.5" customHeight="1" x14ac:dyDescent="0.25">
      <c r="A205" s="49"/>
      <c r="G205" s="26"/>
      <c r="H205" s="36"/>
      <c r="I205" s="27"/>
    </row>
    <row r="206" spans="1:9" s="8" customFormat="1" ht="16.5" customHeight="1" x14ac:dyDescent="0.25">
      <c r="A206" s="49"/>
      <c r="G206" s="26"/>
      <c r="H206" s="36"/>
      <c r="I206" s="27"/>
    </row>
    <row r="207" spans="1:9" s="8" customFormat="1" ht="16.5" customHeight="1" x14ac:dyDescent="0.25">
      <c r="A207" s="49"/>
      <c r="G207" s="26"/>
      <c r="H207" s="36"/>
      <c r="I207" s="27"/>
    </row>
    <row r="208" spans="1:9" s="8" customFormat="1" ht="16.5" customHeight="1" x14ac:dyDescent="0.25">
      <c r="A208" s="49"/>
      <c r="G208" s="26"/>
      <c r="H208" s="36"/>
      <c r="I208" s="27"/>
    </row>
    <row r="209" spans="1:9" s="8" customFormat="1" ht="16.5" customHeight="1" x14ac:dyDescent="0.25">
      <c r="A209" s="49"/>
      <c r="G209" s="26"/>
      <c r="H209" s="36"/>
      <c r="I209" s="27"/>
    </row>
    <row r="210" spans="1:9" s="8" customFormat="1" ht="16.5" customHeight="1" x14ac:dyDescent="0.25">
      <c r="A210" s="49"/>
      <c r="G210" s="26"/>
      <c r="H210" s="36"/>
      <c r="I210" s="27"/>
    </row>
    <row r="211" spans="1:9" s="8" customFormat="1" ht="16.5" customHeight="1" x14ac:dyDescent="0.25">
      <c r="A211" s="49"/>
      <c r="G211" s="26"/>
      <c r="H211" s="36"/>
      <c r="I211" s="27"/>
    </row>
    <row r="212" spans="1:9" s="8" customFormat="1" ht="16.5" customHeight="1" x14ac:dyDescent="0.25">
      <c r="A212" s="49"/>
      <c r="G212" s="26"/>
      <c r="H212" s="36"/>
      <c r="I212" s="27"/>
    </row>
    <row r="213" spans="1:9" s="8" customFormat="1" ht="16.5" customHeight="1" x14ac:dyDescent="0.25">
      <c r="A213" s="49"/>
      <c r="G213" s="26"/>
      <c r="H213" s="36"/>
      <c r="I213" s="27"/>
    </row>
    <row r="214" spans="1:9" s="8" customFormat="1" ht="16.5" customHeight="1" x14ac:dyDescent="0.25">
      <c r="A214" s="49"/>
      <c r="G214" s="26"/>
      <c r="H214" s="36"/>
      <c r="I214" s="27"/>
    </row>
    <row r="215" spans="1:9" s="8" customFormat="1" ht="16.5" customHeight="1" x14ac:dyDescent="0.25">
      <c r="A215" s="49"/>
      <c r="G215" s="26"/>
      <c r="H215" s="36"/>
      <c r="I215" s="27"/>
    </row>
    <row r="216" spans="1:9" s="8" customFormat="1" ht="16.5" customHeight="1" x14ac:dyDescent="0.25">
      <c r="A216" s="49"/>
      <c r="G216" s="26"/>
      <c r="H216" s="36"/>
      <c r="I216" s="27"/>
    </row>
    <row r="217" spans="1:9" s="8" customFormat="1" ht="16.5" customHeight="1" x14ac:dyDescent="0.25">
      <c r="A217" s="49"/>
      <c r="G217" s="26"/>
      <c r="H217" s="36"/>
      <c r="I217" s="27"/>
    </row>
    <row r="218" spans="1:9" s="8" customFormat="1" ht="16.5" customHeight="1" x14ac:dyDescent="0.25">
      <c r="A218" s="49"/>
      <c r="G218" s="26"/>
      <c r="H218" s="36"/>
      <c r="I218" s="27"/>
    </row>
    <row r="219" spans="1:9" s="8" customFormat="1" ht="16.5" customHeight="1" x14ac:dyDescent="0.25">
      <c r="A219" s="49"/>
      <c r="G219" s="26"/>
      <c r="H219" s="36"/>
      <c r="I219" s="27"/>
    </row>
    <row r="220" spans="1:9" s="8" customFormat="1" ht="16.5" customHeight="1" x14ac:dyDescent="0.25">
      <c r="A220" s="49"/>
      <c r="G220" s="26"/>
      <c r="H220" s="36"/>
      <c r="I220" s="27"/>
    </row>
    <row r="221" spans="1:9" s="8" customFormat="1" ht="16.5" customHeight="1" x14ac:dyDescent="0.25">
      <c r="A221" s="49"/>
      <c r="G221" s="26"/>
      <c r="H221" s="36"/>
      <c r="I221" s="27"/>
    </row>
    <row r="222" spans="1:9" s="8" customFormat="1" ht="16.5" customHeight="1" x14ac:dyDescent="0.25">
      <c r="A222" s="49"/>
      <c r="G222" s="26"/>
      <c r="H222" s="36"/>
      <c r="I222" s="27"/>
    </row>
    <row r="223" spans="1:9" s="8" customFormat="1" ht="16.5" customHeight="1" x14ac:dyDescent="0.25">
      <c r="A223" s="49"/>
      <c r="G223" s="26"/>
      <c r="H223" s="36"/>
      <c r="I223" s="27"/>
    </row>
    <row r="224" spans="1:9" s="8" customFormat="1" ht="16.5" customHeight="1" x14ac:dyDescent="0.25">
      <c r="A224" s="49"/>
      <c r="G224" s="26"/>
      <c r="H224" s="36"/>
      <c r="I224" s="27"/>
    </row>
    <row r="225" spans="1:9" s="8" customFormat="1" ht="16.5" customHeight="1" x14ac:dyDescent="0.25">
      <c r="A225" s="49"/>
      <c r="G225" s="26"/>
      <c r="H225" s="36"/>
      <c r="I225" s="27"/>
    </row>
    <row r="226" spans="1:9" s="8" customFormat="1" ht="16.5" customHeight="1" x14ac:dyDescent="0.25">
      <c r="A226" s="49"/>
      <c r="G226" s="26"/>
      <c r="H226" s="36"/>
      <c r="I226" s="27"/>
    </row>
    <row r="227" spans="1:9" s="8" customFormat="1" ht="16.5" customHeight="1" x14ac:dyDescent="0.25">
      <c r="A227" s="49"/>
      <c r="G227" s="26"/>
      <c r="H227" s="36"/>
      <c r="I227" s="27"/>
    </row>
    <row r="228" spans="1:9" s="8" customFormat="1" ht="16.5" customHeight="1" x14ac:dyDescent="0.25">
      <c r="A228" s="49"/>
      <c r="G228" s="26"/>
      <c r="H228" s="36"/>
      <c r="I228" s="27"/>
    </row>
    <row r="229" spans="1:9" s="8" customFormat="1" ht="16.5" customHeight="1" x14ac:dyDescent="0.25">
      <c r="A229" s="49"/>
      <c r="G229" s="26"/>
      <c r="H229" s="36"/>
      <c r="I229" s="27"/>
    </row>
    <row r="230" spans="1:9" s="8" customFormat="1" ht="16.5" customHeight="1" x14ac:dyDescent="0.25">
      <c r="A230" s="49"/>
      <c r="G230" s="26"/>
      <c r="H230" s="36"/>
      <c r="I230" s="27"/>
    </row>
    <row r="231" spans="1:9" s="8" customFormat="1" ht="16.5" customHeight="1" x14ac:dyDescent="0.25">
      <c r="A231" s="49"/>
      <c r="G231" s="26"/>
      <c r="H231" s="36"/>
      <c r="I231" s="27"/>
    </row>
    <row r="232" spans="1:9" s="8" customFormat="1" ht="16.5" customHeight="1" x14ac:dyDescent="0.25">
      <c r="A232" s="49"/>
      <c r="G232" s="26"/>
      <c r="H232" s="36"/>
      <c r="I232" s="27"/>
    </row>
    <row r="233" spans="1:9" s="8" customFormat="1" ht="16.5" customHeight="1" x14ac:dyDescent="0.25">
      <c r="A233" s="49"/>
      <c r="G233" s="26"/>
      <c r="H233" s="36"/>
      <c r="I233" s="27"/>
    </row>
    <row r="234" spans="1:9" s="8" customFormat="1" ht="16.5" customHeight="1" x14ac:dyDescent="0.25">
      <c r="A234" s="49"/>
      <c r="G234" s="26"/>
      <c r="H234" s="36"/>
      <c r="I234" s="27"/>
    </row>
    <row r="235" spans="1:9" s="8" customFormat="1" ht="16.5" customHeight="1" x14ac:dyDescent="0.25">
      <c r="A235" s="49"/>
      <c r="G235" s="26"/>
      <c r="H235" s="36"/>
      <c r="I235" s="27"/>
    </row>
    <row r="236" spans="1:9" s="8" customFormat="1" ht="16.5" customHeight="1" x14ac:dyDescent="0.25">
      <c r="A236" s="49"/>
      <c r="G236" s="26"/>
      <c r="H236" s="36"/>
      <c r="I236" s="27"/>
    </row>
    <row r="237" spans="1:9" s="8" customFormat="1" ht="16.5" customHeight="1" x14ac:dyDescent="0.25">
      <c r="A237" s="49"/>
      <c r="G237" s="26"/>
      <c r="H237" s="36"/>
      <c r="I237" s="27"/>
    </row>
    <row r="238" spans="1:9" s="8" customFormat="1" ht="16.5" customHeight="1" x14ac:dyDescent="0.25">
      <c r="A238" s="49"/>
      <c r="G238" s="26"/>
      <c r="H238" s="36"/>
      <c r="I238" s="27"/>
    </row>
    <row r="239" spans="1:9" s="8" customFormat="1" ht="16.5" customHeight="1" x14ac:dyDescent="0.25">
      <c r="A239" s="49"/>
      <c r="G239" s="26"/>
      <c r="H239" s="36"/>
      <c r="I239" s="27"/>
    </row>
    <row r="240" spans="1:9" s="8" customFormat="1" ht="16.5" customHeight="1" x14ac:dyDescent="0.25">
      <c r="A240" s="49"/>
      <c r="G240" s="26"/>
      <c r="H240" s="36"/>
      <c r="I240" s="27"/>
    </row>
    <row r="241" spans="1:9" s="8" customFormat="1" ht="16.5" customHeight="1" x14ac:dyDescent="0.25">
      <c r="A241" s="49"/>
      <c r="G241" s="26"/>
      <c r="H241" s="36"/>
      <c r="I241" s="27"/>
    </row>
    <row r="242" spans="1:9" s="8" customFormat="1" ht="16.5" customHeight="1" x14ac:dyDescent="0.25">
      <c r="A242" s="49"/>
      <c r="G242" s="26"/>
      <c r="H242" s="36"/>
      <c r="I242" s="27"/>
    </row>
    <row r="243" spans="1:9" s="8" customFormat="1" ht="16.5" customHeight="1" x14ac:dyDescent="0.25">
      <c r="A243" s="49"/>
      <c r="G243" s="26"/>
      <c r="H243" s="36"/>
      <c r="I243" s="27"/>
    </row>
    <row r="244" spans="1:9" s="8" customFormat="1" ht="16.5" customHeight="1" x14ac:dyDescent="0.25">
      <c r="A244" s="49"/>
      <c r="G244" s="26"/>
      <c r="H244" s="36"/>
      <c r="I244" s="27"/>
    </row>
    <row r="245" spans="1:9" s="8" customFormat="1" ht="16.5" customHeight="1" x14ac:dyDescent="0.25">
      <c r="A245" s="49"/>
      <c r="G245" s="26"/>
      <c r="H245" s="36"/>
      <c r="I245" s="27"/>
    </row>
    <row r="246" spans="1:9" s="8" customFormat="1" ht="16.5" customHeight="1" x14ac:dyDescent="0.25">
      <c r="A246" s="49"/>
      <c r="G246" s="26"/>
      <c r="H246" s="36"/>
      <c r="I246" s="27"/>
    </row>
    <row r="247" spans="1:9" s="8" customFormat="1" ht="16.5" customHeight="1" x14ac:dyDescent="0.25">
      <c r="A247" s="49"/>
      <c r="G247" s="26"/>
      <c r="H247" s="36"/>
      <c r="I247" s="27"/>
    </row>
    <row r="248" spans="1:9" s="8" customFormat="1" ht="16.5" customHeight="1" x14ac:dyDescent="0.25">
      <c r="A248" s="49"/>
      <c r="G248" s="26"/>
      <c r="H248" s="36"/>
      <c r="I248" s="27"/>
    </row>
    <row r="249" spans="1:9" s="8" customFormat="1" ht="16.5" customHeight="1" x14ac:dyDescent="0.25">
      <c r="A249" s="49"/>
      <c r="G249" s="26"/>
      <c r="H249" s="36"/>
      <c r="I249" s="27"/>
    </row>
    <row r="250" spans="1:9" s="8" customFormat="1" ht="16.5" customHeight="1" x14ac:dyDescent="0.25">
      <c r="A250" s="49"/>
      <c r="G250" s="26"/>
      <c r="H250" s="36"/>
      <c r="I250" s="27"/>
    </row>
    <row r="251" spans="1:9" s="8" customFormat="1" ht="16.5" customHeight="1" x14ac:dyDescent="0.25">
      <c r="A251" s="49"/>
      <c r="G251" s="26"/>
      <c r="H251" s="36"/>
      <c r="I251" s="27"/>
    </row>
    <row r="252" spans="1:9" s="8" customFormat="1" ht="16.5" customHeight="1" x14ac:dyDescent="0.25">
      <c r="A252" s="49"/>
      <c r="G252" s="26"/>
      <c r="H252" s="36"/>
      <c r="I252" s="27"/>
    </row>
    <row r="253" spans="1:9" s="8" customFormat="1" ht="16.5" customHeight="1" x14ac:dyDescent="0.25">
      <c r="A253" s="49"/>
      <c r="G253" s="26"/>
      <c r="H253" s="36"/>
      <c r="I253" s="27"/>
    </row>
    <row r="254" spans="1:9" s="8" customFormat="1" ht="16.5" customHeight="1" x14ac:dyDescent="0.25">
      <c r="A254" s="49"/>
      <c r="G254" s="26"/>
      <c r="H254" s="36"/>
      <c r="I254" s="27"/>
    </row>
    <row r="255" spans="1:9" s="8" customFormat="1" ht="16.5" customHeight="1" x14ac:dyDescent="0.25">
      <c r="A255" s="49"/>
      <c r="G255" s="26"/>
      <c r="H255" s="36"/>
      <c r="I255" s="27"/>
    </row>
    <row r="256" spans="1:9" s="8" customFormat="1" ht="16.5" customHeight="1" x14ac:dyDescent="0.25">
      <c r="A256" s="49"/>
      <c r="G256" s="26"/>
      <c r="H256" s="36"/>
      <c r="I256" s="27"/>
    </row>
    <row r="257" spans="1:9" s="8" customFormat="1" ht="16.5" customHeight="1" x14ac:dyDescent="0.25">
      <c r="A257" s="49"/>
      <c r="G257" s="26"/>
      <c r="H257" s="36"/>
      <c r="I257" s="27"/>
    </row>
    <row r="258" spans="1:9" s="8" customFormat="1" ht="16.5" customHeight="1" x14ac:dyDescent="0.25">
      <c r="A258" s="49"/>
      <c r="G258" s="26"/>
      <c r="H258" s="36"/>
      <c r="I258" s="27"/>
    </row>
    <row r="259" spans="1:9" s="8" customFormat="1" ht="16.5" customHeight="1" x14ac:dyDescent="0.25">
      <c r="A259" s="49"/>
      <c r="G259" s="26"/>
      <c r="H259" s="36"/>
      <c r="I259" s="27"/>
    </row>
    <row r="260" spans="1:9" s="8" customFormat="1" ht="16.5" customHeight="1" x14ac:dyDescent="0.25">
      <c r="A260" s="49"/>
      <c r="G260" s="26"/>
      <c r="H260" s="36"/>
      <c r="I260" s="27"/>
    </row>
    <row r="261" spans="1:9" s="8" customFormat="1" ht="16.5" customHeight="1" x14ac:dyDescent="0.25">
      <c r="A261" s="49"/>
      <c r="G261" s="26"/>
      <c r="H261" s="36"/>
      <c r="I261" s="27"/>
    </row>
    <row r="262" spans="1:9" s="8" customFormat="1" ht="16.5" customHeight="1" x14ac:dyDescent="0.25">
      <c r="A262" s="49"/>
      <c r="G262" s="26"/>
      <c r="H262" s="36"/>
      <c r="I262" s="27"/>
    </row>
    <row r="263" spans="1:9" s="8" customFormat="1" ht="16.5" customHeight="1" x14ac:dyDescent="0.25">
      <c r="A263" s="49"/>
      <c r="G263" s="26"/>
      <c r="H263" s="36"/>
      <c r="I263" s="27"/>
    </row>
    <row r="264" spans="1:9" s="8" customFormat="1" ht="16.5" customHeight="1" x14ac:dyDescent="0.25">
      <c r="A264" s="49"/>
      <c r="G264" s="26"/>
      <c r="H264" s="36"/>
      <c r="I264" s="27"/>
    </row>
    <row r="265" spans="1:9" s="8" customFormat="1" ht="16.5" customHeight="1" x14ac:dyDescent="0.25">
      <c r="A265" s="49"/>
      <c r="G265" s="26"/>
      <c r="H265" s="36"/>
      <c r="I265" s="27"/>
    </row>
    <row r="266" spans="1:9" s="8" customFormat="1" ht="16.5" customHeight="1" x14ac:dyDescent="0.25">
      <c r="A266" s="49"/>
      <c r="G266" s="26"/>
      <c r="H266" s="36"/>
      <c r="I266" s="27"/>
    </row>
    <row r="267" spans="1:9" s="8" customFormat="1" ht="16.5" customHeight="1" x14ac:dyDescent="0.25">
      <c r="A267" s="49"/>
      <c r="G267" s="26"/>
      <c r="H267" s="36"/>
      <c r="I267" s="27"/>
    </row>
    <row r="268" spans="1:9" s="8" customFormat="1" ht="16.5" customHeight="1" x14ac:dyDescent="0.25">
      <c r="A268" s="49"/>
      <c r="G268" s="26"/>
      <c r="H268" s="36"/>
      <c r="I268" s="27"/>
    </row>
    <row r="269" spans="1:9" s="8" customFormat="1" ht="16.5" customHeight="1" x14ac:dyDescent="0.25">
      <c r="A269" s="49"/>
      <c r="G269" s="26"/>
      <c r="H269" s="36"/>
      <c r="I269" s="27"/>
    </row>
    <row r="270" spans="1:9" s="8" customFormat="1" ht="16.5" customHeight="1" x14ac:dyDescent="0.25">
      <c r="A270" s="49"/>
      <c r="G270" s="26"/>
      <c r="H270" s="36"/>
      <c r="I270" s="27"/>
    </row>
    <row r="271" spans="1:9" s="8" customFormat="1" ht="16.5" customHeight="1" x14ac:dyDescent="0.25">
      <c r="A271" s="49"/>
      <c r="G271" s="26"/>
      <c r="H271" s="36"/>
      <c r="I271" s="27"/>
    </row>
  </sheetData>
  <sheetProtection algorithmName="SHA-512" hashValue="TmK5pn3f3rgusQJ1JCmA59xy9YRjZh4En21vLD/9vbRFCvKGVuiTo+N7p4pk54KbWtR6Aswg+lehHL8FJG4Uwg==" saltValue="M/IcMrJp/JtyR4EHbvAI9A==" spinCount="100000" sheet="1" objects="1" scenarios="1"/>
  <mergeCells count="39">
    <mergeCell ref="E35:E37"/>
    <mergeCell ref="E38:E40"/>
    <mergeCell ref="B9:B27"/>
    <mergeCell ref="E10:E12"/>
    <mergeCell ref="E13:E14"/>
    <mergeCell ref="E15:E20"/>
    <mergeCell ref="E21:E27"/>
    <mergeCell ref="B56:B64"/>
    <mergeCell ref="B5:D5"/>
    <mergeCell ref="B6:D6"/>
    <mergeCell ref="E3:J3"/>
    <mergeCell ref="E4:J4"/>
    <mergeCell ref="B3:D4"/>
    <mergeCell ref="E41:E43"/>
    <mergeCell ref="G15:G20"/>
    <mergeCell ref="G13:G14"/>
    <mergeCell ref="G10:G12"/>
    <mergeCell ref="I5:J5"/>
    <mergeCell ref="G35:G37"/>
    <mergeCell ref="G38:G40"/>
    <mergeCell ref="G21:G27"/>
    <mergeCell ref="G28:G34"/>
    <mergeCell ref="E28:E34"/>
    <mergeCell ref="B65:B69"/>
    <mergeCell ref="G65:G69"/>
    <mergeCell ref="D65:D69"/>
    <mergeCell ref="I6:J7"/>
    <mergeCell ref="B7:D7"/>
    <mergeCell ref="E7:H7"/>
    <mergeCell ref="G41:G43"/>
    <mergeCell ref="D9:D27"/>
    <mergeCell ref="G44:G55"/>
    <mergeCell ref="E44:E55"/>
    <mergeCell ref="D28:D55"/>
    <mergeCell ref="G56:G64"/>
    <mergeCell ref="D56:D64"/>
    <mergeCell ref="E56:E64"/>
    <mergeCell ref="E65:E69"/>
    <mergeCell ref="B28:B55"/>
  </mergeCells>
  <conditionalFormatting sqref="D9">
    <cfRule type="cellIs" dxfId="33" priority="46" operator="between">
      <formula>80.5</formula>
      <formula>100</formula>
    </cfRule>
    <cfRule type="cellIs" dxfId="32" priority="47" operator="between">
      <formula>60.5</formula>
      <formula>80.4</formula>
    </cfRule>
    <cfRule type="cellIs" dxfId="31" priority="48" operator="between">
      <formula>40.5</formula>
      <formula>60.4</formula>
    </cfRule>
    <cfRule type="cellIs" dxfId="30" priority="49" operator="between">
      <formula>20.5</formula>
      <formula>40.4</formula>
    </cfRule>
    <cfRule type="cellIs" dxfId="29" priority="50" operator="between">
      <formula>0.1</formula>
      <formula>20.4</formula>
    </cfRule>
  </conditionalFormatting>
  <conditionalFormatting sqref="D28 D56 D65">
    <cfRule type="cellIs" dxfId="28" priority="31" operator="between">
      <formula>80.5</formula>
      <formula>100</formula>
    </cfRule>
    <cfRule type="cellIs" dxfId="27" priority="32" operator="between">
      <formula>60.5</formula>
      <formula>80.4</formula>
    </cfRule>
    <cfRule type="cellIs" dxfId="26" priority="33" operator="between">
      <formula>40.5</formula>
      <formula>60.4</formula>
    </cfRule>
    <cfRule type="cellIs" dxfId="25" priority="34" operator="between">
      <formula>20.5</formula>
      <formula>40.4</formula>
    </cfRule>
    <cfRule type="cellIs" dxfId="24" priority="35" operator="between">
      <formula>0.1</formula>
      <formula>20.4</formula>
    </cfRule>
  </conditionalFormatting>
  <conditionalFormatting sqref="G9">
    <cfRule type="cellIs" dxfId="23" priority="30" operator="between">
      <formula>0</formula>
      <formula>20</formula>
    </cfRule>
  </conditionalFormatting>
  <conditionalFormatting sqref="G9:G10 G13 G15 G21 G28 G35 G38 G41 G44 G56 G65">
    <cfRule type="cellIs" dxfId="22" priority="21" operator="between">
      <formula>81</formula>
      <formula>100</formula>
    </cfRule>
    <cfRule type="cellIs" dxfId="21" priority="22" operator="between">
      <formula>61</formula>
      <formula>80</formula>
    </cfRule>
    <cfRule type="cellIs" dxfId="20" priority="23" operator="between">
      <formula>41</formula>
      <formula>60</formula>
    </cfRule>
    <cfRule type="cellIs" dxfId="19" priority="24" operator="between">
      <formula>21</formula>
      <formula>40</formula>
    </cfRule>
  </conditionalFormatting>
  <conditionalFormatting sqref="G10 G13 G15 G21 G28 G35 G38 G41 G44 G56 G65">
    <cfRule type="cellIs" dxfId="18" priority="25" operator="between">
      <formula>0.1</formula>
      <formula>20</formula>
    </cfRule>
  </conditionalFormatting>
  <conditionalFormatting sqref="I6">
    <cfRule type="cellIs" dxfId="17" priority="11" operator="between">
      <formula>81</formula>
      <formula>100</formula>
    </cfRule>
    <cfRule type="cellIs" dxfId="16" priority="12" operator="between">
      <formula>61</formula>
      <formula>80</formula>
    </cfRule>
    <cfRule type="cellIs" dxfId="15" priority="13" operator="between">
      <formula>41</formula>
      <formula>60</formula>
    </cfRule>
    <cfRule type="cellIs" dxfId="14" priority="14" operator="between">
      <formula>21</formula>
      <formula>40</formula>
    </cfRule>
    <cfRule type="cellIs" dxfId="13" priority="15" operator="between">
      <formula>0.1</formula>
      <formula>20</formula>
    </cfRule>
  </conditionalFormatting>
  <conditionalFormatting sqref="I9:I69">
    <cfRule type="cellIs" dxfId="12" priority="1" operator="between">
      <formula>1</formula>
      <formula>20</formula>
    </cfRule>
    <cfRule type="cellIs" dxfId="11" priority="2" operator="between">
      <formula>21</formula>
      <formula>40</formula>
    </cfRule>
    <cfRule type="cellIs" dxfId="10" priority="3" operator="between">
      <formula>41</formula>
      <formula>60</formula>
    </cfRule>
    <cfRule type="cellIs" dxfId="9" priority="4" operator="between">
      <formula>61</formula>
      <formula>80</formula>
    </cfRule>
    <cfRule type="cellIs" dxfId="8" priority="5" operator="between">
      <formula>81</formula>
      <formula>100</formula>
    </cfRule>
  </conditionalFormatting>
  <dataValidations count="1">
    <dataValidation type="whole" allowBlank="1" showInputMessage="1" showErrorMessage="1" sqref="I9:I69" xr:uid="{00000000-0002-0000-0200-000000000000}">
      <formula1>1</formula1>
      <formula2>100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214"/>
  <sheetViews>
    <sheetView zoomScale="85" zoomScaleNormal="85" workbookViewId="0">
      <pane xSplit="13" ySplit="6" topLeftCell="N151" activePane="bottomRight" state="frozen"/>
      <selection pane="topRight" activeCell="N1" sqref="N1"/>
      <selection pane="bottomLeft" activeCell="A7" sqref="A7"/>
      <selection pane="bottomRight"/>
    </sheetView>
  </sheetViews>
  <sheetFormatPr baseColWidth="10" defaultRowHeight="15" x14ac:dyDescent="0.25"/>
  <cols>
    <col min="1" max="1" width="3.140625" style="62" customWidth="1"/>
    <col min="2" max="2" width="3" style="62" customWidth="1"/>
    <col min="3" max="3" width="13.85546875" style="62" customWidth="1"/>
    <col min="4" max="4" width="11" style="62" customWidth="1"/>
    <col min="5" max="5" width="13.28515625" style="62" customWidth="1"/>
    <col min="6" max="9" width="15.42578125" style="62" customWidth="1"/>
    <col min="10" max="10" width="14" style="62" customWidth="1"/>
    <col min="11" max="11" width="13" style="62" customWidth="1"/>
    <col min="12" max="12" width="13.5703125" style="62" customWidth="1"/>
    <col min="13" max="13" width="2.85546875" style="62" customWidth="1"/>
    <col min="14" max="14" width="3.5703125" customWidth="1"/>
  </cols>
  <sheetData>
    <row r="1" spans="1:13" s="8" customFormat="1" ht="28.5" customHeight="1" x14ac:dyDescent="0.25">
      <c r="A1" s="104"/>
      <c r="B1" s="49"/>
      <c r="C1" s="49"/>
      <c r="D1" s="49"/>
      <c r="E1" s="49"/>
      <c r="F1" s="49"/>
      <c r="G1" s="49"/>
      <c r="H1" s="49"/>
      <c r="I1" s="49"/>
      <c r="J1" s="49"/>
      <c r="K1" s="49"/>
      <c r="L1" s="49"/>
      <c r="M1" s="49"/>
    </row>
    <row r="2" spans="1:13" s="8" customFormat="1" ht="27" customHeight="1" thickBot="1" x14ac:dyDescent="0.3">
      <c r="A2" s="49"/>
      <c r="B2" s="49"/>
      <c r="C2" s="49"/>
      <c r="D2" s="49"/>
      <c r="E2" s="49"/>
      <c r="F2" s="49"/>
      <c r="G2" s="49"/>
      <c r="H2" s="49"/>
      <c r="I2" s="49"/>
      <c r="J2" s="49"/>
      <c r="K2" s="49"/>
      <c r="L2" s="49"/>
      <c r="M2" s="49"/>
    </row>
    <row r="3" spans="1:13" s="8" customFormat="1" ht="15.75" thickBot="1" x14ac:dyDescent="0.3">
      <c r="A3" s="49"/>
      <c r="B3" s="50"/>
      <c r="C3" s="51"/>
      <c r="D3" s="51"/>
      <c r="E3" s="51"/>
      <c r="F3" s="51"/>
      <c r="G3" s="51"/>
      <c r="H3" s="51"/>
      <c r="I3" s="51"/>
      <c r="J3" s="51"/>
      <c r="K3" s="51"/>
      <c r="L3" s="51"/>
      <c r="M3" s="52"/>
    </row>
    <row r="4" spans="1:13" s="8" customFormat="1" ht="36" x14ac:dyDescent="0.55000000000000004">
      <c r="A4" s="49"/>
      <c r="B4" s="53"/>
      <c r="C4" s="259"/>
      <c r="D4" s="260"/>
      <c r="E4" s="265" t="s">
        <v>107</v>
      </c>
      <c r="F4" s="265"/>
      <c r="G4" s="265"/>
      <c r="H4" s="265"/>
      <c r="I4" s="265"/>
      <c r="J4" s="265"/>
      <c r="K4" s="265"/>
      <c r="L4" s="266"/>
      <c r="M4" s="54"/>
    </row>
    <row r="5" spans="1:13" s="8" customFormat="1" ht="24" thickBot="1" x14ac:dyDescent="0.4">
      <c r="A5" s="49"/>
      <c r="B5" s="53"/>
      <c r="C5" s="261"/>
      <c r="D5" s="262"/>
      <c r="E5" s="263" t="s">
        <v>77</v>
      </c>
      <c r="F5" s="263"/>
      <c r="G5" s="263"/>
      <c r="H5" s="263"/>
      <c r="I5" s="263"/>
      <c r="J5" s="263"/>
      <c r="K5" s="263"/>
      <c r="L5" s="264"/>
      <c r="M5" s="54"/>
    </row>
    <row r="6" spans="1:13" s="8" customFormat="1" ht="6" customHeight="1" x14ac:dyDescent="0.25">
      <c r="A6" s="49"/>
      <c r="B6" s="53"/>
      <c r="C6" s="49"/>
      <c r="D6" s="49"/>
      <c r="E6" s="49"/>
      <c r="F6" s="49"/>
      <c r="G6" s="49"/>
      <c r="H6" s="49"/>
      <c r="I6" s="49"/>
      <c r="J6" s="49"/>
      <c r="K6" s="49"/>
      <c r="L6" s="49"/>
      <c r="M6" s="54"/>
    </row>
    <row r="7" spans="1:13" s="8" customFormat="1" ht="33.75" x14ac:dyDescent="0.5">
      <c r="A7" s="49"/>
      <c r="B7" s="53"/>
      <c r="C7" s="267" t="s">
        <v>65</v>
      </c>
      <c r="D7" s="267"/>
      <c r="E7" s="267"/>
      <c r="F7" s="267"/>
      <c r="G7" s="267"/>
      <c r="H7" s="267"/>
      <c r="I7" s="267"/>
      <c r="J7" s="267"/>
      <c r="K7" s="267"/>
      <c r="L7" s="267"/>
      <c r="M7" s="54"/>
    </row>
    <row r="8" spans="1:13" s="8" customFormat="1" x14ac:dyDescent="0.25">
      <c r="A8" s="49"/>
      <c r="B8" s="53"/>
      <c r="C8" s="49"/>
      <c r="D8" s="49"/>
      <c r="E8" s="49"/>
      <c r="F8" s="49"/>
      <c r="G8" s="49"/>
      <c r="H8" s="49"/>
      <c r="I8" s="49"/>
      <c r="J8" s="49"/>
      <c r="K8" s="49"/>
      <c r="L8" s="49"/>
      <c r="M8" s="54"/>
    </row>
    <row r="9" spans="1:13" s="8" customFormat="1" ht="18.75" x14ac:dyDescent="0.3">
      <c r="A9" s="49"/>
      <c r="B9" s="53"/>
      <c r="C9" s="55" t="s">
        <v>74</v>
      </c>
      <c r="D9" s="56"/>
      <c r="E9" s="56"/>
      <c r="F9" s="56"/>
      <c r="G9" s="56"/>
      <c r="H9" s="56"/>
      <c r="I9" s="56"/>
      <c r="J9" s="56"/>
      <c r="K9" s="56"/>
      <c r="L9" s="56"/>
      <c r="M9" s="54"/>
    </row>
    <row r="10" spans="1:13" s="8" customFormat="1" x14ac:dyDescent="0.25">
      <c r="A10" s="49"/>
      <c r="B10" s="53"/>
      <c r="C10" s="49"/>
      <c r="D10" s="49"/>
      <c r="E10" s="49"/>
      <c r="F10" s="49"/>
      <c r="G10" s="49"/>
      <c r="H10" s="49"/>
      <c r="I10" s="49"/>
      <c r="J10" s="49"/>
      <c r="K10" s="49"/>
      <c r="L10" s="49"/>
      <c r="M10" s="54"/>
    </row>
    <row r="11" spans="1:13" s="8" customFormat="1" x14ac:dyDescent="0.25">
      <c r="A11" s="49"/>
      <c r="B11" s="53"/>
      <c r="C11" s="49"/>
      <c r="D11" s="49"/>
      <c r="E11" s="49"/>
      <c r="F11" s="49"/>
      <c r="G11" s="49"/>
      <c r="H11" s="49"/>
      <c r="I11" s="49"/>
      <c r="J11" s="49"/>
      <c r="K11" s="49"/>
      <c r="L11" s="49"/>
      <c r="M11" s="54"/>
    </row>
    <row r="12" spans="1:13" s="8" customFormat="1" x14ac:dyDescent="0.25">
      <c r="A12" s="49"/>
      <c r="B12" s="53"/>
      <c r="C12" s="49"/>
      <c r="D12" s="49"/>
      <c r="E12" s="49"/>
      <c r="F12" s="49"/>
      <c r="G12" s="49"/>
      <c r="H12" s="49"/>
      <c r="I12" s="49"/>
      <c r="J12" s="49"/>
      <c r="K12" s="49"/>
      <c r="L12" s="49"/>
      <c r="M12" s="54"/>
    </row>
    <row r="13" spans="1:13" s="8" customFormat="1" x14ac:dyDescent="0.25">
      <c r="A13" s="49"/>
      <c r="B13" s="53"/>
      <c r="C13" s="49"/>
      <c r="D13" s="49"/>
      <c r="E13" s="49"/>
      <c r="F13" s="49"/>
      <c r="G13" s="49"/>
      <c r="H13" s="49"/>
      <c r="I13" s="49"/>
      <c r="J13" s="49"/>
      <c r="K13" s="49"/>
      <c r="L13" s="49"/>
      <c r="M13" s="54"/>
    </row>
    <row r="14" spans="1:13" s="8" customFormat="1" x14ac:dyDescent="0.25">
      <c r="A14" s="49"/>
      <c r="B14" s="53"/>
      <c r="C14" s="49"/>
      <c r="D14" s="49"/>
      <c r="E14" s="49" t="s">
        <v>63</v>
      </c>
      <c r="F14" s="49" t="s">
        <v>1</v>
      </c>
      <c r="G14" s="49"/>
      <c r="H14" s="49"/>
      <c r="I14" s="49"/>
      <c r="J14" s="49"/>
      <c r="K14" s="49"/>
      <c r="L14" s="49"/>
      <c r="M14" s="54"/>
    </row>
    <row r="15" spans="1:13" s="8" customFormat="1" x14ac:dyDescent="0.25">
      <c r="A15" s="49"/>
      <c r="B15" s="53"/>
      <c r="C15" s="49"/>
      <c r="D15" s="49" t="s">
        <v>64</v>
      </c>
      <c r="E15" s="49">
        <v>100</v>
      </c>
      <c r="F15" s="57">
        <f>AUTODIAGNÓSTICO!I6</f>
        <v>91.836065573770497</v>
      </c>
      <c r="G15" s="49"/>
      <c r="H15" s="49"/>
      <c r="I15" s="49"/>
      <c r="J15" s="49"/>
      <c r="K15" s="49"/>
      <c r="L15" s="49"/>
      <c r="M15" s="54"/>
    </row>
    <row r="16" spans="1:13" s="8" customFormat="1" x14ac:dyDescent="0.25">
      <c r="A16" s="49"/>
      <c r="B16" s="53"/>
      <c r="C16" s="49"/>
      <c r="D16" s="49"/>
      <c r="E16" s="49"/>
      <c r="F16" s="49"/>
      <c r="G16" s="49"/>
      <c r="H16" s="49"/>
      <c r="I16" s="49"/>
      <c r="J16" s="49"/>
      <c r="K16" s="49"/>
      <c r="L16" s="49"/>
      <c r="M16" s="54"/>
    </row>
    <row r="17" spans="1:13" s="8" customFormat="1" x14ac:dyDescent="0.25">
      <c r="A17" s="49"/>
      <c r="B17" s="53"/>
      <c r="C17" s="49"/>
      <c r="D17" s="49"/>
      <c r="E17" s="49"/>
      <c r="F17" s="49"/>
      <c r="G17" s="49"/>
      <c r="H17" s="49"/>
      <c r="I17" s="49"/>
      <c r="J17" s="49"/>
      <c r="K17" s="49"/>
      <c r="L17" s="49"/>
      <c r="M17" s="54"/>
    </row>
    <row r="18" spans="1:13" s="8" customFormat="1" x14ac:dyDescent="0.25">
      <c r="A18" s="49"/>
      <c r="B18" s="53"/>
      <c r="C18" s="49"/>
      <c r="D18" s="49"/>
      <c r="E18" s="49"/>
      <c r="F18" s="49"/>
      <c r="G18" s="49"/>
      <c r="H18" s="49"/>
      <c r="I18" s="49"/>
      <c r="J18" s="49"/>
      <c r="K18" s="49"/>
      <c r="L18" s="49"/>
      <c r="M18" s="54"/>
    </row>
    <row r="19" spans="1:13" s="8" customFormat="1" x14ac:dyDescent="0.25">
      <c r="A19" s="49"/>
      <c r="B19" s="53"/>
      <c r="C19" s="49"/>
      <c r="D19" s="49"/>
      <c r="E19" s="49"/>
      <c r="F19" s="49"/>
      <c r="G19" s="49"/>
      <c r="H19" s="49"/>
      <c r="I19" s="49"/>
      <c r="J19" s="49"/>
      <c r="K19" s="49"/>
      <c r="L19" s="49"/>
      <c r="M19" s="54"/>
    </row>
    <row r="20" spans="1:13" s="8" customFormat="1" x14ac:dyDescent="0.25">
      <c r="A20" s="49"/>
      <c r="B20" s="53"/>
      <c r="C20" s="49"/>
      <c r="D20" s="49"/>
      <c r="E20" s="49"/>
      <c r="F20" s="49"/>
      <c r="G20" s="49"/>
      <c r="H20" s="49"/>
      <c r="I20" s="49"/>
      <c r="J20" s="49"/>
      <c r="K20" s="49"/>
      <c r="L20" s="49"/>
      <c r="M20" s="54"/>
    </row>
    <row r="21" spans="1:13" s="8" customFormat="1" x14ac:dyDescent="0.25">
      <c r="A21" s="49"/>
      <c r="B21" s="53"/>
      <c r="C21" s="49"/>
      <c r="D21" s="49"/>
      <c r="E21" s="49"/>
      <c r="F21" s="49"/>
      <c r="G21" s="49"/>
      <c r="H21" s="49"/>
      <c r="I21" s="49"/>
      <c r="J21" s="49"/>
      <c r="K21" s="49"/>
      <c r="L21" s="49"/>
      <c r="M21" s="54"/>
    </row>
    <row r="22" spans="1:13" s="8" customFormat="1" x14ac:dyDescent="0.25">
      <c r="A22" s="49"/>
      <c r="B22" s="53"/>
      <c r="C22" s="49"/>
      <c r="D22" s="49"/>
      <c r="E22" s="49"/>
      <c r="F22" s="49"/>
      <c r="G22" s="49"/>
      <c r="H22" s="49"/>
      <c r="I22" s="49"/>
      <c r="J22" s="49"/>
      <c r="K22" s="49"/>
      <c r="L22" s="49"/>
      <c r="M22" s="54"/>
    </row>
    <row r="23" spans="1:13" s="8" customFormat="1" x14ac:dyDescent="0.25">
      <c r="A23" s="49"/>
      <c r="B23" s="53"/>
      <c r="C23" s="49"/>
      <c r="D23" s="49"/>
      <c r="E23" s="49"/>
      <c r="F23" s="49"/>
      <c r="G23" s="49"/>
      <c r="H23" s="49"/>
      <c r="I23" s="49"/>
      <c r="J23" s="49"/>
      <c r="K23" s="49"/>
      <c r="L23" s="49"/>
      <c r="M23" s="54"/>
    </row>
    <row r="24" spans="1:13" s="8" customFormat="1" x14ac:dyDescent="0.25">
      <c r="A24" s="49"/>
      <c r="B24" s="53"/>
      <c r="C24" s="49"/>
      <c r="D24" s="49"/>
      <c r="E24" s="49"/>
      <c r="F24" s="49"/>
      <c r="G24" s="49"/>
      <c r="H24" s="49"/>
      <c r="I24" s="49"/>
      <c r="J24" s="49"/>
      <c r="K24" s="49"/>
      <c r="L24" s="49"/>
      <c r="M24" s="54"/>
    </row>
    <row r="25" spans="1:13" s="8" customFormat="1" x14ac:dyDescent="0.25">
      <c r="A25" s="49"/>
      <c r="B25" s="53"/>
      <c r="C25" s="49"/>
      <c r="D25" s="49"/>
      <c r="E25" s="49"/>
      <c r="F25" s="49"/>
      <c r="G25" s="49"/>
      <c r="H25" s="49"/>
      <c r="I25" s="49"/>
      <c r="J25" s="49"/>
      <c r="K25" s="49"/>
      <c r="L25" s="49"/>
      <c r="M25" s="54"/>
    </row>
    <row r="26" spans="1:13" s="8" customFormat="1" x14ac:dyDescent="0.25">
      <c r="A26" s="49"/>
      <c r="B26" s="53"/>
      <c r="C26" s="49"/>
      <c r="D26" s="49"/>
      <c r="E26" s="49"/>
      <c r="F26" s="49"/>
      <c r="G26" s="49"/>
      <c r="H26" s="49"/>
      <c r="I26" s="49"/>
      <c r="J26" s="49"/>
      <c r="K26" s="49"/>
      <c r="L26" s="49"/>
      <c r="M26" s="54"/>
    </row>
    <row r="27" spans="1:13" s="8" customFormat="1" x14ac:dyDescent="0.25">
      <c r="A27" s="49"/>
      <c r="B27" s="53"/>
      <c r="C27" s="49"/>
      <c r="D27" s="49"/>
      <c r="E27" s="49"/>
      <c r="F27" s="49"/>
      <c r="G27" s="49"/>
      <c r="H27" s="49"/>
      <c r="I27" s="49"/>
      <c r="J27" s="49"/>
      <c r="K27" s="49"/>
      <c r="L27" s="49"/>
      <c r="M27" s="54"/>
    </row>
    <row r="28" spans="1:13" s="8" customFormat="1" x14ac:dyDescent="0.25">
      <c r="A28" s="49"/>
      <c r="B28" s="53"/>
      <c r="C28" s="49"/>
      <c r="D28" s="49"/>
      <c r="E28" s="49"/>
      <c r="F28" s="49"/>
      <c r="G28" s="49"/>
      <c r="H28" s="49"/>
      <c r="I28" s="49"/>
      <c r="J28" s="49"/>
      <c r="K28" s="49"/>
      <c r="L28" s="49"/>
      <c r="M28" s="54"/>
    </row>
    <row r="29" spans="1:13" s="8" customFormat="1" x14ac:dyDescent="0.25">
      <c r="A29" s="49"/>
      <c r="B29" s="53"/>
      <c r="C29" s="49"/>
      <c r="D29" s="49"/>
      <c r="E29" s="49"/>
      <c r="F29" s="49"/>
      <c r="G29" s="49"/>
      <c r="H29" s="49"/>
      <c r="I29" s="49"/>
      <c r="J29" s="49"/>
      <c r="K29" s="49"/>
      <c r="L29" s="49"/>
      <c r="M29" s="54"/>
    </row>
    <row r="30" spans="1:13" s="8" customFormat="1" x14ac:dyDescent="0.25">
      <c r="A30" s="49"/>
      <c r="B30" s="53"/>
      <c r="C30" s="49"/>
      <c r="D30" s="49"/>
      <c r="E30" s="49"/>
      <c r="F30" s="49"/>
      <c r="G30" s="49"/>
      <c r="H30" s="49"/>
      <c r="I30" s="49"/>
      <c r="J30" s="49"/>
      <c r="K30" s="49"/>
      <c r="L30" s="49"/>
      <c r="M30" s="54"/>
    </row>
    <row r="31" spans="1:13" s="8" customFormat="1" x14ac:dyDescent="0.25">
      <c r="A31" s="49"/>
      <c r="B31" s="53"/>
      <c r="C31" s="49"/>
      <c r="D31" s="49"/>
      <c r="E31" s="49"/>
      <c r="F31" s="49"/>
      <c r="G31" s="49"/>
      <c r="H31" s="49"/>
      <c r="I31" s="49"/>
      <c r="J31" s="49"/>
      <c r="K31" s="49"/>
      <c r="L31" s="49"/>
      <c r="M31" s="54"/>
    </row>
    <row r="32" spans="1:13" s="8" customFormat="1" ht="18.75" x14ac:dyDescent="0.3">
      <c r="A32" s="49"/>
      <c r="B32" s="53"/>
      <c r="C32" s="55" t="s">
        <v>66</v>
      </c>
      <c r="D32" s="56"/>
      <c r="E32" s="56"/>
      <c r="F32" s="56"/>
      <c r="G32" s="56"/>
      <c r="H32" s="56"/>
      <c r="I32" s="56"/>
      <c r="J32" s="56"/>
      <c r="K32" s="56"/>
      <c r="L32" s="56"/>
      <c r="M32" s="54"/>
    </row>
    <row r="33" spans="1:13" s="8" customFormat="1" x14ac:dyDescent="0.25">
      <c r="A33" s="49"/>
      <c r="B33" s="53"/>
      <c r="C33" s="49"/>
      <c r="D33" s="49"/>
      <c r="E33" s="49"/>
      <c r="F33" s="49"/>
      <c r="G33" s="49"/>
      <c r="H33" s="49"/>
      <c r="I33" s="49"/>
      <c r="J33" s="49"/>
      <c r="K33" s="49"/>
      <c r="L33" s="49"/>
      <c r="M33" s="54"/>
    </row>
    <row r="34" spans="1:13" s="8" customFormat="1" x14ac:dyDescent="0.25">
      <c r="A34" s="49"/>
      <c r="B34" s="53"/>
      <c r="C34" s="49"/>
      <c r="D34" s="49"/>
      <c r="E34" s="49" t="s">
        <v>67</v>
      </c>
      <c r="F34" s="49" t="s">
        <v>68</v>
      </c>
      <c r="G34" s="49"/>
      <c r="H34" s="49"/>
      <c r="I34" s="49"/>
      <c r="J34" s="49"/>
      <c r="K34" s="49"/>
      <c r="L34" s="49"/>
      <c r="M34" s="54"/>
    </row>
    <row r="35" spans="1:13" s="8" customFormat="1" x14ac:dyDescent="0.25">
      <c r="A35" s="49"/>
      <c r="B35" s="53"/>
      <c r="C35" s="49"/>
      <c r="D35" s="49" t="str">
        <f>AUTODIAGNÓSTICO!B9</f>
        <v>PLANEAR</v>
      </c>
      <c r="E35" s="49">
        <v>100</v>
      </c>
      <c r="F35" s="49">
        <f>AUTODIAGNÓSTICO!D9</f>
        <v>92.4</v>
      </c>
      <c r="G35" s="49"/>
      <c r="H35" s="49"/>
      <c r="I35" s="49"/>
      <c r="J35" s="49"/>
      <c r="K35" s="49"/>
      <c r="L35" s="49"/>
      <c r="M35" s="54"/>
    </row>
    <row r="36" spans="1:13" s="8" customFormat="1" x14ac:dyDescent="0.25">
      <c r="A36" s="49"/>
      <c r="B36" s="53"/>
      <c r="C36" s="49"/>
      <c r="D36" s="49" t="str">
        <f>AUTODIAGNÓSTICO!B28</f>
        <v>EJECUTAR</v>
      </c>
      <c r="E36" s="49">
        <v>100</v>
      </c>
      <c r="F36" s="49">
        <f>AUTODIAGNÓSTICO!D28</f>
        <v>92.928571428571431</v>
      </c>
      <c r="G36" s="49"/>
      <c r="H36" s="49"/>
      <c r="I36" s="49"/>
      <c r="J36" s="49"/>
      <c r="K36" s="49"/>
      <c r="L36" s="49"/>
      <c r="M36" s="54"/>
    </row>
    <row r="37" spans="1:13" s="8" customFormat="1" x14ac:dyDescent="0.25">
      <c r="A37" s="49"/>
      <c r="B37" s="53"/>
      <c r="C37" s="49"/>
      <c r="D37" s="49" t="str">
        <f>AUTODIAGNÓSTICO!B56</f>
        <v>VERIFICAR</v>
      </c>
      <c r="E37" s="49">
        <v>100</v>
      </c>
      <c r="F37" s="49">
        <f>AUTODIAGNÓSTICO!D56</f>
        <v>88.888888888888886</v>
      </c>
      <c r="G37" s="49"/>
      <c r="H37" s="49"/>
      <c r="I37" s="49"/>
      <c r="J37" s="49"/>
      <c r="K37" s="49"/>
      <c r="L37" s="49"/>
      <c r="M37" s="54"/>
    </row>
    <row r="38" spans="1:13" s="8" customFormat="1" x14ac:dyDescent="0.25">
      <c r="A38" s="49"/>
      <c r="B38" s="53"/>
      <c r="C38" s="49"/>
      <c r="D38" s="49" t="str">
        <f>AUTODIAGNÓSTICO!B65</f>
        <v>ACTUAR</v>
      </c>
      <c r="E38" s="49">
        <v>100</v>
      </c>
      <c r="F38" s="49">
        <f>AUTODIAGNÓSTICO!D65</f>
        <v>90</v>
      </c>
      <c r="G38" s="49"/>
      <c r="H38" s="49"/>
      <c r="I38" s="49"/>
      <c r="J38" s="49"/>
      <c r="K38" s="49"/>
      <c r="L38" s="49"/>
      <c r="M38" s="54"/>
    </row>
    <row r="39" spans="1:13" s="8" customFormat="1" x14ac:dyDescent="0.25">
      <c r="A39" s="49"/>
      <c r="B39" s="53"/>
      <c r="C39" s="49"/>
      <c r="D39" s="49"/>
      <c r="E39" s="49"/>
      <c r="F39" s="49"/>
      <c r="G39" s="49"/>
      <c r="H39" s="49"/>
      <c r="I39" s="49"/>
      <c r="J39" s="49"/>
      <c r="K39" s="49"/>
      <c r="L39" s="49"/>
      <c r="M39" s="54"/>
    </row>
    <row r="40" spans="1:13" s="8" customFormat="1" x14ac:dyDescent="0.25">
      <c r="A40" s="49"/>
      <c r="B40" s="53"/>
      <c r="C40" s="49"/>
      <c r="D40" s="49"/>
      <c r="E40" s="49"/>
      <c r="F40" s="49"/>
      <c r="G40" s="49"/>
      <c r="H40" s="49"/>
      <c r="I40" s="49"/>
      <c r="J40" s="49"/>
      <c r="K40" s="49"/>
      <c r="L40" s="49"/>
      <c r="M40" s="54"/>
    </row>
    <row r="41" spans="1:13" s="8" customFormat="1" x14ac:dyDescent="0.25">
      <c r="A41" s="49"/>
      <c r="B41" s="53"/>
      <c r="C41" s="49"/>
      <c r="D41" s="49"/>
      <c r="E41" s="49"/>
      <c r="F41" s="49"/>
      <c r="G41" s="49"/>
      <c r="H41" s="49"/>
      <c r="I41" s="49"/>
      <c r="J41" s="49"/>
      <c r="K41" s="49"/>
      <c r="L41" s="49"/>
      <c r="M41" s="54"/>
    </row>
    <row r="42" spans="1:13" s="8" customFormat="1" x14ac:dyDescent="0.25">
      <c r="A42" s="49"/>
      <c r="B42" s="53"/>
      <c r="C42" s="49"/>
      <c r="D42" s="49"/>
      <c r="E42" s="49"/>
      <c r="F42" s="49"/>
      <c r="G42" s="49"/>
      <c r="H42" s="49"/>
      <c r="I42" s="49"/>
      <c r="J42" s="49"/>
      <c r="K42" s="49"/>
      <c r="L42" s="49"/>
      <c r="M42" s="54"/>
    </row>
    <row r="43" spans="1:13" s="8" customFormat="1" x14ac:dyDescent="0.25">
      <c r="A43" s="49"/>
      <c r="B43" s="53"/>
      <c r="C43" s="49"/>
      <c r="D43" s="49"/>
      <c r="E43" s="49"/>
      <c r="F43" s="49"/>
      <c r="G43" s="49"/>
      <c r="H43" s="49"/>
      <c r="I43" s="49"/>
      <c r="J43" s="49"/>
      <c r="K43" s="49"/>
      <c r="L43" s="49"/>
      <c r="M43" s="54"/>
    </row>
    <row r="44" spans="1:13" s="8" customFormat="1" x14ac:dyDescent="0.25">
      <c r="A44" s="49"/>
      <c r="B44" s="53"/>
      <c r="C44" s="49"/>
      <c r="D44" s="49"/>
      <c r="E44" s="49"/>
      <c r="F44" s="49"/>
      <c r="G44" s="49"/>
      <c r="H44" s="49"/>
      <c r="I44" s="49"/>
      <c r="J44" s="49"/>
      <c r="K44" s="49"/>
      <c r="L44" s="49"/>
      <c r="M44" s="54"/>
    </row>
    <row r="45" spans="1:13" s="8" customFormat="1" x14ac:dyDescent="0.25">
      <c r="A45" s="49"/>
      <c r="B45" s="53"/>
      <c r="C45" s="49"/>
      <c r="D45" s="49"/>
      <c r="E45" s="49"/>
      <c r="F45" s="49"/>
      <c r="G45" s="49"/>
      <c r="H45" s="49"/>
      <c r="I45" s="49"/>
      <c r="J45" s="49"/>
      <c r="K45" s="49"/>
      <c r="L45" s="49"/>
      <c r="M45" s="54"/>
    </row>
    <row r="46" spans="1:13" s="8" customFormat="1" x14ac:dyDescent="0.25">
      <c r="A46" s="49"/>
      <c r="B46" s="53"/>
      <c r="C46" s="49"/>
      <c r="D46" s="49"/>
      <c r="E46" s="49"/>
      <c r="F46" s="49"/>
      <c r="G46" s="49"/>
      <c r="H46" s="49"/>
      <c r="I46" s="49"/>
      <c r="J46" s="49"/>
      <c r="K46" s="49"/>
      <c r="L46" s="49"/>
      <c r="M46" s="54"/>
    </row>
    <row r="47" spans="1:13" s="8" customFormat="1" x14ac:dyDescent="0.25">
      <c r="A47" s="49"/>
      <c r="B47" s="53"/>
      <c r="C47" s="49"/>
      <c r="D47" s="49"/>
      <c r="E47" s="49"/>
      <c r="F47" s="49"/>
      <c r="G47" s="49"/>
      <c r="H47" s="49"/>
      <c r="I47" s="49"/>
      <c r="J47" s="49"/>
      <c r="K47" s="49"/>
      <c r="L47" s="49"/>
      <c r="M47" s="54"/>
    </row>
    <row r="48" spans="1:13" s="8" customFormat="1" x14ac:dyDescent="0.25">
      <c r="A48" s="49"/>
      <c r="B48" s="53"/>
      <c r="C48" s="49"/>
      <c r="D48" s="49"/>
      <c r="E48" s="49"/>
      <c r="F48" s="49"/>
      <c r="G48" s="49"/>
      <c r="H48" s="49"/>
      <c r="I48" s="49"/>
      <c r="J48" s="49"/>
      <c r="K48" s="49"/>
      <c r="L48" s="49"/>
      <c r="M48" s="54"/>
    </row>
    <row r="49" spans="1:13" s="8" customFormat="1" x14ac:dyDescent="0.25">
      <c r="A49" s="49"/>
      <c r="B49" s="53"/>
      <c r="C49" s="49"/>
      <c r="D49" s="49"/>
      <c r="E49" s="49"/>
      <c r="F49" s="49"/>
      <c r="G49" s="49"/>
      <c r="H49" s="49"/>
      <c r="I49" s="49"/>
      <c r="J49" s="49"/>
      <c r="K49" s="49"/>
      <c r="L49" s="49"/>
      <c r="M49" s="54"/>
    </row>
    <row r="50" spans="1:13" s="8" customFormat="1" x14ac:dyDescent="0.25">
      <c r="A50" s="49"/>
      <c r="B50" s="53"/>
      <c r="C50" s="49"/>
      <c r="D50" s="49"/>
      <c r="E50" s="49"/>
      <c r="F50" s="49"/>
      <c r="G50" s="49"/>
      <c r="H50" s="49"/>
      <c r="I50" s="49"/>
      <c r="J50" s="49"/>
      <c r="K50" s="49"/>
      <c r="L50" s="49"/>
      <c r="M50" s="54"/>
    </row>
    <row r="51" spans="1:13" s="8" customFormat="1" x14ac:dyDescent="0.25">
      <c r="A51" s="49"/>
      <c r="B51" s="53"/>
      <c r="C51" s="49"/>
      <c r="D51" s="49"/>
      <c r="E51" s="49"/>
      <c r="F51" s="49"/>
      <c r="G51" s="49"/>
      <c r="H51" s="49"/>
      <c r="I51" s="49"/>
      <c r="J51" s="49"/>
      <c r="K51" s="49"/>
      <c r="L51" s="49"/>
      <c r="M51" s="54"/>
    </row>
    <row r="52" spans="1:13" s="8" customFormat="1" x14ac:dyDescent="0.25">
      <c r="A52" s="49"/>
      <c r="B52" s="53"/>
      <c r="C52" s="49"/>
      <c r="D52" s="49"/>
      <c r="E52" s="49"/>
      <c r="F52" s="49"/>
      <c r="G52" s="49"/>
      <c r="H52" s="49"/>
      <c r="I52" s="49"/>
      <c r="J52" s="49"/>
      <c r="K52" s="49"/>
      <c r="L52" s="49"/>
      <c r="M52" s="54"/>
    </row>
    <row r="53" spans="1:13" s="8" customFormat="1" x14ac:dyDescent="0.25">
      <c r="A53" s="49"/>
      <c r="B53" s="53"/>
      <c r="C53" s="49"/>
      <c r="D53" s="49"/>
      <c r="E53" s="49"/>
      <c r="F53" s="49"/>
      <c r="G53" s="49"/>
      <c r="H53" s="49"/>
      <c r="I53" s="49"/>
      <c r="J53" s="49"/>
      <c r="K53" s="49"/>
      <c r="L53" s="49"/>
      <c r="M53" s="54"/>
    </row>
    <row r="54" spans="1:13" s="8" customFormat="1" ht="18.75" x14ac:dyDescent="0.3">
      <c r="A54" s="49"/>
      <c r="B54" s="53"/>
      <c r="C54" s="55" t="s">
        <v>69</v>
      </c>
      <c r="D54" s="56"/>
      <c r="E54" s="56"/>
      <c r="F54" s="56"/>
      <c r="G54" s="56"/>
      <c r="H54" s="56"/>
      <c r="I54" s="56"/>
      <c r="J54" s="56"/>
      <c r="K54" s="56"/>
      <c r="L54" s="56"/>
      <c r="M54" s="54"/>
    </row>
    <row r="55" spans="1:13" s="8" customFormat="1" x14ac:dyDescent="0.25">
      <c r="A55" s="49"/>
      <c r="B55" s="53"/>
      <c r="C55" s="49"/>
      <c r="D55" s="49"/>
      <c r="E55" s="49"/>
      <c r="F55" s="49"/>
      <c r="G55" s="49"/>
      <c r="H55" s="49"/>
      <c r="I55" s="49"/>
      <c r="J55" s="49"/>
      <c r="K55" s="49"/>
      <c r="L55" s="49"/>
      <c r="M55" s="54"/>
    </row>
    <row r="56" spans="1:13" s="8" customFormat="1" x14ac:dyDescent="0.25">
      <c r="A56" s="49"/>
      <c r="B56" s="53"/>
      <c r="C56" s="258" t="s">
        <v>70</v>
      </c>
      <c r="D56" s="258"/>
      <c r="E56" s="258"/>
      <c r="F56" s="258"/>
      <c r="G56" s="258"/>
      <c r="H56" s="258"/>
      <c r="I56" s="258"/>
      <c r="J56" s="258"/>
      <c r="K56" s="258"/>
      <c r="L56" s="258"/>
      <c r="M56" s="54"/>
    </row>
    <row r="57" spans="1:13" s="8" customFormat="1" x14ac:dyDescent="0.25">
      <c r="A57" s="49"/>
      <c r="B57" s="53"/>
      <c r="C57" s="108"/>
      <c r="D57" s="108"/>
      <c r="E57" s="108"/>
      <c r="F57" s="108"/>
      <c r="G57" s="108"/>
      <c r="H57" s="108"/>
      <c r="I57" s="108"/>
      <c r="J57" s="108"/>
      <c r="K57" s="49"/>
      <c r="L57" s="49"/>
      <c r="M57" s="54"/>
    </row>
    <row r="58" spans="1:13" s="8" customFormat="1" x14ac:dyDescent="0.25">
      <c r="A58" s="49"/>
      <c r="B58" s="53"/>
      <c r="C58" s="49"/>
      <c r="D58" s="49"/>
      <c r="E58" s="49"/>
      <c r="F58" s="49"/>
      <c r="G58" s="49"/>
      <c r="H58" s="49"/>
      <c r="I58" s="49"/>
      <c r="J58" s="49"/>
      <c r="K58" s="49"/>
      <c r="L58" s="49"/>
      <c r="M58" s="54"/>
    </row>
    <row r="59" spans="1:13" s="8" customFormat="1" x14ac:dyDescent="0.25">
      <c r="A59" s="49"/>
      <c r="B59" s="53"/>
      <c r="C59" s="49"/>
      <c r="D59" s="49"/>
      <c r="E59" s="49" t="s">
        <v>2</v>
      </c>
      <c r="F59" s="49" t="s">
        <v>63</v>
      </c>
      <c r="G59" s="49" t="s">
        <v>1</v>
      </c>
      <c r="H59" s="49"/>
      <c r="I59" s="49"/>
      <c r="J59" s="49"/>
      <c r="K59" s="49"/>
      <c r="L59" s="49"/>
      <c r="M59" s="54"/>
    </row>
    <row r="60" spans="1:13" s="8" customFormat="1" x14ac:dyDescent="0.25">
      <c r="A60" s="49"/>
      <c r="B60" s="53"/>
      <c r="C60" s="49"/>
      <c r="D60" s="49"/>
      <c r="E60" s="49" t="str">
        <f>AUTODIAGNÓSTICO!E9</f>
        <v>Sensibilizar frente al proceso de Rendición de Cuentas</v>
      </c>
      <c r="F60" s="49">
        <v>100</v>
      </c>
      <c r="G60" s="57">
        <f>AUTODIAGNÓSTICO!G9</f>
        <v>94</v>
      </c>
      <c r="H60" s="49"/>
      <c r="I60" s="49"/>
      <c r="J60" s="49"/>
      <c r="K60" s="49"/>
      <c r="L60" s="49"/>
      <c r="M60" s="54"/>
    </row>
    <row r="61" spans="1:13" s="8" customFormat="1" x14ac:dyDescent="0.25">
      <c r="A61" s="49"/>
      <c r="B61" s="53"/>
      <c r="C61" s="49"/>
      <c r="D61" s="49"/>
      <c r="E61" s="49" t="str">
        <f>AUTODIAGNÓSTICO!E10</f>
        <v>Analizar las debilidades y fortalezas para la rendicón de cuentas</v>
      </c>
      <c r="F61" s="49">
        <v>100</v>
      </c>
      <c r="G61" s="57">
        <f>AUTODIAGNÓSTICO!G10</f>
        <v>92</v>
      </c>
      <c r="H61" s="49"/>
      <c r="I61" s="49"/>
      <c r="J61" s="49"/>
      <c r="K61" s="49"/>
      <c r="L61" s="49"/>
      <c r="M61" s="54"/>
    </row>
    <row r="62" spans="1:13" s="8" customFormat="1" x14ac:dyDescent="0.25">
      <c r="A62" s="49"/>
      <c r="B62" s="53"/>
      <c r="C62" s="49"/>
      <c r="D62" s="49"/>
      <c r="E62" s="49" t="str">
        <f>AUTODIAGNÓSTICO!E13</f>
        <v>Identificar espacios de articulación y cooperación para la rendición de cuentas</v>
      </c>
      <c r="F62" s="49">
        <v>100</v>
      </c>
      <c r="G62" s="57">
        <f>AUTODIAGNÓSTICO!G13</f>
        <v>92</v>
      </c>
      <c r="H62" s="49"/>
      <c r="I62" s="49"/>
      <c r="J62" s="49"/>
      <c r="K62" s="49"/>
      <c r="L62" s="49"/>
      <c r="M62" s="54"/>
    </row>
    <row r="63" spans="1:13" s="8" customFormat="1" x14ac:dyDescent="0.25">
      <c r="A63" s="49"/>
      <c r="B63" s="53"/>
      <c r="C63" s="49"/>
      <c r="D63" s="49"/>
      <c r="E63" s="49" t="str">
        <f>AUTODIAGNÓSTICO!E15</f>
        <v>Construir la estrategia de rendición de cuentas
 Paso 1. 
Identificación de los espacios de diálogo en los que la entidad rendirá cuentas</v>
      </c>
      <c r="F63" s="49">
        <v>100</v>
      </c>
      <c r="G63" s="57">
        <f>AUTODIAGNÓSTICO!G15</f>
        <v>92</v>
      </c>
      <c r="H63" s="49"/>
      <c r="I63" s="49"/>
      <c r="J63" s="49"/>
      <c r="K63" s="49"/>
      <c r="L63" s="49"/>
      <c r="M63" s="54"/>
    </row>
    <row r="64" spans="1:13" s="8" customFormat="1" x14ac:dyDescent="0.25">
      <c r="A64" s="49"/>
      <c r="B64" s="53"/>
      <c r="C64" s="49"/>
      <c r="D64" s="49"/>
      <c r="E64" s="49" t="str">
        <f>AUTODIAGNÓSTICO!E21</f>
        <v>Construir la estrategia de rendición de cuentas 
 Paso 2. 
Definir la estrategia para implementar el ejercicio de rendición de cuentas</v>
      </c>
      <c r="F64" s="49">
        <v>100</v>
      </c>
      <c r="G64" s="57">
        <f>AUTODIAGNÓSTICO!G21</f>
        <v>92</v>
      </c>
      <c r="H64" s="49"/>
      <c r="I64" s="49"/>
      <c r="J64" s="49"/>
      <c r="K64" s="49"/>
      <c r="L64" s="49"/>
      <c r="M64" s="54"/>
    </row>
    <row r="65" spans="1:13" s="8" customFormat="1" x14ac:dyDescent="0.25">
      <c r="A65" s="49"/>
      <c r="B65" s="53"/>
      <c r="C65" s="49"/>
      <c r="D65" s="49"/>
      <c r="E65" s="49"/>
      <c r="F65" s="49"/>
      <c r="G65" s="49"/>
      <c r="H65" s="49"/>
      <c r="I65" s="49"/>
      <c r="J65" s="49"/>
      <c r="K65" s="49"/>
      <c r="L65" s="49"/>
      <c r="M65" s="54"/>
    </row>
    <row r="66" spans="1:13" s="8" customFormat="1" x14ac:dyDescent="0.25">
      <c r="A66" s="49"/>
      <c r="B66" s="53"/>
      <c r="C66" s="49"/>
      <c r="D66" s="49"/>
      <c r="E66" s="49"/>
      <c r="F66" s="49"/>
      <c r="G66" s="49"/>
      <c r="H66" s="49"/>
      <c r="I66" s="49"/>
      <c r="J66" s="49"/>
      <c r="K66" s="49"/>
      <c r="L66" s="49"/>
      <c r="M66" s="54"/>
    </row>
    <row r="67" spans="1:13" s="8" customFormat="1" x14ac:dyDescent="0.25">
      <c r="A67" s="49"/>
      <c r="B67" s="53"/>
      <c r="C67" s="49"/>
      <c r="D67" s="49"/>
      <c r="E67" s="49"/>
      <c r="F67" s="49"/>
      <c r="G67" s="49"/>
      <c r="H67" s="49"/>
      <c r="I67" s="49"/>
      <c r="J67" s="49"/>
      <c r="K67" s="49"/>
      <c r="L67" s="49"/>
      <c r="M67" s="54"/>
    </row>
    <row r="68" spans="1:13" s="8" customFormat="1" x14ac:dyDescent="0.25">
      <c r="A68" s="49"/>
      <c r="B68" s="53"/>
      <c r="C68" s="49"/>
      <c r="D68" s="49"/>
      <c r="E68" s="49"/>
      <c r="F68" s="49"/>
      <c r="G68" s="49"/>
      <c r="H68" s="49"/>
      <c r="I68" s="49"/>
      <c r="J68" s="49"/>
      <c r="K68" s="49"/>
      <c r="L68" s="49"/>
      <c r="M68" s="54"/>
    </row>
    <row r="69" spans="1:13" s="8" customFormat="1" x14ac:dyDescent="0.25">
      <c r="A69" s="49"/>
      <c r="B69" s="53"/>
      <c r="C69" s="49"/>
      <c r="D69" s="49"/>
      <c r="E69" s="49"/>
      <c r="F69" s="49"/>
      <c r="G69" s="49"/>
      <c r="H69" s="49"/>
      <c r="I69" s="49"/>
      <c r="J69" s="49"/>
      <c r="K69" s="49"/>
      <c r="L69" s="49"/>
      <c r="M69" s="54"/>
    </row>
    <row r="70" spans="1:13" s="8" customFormat="1" x14ac:dyDescent="0.25">
      <c r="A70" s="49"/>
      <c r="B70" s="53"/>
      <c r="C70" s="49"/>
      <c r="D70" s="49"/>
      <c r="E70" s="49"/>
      <c r="F70" s="49"/>
      <c r="G70" s="49"/>
      <c r="H70" s="49"/>
      <c r="I70" s="49"/>
      <c r="J70" s="49"/>
      <c r="K70" s="49"/>
      <c r="L70" s="49"/>
      <c r="M70" s="54"/>
    </row>
    <row r="71" spans="1:13" s="8" customFormat="1" x14ac:dyDescent="0.25">
      <c r="A71" s="49"/>
      <c r="B71" s="53"/>
      <c r="C71" s="49"/>
      <c r="D71" s="49"/>
      <c r="E71" s="49"/>
      <c r="F71" s="49"/>
      <c r="G71" s="49"/>
      <c r="H71" s="49"/>
      <c r="I71" s="49"/>
      <c r="J71" s="49"/>
      <c r="K71" s="49"/>
      <c r="L71" s="49"/>
      <c r="M71" s="54"/>
    </row>
    <row r="72" spans="1:13" s="8" customFormat="1" x14ac:dyDescent="0.25">
      <c r="A72" s="49"/>
      <c r="B72" s="53"/>
      <c r="C72" s="49"/>
      <c r="D72" s="49"/>
      <c r="E72" s="49"/>
      <c r="F72" s="49"/>
      <c r="G72" s="49"/>
      <c r="H72" s="49"/>
      <c r="I72" s="49"/>
      <c r="J72" s="49"/>
      <c r="K72" s="49"/>
      <c r="L72" s="49"/>
      <c r="M72" s="54"/>
    </row>
    <row r="73" spans="1:13" s="8" customFormat="1" x14ac:dyDescent="0.25">
      <c r="A73" s="49"/>
      <c r="B73" s="53"/>
      <c r="C73" s="49"/>
      <c r="D73" s="49"/>
      <c r="E73" s="49"/>
      <c r="F73" s="49"/>
      <c r="G73" s="49"/>
      <c r="H73" s="49"/>
      <c r="I73" s="49"/>
      <c r="J73" s="49"/>
      <c r="K73" s="49"/>
      <c r="L73" s="49"/>
      <c r="M73" s="54"/>
    </row>
    <row r="74" spans="1:13" s="8" customFormat="1" x14ac:dyDescent="0.25">
      <c r="A74" s="49"/>
      <c r="B74" s="53"/>
      <c r="C74" s="49"/>
      <c r="D74" s="49"/>
      <c r="E74" s="49"/>
      <c r="F74" s="49"/>
      <c r="G74" s="49"/>
      <c r="H74" s="49"/>
      <c r="I74" s="49"/>
      <c r="J74" s="49"/>
      <c r="K74" s="49"/>
      <c r="L74" s="49"/>
      <c r="M74" s="54"/>
    </row>
    <row r="75" spans="1:13" s="8" customFormat="1" x14ac:dyDescent="0.25">
      <c r="A75" s="49"/>
      <c r="B75" s="53"/>
      <c r="C75" s="49"/>
      <c r="D75" s="49"/>
      <c r="E75" s="49"/>
      <c r="F75" s="49"/>
      <c r="G75" s="49"/>
      <c r="H75" s="49"/>
      <c r="I75" s="49"/>
      <c r="J75" s="49"/>
      <c r="K75" s="49"/>
      <c r="L75" s="49"/>
      <c r="M75" s="54"/>
    </row>
    <row r="76" spans="1:13" s="8" customFormat="1" x14ac:dyDescent="0.25">
      <c r="A76" s="49"/>
      <c r="B76" s="53"/>
      <c r="C76" s="49"/>
      <c r="D76" s="49"/>
      <c r="E76" s="49"/>
      <c r="F76" s="49"/>
      <c r="G76" s="49"/>
      <c r="H76" s="49"/>
      <c r="I76" s="49"/>
      <c r="J76" s="49"/>
      <c r="K76" s="49"/>
      <c r="L76" s="49"/>
      <c r="M76" s="54"/>
    </row>
    <row r="77" spans="1:13" s="8" customFormat="1" x14ac:dyDescent="0.25">
      <c r="A77" s="49"/>
      <c r="B77" s="53"/>
      <c r="C77" s="49"/>
      <c r="D77" s="49"/>
      <c r="E77" s="49"/>
      <c r="F77" s="49"/>
      <c r="G77" s="49"/>
      <c r="H77" s="49"/>
      <c r="I77" s="49"/>
      <c r="J77" s="49"/>
      <c r="K77" s="49"/>
      <c r="L77" s="49"/>
      <c r="M77" s="54"/>
    </row>
    <row r="78" spans="1:13" s="8" customFormat="1" x14ac:dyDescent="0.25">
      <c r="A78" s="49"/>
      <c r="B78" s="53"/>
      <c r="C78" s="258" t="s">
        <v>71</v>
      </c>
      <c r="D78" s="258"/>
      <c r="E78" s="258"/>
      <c r="F78" s="258"/>
      <c r="G78" s="258"/>
      <c r="H78" s="258"/>
      <c r="I78" s="258"/>
      <c r="J78" s="258"/>
      <c r="K78" s="258"/>
      <c r="L78" s="258"/>
      <c r="M78" s="54"/>
    </row>
    <row r="79" spans="1:13" s="8" customFormat="1" x14ac:dyDescent="0.25">
      <c r="A79" s="49"/>
      <c r="B79" s="53"/>
      <c r="C79" s="49"/>
      <c r="D79" s="49"/>
      <c r="E79" s="49"/>
      <c r="F79" s="49"/>
      <c r="G79" s="49"/>
      <c r="H79" s="49"/>
      <c r="I79" s="49"/>
      <c r="J79" s="49"/>
      <c r="K79" s="49"/>
      <c r="L79" s="49"/>
      <c r="M79" s="54"/>
    </row>
    <row r="80" spans="1:13" s="8" customFormat="1" x14ac:dyDescent="0.25">
      <c r="A80" s="49"/>
      <c r="B80" s="53"/>
      <c r="C80" s="49"/>
      <c r="D80" s="49"/>
      <c r="E80" s="49" t="s">
        <v>2</v>
      </c>
      <c r="F80" s="49" t="s">
        <v>63</v>
      </c>
      <c r="G80" s="49" t="s">
        <v>1</v>
      </c>
      <c r="H80" s="49"/>
      <c r="I80" s="49"/>
      <c r="J80" s="49"/>
      <c r="K80" s="49"/>
      <c r="L80" s="49"/>
      <c r="M80" s="54"/>
    </row>
    <row r="81" spans="1:13" s="8" customFormat="1" x14ac:dyDescent="0.25">
      <c r="A81" s="49"/>
      <c r="B81" s="53"/>
      <c r="C81" s="49"/>
      <c r="D81" s="49"/>
      <c r="E81" s="49" t="str">
        <f>AUTODIAGNÓSTICO!E28</f>
        <v xml:space="preserve">Generación y análisis de la información para el diálogo en la rendición de cuentas en lenguaje claro </v>
      </c>
      <c r="F81" s="49">
        <v>100</v>
      </c>
      <c r="G81" s="49">
        <f>AUTODIAGNÓSTICO!G28</f>
        <v>92</v>
      </c>
      <c r="H81" s="49"/>
      <c r="I81" s="49"/>
      <c r="J81" s="49"/>
      <c r="K81" s="49"/>
      <c r="L81" s="49"/>
      <c r="M81" s="54"/>
    </row>
    <row r="82" spans="1:13" s="8" customFormat="1" x14ac:dyDescent="0.25">
      <c r="A82" s="49"/>
      <c r="B82" s="53"/>
      <c r="C82" s="49"/>
      <c r="D82" s="49"/>
      <c r="E82" s="49" t="str">
        <f>AUTODIAGNÓSTICO!E35</f>
        <v xml:space="preserve">Publicación de la información 
 a través de los diferentes canales de comunicación </v>
      </c>
      <c r="F82" s="49">
        <v>100</v>
      </c>
      <c r="G82" s="49">
        <f>AUTODIAGNÓSTICO!G35</f>
        <v>92</v>
      </c>
      <c r="H82" s="49"/>
      <c r="I82" s="49"/>
      <c r="J82" s="49"/>
      <c r="K82" s="49"/>
      <c r="L82" s="49"/>
      <c r="M82" s="54"/>
    </row>
    <row r="83" spans="1:13" s="8" customFormat="1" x14ac:dyDescent="0.25">
      <c r="A83" s="49"/>
      <c r="B83" s="53"/>
      <c r="C83" s="49"/>
      <c r="D83" s="49"/>
      <c r="E83" s="49" t="str">
        <f>AUTODIAGNÓSTICO!E38</f>
        <v>Preparar los espacios de diálogo</v>
      </c>
      <c r="F83" s="49">
        <v>100</v>
      </c>
      <c r="G83" s="49">
        <f>AUTODIAGNÓSTICO!G38</f>
        <v>91.333333333333329</v>
      </c>
      <c r="H83" s="49"/>
      <c r="I83" s="49"/>
      <c r="J83" s="49"/>
      <c r="K83" s="49"/>
      <c r="L83" s="49"/>
      <c r="M83" s="54"/>
    </row>
    <row r="84" spans="1:13" s="8" customFormat="1" x14ac:dyDescent="0.25">
      <c r="A84" s="49"/>
      <c r="B84" s="53"/>
      <c r="C84" s="49"/>
      <c r="D84" s="49"/>
      <c r="E84" s="49" t="str">
        <f>AUTODIAGNÓSTICO!E41</f>
        <v>Convocar a los ciudadanos y grupos de interés para participar en los espacios de diálogo para la rendición de cuentas</v>
      </c>
      <c r="F84" s="49">
        <v>100</v>
      </c>
      <c r="G84" s="49">
        <f>AUTODIAGNÓSTICO!G41</f>
        <v>92.333333333333329</v>
      </c>
      <c r="H84" s="49"/>
      <c r="I84" s="49"/>
      <c r="J84" s="49"/>
      <c r="K84" s="49"/>
      <c r="L84" s="49"/>
      <c r="M84" s="54"/>
    </row>
    <row r="85" spans="1:13" s="8" customFormat="1" x14ac:dyDescent="0.25">
      <c r="A85" s="49"/>
      <c r="B85" s="53"/>
      <c r="C85" s="49"/>
      <c r="D85" s="49"/>
      <c r="E85" s="49" t="str">
        <f>AUTODIAGNÓSTICO!E44</f>
        <v>Realizar espacios de diálogo  de rendición de cuentas</v>
      </c>
      <c r="F85" s="49">
        <v>100</v>
      </c>
      <c r="G85" s="58">
        <f>AUTODIAGNÓSTICO!G44</f>
        <v>94.25</v>
      </c>
      <c r="H85" s="49"/>
      <c r="I85" s="49"/>
      <c r="J85" s="49"/>
      <c r="K85" s="49"/>
      <c r="L85" s="49"/>
      <c r="M85" s="54"/>
    </row>
    <row r="86" spans="1:13" s="8" customFormat="1" x14ac:dyDescent="0.25">
      <c r="A86" s="49"/>
      <c r="B86" s="53"/>
      <c r="C86" s="49"/>
      <c r="D86" s="49"/>
      <c r="E86" s="49"/>
      <c r="F86" s="49"/>
      <c r="G86" s="49"/>
      <c r="H86" s="49"/>
      <c r="I86" s="49"/>
      <c r="J86" s="49"/>
      <c r="K86" s="49"/>
      <c r="L86" s="49"/>
      <c r="M86" s="54"/>
    </row>
    <row r="87" spans="1:13" s="8" customFormat="1" x14ac:dyDescent="0.25">
      <c r="A87" s="49"/>
      <c r="B87" s="53"/>
      <c r="C87" s="49"/>
      <c r="D87" s="49"/>
      <c r="E87" s="49"/>
      <c r="F87" s="49"/>
      <c r="G87" s="49"/>
      <c r="H87" s="49"/>
      <c r="I87" s="49"/>
      <c r="J87" s="49"/>
      <c r="K87" s="49"/>
      <c r="L87" s="49"/>
      <c r="M87" s="54"/>
    </row>
    <row r="88" spans="1:13" s="8" customFormat="1" x14ac:dyDescent="0.25">
      <c r="A88" s="49"/>
      <c r="B88" s="53"/>
      <c r="C88" s="49"/>
      <c r="D88" s="49"/>
      <c r="E88" s="49"/>
      <c r="F88" s="49"/>
      <c r="G88" s="49"/>
      <c r="H88" s="49"/>
      <c r="I88" s="49"/>
      <c r="J88" s="49"/>
      <c r="K88" s="49"/>
      <c r="L88" s="49"/>
      <c r="M88" s="54"/>
    </row>
    <row r="89" spans="1:13" s="8" customFormat="1" x14ac:dyDescent="0.25">
      <c r="A89" s="49"/>
      <c r="B89" s="53"/>
      <c r="C89" s="49"/>
      <c r="D89" s="49"/>
      <c r="E89" s="49"/>
      <c r="F89" s="49"/>
      <c r="G89" s="49"/>
      <c r="H89" s="49"/>
      <c r="I89" s="49"/>
      <c r="J89" s="49"/>
      <c r="K89" s="49"/>
      <c r="L89" s="49"/>
      <c r="M89" s="54"/>
    </row>
    <row r="90" spans="1:13" s="8" customFormat="1" x14ac:dyDescent="0.25">
      <c r="A90" s="49"/>
      <c r="B90" s="53"/>
      <c r="C90" s="49"/>
      <c r="D90" s="49"/>
      <c r="E90" s="49"/>
      <c r="F90" s="49"/>
      <c r="G90" s="49"/>
      <c r="H90" s="49"/>
      <c r="I90" s="49"/>
      <c r="J90" s="49"/>
      <c r="K90" s="49"/>
      <c r="L90" s="49"/>
      <c r="M90" s="54"/>
    </row>
    <row r="91" spans="1:13" s="8" customFormat="1" x14ac:dyDescent="0.25">
      <c r="A91" s="49"/>
      <c r="B91" s="53"/>
      <c r="C91" s="49"/>
      <c r="D91" s="49"/>
      <c r="E91" s="49"/>
      <c r="F91" s="49"/>
      <c r="G91" s="49"/>
      <c r="H91" s="49"/>
      <c r="I91" s="49"/>
      <c r="J91" s="49"/>
      <c r="K91" s="49"/>
      <c r="L91" s="49"/>
      <c r="M91" s="54"/>
    </row>
    <row r="92" spans="1:13" s="8" customFormat="1" x14ac:dyDescent="0.25">
      <c r="A92" s="49"/>
      <c r="B92" s="53"/>
      <c r="C92" s="49"/>
      <c r="D92" s="49"/>
      <c r="E92" s="49"/>
      <c r="F92" s="49"/>
      <c r="G92" s="49"/>
      <c r="H92" s="49"/>
      <c r="I92" s="49"/>
      <c r="J92" s="49"/>
      <c r="K92" s="49"/>
      <c r="L92" s="49"/>
      <c r="M92" s="54"/>
    </row>
    <row r="93" spans="1:13" s="8" customFormat="1" x14ac:dyDescent="0.25">
      <c r="A93" s="49"/>
      <c r="B93" s="53"/>
      <c r="C93" s="49"/>
      <c r="D93" s="49"/>
      <c r="E93" s="49"/>
      <c r="F93" s="49"/>
      <c r="G93" s="49"/>
      <c r="H93" s="49"/>
      <c r="I93" s="49"/>
      <c r="J93" s="49"/>
      <c r="K93" s="49"/>
      <c r="L93" s="49"/>
      <c r="M93" s="54"/>
    </row>
    <row r="94" spans="1:13" s="8" customFormat="1" x14ac:dyDescent="0.25">
      <c r="A94" s="49"/>
      <c r="B94" s="53"/>
      <c r="C94" s="49"/>
      <c r="D94" s="49"/>
      <c r="E94" s="49"/>
      <c r="F94" s="49"/>
      <c r="G94" s="49"/>
      <c r="H94" s="49"/>
      <c r="I94" s="49"/>
      <c r="J94" s="49"/>
      <c r="K94" s="49"/>
      <c r="L94" s="49"/>
      <c r="M94" s="54"/>
    </row>
    <row r="95" spans="1:13" s="8" customFormat="1" x14ac:dyDescent="0.25">
      <c r="A95" s="49"/>
      <c r="B95" s="53"/>
      <c r="C95" s="49"/>
      <c r="D95" s="49"/>
      <c r="E95" s="49"/>
      <c r="F95" s="49"/>
      <c r="G95" s="49"/>
      <c r="H95" s="49"/>
      <c r="I95" s="49"/>
      <c r="J95" s="49"/>
      <c r="K95" s="49"/>
      <c r="L95" s="49"/>
      <c r="M95" s="54"/>
    </row>
    <row r="96" spans="1:13" s="8" customFormat="1" x14ac:dyDescent="0.25">
      <c r="A96" s="49"/>
      <c r="B96" s="53"/>
      <c r="C96" s="49"/>
      <c r="D96" s="49"/>
      <c r="E96" s="49"/>
      <c r="F96" s="49"/>
      <c r="G96" s="49"/>
      <c r="H96" s="49"/>
      <c r="I96" s="49"/>
      <c r="J96" s="49"/>
      <c r="K96" s="49"/>
      <c r="L96" s="49"/>
      <c r="M96" s="54"/>
    </row>
    <row r="97" spans="1:13" s="8" customFormat="1" x14ac:dyDescent="0.25">
      <c r="A97" s="49"/>
      <c r="B97" s="53"/>
      <c r="C97" s="49"/>
      <c r="D97" s="49"/>
      <c r="E97" s="49"/>
      <c r="F97" s="49"/>
      <c r="G97" s="49"/>
      <c r="H97" s="49"/>
      <c r="I97" s="49"/>
      <c r="J97" s="49"/>
      <c r="K97" s="49"/>
      <c r="L97" s="49"/>
      <c r="M97" s="54"/>
    </row>
    <row r="98" spans="1:13" s="8" customFormat="1" x14ac:dyDescent="0.25">
      <c r="A98" s="49"/>
      <c r="B98" s="53"/>
      <c r="C98" s="49"/>
      <c r="D98" s="49"/>
      <c r="E98" s="49"/>
      <c r="F98" s="49"/>
      <c r="G98" s="49"/>
      <c r="H98" s="49"/>
      <c r="I98" s="49"/>
      <c r="J98" s="49"/>
      <c r="K98" s="49"/>
      <c r="L98" s="49"/>
      <c r="M98" s="54"/>
    </row>
    <row r="99" spans="1:13" s="8" customFormat="1" x14ac:dyDescent="0.25">
      <c r="A99" s="49"/>
      <c r="B99" s="53"/>
      <c r="C99" s="49"/>
      <c r="D99" s="49"/>
      <c r="E99" s="49"/>
      <c r="F99" s="49"/>
      <c r="G99" s="49"/>
      <c r="H99" s="49"/>
      <c r="I99" s="49"/>
      <c r="J99" s="49"/>
      <c r="K99" s="49"/>
      <c r="L99" s="49"/>
      <c r="M99" s="54"/>
    </row>
    <row r="100" spans="1:13" s="8" customFormat="1" x14ac:dyDescent="0.25">
      <c r="A100" s="49"/>
      <c r="B100" s="53"/>
      <c r="C100" s="49"/>
      <c r="D100" s="49"/>
      <c r="E100" s="49"/>
      <c r="F100" s="49"/>
      <c r="G100" s="49"/>
      <c r="H100" s="49"/>
      <c r="I100" s="49"/>
      <c r="J100" s="49"/>
      <c r="K100" s="49"/>
      <c r="L100" s="49"/>
      <c r="M100" s="54"/>
    </row>
    <row r="101" spans="1:13" s="8" customFormat="1" x14ac:dyDescent="0.25">
      <c r="A101" s="49"/>
      <c r="B101" s="53"/>
      <c r="C101" s="49"/>
      <c r="D101" s="49"/>
      <c r="E101" s="49"/>
      <c r="F101" s="49"/>
      <c r="G101" s="49"/>
      <c r="H101" s="49"/>
      <c r="I101" s="49"/>
      <c r="J101" s="49"/>
      <c r="K101" s="49"/>
      <c r="L101" s="49"/>
      <c r="M101" s="54"/>
    </row>
    <row r="102" spans="1:13" s="8" customFormat="1" x14ac:dyDescent="0.25">
      <c r="A102" s="49"/>
      <c r="B102" s="53"/>
      <c r="C102" s="258" t="s">
        <v>72</v>
      </c>
      <c r="D102" s="258"/>
      <c r="E102" s="258"/>
      <c r="F102" s="258"/>
      <c r="G102" s="258"/>
      <c r="H102" s="258"/>
      <c r="I102" s="258"/>
      <c r="J102" s="258"/>
      <c r="K102" s="258"/>
      <c r="L102" s="258"/>
      <c r="M102" s="54"/>
    </row>
    <row r="103" spans="1:13" s="8" customFormat="1" x14ac:dyDescent="0.25">
      <c r="A103" s="49"/>
      <c r="B103" s="53"/>
      <c r="C103" s="49"/>
      <c r="D103" s="49"/>
      <c r="E103" s="49"/>
      <c r="F103" s="49"/>
      <c r="G103" s="49"/>
      <c r="H103" s="49"/>
      <c r="I103" s="49"/>
      <c r="J103" s="49"/>
      <c r="K103" s="49"/>
      <c r="L103" s="49"/>
      <c r="M103" s="54"/>
    </row>
    <row r="104" spans="1:13" s="8" customFormat="1" x14ac:dyDescent="0.25">
      <c r="A104" s="49"/>
      <c r="B104" s="53"/>
      <c r="C104" s="49"/>
      <c r="D104" s="49" t="s">
        <v>2</v>
      </c>
      <c r="E104" s="49" t="s">
        <v>75</v>
      </c>
      <c r="F104" s="49" t="s">
        <v>1</v>
      </c>
      <c r="G104" s="49"/>
      <c r="H104" s="49"/>
      <c r="I104" s="49"/>
      <c r="J104" s="49"/>
      <c r="K104" s="49"/>
      <c r="L104" s="49"/>
      <c r="M104" s="54"/>
    </row>
    <row r="105" spans="1:13" s="8" customFormat="1" x14ac:dyDescent="0.25">
      <c r="A105" s="49"/>
      <c r="B105" s="53"/>
      <c r="C105" s="49"/>
      <c r="D105" s="49" t="str">
        <f>AUTODIAGNÓSTICO!E56</f>
        <v>Cuantificar el impacto de las acciones de rendición de cuentas para divulgarlos a la ciudadanía</v>
      </c>
      <c r="E105" s="49">
        <v>100</v>
      </c>
      <c r="F105" s="49">
        <f>AUTODIAGNÓSTICO!G56</f>
        <v>88.888888888888886</v>
      </c>
      <c r="G105" s="49"/>
      <c r="H105" s="49"/>
      <c r="I105" s="49"/>
      <c r="J105" s="49"/>
      <c r="K105" s="49"/>
      <c r="L105" s="49"/>
      <c r="M105" s="54"/>
    </row>
    <row r="106" spans="1:13" s="8" customFormat="1" x14ac:dyDescent="0.25">
      <c r="A106" s="49"/>
      <c r="B106" s="53"/>
      <c r="C106" s="49"/>
      <c r="D106" s="49"/>
      <c r="E106" s="49"/>
      <c r="F106" s="49"/>
      <c r="G106" s="49"/>
      <c r="H106" s="49"/>
      <c r="I106" s="49"/>
      <c r="J106" s="49"/>
      <c r="K106" s="49"/>
      <c r="L106" s="49"/>
      <c r="M106" s="54"/>
    </row>
    <row r="107" spans="1:13" s="8" customFormat="1" x14ac:dyDescent="0.25">
      <c r="A107" s="49"/>
      <c r="B107" s="53"/>
      <c r="C107" s="49"/>
      <c r="D107" s="49"/>
      <c r="E107" s="49"/>
      <c r="F107" s="49"/>
      <c r="G107" s="49"/>
      <c r="H107" s="49"/>
      <c r="I107" s="49"/>
      <c r="J107" s="49"/>
      <c r="K107" s="49"/>
      <c r="L107" s="49"/>
      <c r="M107" s="54"/>
    </row>
    <row r="108" spans="1:13" s="8" customFormat="1" x14ac:dyDescent="0.25">
      <c r="A108" s="49"/>
      <c r="B108" s="53"/>
      <c r="C108" s="49"/>
      <c r="D108" s="49"/>
      <c r="E108" s="49"/>
      <c r="F108" s="49"/>
      <c r="G108" s="49"/>
      <c r="H108" s="49"/>
      <c r="I108" s="49"/>
      <c r="J108" s="49"/>
      <c r="K108" s="49"/>
      <c r="L108" s="49"/>
      <c r="M108" s="54"/>
    </row>
    <row r="109" spans="1:13" s="8" customFormat="1" x14ac:dyDescent="0.25">
      <c r="A109" s="49"/>
      <c r="B109" s="53"/>
      <c r="C109" s="49"/>
      <c r="D109" s="49"/>
      <c r="E109" s="49"/>
      <c r="F109" s="49"/>
      <c r="G109" s="49"/>
      <c r="H109" s="49"/>
      <c r="I109" s="49"/>
      <c r="J109" s="49"/>
      <c r="K109" s="49"/>
      <c r="L109" s="49"/>
      <c r="M109" s="54"/>
    </row>
    <row r="110" spans="1:13" s="8" customFormat="1" x14ac:dyDescent="0.25">
      <c r="A110" s="49"/>
      <c r="B110" s="53"/>
      <c r="C110" s="49"/>
      <c r="D110" s="49"/>
      <c r="E110" s="49"/>
      <c r="F110" s="49"/>
      <c r="G110" s="49"/>
      <c r="H110" s="49"/>
      <c r="I110" s="49"/>
      <c r="J110" s="49"/>
      <c r="K110" s="49"/>
      <c r="L110" s="49"/>
      <c r="M110" s="54"/>
    </row>
    <row r="111" spans="1:13" s="8" customFormat="1" x14ac:dyDescent="0.25">
      <c r="A111" s="49"/>
      <c r="B111" s="53"/>
      <c r="C111" s="49"/>
      <c r="D111" s="49"/>
      <c r="E111" s="49"/>
      <c r="F111" s="49"/>
      <c r="G111" s="49"/>
      <c r="H111" s="49"/>
      <c r="I111" s="49"/>
      <c r="J111" s="49"/>
      <c r="K111" s="49"/>
      <c r="L111" s="49"/>
      <c r="M111" s="54"/>
    </row>
    <row r="112" spans="1:13" s="8" customFormat="1" x14ac:dyDescent="0.25">
      <c r="A112" s="49"/>
      <c r="B112" s="53"/>
      <c r="C112" s="49"/>
      <c r="D112" s="49"/>
      <c r="E112" s="49"/>
      <c r="F112" s="49"/>
      <c r="G112" s="49"/>
      <c r="H112" s="49"/>
      <c r="I112" s="49"/>
      <c r="J112" s="49"/>
      <c r="K112" s="49"/>
      <c r="L112" s="49"/>
      <c r="M112" s="54"/>
    </row>
    <row r="113" spans="1:13" s="8" customFormat="1" x14ac:dyDescent="0.25">
      <c r="A113" s="49"/>
      <c r="B113" s="53"/>
      <c r="C113" s="49"/>
      <c r="D113" s="49"/>
      <c r="E113" s="49"/>
      <c r="F113" s="49"/>
      <c r="G113" s="49"/>
      <c r="H113" s="49"/>
      <c r="I113" s="49"/>
      <c r="J113" s="49"/>
      <c r="K113" s="49"/>
      <c r="L113" s="49"/>
      <c r="M113" s="54"/>
    </row>
    <row r="114" spans="1:13" s="8" customFormat="1" x14ac:dyDescent="0.25">
      <c r="A114" s="49"/>
      <c r="B114" s="53"/>
      <c r="C114" s="49"/>
      <c r="D114" s="49"/>
      <c r="E114" s="49"/>
      <c r="F114" s="49"/>
      <c r="G114" s="49"/>
      <c r="H114" s="49"/>
      <c r="I114" s="49"/>
      <c r="J114" s="49"/>
      <c r="K114" s="49"/>
      <c r="L114" s="49"/>
      <c r="M114" s="54"/>
    </row>
    <row r="115" spans="1:13" s="8" customFormat="1" x14ac:dyDescent="0.25">
      <c r="A115" s="49"/>
      <c r="B115" s="53"/>
      <c r="C115" s="49"/>
      <c r="D115" s="49"/>
      <c r="E115" s="49"/>
      <c r="F115" s="49"/>
      <c r="G115" s="49"/>
      <c r="H115" s="49"/>
      <c r="I115" s="49"/>
      <c r="J115" s="49"/>
      <c r="K115" s="49"/>
      <c r="L115" s="49"/>
      <c r="M115" s="54"/>
    </row>
    <row r="116" spans="1:13" s="8" customFormat="1" x14ac:dyDescent="0.25">
      <c r="A116" s="49"/>
      <c r="B116" s="53"/>
      <c r="C116" s="49"/>
      <c r="D116" s="49"/>
      <c r="E116" s="49"/>
      <c r="F116" s="49"/>
      <c r="G116" s="49"/>
      <c r="H116" s="49"/>
      <c r="I116" s="49"/>
      <c r="J116" s="49"/>
      <c r="K116" s="49"/>
      <c r="L116" s="49"/>
      <c r="M116" s="54"/>
    </row>
    <row r="117" spans="1:13" s="8" customFormat="1" x14ac:dyDescent="0.25">
      <c r="A117" s="49"/>
      <c r="B117" s="53"/>
      <c r="C117" s="49"/>
      <c r="D117" s="49"/>
      <c r="E117" s="49"/>
      <c r="F117" s="49"/>
      <c r="G117" s="49"/>
      <c r="H117" s="49"/>
      <c r="I117" s="49"/>
      <c r="J117" s="49"/>
      <c r="K117" s="49"/>
      <c r="L117" s="49"/>
      <c r="M117" s="54"/>
    </row>
    <row r="118" spans="1:13" s="8" customFormat="1" x14ac:dyDescent="0.25">
      <c r="A118" s="49"/>
      <c r="B118" s="53"/>
      <c r="C118" s="49"/>
      <c r="D118" s="49"/>
      <c r="E118" s="49"/>
      <c r="F118" s="49"/>
      <c r="G118" s="49"/>
      <c r="H118" s="49"/>
      <c r="I118" s="49"/>
      <c r="J118" s="49"/>
      <c r="K118" s="49"/>
      <c r="L118" s="49"/>
      <c r="M118" s="54"/>
    </row>
    <row r="119" spans="1:13" s="8" customFormat="1" x14ac:dyDescent="0.25">
      <c r="A119" s="49"/>
      <c r="B119" s="53"/>
      <c r="C119" s="49"/>
      <c r="D119" s="49"/>
      <c r="E119" s="49"/>
      <c r="F119" s="49"/>
      <c r="G119" s="49"/>
      <c r="H119" s="49"/>
      <c r="I119" s="49"/>
      <c r="J119" s="49"/>
      <c r="K119" s="49"/>
      <c r="L119" s="49"/>
      <c r="M119" s="54"/>
    </row>
    <row r="120" spans="1:13" s="8" customFormat="1" x14ac:dyDescent="0.25">
      <c r="A120" s="49"/>
      <c r="B120" s="53"/>
      <c r="C120" s="49"/>
      <c r="D120" s="49"/>
      <c r="E120" s="49"/>
      <c r="F120" s="49"/>
      <c r="G120" s="49"/>
      <c r="H120" s="49"/>
      <c r="I120" s="49"/>
      <c r="J120" s="49"/>
      <c r="K120" s="49"/>
      <c r="L120" s="49"/>
      <c r="M120" s="54"/>
    </row>
    <row r="121" spans="1:13" s="8" customFormat="1" x14ac:dyDescent="0.25">
      <c r="A121" s="49"/>
      <c r="B121" s="53"/>
      <c r="C121" s="49"/>
      <c r="D121" s="49"/>
      <c r="E121" s="49"/>
      <c r="F121" s="49"/>
      <c r="G121" s="49"/>
      <c r="H121" s="49"/>
      <c r="I121" s="49"/>
      <c r="J121" s="49"/>
      <c r="K121" s="49"/>
      <c r="L121" s="49"/>
      <c r="M121" s="54"/>
    </row>
    <row r="122" spans="1:13" s="8" customFormat="1" x14ac:dyDescent="0.25">
      <c r="A122" s="49"/>
      <c r="B122" s="53"/>
      <c r="C122" s="49"/>
      <c r="D122" s="49"/>
      <c r="E122" s="49"/>
      <c r="F122" s="49"/>
      <c r="G122" s="49"/>
      <c r="H122" s="49"/>
      <c r="I122" s="49"/>
      <c r="J122" s="49"/>
      <c r="K122" s="49"/>
      <c r="L122" s="49"/>
      <c r="M122" s="54"/>
    </row>
    <row r="123" spans="1:13" s="8" customFormat="1" x14ac:dyDescent="0.25">
      <c r="A123" s="49"/>
      <c r="B123" s="53"/>
      <c r="C123" s="49"/>
      <c r="D123" s="49"/>
      <c r="E123" s="49"/>
      <c r="F123" s="49"/>
      <c r="G123" s="49"/>
      <c r="H123" s="49"/>
      <c r="I123" s="49"/>
      <c r="J123" s="49"/>
      <c r="K123" s="49"/>
      <c r="L123" s="49"/>
      <c r="M123" s="54"/>
    </row>
    <row r="124" spans="1:13" s="8" customFormat="1" x14ac:dyDescent="0.25">
      <c r="A124" s="49"/>
      <c r="B124" s="53"/>
      <c r="C124" s="49"/>
      <c r="D124" s="49"/>
      <c r="E124" s="49"/>
      <c r="F124" s="49"/>
      <c r="G124" s="49"/>
      <c r="H124" s="49"/>
      <c r="I124" s="49"/>
      <c r="J124" s="49"/>
      <c r="K124" s="49"/>
      <c r="L124" s="49"/>
      <c r="M124" s="54"/>
    </row>
    <row r="125" spans="1:13" s="8" customFormat="1" x14ac:dyDescent="0.25">
      <c r="A125" s="49"/>
      <c r="B125" s="53"/>
      <c r="C125" s="49"/>
      <c r="D125" s="49"/>
      <c r="E125" s="49"/>
      <c r="F125" s="49"/>
      <c r="G125" s="49"/>
      <c r="H125" s="49"/>
      <c r="I125" s="49"/>
      <c r="J125" s="49"/>
      <c r="K125" s="49"/>
      <c r="L125" s="49"/>
      <c r="M125" s="54"/>
    </row>
    <row r="126" spans="1:13" s="8" customFormat="1" x14ac:dyDescent="0.25">
      <c r="A126" s="49"/>
      <c r="B126" s="53"/>
      <c r="C126" s="49"/>
      <c r="D126" s="49"/>
      <c r="E126" s="49"/>
      <c r="F126" s="49"/>
      <c r="G126" s="49"/>
      <c r="H126" s="49"/>
      <c r="I126" s="49"/>
      <c r="J126" s="49"/>
      <c r="K126" s="49"/>
      <c r="L126" s="49"/>
      <c r="M126" s="54"/>
    </row>
    <row r="127" spans="1:13" s="8" customFormat="1" x14ac:dyDescent="0.25">
      <c r="A127" s="49"/>
      <c r="B127" s="53"/>
      <c r="C127" s="49"/>
      <c r="D127" s="49"/>
      <c r="E127" s="49"/>
      <c r="F127" s="49"/>
      <c r="G127" s="49"/>
      <c r="H127" s="49"/>
      <c r="I127" s="49"/>
      <c r="J127" s="49"/>
      <c r="K127" s="49"/>
      <c r="L127" s="49"/>
      <c r="M127" s="54"/>
    </row>
    <row r="128" spans="1:13" s="8" customFormat="1" x14ac:dyDescent="0.25">
      <c r="A128" s="49"/>
      <c r="B128" s="53"/>
      <c r="C128" s="258" t="s">
        <v>73</v>
      </c>
      <c r="D128" s="258"/>
      <c r="E128" s="258"/>
      <c r="F128" s="258"/>
      <c r="G128" s="258"/>
      <c r="H128" s="258"/>
      <c r="I128" s="258"/>
      <c r="J128" s="258"/>
      <c r="K128" s="258"/>
      <c r="L128" s="258"/>
      <c r="M128" s="54"/>
    </row>
    <row r="129" spans="1:13" s="8" customFormat="1" x14ac:dyDescent="0.25">
      <c r="A129" s="49"/>
      <c r="B129" s="53"/>
      <c r="C129" s="49"/>
      <c r="D129" s="49"/>
      <c r="E129" s="49"/>
      <c r="F129" s="49"/>
      <c r="G129" s="49"/>
      <c r="H129" s="49"/>
      <c r="I129" s="49"/>
      <c r="J129" s="49"/>
      <c r="K129" s="49"/>
      <c r="L129" s="49"/>
      <c r="M129" s="54"/>
    </row>
    <row r="130" spans="1:13" s="8" customFormat="1" x14ac:dyDescent="0.25">
      <c r="A130" s="49"/>
      <c r="B130" s="53"/>
      <c r="C130" s="49"/>
      <c r="D130" s="49"/>
      <c r="E130" s="49"/>
      <c r="F130" s="49"/>
      <c r="G130" s="49"/>
      <c r="H130" s="49"/>
      <c r="I130" s="49"/>
      <c r="J130" s="49"/>
      <c r="K130" s="49"/>
      <c r="L130" s="49"/>
      <c r="M130" s="54"/>
    </row>
    <row r="131" spans="1:13" s="8" customFormat="1" x14ac:dyDescent="0.25">
      <c r="A131" s="49"/>
      <c r="B131" s="53"/>
      <c r="C131" s="49"/>
      <c r="D131" s="49" t="s">
        <v>2</v>
      </c>
      <c r="E131" s="49" t="s">
        <v>75</v>
      </c>
      <c r="F131" s="49" t="s">
        <v>1</v>
      </c>
      <c r="G131" s="49"/>
      <c r="H131" s="49"/>
      <c r="I131" s="49"/>
      <c r="J131" s="49"/>
      <c r="K131" s="49"/>
      <c r="L131" s="49"/>
      <c r="M131" s="54"/>
    </row>
    <row r="132" spans="1:13" s="8" customFormat="1" x14ac:dyDescent="0.25">
      <c r="A132" s="49"/>
      <c r="B132" s="53"/>
      <c r="C132" s="49"/>
      <c r="D132" s="49" t="str">
        <f>AUTODIAGNÓSTICO!E65</f>
        <v>Establecer acciones de mejora del proceso de rendición de cuenta</v>
      </c>
      <c r="E132" s="49">
        <v>100</v>
      </c>
      <c r="F132" s="49">
        <f>AUTODIAGNÓSTICO!G65</f>
        <v>90</v>
      </c>
      <c r="G132" s="49"/>
      <c r="H132" s="49"/>
      <c r="I132" s="49"/>
      <c r="J132" s="49"/>
      <c r="K132" s="49"/>
      <c r="L132" s="49"/>
      <c r="M132" s="54"/>
    </row>
    <row r="133" spans="1:13" s="8" customFormat="1" x14ac:dyDescent="0.25">
      <c r="A133" s="49"/>
      <c r="B133" s="53"/>
      <c r="C133" s="49"/>
      <c r="D133" s="49"/>
      <c r="E133" s="49"/>
      <c r="F133" s="49"/>
      <c r="G133" s="49"/>
      <c r="H133" s="49"/>
      <c r="I133" s="49"/>
      <c r="J133" s="49"/>
      <c r="K133" s="49"/>
      <c r="L133" s="49"/>
      <c r="M133" s="54"/>
    </row>
    <row r="134" spans="1:13" s="8" customFormat="1" x14ac:dyDescent="0.25">
      <c r="A134" s="49"/>
      <c r="B134" s="53"/>
      <c r="C134" s="49"/>
      <c r="D134" s="49"/>
      <c r="E134" s="49"/>
      <c r="F134" s="49"/>
      <c r="G134" s="49"/>
      <c r="H134" s="49"/>
      <c r="I134" s="49"/>
      <c r="J134" s="49"/>
      <c r="K134" s="49"/>
      <c r="L134" s="49"/>
      <c r="M134" s="54"/>
    </row>
    <row r="135" spans="1:13" s="8" customFormat="1" x14ac:dyDescent="0.25">
      <c r="A135" s="49"/>
      <c r="B135" s="53"/>
      <c r="C135" s="49"/>
      <c r="D135" s="49"/>
      <c r="E135" s="49"/>
      <c r="F135" s="49"/>
      <c r="G135" s="49"/>
      <c r="H135" s="49"/>
      <c r="I135" s="49"/>
      <c r="J135" s="49"/>
      <c r="K135" s="49"/>
      <c r="L135" s="49"/>
      <c r="M135" s="54"/>
    </row>
    <row r="136" spans="1:13" s="8" customFormat="1" x14ac:dyDescent="0.25">
      <c r="A136" s="49"/>
      <c r="B136" s="53"/>
      <c r="C136" s="49"/>
      <c r="D136" s="49"/>
      <c r="E136" s="49"/>
      <c r="F136" s="49"/>
      <c r="G136" s="49"/>
      <c r="H136" s="49"/>
      <c r="I136" s="49"/>
      <c r="J136" s="49"/>
      <c r="K136" s="49"/>
      <c r="L136" s="49"/>
      <c r="M136" s="54"/>
    </row>
    <row r="137" spans="1:13" s="8" customFormat="1" x14ac:dyDescent="0.25">
      <c r="A137" s="49"/>
      <c r="B137" s="53"/>
      <c r="C137" s="49"/>
      <c r="D137" s="49"/>
      <c r="E137" s="49"/>
      <c r="F137" s="49"/>
      <c r="G137" s="49"/>
      <c r="H137" s="49"/>
      <c r="I137" s="49"/>
      <c r="J137" s="49"/>
      <c r="K137" s="49"/>
      <c r="L137" s="49"/>
      <c r="M137" s="54"/>
    </row>
    <row r="138" spans="1:13" s="8" customFormat="1" x14ac:dyDescent="0.25">
      <c r="A138" s="49"/>
      <c r="B138" s="53"/>
      <c r="C138" s="49"/>
      <c r="D138" s="49"/>
      <c r="E138" s="49"/>
      <c r="F138" s="49"/>
      <c r="G138" s="49"/>
      <c r="H138" s="49"/>
      <c r="I138" s="49"/>
      <c r="J138" s="49"/>
      <c r="K138" s="49"/>
      <c r="L138" s="49"/>
      <c r="M138" s="54"/>
    </row>
    <row r="139" spans="1:13" s="8" customFormat="1" x14ac:dyDescent="0.25">
      <c r="A139" s="49"/>
      <c r="B139" s="53"/>
      <c r="C139" s="49"/>
      <c r="D139" s="49"/>
      <c r="E139" s="49"/>
      <c r="F139" s="49"/>
      <c r="G139" s="49"/>
      <c r="H139" s="49"/>
      <c r="I139" s="49"/>
      <c r="J139" s="49"/>
      <c r="K139" s="49"/>
      <c r="L139" s="49"/>
      <c r="M139" s="54"/>
    </row>
    <row r="140" spans="1:13" s="8" customFormat="1" x14ac:dyDescent="0.25">
      <c r="A140" s="49"/>
      <c r="B140" s="53"/>
      <c r="C140" s="49"/>
      <c r="D140" s="49"/>
      <c r="E140" s="49"/>
      <c r="F140" s="49"/>
      <c r="G140" s="49"/>
      <c r="H140" s="49"/>
      <c r="I140" s="49"/>
      <c r="J140" s="49"/>
      <c r="K140" s="49"/>
      <c r="L140" s="49"/>
      <c r="M140" s="54"/>
    </row>
    <row r="141" spans="1:13" s="8" customFormat="1" x14ac:dyDescent="0.25">
      <c r="A141" s="49"/>
      <c r="B141" s="53"/>
      <c r="C141" s="49"/>
      <c r="D141" s="49"/>
      <c r="E141" s="49"/>
      <c r="F141" s="49"/>
      <c r="G141" s="49"/>
      <c r="H141" s="49"/>
      <c r="I141" s="49"/>
      <c r="J141" s="49"/>
      <c r="K141" s="49"/>
      <c r="L141" s="49"/>
      <c r="M141" s="54"/>
    </row>
    <row r="142" spans="1:13" s="8" customFormat="1" x14ac:dyDescent="0.25">
      <c r="A142" s="49"/>
      <c r="B142" s="53"/>
      <c r="C142" s="49"/>
      <c r="D142" s="49"/>
      <c r="E142" s="49"/>
      <c r="F142" s="49"/>
      <c r="G142" s="49"/>
      <c r="H142" s="49"/>
      <c r="I142" s="49"/>
      <c r="J142" s="49"/>
      <c r="K142" s="49"/>
      <c r="L142" s="49"/>
      <c r="M142" s="54"/>
    </row>
    <row r="143" spans="1:13" s="8" customFormat="1" x14ac:dyDescent="0.25">
      <c r="A143" s="49"/>
      <c r="B143" s="53"/>
      <c r="C143" s="49"/>
      <c r="D143" s="49"/>
      <c r="E143" s="49"/>
      <c r="F143" s="49"/>
      <c r="G143" s="49"/>
      <c r="H143" s="49"/>
      <c r="I143" s="49"/>
      <c r="J143" s="49"/>
      <c r="K143" s="49"/>
      <c r="L143" s="49"/>
      <c r="M143" s="54"/>
    </row>
    <row r="144" spans="1:13" s="8" customFormat="1" x14ac:dyDescent="0.25">
      <c r="A144" s="49"/>
      <c r="B144" s="53"/>
      <c r="C144" s="49"/>
      <c r="D144" s="49"/>
      <c r="E144" s="49"/>
      <c r="F144" s="49"/>
      <c r="G144" s="49"/>
      <c r="H144" s="49"/>
      <c r="I144" s="49"/>
      <c r="J144" s="49"/>
      <c r="K144" s="49"/>
      <c r="L144" s="49"/>
      <c r="M144" s="54"/>
    </row>
    <row r="145" spans="1:13" s="8" customFormat="1" x14ac:dyDescent="0.25">
      <c r="A145" s="49"/>
      <c r="B145" s="53"/>
      <c r="C145" s="49"/>
      <c r="D145" s="49"/>
      <c r="E145" s="49"/>
      <c r="F145" s="49"/>
      <c r="G145" s="49"/>
      <c r="H145" s="49"/>
      <c r="I145" s="49"/>
      <c r="J145" s="49"/>
      <c r="K145" s="49"/>
      <c r="L145" s="49"/>
      <c r="M145" s="54"/>
    </row>
    <row r="146" spans="1:13" s="8" customFormat="1" x14ac:dyDescent="0.25">
      <c r="A146" s="49"/>
      <c r="B146" s="53"/>
      <c r="C146" s="49"/>
      <c r="D146" s="49"/>
      <c r="E146" s="49"/>
      <c r="F146" s="49"/>
      <c r="G146" s="49"/>
      <c r="H146" s="49"/>
      <c r="I146" s="49"/>
      <c r="J146" s="49"/>
      <c r="K146" s="49"/>
      <c r="L146" s="49"/>
      <c r="M146" s="54"/>
    </row>
    <row r="147" spans="1:13" s="8" customFormat="1" x14ac:dyDescent="0.25">
      <c r="A147" s="49"/>
      <c r="B147" s="53"/>
      <c r="C147" s="49"/>
      <c r="D147" s="49"/>
      <c r="E147" s="49"/>
      <c r="F147" s="49"/>
      <c r="G147" s="49"/>
      <c r="H147" s="49"/>
      <c r="I147" s="49"/>
      <c r="J147" s="49"/>
      <c r="K147" s="49"/>
      <c r="L147" s="49"/>
      <c r="M147" s="54"/>
    </row>
    <row r="148" spans="1:13" s="8" customFormat="1" x14ac:dyDescent="0.25">
      <c r="A148" s="49"/>
      <c r="B148" s="53"/>
      <c r="C148" s="49"/>
      <c r="D148" s="49"/>
      <c r="E148" s="49"/>
      <c r="F148" s="49"/>
      <c r="G148" s="49"/>
      <c r="H148" s="49"/>
      <c r="I148" s="49"/>
      <c r="J148" s="49"/>
      <c r="K148" s="49"/>
      <c r="L148" s="49"/>
      <c r="M148" s="54"/>
    </row>
    <row r="149" spans="1:13" s="8" customFormat="1" x14ac:dyDescent="0.25">
      <c r="A149" s="49"/>
      <c r="B149" s="53"/>
      <c r="C149" s="49"/>
      <c r="D149" s="49"/>
      <c r="E149" s="49"/>
      <c r="F149" s="49"/>
      <c r="G149" s="49"/>
      <c r="H149" s="49"/>
      <c r="I149" s="49"/>
      <c r="J149" s="49"/>
      <c r="K149" s="49"/>
      <c r="L149" s="49"/>
      <c r="M149" s="54"/>
    </row>
    <row r="150" spans="1:13" s="8" customFormat="1" x14ac:dyDescent="0.25">
      <c r="A150" s="49"/>
      <c r="B150" s="53"/>
      <c r="C150" s="49"/>
      <c r="D150" s="49"/>
      <c r="E150" s="49"/>
      <c r="F150" s="49"/>
      <c r="G150" s="49"/>
      <c r="H150" s="49"/>
      <c r="I150" s="49"/>
      <c r="J150" s="49"/>
      <c r="K150" s="49"/>
      <c r="L150" s="49"/>
      <c r="M150" s="54"/>
    </row>
    <row r="151" spans="1:13" s="8" customFormat="1" x14ac:dyDescent="0.25">
      <c r="A151" s="49"/>
      <c r="B151" s="53"/>
      <c r="C151" s="49"/>
      <c r="D151" s="49"/>
      <c r="E151" s="49"/>
      <c r="F151" s="49"/>
      <c r="G151" s="49"/>
      <c r="H151" s="49"/>
      <c r="I151" s="49"/>
      <c r="J151" s="49"/>
      <c r="K151" s="49"/>
      <c r="L151" s="49"/>
      <c r="M151" s="54"/>
    </row>
    <row r="152" spans="1:13" s="8" customFormat="1" x14ac:dyDescent="0.25">
      <c r="A152" s="49"/>
      <c r="B152" s="53"/>
      <c r="C152" s="49"/>
      <c r="D152" s="49"/>
      <c r="E152" s="49"/>
      <c r="F152" s="49"/>
      <c r="G152" s="49"/>
      <c r="H152" s="49"/>
      <c r="I152" s="49"/>
      <c r="J152" s="49"/>
      <c r="K152" s="49"/>
      <c r="L152" s="49"/>
      <c r="M152" s="54"/>
    </row>
    <row r="153" spans="1:13" s="8" customFormat="1" x14ac:dyDescent="0.25">
      <c r="A153" s="49"/>
      <c r="B153" s="53"/>
      <c r="C153" s="49"/>
      <c r="D153" s="49"/>
      <c r="E153" s="49"/>
      <c r="F153" s="49"/>
      <c r="G153" s="49"/>
      <c r="H153" s="49"/>
      <c r="I153" s="49"/>
      <c r="J153" s="49"/>
      <c r="K153" s="49"/>
      <c r="L153" s="49"/>
      <c r="M153" s="54"/>
    </row>
    <row r="154" spans="1:13" s="8" customFormat="1" ht="15.75" thickBot="1" x14ac:dyDescent="0.3">
      <c r="A154" s="49"/>
      <c r="B154" s="59"/>
      <c r="C154" s="60"/>
      <c r="D154" s="60"/>
      <c r="E154" s="60"/>
      <c r="F154" s="60"/>
      <c r="G154" s="60"/>
      <c r="H154" s="60"/>
      <c r="I154" s="60"/>
      <c r="J154" s="60"/>
      <c r="K154" s="60"/>
      <c r="L154" s="60"/>
      <c r="M154" s="61"/>
    </row>
    <row r="155" spans="1:13" s="8" customFormat="1" x14ac:dyDescent="0.25">
      <c r="A155" s="49"/>
      <c r="B155" s="49"/>
      <c r="C155" s="49"/>
      <c r="D155" s="49"/>
      <c r="E155" s="49"/>
      <c r="F155" s="49"/>
      <c r="G155" s="49"/>
      <c r="H155" s="49"/>
      <c r="I155" s="49"/>
      <c r="J155" s="49"/>
      <c r="K155" s="49"/>
      <c r="L155" s="49"/>
      <c r="M155" s="49"/>
    </row>
    <row r="156" spans="1:13" s="8" customFormat="1" x14ac:dyDescent="0.25">
      <c r="A156" s="49"/>
      <c r="B156" s="49"/>
      <c r="C156" s="49"/>
      <c r="D156" s="49"/>
      <c r="E156" s="49"/>
      <c r="F156" s="49"/>
      <c r="G156" s="49"/>
      <c r="H156" s="49"/>
      <c r="I156" s="49"/>
      <c r="J156" s="49"/>
      <c r="K156" s="49"/>
      <c r="L156" s="49"/>
      <c r="M156" s="49"/>
    </row>
    <row r="157" spans="1:13" s="8" customFormat="1" x14ac:dyDescent="0.25">
      <c r="A157" s="49"/>
      <c r="B157" s="49"/>
      <c r="C157" s="49"/>
      <c r="D157" s="49"/>
      <c r="E157" s="49"/>
      <c r="F157" s="49"/>
      <c r="G157" s="49"/>
      <c r="H157" s="49"/>
      <c r="I157" s="49"/>
      <c r="J157" s="49"/>
      <c r="K157" s="49"/>
      <c r="L157" s="49"/>
      <c r="M157" s="49"/>
    </row>
    <row r="158" spans="1:13" s="8" customFormat="1" x14ac:dyDescent="0.25">
      <c r="A158" s="49"/>
      <c r="B158" s="49"/>
      <c r="C158" s="49"/>
      <c r="D158" s="49"/>
      <c r="E158" s="49"/>
      <c r="F158" s="49"/>
      <c r="G158" s="49"/>
      <c r="H158" s="49"/>
      <c r="I158" s="49"/>
      <c r="J158" s="49"/>
      <c r="K158" s="49"/>
      <c r="L158" s="49"/>
      <c r="M158" s="49"/>
    </row>
    <row r="159" spans="1:13" s="8" customFormat="1" x14ac:dyDescent="0.25">
      <c r="A159" s="49"/>
      <c r="B159" s="49"/>
      <c r="C159" s="49"/>
      <c r="D159" s="49"/>
      <c r="E159" s="49"/>
      <c r="F159" s="49"/>
      <c r="G159" s="49"/>
      <c r="H159" s="49"/>
      <c r="I159" s="49"/>
      <c r="J159" s="49"/>
      <c r="K159" s="49"/>
      <c r="L159" s="49"/>
      <c r="M159" s="49"/>
    </row>
    <row r="160" spans="1:13" s="8" customFormat="1" x14ac:dyDescent="0.25">
      <c r="A160" s="49"/>
      <c r="B160" s="49"/>
      <c r="C160" s="49"/>
      <c r="D160" s="49"/>
      <c r="E160" s="49"/>
      <c r="F160" s="49"/>
      <c r="G160" s="49"/>
      <c r="H160" s="49"/>
      <c r="I160" s="49"/>
      <c r="J160" s="49"/>
      <c r="K160" s="49"/>
      <c r="L160" s="49"/>
      <c r="M160" s="49"/>
    </row>
    <row r="161" spans="1:13" s="8" customFormat="1" x14ac:dyDescent="0.25">
      <c r="A161" s="49"/>
      <c r="B161" s="49"/>
      <c r="C161" s="49"/>
      <c r="D161" s="49"/>
      <c r="E161" s="49"/>
      <c r="F161" s="49"/>
      <c r="G161" s="49"/>
      <c r="H161" s="49"/>
      <c r="I161" s="49"/>
      <c r="J161" s="49"/>
      <c r="K161" s="49"/>
      <c r="L161" s="49"/>
      <c r="M161" s="49"/>
    </row>
    <row r="162" spans="1:13" s="8" customFormat="1" x14ac:dyDescent="0.25">
      <c r="A162" s="49"/>
      <c r="B162" s="49"/>
      <c r="C162" s="49"/>
      <c r="D162" s="49"/>
      <c r="E162" s="49"/>
      <c r="F162" s="49"/>
      <c r="G162" s="49"/>
      <c r="H162" s="49"/>
      <c r="I162" s="49"/>
      <c r="J162" s="49"/>
      <c r="K162" s="49"/>
      <c r="L162" s="49"/>
      <c r="M162" s="49"/>
    </row>
    <row r="163" spans="1:13" s="8" customFormat="1" x14ac:dyDescent="0.25">
      <c r="A163" s="49"/>
      <c r="B163" s="49"/>
      <c r="C163" s="49"/>
      <c r="D163" s="49"/>
      <c r="E163" s="49"/>
      <c r="F163" s="49"/>
      <c r="G163" s="49"/>
      <c r="H163" s="49"/>
      <c r="I163" s="49"/>
      <c r="J163" s="49"/>
      <c r="K163" s="49"/>
      <c r="L163" s="49"/>
      <c r="M163" s="49"/>
    </row>
    <row r="164" spans="1:13" s="8" customFormat="1" x14ac:dyDescent="0.25">
      <c r="A164" s="49"/>
      <c r="B164" s="49"/>
      <c r="C164" s="49"/>
      <c r="D164" s="49"/>
      <c r="E164" s="49"/>
      <c r="F164" s="49"/>
      <c r="G164" s="49"/>
      <c r="H164" s="49"/>
      <c r="I164" s="49"/>
      <c r="J164" s="49"/>
      <c r="K164" s="49"/>
      <c r="L164" s="49"/>
      <c r="M164" s="49"/>
    </row>
    <row r="165" spans="1:13" s="8" customFormat="1" x14ac:dyDescent="0.25">
      <c r="A165" s="49"/>
      <c r="B165" s="49"/>
      <c r="C165" s="49"/>
      <c r="D165" s="49"/>
      <c r="E165" s="49"/>
      <c r="F165" s="49"/>
      <c r="G165" s="49"/>
      <c r="H165" s="49"/>
      <c r="I165" s="49"/>
      <c r="J165" s="49"/>
      <c r="K165" s="49"/>
      <c r="L165" s="49"/>
      <c r="M165" s="49"/>
    </row>
    <row r="166" spans="1:13" s="8" customFormat="1" x14ac:dyDescent="0.25">
      <c r="A166" s="49"/>
      <c r="B166" s="49"/>
      <c r="C166" s="49"/>
      <c r="D166" s="49"/>
      <c r="E166" s="49"/>
      <c r="F166" s="49"/>
      <c r="G166" s="49"/>
      <c r="H166" s="49"/>
      <c r="I166" s="49"/>
      <c r="J166" s="49"/>
      <c r="K166" s="49"/>
      <c r="L166" s="49"/>
      <c r="M166" s="49"/>
    </row>
    <row r="167" spans="1:13" s="8" customFormat="1" x14ac:dyDescent="0.25">
      <c r="A167" s="49"/>
      <c r="B167" s="49"/>
      <c r="C167" s="49"/>
      <c r="D167" s="49"/>
      <c r="E167" s="49"/>
      <c r="F167" s="49"/>
      <c r="G167" s="49"/>
      <c r="H167" s="49"/>
      <c r="I167" s="49"/>
      <c r="J167" s="49"/>
      <c r="K167" s="49"/>
      <c r="L167" s="49"/>
      <c r="M167" s="49"/>
    </row>
    <row r="168" spans="1:13" s="8" customFormat="1" x14ac:dyDescent="0.25">
      <c r="A168" s="49"/>
      <c r="B168" s="49"/>
      <c r="C168" s="49"/>
      <c r="D168" s="49"/>
      <c r="E168" s="49"/>
      <c r="F168" s="49"/>
      <c r="G168" s="49"/>
      <c r="H168" s="49"/>
      <c r="I168" s="49"/>
      <c r="J168" s="49"/>
      <c r="K168" s="49"/>
      <c r="L168" s="49"/>
      <c r="M168" s="49"/>
    </row>
    <row r="169" spans="1:13" s="8" customFormat="1" x14ac:dyDescent="0.25">
      <c r="A169" s="49"/>
      <c r="B169" s="49"/>
      <c r="C169" s="49"/>
      <c r="D169" s="49"/>
      <c r="E169" s="49"/>
      <c r="F169" s="49"/>
      <c r="G169" s="49"/>
      <c r="H169" s="49"/>
      <c r="I169" s="49"/>
      <c r="J169" s="49"/>
      <c r="K169" s="49"/>
      <c r="L169" s="49"/>
      <c r="M169" s="49"/>
    </row>
    <row r="170" spans="1:13" s="8" customFormat="1" x14ac:dyDescent="0.25">
      <c r="A170" s="49"/>
      <c r="B170" s="49"/>
      <c r="C170" s="49"/>
      <c r="D170" s="49"/>
      <c r="E170" s="49"/>
      <c r="F170" s="49"/>
      <c r="G170" s="49"/>
      <c r="H170" s="49"/>
      <c r="I170" s="49"/>
      <c r="J170" s="49"/>
      <c r="K170" s="49"/>
      <c r="L170" s="49"/>
      <c r="M170" s="49"/>
    </row>
    <row r="171" spans="1:13" s="8" customFormat="1" x14ac:dyDescent="0.25">
      <c r="A171" s="49"/>
      <c r="B171" s="49"/>
      <c r="C171" s="49"/>
      <c r="D171" s="49"/>
      <c r="E171" s="49"/>
      <c r="F171" s="49"/>
      <c r="G171" s="49"/>
      <c r="H171" s="49"/>
      <c r="I171" s="49"/>
      <c r="J171" s="49"/>
      <c r="K171" s="49"/>
      <c r="L171" s="49"/>
      <c r="M171" s="49"/>
    </row>
    <row r="172" spans="1:13" s="8" customFormat="1" x14ac:dyDescent="0.25">
      <c r="A172" s="49"/>
      <c r="B172" s="49"/>
      <c r="C172" s="49"/>
      <c r="D172" s="49"/>
      <c r="E172" s="49"/>
      <c r="F172" s="49"/>
      <c r="G172" s="49"/>
      <c r="H172" s="49"/>
      <c r="I172" s="49"/>
      <c r="J172" s="49"/>
      <c r="K172" s="49"/>
      <c r="L172" s="49"/>
      <c r="M172" s="49"/>
    </row>
    <row r="173" spans="1:13" s="8" customFormat="1" x14ac:dyDescent="0.25">
      <c r="A173" s="49"/>
      <c r="B173" s="49"/>
      <c r="C173" s="49"/>
      <c r="D173" s="49"/>
      <c r="E173" s="49"/>
      <c r="F173" s="49"/>
      <c r="G173" s="49"/>
      <c r="H173" s="49"/>
      <c r="I173" s="49"/>
      <c r="J173" s="49"/>
      <c r="K173" s="49"/>
      <c r="L173" s="49"/>
      <c r="M173" s="49"/>
    </row>
    <row r="174" spans="1:13" s="8" customFormat="1" x14ac:dyDescent="0.25">
      <c r="A174" s="49"/>
      <c r="B174" s="49"/>
      <c r="C174" s="49"/>
      <c r="D174" s="49"/>
      <c r="E174" s="49"/>
      <c r="F174" s="49"/>
      <c r="G174" s="49"/>
      <c r="H174" s="49"/>
      <c r="I174" s="49"/>
      <c r="J174" s="49"/>
      <c r="K174" s="49"/>
      <c r="L174" s="49"/>
      <c r="M174" s="49"/>
    </row>
    <row r="175" spans="1:13" s="8" customFormat="1" x14ac:dyDescent="0.25">
      <c r="A175" s="49"/>
      <c r="B175" s="49"/>
      <c r="C175" s="49"/>
      <c r="D175" s="49"/>
      <c r="E175" s="49"/>
      <c r="F175" s="49"/>
      <c r="G175" s="49"/>
      <c r="H175" s="49"/>
      <c r="I175" s="49"/>
      <c r="J175" s="49"/>
      <c r="K175" s="49"/>
      <c r="L175" s="49"/>
      <c r="M175" s="49"/>
    </row>
    <row r="176" spans="1:13" s="8" customFormat="1" x14ac:dyDescent="0.25">
      <c r="A176" s="49"/>
      <c r="B176" s="49"/>
      <c r="C176" s="49"/>
      <c r="D176" s="49"/>
      <c r="E176" s="49"/>
      <c r="F176" s="49"/>
      <c r="G176" s="49"/>
      <c r="H176" s="49"/>
      <c r="I176" s="49"/>
      <c r="J176" s="49"/>
      <c r="K176" s="49"/>
      <c r="L176" s="49"/>
      <c r="M176" s="49"/>
    </row>
    <row r="177" spans="1:13" s="8" customFormat="1" x14ac:dyDescent="0.25">
      <c r="A177" s="49"/>
      <c r="B177" s="49"/>
      <c r="C177" s="49"/>
      <c r="D177" s="49"/>
      <c r="E177" s="49"/>
      <c r="F177" s="49"/>
      <c r="G177" s="49"/>
      <c r="H177" s="49"/>
      <c r="I177" s="49"/>
      <c r="J177" s="49"/>
      <c r="K177" s="49"/>
      <c r="L177" s="49"/>
      <c r="M177" s="49"/>
    </row>
    <row r="178" spans="1:13" s="8" customFormat="1" x14ac:dyDescent="0.25">
      <c r="A178" s="49"/>
      <c r="B178" s="49"/>
      <c r="C178" s="49"/>
      <c r="D178" s="49"/>
      <c r="E178" s="49"/>
      <c r="F178" s="49"/>
      <c r="G178" s="49"/>
      <c r="H178" s="49"/>
      <c r="I178" s="49"/>
      <c r="J178" s="49"/>
      <c r="K178" s="49"/>
      <c r="L178" s="49"/>
      <c r="M178" s="49"/>
    </row>
    <row r="179" spans="1:13" s="8" customFormat="1" x14ac:dyDescent="0.25">
      <c r="A179" s="49"/>
      <c r="B179" s="49"/>
      <c r="C179" s="49"/>
      <c r="D179" s="49"/>
      <c r="E179" s="49"/>
      <c r="F179" s="49"/>
      <c r="G179" s="49"/>
      <c r="H179" s="49"/>
      <c r="I179" s="49"/>
      <c r="J179" s="49"/>
      <c r="K179" s="49"/>
      <c r="L179" s="49"/>
      <c r="M179" s="49"/>
    </row>
    <row r="180" spans="1:13" s="8" customFormat="1" x14ac:dyDescent="0.25">
      <c r="A180" s="49"/>
      <c r="B180" s="49"/>
      <c r="C180" s="49"/>
      <c r="D180" s="49"/>
      <c r="E180" s="49"/>
      <c r="F180" s="49"/>
      <c r="G180" s="49"/>
      <c r="H180" s="49"/>
      <c r="I180" s="49"/>
      <c r="J180" s="49"/>
      <c r="K180" s="49"/>
      <c r="L180" s="49"/>
      <c r="M180" s="49"/>
    </row>
    <row r="181" spans="1:13" s="8" customFormat="1" x14ac:dyDescent="0.25">
      <c r="A181" s="49"/>
      <c r="B181" s="49"/>
      <c r="C181" s="49"/>
      <c r="D181" s="49"/>
      <c r="E181" s="49"/>
      <c r="F181" s="49"/>
      <c r="G181" s="49"/>
      <c r="H181" s="49"/>
      <c r="I181" s="49"/>
      <c r="J181" s="49"/>
      <c r="K181" s="49"/>
      <c r="L181" s="49"/>
      <c r="M181" s="49"/>
    </row>
    <row r="182" spans="1:13" s="8" customFormat="1" x14ac:dyDescent="0.25">
      <c r="A182" s="49"/>
      <c r="B182" s="49"/>
      <c r="C182" s="49"/>
      <c r="D182" s="49"/>
      <c r="E182" s="49"/>
      <c r="F182" s="49"/>
      <c r="G182" s="49"/>
      <c r="H182" s="49"/>
      <c r="I182" s="49"/>
      <c r="J182" s="49"/>
      <c r="K182" s="49"/>
      <c r="L182" s="49"/>
      <c r="M182" s="49"/>
    </row>
    <row r="183" spans="1:13" s="8" customFormat="1" x14ac:dyDescent="0.25">
      <c r="A183" s="49"/>
      <c r="B183" s="49"/>
      <c r="C183" s="49"/>
      <c r="D183" s="49"/>
      <c r="E183" s="49"/>
      <c r="F183" s="49"/>
      <c r="G183" s="49"/>
      <c r="H183" s="49"/>
      <c r="I183" s="49"/>
      <c r="J183" s="49"/>
      <c r="K183" s="49"/>
      <c r="L183" s="49"/>
      <c r="M183" s="49"/>
    </row>
    <row r="184" spans="1:13" s="8" customFormat="1" x14ac:dyDescent="0.25">
      <c r="A184" s="49"/>
      <c r="B184" s="49"/>
      <c r="C184" s="49"/>
      <c r="D184" s="49"/>
      <c r="E184" s="49"/>
      <c r="F184" s="49"/>
      <c r="G184" s="49"/>
      <c r="H184" s="49"/>
      <c r="I184" s="49"/>
      <c r="J184" s="49"/>
      <c r="K184" s="49"/>
      <c r="L184" s="49"/>
      <c r="M184" s="49"/>
    </row>
    <row r="185" spans="1:13" s="8" customFormat="1" x14ac:dyDescent="0.25">
      <c r="A185" s="49"/>
      <c r="B185" s="49"/>
      <c r="C185" s="49"/>
      <c r="D185" s="49"/>
      <c r="E185" s="49"/>
      <c r="F185" s="49"/>
      <c r="G185" s="49"/>
      <c r="H185" s="49"/>
      <c r="I185" s="49"/>
      <c r="J185" s="49"/>
      <c r="K185" s="49"/>
      <c r="L185" s="49"/>
      <c r="M185" s="49"/>
    </row>
    <row r="186" spans="1:13" s="8" customFormat="1" x14ac:dyDescent="0.25">
      <c r="A186" s="49"/>
      <c r="B186" s="49"/>
      <c r="C186" s="49"/>
      <c r="D186" s="49"/>
      <c r="E186" s="49"/>
      <c r="F186" s="49"/>
      <c r="G186" s="49"/>
      <c r="H186" s="49"/>
      <c r="I186" s="49"/>
      <c r="J186" s="49"/>
      <c r="K186" s="49"/>
      <c r="L186" s="49"/>
      <c r="M186" s="49"/>
    </row>
    <row r="187" spans="1:13" s="8" customFormat="1" x14ac:dyDescent="0.25">
      <c r="A187" s="49"/>
      <c r="B187" s="49"/>
      <c r="C187" s="49"/>
      <c r="D187" s="49"/>
      <c r="E187" s="49"/>
      <c r="F187" s="49"/>
      <c r="G187" s="49"/>
      <c r="H187" s="49"/>
      <c r="I187" s="49"/>
      <c r="J187" s="49"/>
      <c r="K187" s="49"/>
      <c r="L187" s="49"/>
      <c r="M187" s="49"/>
    </row>
    <row r="188" spans="1:13" s="8" customFormat="1" x14ac:dyDescent="0.25">
      <c r="A188" s="49"/>
      <c r="B188" s="49"/>
      <c r="C188" s="49"/>
      <c r="D188" s="49"/>
      <c r="E188" s="49"/>
      <c r="F188" s="49"/>
      <c r="G188" s="49"/>
      <c r="H188" s="49"/>
      <c r="I188" s="49"/>
      <c r="J188" s="49"/>
      <c r="K188" s="49"/>
      <c r="L188" s="49"/>
      <c r="M188" s="49"/>
    </row>
    <row r="189" spans="1:13" s="8" customFormat="1" x14ac:dyDescent="0.25">
      <c r="A189" s="49"/>
      <c r="B189" s="49"/>
      <c r="C189" s="49"/>
      <c r="D189" s="49"/>
      <c r="E189" s="49"/>
      <c r="F189" s="49"/>
      <c r="G189" s="49"/>
      <c r="H189" s="49"/>
      <c r="I189" s="49"/>
      <c r="J189" s="49"/>
      <c r="K189" s="49"/>
      <c r="L189" s="49"/>
      <c r="M189" s="49"/>
    </row>
    <row r="190" spans="1:13" s="8" customFormat="1" x14ac:dyDescent="0.25">
      <c r="A190" s="49"/>
      <c r="B190" s="49"/>
      <c r="C190" s="49"/>
      <c r="D190" s="49"/>
      <c r="E190" s="49"/>
      <c r="F190" s="49"/>
      <c r="G190" s="49"/>
      <c r="H190" s="49"/>
      <c r="I190" s="49"/>
      <c r="J190" s="49"/>
      <c r="K190" s="49"/>
      <c r="L190" s="49"/>
      <c r="M190" s="49"/>
    </row>
    <row r="191" spans="1:13" s="8" customFormat="1" x14ac:dyDescent="0.25">
      <c r="A191" s="49"/>
      <c r="B191" s="49"/>
      <c r="C191" s="49"/>
      <c r="D191" s="49"/>
      <c r="E191" s="49"/>
      <c r="F191" s="49"/>
      <c r="G191" s="49"/>
      <c r="H191" s="49"/>
      <c r="I191" s="49"/>
      <c r="J191" s="49"/>
      <c r="K191" s="49"/>
      <c r="L191" s="49"/>
      <c r="M191" s="49"/>
    </row>
    <row r="192" spans="1:13" s="8" customFormat="1" x14ac:dyDescent="0.25">
      <c r="A192" s="49"/>
      <c r="B192" s="49"/>
      <c r="C192" s="49"/>
      <c r="D192" s="49"/>
      <c r="E192" s="49"/>
      <c r="F192" s="49"/>
      <c r="G192" s="49"/>
      <c r="H192" s="49"/>
      <c r="I192" s="49"/>
      <c r="J192" s="49"/>
      <c r="K192" s="49"/>
      <c r="L192" s="49"/>
      <c r="M192" s="49"/>
    </row>
    <row r="193" spans="1:13" s="8" customFormat="1" x14ac:dyDescent="0.25">
      <c r="A193" s="49"/>
      <c r="B193" s="49"/>
      <c r="C193" s="49"/>
      <c r="D193" s="49"/>
      <c r="E193" s="49"/>
      <c r="F193" s="49"/>
      <c r="G193" s="49"/>
      <c r="H193" s="49"/>
      <c r="I193" s="49"/>
      <c r="J193" s="49"/>
      <c r="K193" s="49"/>
      <c r="L193" s="49"/>
      <c r="M193" s="49"/>
    </row>
    <row r="194" spans="1:13" s="8" customFormat="1" x14ac:dyDescent="0.25">
      <c r="A194" s="49"/>
      <c r="B194" s="49"/>
      <c r="C194" s="49"/>
      <c r="D194" s="49"/>
      <c r="E194" s="49"/>
      <c r="F194" s="49"/>
      <c r="G194" s="49"/>
      <c r="H194" s="49"/>
      <c r="I194" s="49"/>
      <c r="J194" s="49"/>
      <c r="K194" s="49"/>
      <c r="L194" s="49"/>
      <c r="M194" s="49"/>
    </row>
    <row r="195" spans="1:13" s="8" customFormat="1" x14ac:dyDescent="0.25">
      <c r="A195" s="49"/>
      <c r="B195" s="49"/>
      <c r="C195" s="49"/>
      <c r="D195" s="49"/>
      <c r="E195" s="49"/>
      <c r="F195" s="49"/>
      <c r="G195" s="49"/>
      <c r="H195" s="49"/>
      <c r="I195" s="49"/>
      <c r="J195" s="49"/>
      <c r="K195" s="49"/>
      <c r="L195" s="49"/>
      <c r="M195" s="49"/>
    </row>
    <row r="196" spans="1:13" s="8" customFormat="1" x14ac:dyDescent="0.25">
      <c r="A196" s="49"/>
      <c r="B196" s="49"/>
      <c r="C196" s="49"/>
      <c r="D196" s="49"/>
      <c r="E196" s="49"/>
      <c r="F196" s="49"/>
      <c r="G196" s="49"/>
      <c r="H196" s="49"/>
      <c r="I196" s="49"/>
      <c r="J196" s="49"/>
      <c r="K196" s="49"/>
      <c r="L196" s="49"/>
      <c r="M196" s="49"/>
    </row>
    <row r="197" spans="1:13" s="8" customFormat="1" x14ac:dyDescent="0.25">
      <c r="A197" s="49"/>
      <c r="B197" s="49"/>
      <c r="C197" s="49"/>
      <c r="D197" s="49"/>
      <c r="E197" s="49"/>
      <c r="F197" s="49"/>
      <c r="G197" s="49"/>
      <c r="H197" s="49"/>
      <c r="I197" s="49"/>
      <c r="J197" s="49"/>
      <c r="K197" s="49"/>
      <c r="L197" s="49"/>
      <c r="M197" s="49"/>
    </row>
    <row r="198" spans="1:13" s="8" customFormat="1" x14ac:dyDescent="0.25">
      <c r="A198" s="49"/>
      <c r="B198" s="49"/>
      <c r="C198" s="49"/>
      <c r="D198" s="49"/>
      <c r="E198" s="49"/>
      <c r="F198" s="49"/>
      <c r="G198" s="49"/>
      <c r="H198" s="49"/>
      <c r="I198" s="49"/>
      <c r="J198" s="49"/>
      <c r="K198" s="49"/>
      <c r="L198" s="49"/>
      <c r="M198" s="49"/>
    </row>
    <row r="199" spans="1:13" s="8" customFormat="1" x14ac:dyDescent="0.25">
      <c r="A199" s="49"/>
      <c r="B199" s="49"/>
      <c r="C199" s="49"/>
      <c r="D199" s="49"/>
      <c r="E199" s="49"/>
      <c r="F199" s="49"/>
      <c r="G199" s="49"/>
      <c r="H199" s="49"/>
      <c r="I199" s="49"/>
      <c r="J199" s="49"/>
      <c r="K199" s="49"/>
      <c r="L199" s="49"/>
      <c r="M199" s="49"/>
    </row>
    <row r="200" spans="1:13" s="8" customFormat="1" x14ac:dyDescent="0.25">
      <c r="A200" s="49"/>
      <c r="B200" s="49"/>
      <c r="C200" s="49"/>
      <c r="D200" s="49"/>
      <c r="E200" s="49"/>
      <c r="F200" s="49"/>
      <c r="G200" s="49"/>
      <c r="H200" s="49"/>
      <c r="I200" s="49"/>
      <c r="J200" s="49"/>
      <c r="K200" s="49"/>
      <c r="L200" s="49"/>
      <c r="M200" s="49"/>
    </row>
    <row r="201" spans="1:13" s="8" customFormat="1" x14ac:dyDescent="0.25">
      <c r="A201" s="49"/>
      <c r="B201" s="49"/>
      <c r="C201" s="49"/>
      <c r="D201" s="49"/>
      <c r="E201" s="49"/>
      <c r="F201" s="49"/>
      <c r="G201" s="49"/>
      <c r="H201" s="49"/>
      <c r="I201" s="49"/>
      <c r="J201" s="49"/>
      <c r="K201" s="49"/>
      <c r="L201" s="49"/>
      <c r="M201" s="49"/>
    </row>
    <row r="202" spans="1:13" s="8" customFormat="1" x14ac:dyDescent="0.25">
      <c r="A202" s="49"/>
      <c r="B202" s="49"/>
      <c r="C202" s="49"/>
      <c r="D202" s="49"/>
      <c r="E202" s="49"/>
      <c r="F202" s="49"/>
      <c r="G202" s="49"/>
      <c r="H202" s="49"/>
      <c r="I202" s="49"/>
      <c r="J202" s="49"/>
      <c r="K202" s="49"/>
      <c r="L202" s="49"/>
      <c r="M202" s="49"/>
    </row>
    <row r="203" spans="1:13" s="8" customFormat="1" x14ac:dyDescent="0.25">
      <c r="A203" s="49"/>
      <c r="B203" s="49"/>
      <c r="C203" s="49"/>
      <c r="D203" s="49"/>
      <c r="E203" s="49"/>
      <c r="F203" s="49"/>
      <c r="G203" s="49"/>
      <c r="H203" s="49"/>
      <c r="I203" s="49"/>
      <c r="J203" s="49"/>
      <c r="K203" s="49"/>
      <c r="L203" s="49"/>
      <c r="M203" s="49"/>
    </row>
    <row r="204" spans="1:13" s="8" customFormat="1" x14ac:dyDescent="0.25">
      <c r="A204" s="49"/>
      <c r="B204" s="49"/>
      <c r="C204" s="49"/>
      <c r="D204" s="49"/>
      <c r="E204" s="49"/>
      <c r="F204" s="49"/>
      <c r="G204" s="49"/>
      <c r="H204" s="49"/>
      <c r="I204" s="49"/>
      <c r="J204" s="49"/>
      <c r="K204" s="49"/>
      <c r="L204" s="49"/>
      <c r="M204" s="49"/>
    </row>
    <row r="205" spans="1:13" s="8" customFormat="1" x14ac:dyDescent="0.25">
      <c r="A205" s="49"/>
      <c r="B205" s="49"/>
      <c r="C205" s="49"/>
      <c r="D205" s="49"/>
      <c r="E205" s="49"/>
      <c r="F205" s="49"/>
      <c r="G205" s="49"/>
      <c r="H205" s="49"/>
      <c r="I205" s="49"/>
      <c r="J205" s="49"/>
      <c r="K205" s="49"/>
      <c r="L205" s="49"/>
      <c r="M205" s="49"/>
    </row>
    <row r="206" spans="1:13" s="8" customFormat="1" x14ac:dyDescent="0.25">
      <c r="A206" s="49"/>
      <c r="B206" s="49"/>
      <c r="C206" s="49"/>
      <c r="D206" s="49"/>
      <c r="E206" s="49"/>
      <c r="F206" s="49"/>
      <c r="G206" s="49"/>
      <c r="H206" s="49"/>
      <c r="I206" s="49"/>
      <c r="J206" s="49"/>
      <c r="K206" s="49"/>
      <c r="L206" s="49"/>
      <c r="M206" s="49"/>
    </row>
    <row r="207" spans="1:13" s="8" customFormat="1" x14ac:dyDescent="0.25">
      <c r="A207" s="49"/>
      <c r="B207" s="49"/>
      <c r="C207" s="49"/>
      <c r="D207" s="49"/>
      <c r="E207" s="49"/>
      <c r="F207" s="49"/>
      <c r="G207" s="49"/>
      <c r="H207" s="49"/>
      <c r="I207" s="49"/>
      <c r="J207" s="49"/>
      <c r="K207" s="49"/>
      <c r="L207" s="49"/>
      <c r="M207" s="49"/>
    </row>
    <row r="208" spans="1:13" s="8" customFormat="1" x14ac:dyDescent="0.25">
      <c r="A208" s="49"/>
      <c r="B208" s="49"/>
      <c r="C208" s="49"/>
      <c r="D208" s="49"/>
      <c r="E208" s="49"/>
      <c r="F208" s="49"/>
      <c r="G208" s="49"/>
      <c r="H208" s="49"/>
      <c r="I208" s="49"/>
      <c r="J208" s="49"/>
      <c r="K208" s="49"/>
      <c r="L208" s="49"/>
      <c r="M208" s="49"/>
    </row>
    <row r="209" spans="1:13" s="8" customFormat="1" x14ac:dyDescent="0.25">
      <c r="A209" s="49"/>
      <c r="B209" s="49"/>
      <c r="C209" s="49"/>
      <c r="D209" s="49"/>
      <c r="E209" s="49"/>
      <c r="F209" s="49"/>
      <c r="G209" s="49"/>
      <c r="H209" s="49"/>
      <c r="I209" s="49"/>
      <c r="J209" s="49"/>
      <c r="K209" s="49"/>
      <c r="L209" s="49"/>
      <c r="M209" s="49"/>
    </row>
    <row r="210" spans="1:13" s="8" customFormat="1" x14ac:dyDescent="0.25">
      <c r="A210" s="49"/>
      <c r="B210" s="49"/>
      <c r="C210" s="49"/>
      <c r="D210" s="49"/>
      <c r="E210" s="49"/>
      <c r="F210" s="49"/>
      <c r="G210" s="49"/>
      <c r="H210" s="49"/>
      <c r="I210" s="49"/>
      <c r="J210" s="49"/>
      <c r="K210" s="49"/>
      <c r="L210" s="49"/>
      <c r="M210" s="49"/>
    </row>
    <row r="211" spans="1:13" s="8" customFormat="1" x14ac:dyDescent="0.25">
      <c r="A211" s="49"/>
      <c r="B211" s="49"/>
      <c r="C211" s="49"/>
      <c r="D211" s="49"/>
      <c r="E211" s="49"/>
      <c r="F211" s="49"/>
      <c r="G211" s="49"/>
      <c r="H211" s="49"/>
      <c r="I211" s="49"/>
      <c r="J211" s="49"/>
      <c r="K211" s="49"/>
      <c r="L211" s="49"/>
      <c r="M211" s="49"/>
    </row>
    <row r="212" spans="1:13" s="8" customFormat="1" x14ac:dyDescent="0.25">
      <c r="A212" s="49"/>
      <c r="B212" s="49"/>
      <c r="C212" s="49"/>
      <c r="D212" s="49"/>
      <c r="E212" s="49"/>
      <c r="F212" s="49"/>
      <c r="G212" s="49"/>
      <c r="H212" s="49"/>
      <c r="I212" s="49"/>
      <c r="J212" s="49"/>
      <c r="K212" s="49"/>
      <c r="L212" s="49"/>
      <c r="M212" s="49"/>
    </row>
    <row r="213" spans="1:13" s="8" customFormat="1" x14ac:dyDescent="0.25">
      <c r="A213" s="49"/>
      <c r="B213" s="49"/>
      <c r="C213" s="49"/>
      <c r="D213" s="49"/>
      <c r="E213" s="49"/>
      <c r="F213" s="49"/>
      <c r="G213" s="49"/>
      <c r="H213" s="49"/>
      <c r="I213" s="49"/>
      <c r="J213" s="49"/>
      <c r="K213" s="49"/>
      <c r="L213" s="49"/>
      <c r="M213" s="49"/>
    </row>
    <row r="214" spans="1:13" s="8" customFormat="1" x14ac:dyDescent="0.25">
      <c r="A214" s="49"/>
      <c r="B214" s="49"/>
      <c r="C214" s="49"/>
      <c r="D214" s="49"/>
      <c r="E214" s="49"/>
      <c r="F214" s="49"/>
      <c r="G214" s="49"/>
      <c r="H214" s="49"/>
      <c r="I214" s="49"/>
      <c r="J214" s="49"/>
      <c r="K214" s="49"/>
      <c r="L214" s="49"/>
      <c r="M214" s="49"/>
    </row>
  </sheetData>
  <sheetProtection algorithmName="SHA-512" hashValue="nrSgAVpxsR5tk7ctoFvEtzFVRUnN9qre9XQcqdK8zDyC4PBjg2NBlLs7xOAy3yPD7rOivfYwCWNRSLA9qUliIg==" saltValue="e7pFCsfO+tA1DmD4TGj0lg==" spinCount="100000"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F249"/>
  <sheetViews>
    <sheetView workbookViewId="0">
      <pane xSplit="6" ySplit="2" topLeftCell="J9" activePane="bottomRight" state="frozen"/>
      <selection pane="topRight" activeCell="F1" sqref="F1"/>
      <selection pane="bottomLeft" activeCell="A3" sqref="A3"/>
      <selection pane="bottomRight"/>
    </sheetView>
  </sheetViews>
  <sheetFormatPr baseColWidth="10" defaultRowHeight="15" x14ac:dyDescent="0.25"/>
  <cols>
    <col min="1" max="1" width="3.85546875" customWidth="1"/>
    <col min="2" max="2" width="2.7109375" customWidth="1"/>
    <col min="3" max="3" width="44.5703125" customWidth="1"/>
    <col min="4" max="4" width="7.5703125" customWidth="1"/>
    <col min="5" max="5" width="69" customWidth="1"/>
    <col min="6" max="6" width="3.85546875" customWidth="1"/>
    <col min="7" max="7" width="5" customWidth="1"/>
  </cols>
  <sheetData>
    <row r="1" spans="2:6" s="8" customFormat="1" ht="24" customHeight="1" x14ac:dyDescent="0.25"/>
    <row r="2" spans="2:6" s="8" customFormat="1" ht="33.75" customHeight="1" thickBot="1" x14ac:dyDescent="0.3"/>
    <row r="3" spans="2:6" s="8" customFormat="1" x14ac:dyDescent="0.25">
      <c r="B3" s="9"/>
      <c r="C3" s="10"/>
      <c r="D3" s="10"/>
      <c r="E3" s="10"/>
      <c r="F3" s="11"/>
    </row>
    <row r="4" spans="2:6" s="8" customFormat="1" ht="18.75" x14ac:dyDescent="0.3">
      <c r="B4" s="12"/>
      <c r="E4" s="17" t="s">
        <v>107</v>
      </c>
      <c r="F4" s="13"/>
    </row>
    <row r="5" spans="2:6" s="8" customFormat="1" x14ac:dyDescent="0.25">
      <c r="B5" s="12"/>
      <c r="E5" s="18" t="s">
        <v>109</v>
      </c>
      <c r="F5" s="13"/>
    </row>
    <row r="6" spans="2:6" s="8" customFormat="1" x14ac:dyDescent="0.25">
      <c r="B6" s="12"/>
      <c r="F6" s="13"/>
    </row>
    <row r="7" spans="2:6" s="8" customFormat="1" x14ac:dyDescent="0.25">
      <c r="B7" s="12"/>
      <c r="F7" s="13"/>
    </row>
    <row r="8" spans="2:6" s="8" customFormat="1" ht="23.25" x14ac:dyDescent="0.25">
      <c r="B8" s="12"/>
      <c r="C8" s="268" t="s">
        <v>108</v>
      </c>
      <c r="D8" s="268"/>
      <c r="E8" s="268"/>
      <c r="F8" s="13"/>
    </row>
    <row r="9" spans="2:6" s="8" customFormat="1" ht="15.75" thickBot="1" x14ac:dyDescent="0.3">
      <c r="B9" s="12"/>
      <c r="F9" s="13"/>
    </row>
    <row r="10" spans="2:6" s="8" customFormat="1" ht="18.75" x14ac:dyDescent="0.25">
      <c r="B10" s="12"/>
      <c r="C10" s="19" t="s">
        <v>119</v>
      </c>
      <c r="D10" s="93"/>
      <c r="E10" s="20" t="s">
        <v>80</v>
      </c>
      <c r="F10" s="13"/>
    </row>
    <row r="11" spans="2:6" s="8" customFormat="1" ht="41.25" customHeight="1" x14ac:dyDescent="0.4">
      <c r="B11" s="12"/>
      <c r="C11" s="269">
        <f>AUTODIAGNÓSTICO!E6</f>
        <v>154518000281</v>
      </c>
      <c r="D11" s="270"/>
      <c r="E11" s="21">
        <f>AUTODIAGNÓSTICO!I6</f>
        <v>91.836065573770497</v>
      </c>
      <c r="F11" s="22"/>
    </row>
    <row r="12" spans="2:6" s="8" customFormat="1" ht="45" customHeight="1" thickBot="1" x14ac:dyDescent="0.3">
      <c r="B12" s="12"/>
      <c r="C12" s="271"/>
      <c r="D12" s="272"/>
      <c r="E12" s="23" t="str">
        <f>IF(E11="","",IF(E11&lt;=50,"NIVEL INICIAL",IF(E11&lt;=80,"NIVEL CONSOLIDACIÓN","NIVEL PERFECCIONAMIENTO")))</f>
        <v>NIVEL PERFECCIONAMIENTO</v>
      </c>
      <c r="F12" s="13"/>
    </row>
    <row r="13" spans="2:6" s="8" customFormat="1" x14ac:dyDescent="0.25">
      <c r="B13" s="12"/>
      <c r="F13" s="13"/>
    </row>
    <row r="14" spans="2:6" s="8" customFormat="1" x14ac:dyDescent="0.25">
      <c r="B14" s="12"/>
      <c r="F14" s="13"/>
    </row>
    <row r="15" spans="2:6" s="8" customFormat="1" ht="18" x14ac:dyDescent="0.25">
      <c r="B15" s="12"/>
      <c r="C15" s="24" t="s">
        <v>81</v>
      </c>
      <c r="D15" s="24"/>
      <c r="F15" s="13"/>
    </row>
    <row r="16" spans="2:6" s="8" customFormat="1" ht="18" x14ac:dyDescent="0.25">
      <c r="B16" s="12"/>
      <c r="C16" s="24"/>
      <c r="D16" s="24"/>
      <c r="F16" s="13"/>
    </row>
    <row r="17" spans="2:6" s="8" customFormat="1" ht="15.75" x14ac:dyDescent="0.25">
      <c r="B17" s="12"/>
      <c r="C17" s="25" t="s">
        <v>82</v>
      </c>
      <c r="D17" s="95"/>
      <c r="F17" s="13"/>
    </row>
    <row r="18" spans="2:6" s="8" customFormat="1" ht="15.75" x14ac:dyDescent="0.25">
      <c r="B18" s="12"/>
      <c r="C18" s="25" t="s">
        <v>83</v>
      </c>
      <c r="D18" s="94"/>
      <c r="F18" s="13"/>
    </row>
    <row r="19" spans="2:6" s="8" customFormat="1" ht="15.75" x14ac:dyDescent="0.25">
      <c r="B19" s="12"/>
      <c r="C19" s="25" t="s">
        <v>84</v>
      </c>
      <c r="D19" s="96"/>
      <c r="F19" s="13"/>
    </row>
    <row r="20" spans="2:6" s="8" customFormat="1" ht="15.75" thickBot="1" x14ac:dyDescent="0.3">
      <c r="B20" s="14"/>
      <c r="C20" s="15"/>
      <c r="D20" s="15"/>
      <c r="E20" s="15"/>
      <c r="F20" s="16"/>
    </row>
    <row r="21" spans="2:6" s="8" customFormat="1" x14ac:dyDescent="0.25"/>
    <row r="22" spans="2:6" s="8" customFormat="1" x14ac:dyDescent="0.25"/>
    <row r="23" spans="2:6" s="8" customFormat="1" x14ac:dyDescent="0.25"/>
    <row r="24" spans="2:6" s="8" customFormat="1" x14ac:dyDescent="0.25"/>
    <row r="25" spans="2:6" s="8" customFormat="1" x14ac:dyDescent="0.25"/>
    <row r="26" spans="2:6" s="8" customFormat="1" x14ac:dyDescent="0.25"/>
    <row r="27" spans="2:6" s="8" customFormat="1" x14ac:dyDescent="0.25"/>
    <row r="28" spans="2:6" s="8" customFormat="1" x14ac:dyDescent="0.25"/>
    <row r="29" spans="2:6" s="8" customFormat="1" x14ac:dyDescent="0.25"/>
    <row r="30" spans="2:6" s="8" customFormat="1" x14ac:dyDescent="0.25"/>
    <row r="31" spans="2:6" s="8" customFormat="1" x14ac:dyDescent="0.25"/>
    <row r="32" spans="2:6" s="8" customFormat="1" x14ac:dyDescent="0.25"/>
    <row r="33" s="8" customFormat="1" x14ac:dyDescent="0.25"/>
    <row r="34" s="8" customFormat="1" x14ac:dyDescent="0.25"/>
    <row r="35" s="8" customFormat="1" x14ac:dyDescent="0.25"/>
    <row r="36" s="8" customFormat="1" x14ac:dyDescent="0.25"/>
    <row r="37" s="8" customFormat="1" x14ac:dyDescent="0.25"/>
    <row r="38" s="8" customFormat="1" x14ac:dyDescent="0.25"/>
    <row r="39" s="8" customFormat="1" x14ac:dyDescent="0.25"/>
    <row r="40" s="8" customFormat="1" x14ac:dyDescent="0.25"/>
    <row r="41" s="8" customFormat="1" x14ac:dyDescent="0.25"/>
    <row r="42" s="8" customFormat="1" x14ac:dyDescent="0.25"/>
    <row r="43" s="8" customFormat="1" x14ac:dyDescent="0.25"/>
    <row r="44" s="8" customFormat="1" x14ac:dyDescent="0.25"/>
    <row r="45" s="8" customFormat="1" x14ac:dyDescent="0.25"/>
    <row r="46" s="8" customFormat="1" x14ac:dyDescent="0.25"/>
    <row r="47" s="8" customFormat="1" x14ac:dyDescent="0.25"/>
    <row r="48" s="8" customFormat="1" x14ac:dyDescent="0.25"/>
    <row r="49" s="8" customFormat="1" x14ac:dyDescent="0.25"/>
    <row r="50" s="8" customFormat="1" x14ac:dyDescent="0.25"/>
    <row r="51" s="8" customFormat="1" x14ac:dyDescent="0.25"/>
    <row r="52" s="8" customFormat="1" x14ac:dyDescent="0.25"/>
    <row r="53" s="8" customFormat="1" x14ac:dyDescent="0.25"/>
    <row r="54" s="8" customFormat="1" x14ac:dyDescent="0.25"/>
    <row r="55" s="8" customFormat="1" x14ac:dyDescent="0.25"/>
    <row r="56" s="8" customFormat="1" x14ac:dyDescent="0.25"/>
    <row r="57" s="8" customFormat="1" x14ac:dyDescent="0.25"/>
    <row r="58" s="8" customFormat="1" x14ac:dyDescent="0.25"/>
    <row r="59" s="8" customFormat="1" x14ac:dyDescent="0.25"/>
    <row r="60" s="8" customFormat="1" x14ac:dyDescent="0.25"/>
    <row r="61" s="8" customFormat="1" x14ac:dyDescent="0.25"/>
    <row r="62" s="8" customFormat="1" x14ac:dyDescent="0.25"/>
    <row r="63" s="8" customFormat="1" x14ac:dyDescent="0.25"/>
    <row r="64" s="8" customFormat="1" x14ac:dyDescent="0.25"/>
    <row r="65" s="8" customFormat="1" x14ac:dyDescent="0.25"/>
    <row r="66" s="8" customFormat="1" x14ac:dyDescent="0.25"/>
    <row r="67" s="8" customFormat="1" x14ac:dyDescent="0.25"/>
    <row r="68" s="8" customFormat="1" x14ac:dyDescent="0.25"/>
    <row r="69" s="8" customFormat="1" x14ac:dyDescent="0.25"/>
    <row r="70" s="8" customFormat="1" x14ac:dyDescent="0.25"/>
    <row r="71" s="8" customFormat="1" x14ac:dyDescent="0.25"/>
    <row r="72" s="8" customFormat="1" x14ac:dyDescent="0.25"/>
    <row r="73" s="8" customFormat="1" x14ac:dyDescent="0.25"/>
    <row r="74" s="8" customFormat="1" x14ac:dyDescent="0.25"/>
    <row r="75" s="8" customFormat="1" x14ac:dyDescent="0.25"/>
    <row r="76" s="8" customFormat="1" x14ac:dyDescent="0.25"/>
    <row r="77" s="8" customFormat="1" x14ac:dyDescent="0.25"/>
    <row r="78" s="8" customFormat="1" x14ac:dyDescent="0.25"/>
    <row r="79" s="8" customFormat="1" x14ac:dyDescent="0.25"/>
    <row r="80" s="8" customFormat="1" x14ac:dyDescent="0.25"/>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row r="115" s="8" customFormat="1" x14ac:dyDescent="0.25"/>
    <row r="116" s="8" customFormat="1" x14ac:dyDescent="0.25"/>
    <row r="117" s="8" customFormat="1" x14ac:dyDescent="0.25"/>
    <row r="118" s="8" customFormat="1" x14ac:dyDescent="0.25"/>
    <row r="119" s="8" customFormat="1" x14ac:dyDescent="0.25"/>
    <row r="120" s="8" customFormat="1" x14ac:dyDescent="0.25"/>
    <row r="121" s="8" customFormat="1" x14ac:dyDescent="0.25"/>
    <row r="122" s="8" customFormat="1" x14ac:dyDescent="0.25"/>
    <row r="123" s="8" customFormat="1" x14ac:dyDescent="0.25"/>
    <row r="124" s="8" customFormat="1" x14ac:dyDescent="0.25"/>
    <row r="125" s="8" customFormat="1" x14ac:dyDescent="0.25"/>
    <row r="126" s="8" customFormat="1" x14ac:dyDescent="0.25"/>
    <row r="127" s="8" customFormat="1" x14ac:dyDescent="0.25"/>
    <row r="128" s="8" customFormat="1" x14ac:dyDescent="0.25"/>
    <row r="129" s="8" customFormat="1" x14ac:dyDescent="0.25"/>
    <row r="130" s="8" customFormat="1" x14ac:dyDescent="0.25"/>
    <row r="131" s="8" customFormat="1" x14ac:dyDescent="0.25"/>
    <row r="132" s="8" customFormat="1" x14ac:dyDescent="0.25"/>
    <row r="133" s="8" customFormat="1" x14ac:dyDescent="0.25"/>
    <row r="134" s="8" customFormat="1" x14ac:dyDescent="0.25"/>
    <row r="135" s="8" customFormat="1" x14ac:dyDescent="0.25"/>
    <row r="136" s="8" customFormat="1" x14ac:dyDescent="0.25"/>
    <row r="137" s="8" customFormat="1" x14ac:dyDescent="0.25"/>
    <row r="138" s="8" customFormat="1" x14ac:dyDescent="0.25"/>
    <row r="139" s="8" customFormat="1" x14ac:dyDescent="0.25"/>
    <row r="140" s="8" customFormat="1" x14ac:dyDescent="0.25"/>
    <row r="141" s="8" customFormat="1" x14ac:dyDescent="0.25"/>
    <row r="142" s="8" customFormat="1" x14ac:dyDescent="0.25"/>
    <row r="143" s="8" customFormat="1" x14ac:dyDescent="0.25"/>
    <row r="144" s="8" customFormat="1" x14ac:dyDescent="0.25"/>
    <row r="145" s="8" customFormat="1" x14ac:dyDescent="0.25"/>
    <row r="146" s="8" customFormat="1" x14ac:dyDescent="0.25"/>
    <row r="147" s="8" customFormat="1" x14ac:dyDescent="0.25"/>
    <row r="148" s="8" customFormat="1" x14ac:dyDescent="0.25"/>
    <row r="149" s="8" customFormat="1" x14ac:dyDescent="0.25"/>
    <row r="150" s="8" customFormat="1" x14ac:dyDescent="0.25"/>
    <row r="151" s="8" customFormat="1" x14ac:dyDescent="0.25"/>
    <row r="152" s="8" customFormat="1" x14ac:dyDescent="0.25"/>
    <row r="153" s="8" customFormat="1" x14ac:dyDescent="0.25"/>
    <row r="154" s="8" customFormat="1" x14ac:dyDescent="0.25"/>
    <row r="155" s="8" customFormat="1" x14ac:dyDescent="0.25"/>
    <row r="156" s="8" customFormat="1" x14ac:dyDescent="0.25"/>
    <row r="157" s="8" customFormat="1" x14ac:dyDescent="0.25"/>
    <row r="158" s="8" customFormat="1" x14ac:dyDescent="0.25"/>
    <row r="159" s="8" customFormat="1" x14ac:dyDescent="0.25"/>
    <row r="160" s="8" customFormat="1" x14ac:dyDescent="0.25"/>
    <row r="161" s="8" customFormat="1" x14ac:dyDescent="0.25"/>
    <row r="162" s="8" customFormat="1" x14ac:dyDescent="0.25"/>
    <row r="163" s="8" customFormat="1" x14ac:dyDescent="0.25"/>
    <row r="164" s="8" customFormat="1" x14ac:dyDescent="0.25"/>
    <row r="165" s="8" customFormat="1" x14ac:dyDescent="0.25"/>
    <row r="166" s="8" customFormat="1" x14ac:dyDescent="0.25"/>
    <row r="167" s="8" customFormat="1" x14ac:dyDescent="0.25"/>
    <row r="168" s="8" customFormat="1" x14ac:dyDescent="0.25"/>
    <row r="169" s="8" customFormat="1" x14ac:dyDescent="0.25"/>
    <row r="170" s="8" customFormat="1" x14ac:dyDescent="0.25"/>
    <row r="171" s="8" customFormat="1" x14ac:dyDescent="0.25"/>
    <row r="172" s="8" customFormat="1" x14ac:dyDescent="0.25"/>
    <row r="173" s="8" customFormat="1" x14ac:dyDescent="0.25"/>
    <row r="174" s="8" customFormat="1" x14ac:dyDescent="0.25"/>
    <row r="175" s="8" customFormat="1" x14ac:dyDescent="0.25"/>
    <row r="176" s="8" customFormat="1" x14ac:dyDescent="0.25"/>
    <row r="177" s="8" customFormat="1" x14ac:dyDescent="0.25"/>
    <row r="178" s="8" customFormat="1" x14ac:dyDescent="0.25"/>
    <row r="179" s="8" customFormat="1" x14ac:dyDescent="0.25"/>
    <row r="180" s="8" customFormat="1" x14ac:dyDescent="0.25"/>
    <row r="181" s="8" customFormat="1" x14ac:dyDescent="0.25"/>
    <row r="182" s="8" customFormat="1" x14ac:dyDescent="0.25"/>
    <row r="183" s="8" customFormat="1" x14ac:dyDescent="0.25"/>
    <row r="184" s="8" customFormat="1" x14ac:dyDescent="0.25"/>
    <row r="185" s="8" customFormat="1" x14ac:dyDescent="0.25"/>
    <row r="186" s="8" customFormat="1" x14ac:dyDescent="0.25"/>
    <row r="187" s="8" customFormat="1" x14ac:dyDescent="0.25"/>
    <row r="188" s="8" customFormat="1" x14ac:dyDescent="0.25"/>
    <row r="189" s="8" customFormat="1" x14ac:dyDescent="0.25"/>
    <row r="190" s="8" customFormat="1" x14ac:dyDescent="0.25"/>
    <row r="191" s="8" customFormat="1" x14ac:dyDescent="0.25"/>
    <row r="192" s="8" customFormat="1" x14ac:dyDescent="0.25"/>
    <row r="193" s="8" customFormat="1" x14ac:dyDescent="0.25"/>
    <row r="194" s="8" customFormat="1" x14ac:dyDescent="0.25"/>
    <row r="195" s="8" customFormat="1" x14ac:dyDescent="0.25"/>
    <row r="196" s="8" customFormat="1" x14ac:dyDescent="0.25"/>
    <row r="197" s="8" customFormat="1" x14ac:dyDescent="0.25"/>
    <row r="198" s="8" customFormat="1" x14ac:dyDescent="0.25"/>
    <row r="199" s="8" customFormat="1" x14ac:dyDescent="0.25"/>
    <row r="200" s="8" customFormat="1" x14ac:dyDescent="0.25"/>
    <row r="201" s="8" customFormat="1" x14ac:dyDescent="0.25"/>
    <row r="202" s="8" customFormat="1" x14ac:dyDescent="0.25"/>
    <row r="203" s="8" customFormat="1" x14ac:dyDescent="0.25"/>
    <row r="204" s="8" customFormat="1" x14ac:dyDescent="0.25"/>
    <row r="205" s="8" customFormat="1" x14ac:dyDescent="0.25"/>
    <row r="206" s="8" customFormat="1" x14ac:dyDescent="0.25"/>
    <row r="207" s="8" customFormat="1" x14ac:dyDescent="0.25"/>
    <row r="208" s="8" customFormat="1" x14ac:dyDescent="0.25"/>
    <row r="209" s="8" customFormat="1" x14ac:dyDescent="0.25"/>
    <row r="210" s="8" customFormat="1" x14ac:dyDescent="0.25"/>
    <row r="211" s="8" customFormat="1" x14ac:dyDescent="0.25"/>
    <row r="212" s="8" customFormat="1" x14ac:dyDescent="0.25"/>
    <row r="213" s="8" customFormat="1" x14ac:dyDescent="0.25"/>
    <row r="214" s="8" customFormat="1" x14ac:dyDescent="0.25"/>
    <row r="215" s="8" customFormat="1" x14ac:dyDescent="0.25"/>
    <row r="216" s="8" customFormat="1" x14ac:dyDescent="0.25"/>
    <row r="217" s="8" customFormat="1" x14ac:dyDescent="0.25"/>
    <row r="218" s="8" customFormat="1" x14ac:dyDescent="0.25"/>
    <row r="219" s="8" customFormat="1" x14ac:dyDescent="0.25"/>
    <row r="220" s="8" customFormat="1" x14ac:dyDescent="0.25"/>
    <row r="221" s="8" customFormat="1" x14ac:dyDescent="0.25"/>
    <row r="222" s="8" customFormat="1" x14ac:dyDescent="0.25"/>
    <row r="223" s="8" customFormat="1" x14ac:dyDescent="0.25"/>
    <row r="224" s="8" customFormat="1" x14ac:dyDescent="0.25"/>
    <row r="225" s="8" customFormat="1" x14ac:dyDescent="0.25"/>
    <row r="226" s="8" customFormat="1" x14ac:dyDescent="0.25"/>
    <row r="227" s="8" customFormat="1" x14ac:dyDescent="0.25"/>
    <row r="228" s="8" customFormat="1" x14ac:dyDescent="0.25"/>
    <row r="229" s="8" customFormat="1" x14ac:dyDescent="0.25"/>
    <row r="230" s="8" customFormat="1" x14ac:dyDescent="0.25"/>
    <row r="231" s="8" customFormat="1" x14ac:dyDescent="0.25"/>
    <row r="232" s="8" customFormat="1" x14ac:dyDescent="0.25"/>
    <row r="233" s="8" customFormat="1" x14ac:dyDescent="0.25"/>
    <row r="234" s="8" customFormat="1" x14ac:dyDescent="0.25"/>
    <row r="235" s="8" customFormat="1" x14ac:dyDescent="0.25"/>
    <row r="236" s="8" customFormat="1" x14ac:dyDescent="0.25"/>
    <row r="237" s="8" customFormat="1" x14ac:dyDescent="0.25"/>
    <row r="238" s="8" customFormat="1" x14ac:dyDescent="0.25"/>
    <row r="239" s="8" customFormat="1" x14ac:dyDescent="0.25"/>
    <row r="240" s="8" customFormat="1" x14ac:dyDescent="0.25"/>
    <row r="241" s="8" customFormat="1" x14ac:dyDescent="0.25"/>
    <row r="242" s="8" customFormat="1" x14ac:dyDescent="0.25"/>
    <row r="243" s="8" customFormat="1" x14ac:dyDescent="0.25"/>
    <row r="244" s="8" customFormat="1" x14ac:dyDescent="0.25"/>
    <row r="245" s="8" customFormat="1" x14ac:dyDescent="0.25"/>
    <row r="246" s="8" customFormat="1" x14ac:dyDescent="0.25"/>
    <row r="247" s="8" customFormat="1" x14ac:dyDescent="0.25"/>
    <row r="248" s="8" customFormat="1" x14ac:dyDescent="0.25"/>
    <row r="249" s="8" customFormat="1" x14ac:dyDescent="0.25"/>
  </sheetData>
  <sheetProtection algorithmName="SHA-512" hashValue="TNVI7OQVaw/6VG6aTSv2dtFmy0MJWuUx0tz5RZac4hhv9WCbMD1y8gySuwWCFNPY2jGmDV68+Yo9gnhVoQ4WsA==" saltValue="a1FlamWAgIHXff9N6LoPfQ=="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xr:uid="{00000000-0002-0000-0400-000000000000}"/>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O76"/>
  <sheetViews>
    <sheetView zoomScale="66" zoomScaleNormal="66" workbookViewId="0">
      <selection activeCell="A9" sqref="A9:C13"/>
    </sheetView>
  </sheetViews>
  <sheetFormatPr baseColWidth="10" defaultRowHeight="15" x14ac:dyDescent="0.25"/>
  <cols>
    <col min="1" max="1" width="6.7109375" style="44" customWidth="1"/>
    <col min="2" max="2" width="11.5703125" style="43" customWidth="1"/>
    <col min="3" max="3" width="16.28515625" style="43" customWidth="1"/>
    <col min="4" max="4" width="32.7109375" style="43" customWidth="1"/>
    <col min="5" max="5" width="15.42578125" style="43" customWidth="1"/>
    <col min="6" max="6" width="16.85546875" customWidth="1"/>
    <col min="7" max="7" width="21.140625" customWidth="1"/>
    <col min="8" max="8" width="41.85546875" customWidth="1"/>
    <col min="9" max="9" width="25.7109375" customWidth="1"/>
    <col min="10" max="10" width="29.140625" customWidth="1"/>
    <col min="11" max="11" width="18.85546875" customWidth="1"/>
    <col min="12" max="12" width="20.7109375" customWidth="1"/>
    <col min="14" max="15" width="0" hidden="1" customWidth="1"/>
  </cols>
  <sheetData>
    <row r="2" spans="1:15" x14ac:dyDescent="0.25">
      <c r="N2" t="s">
        <v>126</v>
      </c>
      <c r="O2" t="s">
        <v>127</v>
      </c>
    </row>
    <row r="3" spans="1:15" x14ac:dyDescent="0.25">
      <c r="N3">
        <v>2022</v>
      </c>
      <c r="O3">
        <v>2022</v>
      </c>
    </row>
    <row r="4" spans="1:15" x14ac:dyDescent="0.25">
      <c r="N4">
        <v>2023</v>
      </c>
      <c r="O4">
        <v>2023</v>
      </c>
    </row>
    <row r="5" spans="1:15" x14ac:dyDescent="0.25">
      <c r="N5">
        <v>2024</v>
      </c>
      <c r="O5">
        <v>2024</v>
      </c>
    </row>
    <row r="6" spans="1:15" x14ac:dyDescent="0.25">
      <c r="N6">
        <v>2025</v>
      </c>
      <c r="O6">
        <v>2025</v>
      </c>
    </row>
    <row r="7" spans="1:15" ht="50.25" customHeight="1" thickBot="1" x14ac:dyDescent="0.3">
      <c r="A7" s="72"/>
      <c r="B7" s="72"/>
      <c r="C7" s="72"/>
      <c r="D7" s="73"/>
      <c r="E7" s="72"/>
      <c r="F7" s="72"/>
      <c r="G7" s="72"/>
      <c r="H7" s="72"/>
      <c r="I7" s="72"/>
      <c r="K7" s="273" t="s">
        <v>121</v>
      </c>
      <c r="L7" s="274"/>
      <c r="N7">
        <v>2026</v>
      </c>
      <c r="O7">
        <v>2026</v>
      </c>
    </row>
    <row r="8" spans="1:15" ht="28.5" customHeight="1" thickBot="1" x14ac:dyDescent="0.3">
      <c r="A8" s="275" t="s">
        <v>145</v>
      </c>
      <c r="B8" s="305"/>
      <c r="C8" s="276"/>
      <c r="D8" s="275" t="s">
        <v>122</v>
      </c>
      <c r="E8" s="305"/>
      <c r="F8" s="306" t="s">
        <v>123</v>
      </c>
      <c r="G8" s="307"/>
      <c r="H8" s="77" t="s">
        <v>124</v>
      </c>
      <c r="I8" s="275" t="s">
        <v>125</v>
      </c>
      <c r="J8" s="276"/>
      <c r="K8" s="76" t="s">
        <v>126</v>
      </c>
      <c r="L8" s="76" t="s">
        <v>127</v>
      </c>
      <c r="N8">
        <v>2027</v>
      </c>
      <c r="O8">
        <v>2027</v>
      </c>
    </row>
    <row r="9" spans="1:15" x14ac:dyDescent="0.25">
      <c r="A9" s="277" t="s">
        <v>227</v>
      </c>
      <c r="B9" s="278"/>
      <c r="C9" s="279"/>
      <c r="D9" s="298" t="s">
        <v>228</v>
      </c>
      <c r="E9" s="298"/>
      <c r="F9" s="286" t="s">
        <v>229</v>
      </c>
      <c r="G9" s="287"/>
      <c r="H9" s="287" t="s">
        <v>230</v>
      </c>
      <c r="I9" s="292" t="s">
        <v>231</v>
      </c>
      <c r="J9" s="293"/>
      <c r="K9" s="302">
        <v>2022</v>
      </c>
      <c r="L9" s="301">
        <v>2023</v>
      </c>
      <c r="M9" s="78"/>
      <c r="N9">
        <v>2028</v>
      </c>
      <c r="O9">
        <v>2028</v>
      </c>
    </row>
    <row r="10" spans="1:15" x14ac:dyDescent="0.25">
      <c r="A10" s="280"/>
      <c r="B10" s="281"/>
      <c r="C10" s="282"/>
      <c r="D10" s="299"/>
      <c r="E10" s="299"/>
      <c r="F10" s="288"/>
      <c r="G10" s="289"/>
      <c r="H10" s="289"/>
      <c r="I10" s="294" t="s">
        <v>232</v>
      </c>
      <c r="J10" s="295"/>
      <c r="K10" s="302"/>
      <c r="L10" s="302"/>
      <c r="M10" s="78"/>
      <c r="N10">
        <v>2029</v>
      </c>
      <c r="O10">
        <v>2029</v>
      </c>
    </row>
    <row r="11" spans="1:15" x14ac:dyDescent="0.25">
      <c r="A11" s="280"/>
      <c r="B11" s="281"/>
      <c r="C11" s="282"/>
      <c r="D11" s="299"/>
      <c r="E11" s="299"/>
      <c r="F11" s="288"/>
      <c r="G11" s="289"/>
      <c r="H11" s="289"/>
      <c r="I11" s="294" t="s">
        <v>474</v>
      </c>
      <c r="J11" s="295"/>
      <c r="K11" s="302"/>
      <c r="L11" s="302"/>
      <c r="M11" s="78"/>
      <c r="N11">
        <v>2030</v>
      </c>
      <c r="O11">
        <v>2030</v>
      </c>
    </row>
    <row r="12" spans="1:15" x14ac:dyDescent="0.25">
      <c r="A12" s="280"/>
      <c r="B12" s="281"/>
      <c r="C12" s="282"/>
      <c r="D12" s="299"/>
      <c r="E12" s="299"/>
      <c r="F12" s="288"/>
      <c r="G12" s="289"/>
      <c r="H12" s="289"/>
      <c r="I12" s="294"/>
      <c r="J12" s="295"/>
      <c r="K12" s="302"/>
      <c r="L12" s="302"/>
      <c r="M12" s="78"/>
      <c r="N12">
        <v>2031</v>
      </c>
      <c r="O12">
        <v>2031</v>
      </c>
    </row>
    <row r="13" spans="1:15" ht="15.75" thickBot="1" x14ac:dyDescent="0.3">
      <c r="A13" s="283"/>
      <c r="B13" s="284"/>
      <c r="C13" s="285"/>
      <c r="D13" s="300"/>
      <c r="E13" s="300"/>
      <c r="F13" s="290"/>
      <c r="G13" s="291"/>
      <c r="H13" s="291"/>
      <c r="I13" s="296"/>
      <c r="J13" s="297"/>
      <c r="K13" s="304"/>
      <c r="L13" s="303"/>
      <c r="M13" s="78"/>
      <c r="N13">
        <v>2032</v>
      </c>
      <c r="O13">
        <v>2032</v>
      </c>
    </row>
    <row r="14" spans="1:15" x14ac:dyDescent="0.25">
      <c r="N14">
        <v>2033</v>
      </c>
      <c r="O14">
        <v>2033</v>
      </c>
    </row>
    <row r="15" spans="1:15" s="41" customFormat="1" ht="30" x14ac:dyDescent="0.25">
      <c r="A15" s="74" t="s">
        <v>116</v>
      </c>
      <c r="B15" s="79" t="s">
        <v>0</v>
      </c>
      <c r="C15" s="80" t="s">
        <v>110</v>
      </c>
      <c r="D15" s="80" t="s">
        <v>111</v>
      </c>
      <c r="E15" s="80" t="s">
        <v>128</v>
      </c>
      <c r="F15" s="81" t="s">
        <v>112</v>
      </c>
      <c r="G15" s="82" t="s">
        <v>113</v>
      </c>
      <c r="H15" s="74" t="s">
        <v>114</v>
      </c>
      <c r="I15" s="74" t="s">
        <v>115</v>
      </c>
      <c r="J15" s="74" t="s">
        <v>146</v>
      </c>
      <c r="K15" s="74" t="s">
        <v>117</v>
      </c>
      <c r="L15" s="74" t="s">
        <v>118</v>
      </c>
      <c r="N15">
        <v>2034</v>
      </c>
      <c r="O15">
        <v>2034</v>
      </c>
    </row>
    <row r="16" spans="1:15" x14ac:dyDescent="0.25">
      <c r="A16" s="47">
        <v>1</v>
      </c>
      <c r="B16" s="48" t="e">
        <f>VLOOKUP(A16,AUTODIAGNÓSTICO!$A$9:$J$69,3,0)</f>
        <v>#N/A</v>
      </c>
      <c r="C16" s="48" t="e">
        <f>VLOOKUP(A16,AUTODIAGNÓSTICO!A9:J69,6,0)</f>
        <v>#N/A</v>
      </c>
      <c r="D16" s="48" t="e">
        <f>VLOOKUP(A16,AUTODIAGNÓSTICO!A9:J69,8,0)</f>
        <v>#N/A</v>
      </c>
      <c r="E16" s="75" t="e">
        <f>VLOOKUP(A16,AUTODIAGNÓSTICO!$A$9:$J$69,9,0)</f>
        <v>#N/A</v>
      </c>
      <c r="F16" s="45" t="s">
        <v>233</v>
      </c>
      <c r="G16" s="45" t="s">
        <v>283</v>
      </c>
      <c r="H16" s="45" t="s">
        <v>357</v>
      </c>
      <c r="I16" s="45" t="s">
        <v>358</v>
      </c>
      <c r="J16" s="45" t="s">
        <v>219</v>
      </c>
      <c r="K16" s="46">
        <v>44958</v>
      </c>
      <c r="L16" s="46">
        <v>44980</v>
      </c>
    </row>
    <row r="17" spans="1:12" x14ac:dyDescent="0.25">
      <c r="A17" s="47">
        <v>2</v>
      </c>
      <c r="B17" s="48" t="e">
        <f>VLOOKUP(A17,AUTODIAGNÓSTICO!$A$9:$J$69,3,0)</f>
        <v>#N/A</v>
      </c>
      <c r="C17" s="48" t="e">
        <f>VLOOKUP(A17,AUTODIAGNÓSTICO!A10:J70,6,0)</f>
        <v>#N/A</v>
      </c>
      <c r="D17" s="48" t="e">
        <f>VLOOKUP(A17,AUTODIAGNÓSTICO!A10:J70,8,0)</f>
        <v>#N/A</v>
      </c>
      <c r="E17" s="75" t="e">
        <f>VLOOKUP(A17,AUTODIAGNÓSTICO!$A$9:$J$69,9,0)</f>
        <v>#N/A</v>
      </c>
      <c r="F17" s="45" t="s">
        <v>234</v>
      </c>
      <c r="G17" s="45" t="s">
        <v>284</v>
      </c>
      <c r="H17" s="45" t="s">
        <v>359</v>
      </c>
      <c r="I17" s="45" t="s">
        <v>300</v>
      </c>
      <c r="J17" s="45" t="s">
        <v>220</v>
      </c>
      <c r="K17" s="46">
        <v>44936</v>
      </c>
      <c r="L17" s="46">
        <v>44985</v>
      </c>
    </row>
    <row r="18" spans="1:12" x14ac:dyDescent="0.25">
      <c r="A18" s="47">
        <v>3</v>
      </c>
      <c r="B18" s="48" t="e">
        <f>VLOOKUP(A18,AUTODIAGNÓSTICO!$A$9:$J$69,3,0)</f>
        <v>#N/A</v>
      </c>
      <c r="C18" s="48" t="e">
        <f>VLOOKUP(A18,AUTODIAGNÓSTICO!A11:J71,6,0)</f>
        <v>#N/A</v>
      </c>
      <c r="D18" s="48" t="e">
        <f>VLOOKUP(A18,AUTODIAGNÓSTICO!A11:J71,8,0)</f>
        <v>#N/A</v>
      </c>
      <c r="E18" s="75" t="e">
        <f>VLOOKUP(A18,AUTODIAGNÓSTICO!$A$9:$J$69,9,0)</f>
        <v>#N/A</v>
      </c>
      <c r="F18" s="45" t="s">
        <v>235</v>
      </c>
      <c r="G18" s="45" t="s">
        <v>285</v>
      </c>
      <c r="H18" s="45" t="s">
        <v>360</v>
      </c>
      <c r="I18" s="45" t="s">
        <v>361</v>
      </c>
      <c r="J18" s="45" t="s">
        <v>220</v>
      </c>
      <c r="K18" s="46">
        <v>44936</v>
      </c>
      <c r="L18" s="46">
        <v>45227</v>
      </c>
    </row>
    <row r="19" spans="1:12" x14ac:dyDescent="0.25">
      <c r="A19" s="47">
        <v>4</v>
      </c>
      <c r="B19" s="48" t="e">
        <f>VLOOKUP(A19,AUTODIAGNÓSTICO!$A$9:$J$69,3,0)</f>
        <v>#N/A</v>
      </c>
      <c r="C19" s="48" t="e">
        <f>VLOOKUP(A19,AUTODIAGNÓSTICO!A12:J72,6,0)</f>
        <v>#N/A</v>
      </c>
      <c r="D19" s="48" t="e">
        <f>VLOOKUP(A19,AUTODIAGNÓSTICO!A12:J72,8,0)</f>
        <v>#N/A</v>
      </c>
      <c r="E19" s="75" t="e">
        <f>VLOOKUP(A19,AUTODIAGNÓSTICO!$A$9:$J$69,9,0)</f>
        <v>#N/A</v>
      </c>
      <c r="F19" s="45" t="s">
        <v>236</v>
      </c>
      <c r="G19" s="45" t="s">
        <v>294</v>
      </c>
      <c r="H19" s="45" t="s">
        <v>362</v>
      </c>
      <c r="I19" s="45" t="s">
        <v>301</v>
      </c>
      <c r="J19" s="45" t="s">
        <v>221</v>
      </c>
      <c r="K19" s="46">
        <v>44936</v>
      </c>
      <c r="L19" s="46">
        <v>44985</v>
      </c>
    </row>
    <row r="20" spans="1:12" x14ac:dyDescent="0.25">
      <c r="A20" s="47">
        <v>5</v>
      </c>
      <c r="B20" s="48" t="e">
        <f>VLOOKUP(A20,AUTODIAGNÓSTICO!$A$9:$J$69,3,0)</f>
        <v>#N/A</v>
      </c>
      <c r="C20" s="48" t="e">
        <f>VLOOKUP(A20,AUTODIAGNÓSTICO!A13:J73,6,0)</f>
        <v>#N/A</v>
      </c>
      <c r="D20" s="48" t="e">
        <f>VLOOKUP(A20,AUTODIAGNÓSTICO!A13:J73,8,0)</f>
        <v>#N/A</v>
      </c>
      <c r="E20" s="75" t="e">
        <f>VLOOKUP(A20,AUTODIAGNÓSTICO!$A$9:$J$69,9,0)</f>
        <v>#N/A</v>
      </c>
      <c r="F20" s="45" t="s">
        <v>238</v>
      </c>
      <c r="G20" s="45" t="s">
        <v>286</v>
      </c>
      <c r="H20" s="45" t="s">
        <v>363</v>
      </c>
      <c r="I20" s="45" t="s">
        <v>302</v>
      </c>
      <c r="J20" s="45" t="s">
        <v>222</v>
      </c>
      <c r="K20" s="46">
        <v>44967</v>
      </c>
      <c r="L20" s="46">
        <v>45258</v>
      </c>
    </row>
    <row r="21" spans="1:12" x14ac:dyDescent="0.25">
      <c r="A21" s="47">
        <v>6</v>
      </c>
      <c r="B21" s="48" t="e">
        <f>VLOOKUP(A21,AUTODIAGNÓSTICO!$A$9:$J$69,3,0)</f>
        <v>#N/A</v>
      </c>
      <c r="C21" s="48" t="e">
        <f>VLOOKUP(A21,AUTODIAGNÓSTICO!A14:J74,6,0)</f>
        <v>#N/A</v>
      </c>
      <c r="D21" s="48" t="e">
        <f>VLOOKUP(A21,AUTODIAGNÓSTICO!A14:J74,8,0)</f>
        <v>#N/A</v>
      </c>
      <c r="E21" s="75" t="e">
        <f>VLOOKUP(A21,AUTODIAGNÓSTICO!$A$9:$J$69,9,0)</f>
        <v>#N/A</v>
      </c>
      <c r="F21" s="45" t="s">
        <v>309</v>
      </c>
      <c r="G21" s="45" t="s">
        <v>289</v>
      </c>
      <c r="H21" s="45" t="s">
        <v>364</v>
      </c>
      <c r="I21" s="45" t="s">
        <v>303</v>
      </c>
      <c r="J21" s="45" t="s">
        <v>219</v>
      </c>
      <c r="K21" s="46">
        <v>44936</v>
      </c>
      <c r="L21" s="46">
        <v>44985</v>
      </c>
    </row>
    <row r="22" spans="1:12" x14ac:dyDescent="0.25">
      <c r="A22" s="47">
        <v>7</v>
      </c>
      <c r="B22" s="48" t="e">
        <f>VLOOKUP(A22,AUTODIAGNÓSTICO!$A$9:$J$69,3,0)</f>
        <v>#N/A</v>
      </c>
      <c r="C22" s="48" t="e">
        <f>VLOOKUP(A22,AUTODIAGNÓSTICO!A15:J75,6,0)</f>
        <v>#N/A</v>
      </c>
      <c r="D22" s="48" t="e">
        <f>VLOOKUP(A22,AUTODIAGNÓSTICO!A15:J75,8,0)</f>
        <v>#N/A</v>
      </c>
      <c r="E22" s="75" t="e">
        <f>VLOOKUP(A22,AUTODIAGNÓSTICO!$A$9:$J$69,9,0)</f>
        <v>#N/A</v>
      </c>
      <c r="F22" s="45" t="s">
        <v>237</v>
      </c>
      <c r="G22" s="45" t="s">
        <v>287</v>
      </c>
      <c r="H22" s="45" t="s">
        <v>365</v>
      </c>
      <c r="I22" s="45" t="s">
        <v>304</v>
      </c>
      <c r="J22" s="45" t="s">
        <v>288</v>
      </c>
      <c r="K22" s="46">
        <v>44958</v>
      </c>
      <c r="L22" s="46">
        <v>44985</v>
      </c>
    </row>
    <row r="23" spans="1:12" x14ac:dyDescent="0.25">
      <c r="A23" s="47">
        <v>8</v>
      </c>
      <c r="B23" s="48" t="e">
        <f>VLOOKUP(A23,AUTODIAGNÓSTICO!$A$9:$J$69,3,0)</f>
        <v>#N/A</v>
      </c>
      <c r="C23" s="48" t="e">
        <f>VLOOKUP(A23,AUTODIAGNÓSTICO!A16:J76,6,0)</f>
        <v>#N/A</v>
      </c>
      <c r="D23" s="48" t="e">
        <f>VLOOKUP(A23,AUTODIAGNÓSTICO!A16:J76,8,0)</f>
        <v>#N/A</v>
      </c>
      <c r="E23" s="75" t="e">
        <f>VLOOKUP(A23,AUTODIAGNÓSTICO!$A$9:$J$69,9,0)</f>
        <v>#N/A</v>
      </c>
      <c r="F23" s="45" t="s">
        <v>239</v>
      </c>
      <c r="G23" s="45" t="s">
        <v>366</v>
      </c>
      <c r="H23" s="45" t="s">
        <v>367</v>
      </c>
      <c r="I23" s="45" t="s">
        <v>305</v>
      </c>
      <c r="J23" s="45" t="s">
        <v>310</v>
      </c>
      <c r="K23" s="46">
        <v>44958</v>
      </c>
      <c r="L23" s="46">
        <v>44985</v>
      </c>
    </row>
    <row r="24" spans="1:12" x14ac:dyDescent="0.25">
      <c r="A24" s="47">
        <v>9</v>
      </c>
      <c r="B24" s="48" t="e">
        <f>VLOOKUP(A24,AUTODIAGNÓSTICO!$A$9:$J$69,3,0)</f>
        <v>#N/A</v>
      </c>
      <c r="C24" s="48" t="e">
        <f>VLOOKUP(A24,AUTODIAGNÓSTICO!A17:J77,6,0)</f>
        <v>#N/A</v>
      </c>
      <c r="D24" s="48" t="e">
        <f>VLOOKUP(A24,AUTODIAGNÓSTICO!A17:J77,8,0)</f>
        <v>#N/A</v>
      </c>
      <c r="E24" s="75" t="e">
        <f>VLOOKUP(A24,AUTODIAGNÓSTICO!$A$9:$J$69,9,0)</f>
        <v>#N/A</v>
      </c>
      <c r="F24" s="45" t="s">
        <v>251</v>
      </c>
      <c r="G24" s="45" t="s">
        <v>287</v>
      </c>
      <c r="H24" s="45" t="s">
        <v>368</v>
      </c>
      <c r="I24" s="45" t="s">
        <v>306</v>
      </c>
      <c r="J24" s="45" t="s">
        <v>320</v>
      </c>
      <c r="K24" s="46">
        <v>44958</v>
      </c>
      <c r="L24" s="46">
        <v>44969</v>
      </c>
    </row>
    <row r="25" spans="1:12" x14ac:dyDescent="0.25">
      <c r="A25" s="47">
        <v>10</v>
      </c>
      <c r="B25" s="48" t="e">
        <f>VLOOKUP(A25,AUTODIAGNÓSTICO!$A$9:$J$69,3,0)</f>
        <v>#N/A</v>
      </c>
      <c r="C25" s="48" t="e">
        <f>VLOOKUP(A25,AUTODIAGNÓSTICO!A18:J78,6,0)</f>
        <v>#N/A</v>
      </c>
      <c r="D25" s="48" t="e">
        <f>VLOOKUP(A25,AUTODIAGNÓSTICO!A18:J78,8,0)</f>
        <v>#N/A</v>
      </c>
      <c r="E25" s="75" t="e">
        <f>VLOOKUP(A25,AUTODIAGNÓSTICO!$A$9:$J$69,9,0)</f>
        <v>#N/A</v>
      </c>
      <c r="F25" s="45" t="s">
        <v>240</v>
      </c>
      <c r="G25" s="45" t="s">
        <v>290</v>
      </c>
      <c r="H25" s="45" t="s">
        <v>369</v>
      </c>
      <c r="I25" s="45" t="s">
        <v>307</v>
      </c>
      <c r="J25" s="45" t="s">
        <v>291</v>
      </c>
      <c r="K25" s="46">
        <v>44958</v>
      </c>
      <c r="L25" s="46">
        <v>44969</v>
      </c>
    </row>
    <row r="26" spans="1:12" x14ac:dyDescent="0.25">
      <c r="A26" s="47">
        <v>11</v>
      </c>
      <c r="B26" s="48" t="e">
        <f>VLOOKUP(A26,AUTODIAGNÓSTICO!$A$9:$J$69,3,0)</f>
        <v>#N/A</v>
      </c>
      <c r="C26" s="48" t="e">
        <f>VLOOKUP(A26,AUTODIAGNÓSTICO!A19:J79,6,0)</f>
        <v>#N/A</v>
      </c>
      <c r="D26" s="48" t="e">
        <f>VLOOKUP(A26,AUTODIAGNÓSTICO!A19:J79,8,0)</f>
        <v>#N/A</v>
      </c>
      <c r="E26" s="75" t="e">
        <f>VLOOKUP(A26,AUTODIAGNÓSTICO!$A$9:$J$69,9,0)</f>
        <v>#N/A</v>
      </c>
      <c r="F26" s="45" t="s">
        <v>292</v>
      </c>
      <c r="G26" s="45" t="s">
        <v>293</v>
      </c>
      <c r="H26" s="45" t="s">
        <v>370</v>
      </c>
      <c r="I26" s="45" t="s">
        <v>308</v>
      </c>
      <c r="J26" s="45" t="s">
        <v>291</v>
      </c>
      <c r="K26" s="46">
        <v>44958</v>
      </c>
      <c r="L26" s="46">
        <v>44969</v>
      </c>
    </row>
    <row r="27" spans="1:12" x14ac:dyDescent="0.25">
      <c r="A27" s="47">
        <v>12</v>
      </c>
      <c r="B27" s="48" t="e">
        <f>VLOOKUP(A27,AUTODIAGNÓSTICO!$A$9:$J$69,3,0)</f>
        <v>#N/A</v>
      </c>
      <c r="C27" s="48" t="e">
        <f>VLOOKUP(A27,AUTODIAGNÓSTICO!A20:J80,6,0)</f>
        <v>#N/A</v>
      </c>
      <c r="D27" s="48" t="e">
        <f>VLOOKUP(A27,AUTODIAGNÓSTICO!A20:J80,8,0)</f>
        <v>#N/A</v>
      </c>
      <c r="E27" s="75" t="e">
        <f>VLOOKUP(A27,AUTODIAGNÓSTICO!$A$9:$J$69,9,0)</f>
        <v>#N/A</v>
      </c>
      <c r="F27" s="45" t="s">
        <v>249</v>
      </c>
      <c r="G27" s="45" t="s">
        <v>294</v>
      </c>
      <c r="H27" s="45" t="s">
        <v>371</v>
      </c>
      <c r="I27" s="45" t="s">
        <v>300</v>
      </c>
      <c r="J27" s="45" t="s">
        <v>288</v>
      </c>
      <c r="K27" s="46">
        <v>44958</v>
      </c>
      <c r="L27" s="46">
        <v>44969</v>
      </c>
    </row>
    <row r="28" spans="1:12" x14ac:dyDescent="0.25">
      <c r="A28" s="47">
        <v>13</v>
      </c>
      <c r="B28" s="48" t="e">
        <f>VLOOKUP(A28,AUTODIAGNÓSTICO!$A$9:$J$69,3,0)</f>
        <v>#N/A</v>
      </c>
      <c r="C28" s="48" t="e">
        <f>VLOOKUP(A28,AUTODIAGNÓSTICO!A21:J81,6,0)</f>
        <v>#N/A</v>
      </c>
      <c r="D28" s="48" t="e">
        <f>VLOOKUP(A28,AUTODIAGNÓSTICO!A21:J81,8,0)</f>
        <v>#N/A</v>
      </c>
      <c r="E28" s="75" t="e">
        <f>VLOOKUP(A28,AUTODIAGNÓSTICO!$A$9:$J$69,9,0)</f>
        <v>#N/A</v>
      </c>
      <c r="F28" s="45" t="s">
        <v>241</v>
      </c>
      <c r="G28" s="45" t="s">
        <v>295</v>
      </c>
      <c r="H28" s="45" t="s">
        <v>367</v>
      </c>
      <c r="I28" s="45" t="s">
        <v>300</v>
      </c>
      <c r="J28" s="45" t="s">
        <v>291</v>
      </c>
      <c r="K28" s="46">
        <v>44958</v>
      </c>
      <c r="L28" s="46">
        <v>44969</v>
      </c>
    </row>
    <row r="29" spans="1:12" x14ac:dyDescent="0.25">
      <c r="A29" s="47">
        <v>14</v>
      </c>
      <c r="B29" s="48" t="e">
        <f>VLOOKUP(A29,AUTODIAGNÓSTICO!$A$9:$J$69,3,0)</f>
        <v>#N/A</v>
      </c>
      <c r="C29" s="48" t="e">
        <f>VLOOKUP(A29,AUTODIAGNÓSTICO!A22:J82,6,0)</f>
        <v>#N/A</v>
      </c>
      <c r="D29" s="48" t="e">
        <f>VLOOKUP(A29,AUTODIAGNÓSTICO!A22:J82,8,0)</f>
        <v>#N/A</v>
      </c>
      <c r="E29" s="75" t="e">
        <f>VLOOKUP(A29,AUTODIAGNÓSTICO!$A$9:$J$69,9,0)</f>
        <v>#N/A</v>
      </c>
      <c r="F29" s="45" t="s">
        <v>242</v>
      </c>
      <c r="G29" s="45" t="s">
        <v>295</v>
      </c>
      <c r="H29" s="45" t="s">
        <v>372</v>
      </c>
      <c r="I29" s="45" t="s">
        <v>321</v>
      </c>
      <c r="J29" s="45" t="s">
        <v>322</v>
      </c>
      <c r="K29" s="46">
        <v>44958</v>
      </c>
      <c r="L29" s="46">
        <v>44969</v>
      </c>
    </row>
    <row r="30" spans="1:12" x14ac:dyDescent="0.25">
      <c r="A30" s="47">
        <v>15</v>
      </c>
      <c r="B30" s="48" t="e">
        <f>VLOOKUP(A30,AUTODIAGNÓSTICO!$A$9:$J$69,3,0)</f>
        <v>#N/A</v>
      </c>
      <c r="C30" s="48" t="e">
        <f>VLOOKUP(A30,AUTODIAGNÓSTICO!A23:J83,6,0)</f>
        <v>#N/A</v>
      </c>
      <c r="D30" s="48" t="e">
        <f>VLOOKUP(A30,AUTODIAGNÓSTICO!A23:J83,8,0)</f>
        <v>#N/A</v>
      </c>
      <c r="E30" s="75" t="e">
        <f>VLOOKUP(A30,AUTODIAGNÓSTICO!$A$9:$J$69,9,0)</f>
        <v>#N/A</v>
      </c>
      <c r="F30" s="45" t="s">
        <v>250</v>
      </c>
      <c r="G30" s="45" t="s">
        <v>295</v>
      </c>
      <c r="H30" s="45" t="s">
        <v>373</v>
      </c>
      <c r="I30" s="45" t="s">
        <v>311</v>
      </c>
      <c r="J30" s="106" t="s">
        <v>322</v>
      </c>
      <c r="K30" s="46">
        <v>44958</v>
      </c>
      <c r="L30" s="46">
        <v>44969</v>
      </c>
    </row>
    <row r="31" spans="1:12" x14ac:dyDescent="0.25">
      <c r="A31" s="47">
        <v>16</v>
      </c>
      <c r="B31" s="48" t="e">
        <f>VLOOKUP(A31,AUTODIAGNÓSTICO!$A$9:$J$69,3,0)</f>
        <v>#N/A</v>
      </c>
      <c r="C31" s="48" t="e">
        <f>VLOOKUP(A31,AUTODIAGNÓSTICO!A24:J84,6,0)</f>
        <v>#N/A</v>
      </c>
      <c r="D31" s="48" t="e">
        <f>VLOOKUP(A31,AUTODIAGNÓSTICO!A24:J84,8,0)</f>
        <v>#N/A</v>
      </c>
      <c r="E31" s="75" t="e">
        <f>VLOOKUP(A31,AUTODIAGNÓSTICO!$A$9:$J$69,9,0)</f>
        <v>#N/A</v>
      </c>
      <c r="F31" s="45" t="s">
        <v>243</v>
      </c>
      <c r="G31" s="45" t="s">
        <v>297</v>
      </c>
      <c r="H31" s="45" t="s">
        <v>374</v>
      </c>
      <c r="I31" s="45" t="s">
        <v>323</v>
      </c>
      <c r="J31" s="45" t="s">
        <v>296</v>
      </c>
      <c r="K31" s="46">
        <v>44958</v>
      </c>
      <c r="L31" s="46">
        <v>45258</v>
      </c>
    </row>
    <row r="32" spans="1:12" x14ac:dyDescent="0.25">
      <c r="A32" s="47">
        <v>17</v>
      </c>
      <c r="B32" s="48" t="e">
        <f>VLOOKUP(A32,AUTODIAGNÓSTICO!$A$9:$J$69,3,0)</f>
        <v>#N/A</v>
      </c>
      <c r="C32" s="48" t="e">
        <f>VLOOKUP(A32,AUTODIAGNÓSTICO!A25:J85,6,0)</f>
        <v>#N/A</v>
      </c>
      <c r="D32" s="48" t="e">
        <f>VLOOKUP(A32,AUTODIAGNÓSTICO!A25:J85,8,0)</f>
        <v>#N/A</v>
      </c>
      <c r="E32" s="75" t="e">
        <f>VLOOKUP(A32,AUTODIAGNÓSTICO!$A$9:$J$69,9,0)</f>
        <v>#N/A</v>
      </c>
      <c r="F32" s="45" t="s">
        <v>245</v>
      </c>
      <c r="G32" s="45" t="s">
        <v>298</v>
      </c>
      <c r="H32" s="45" t="s">
        <v>375</v>
      </c>
      <c r="I32" s="45" t="s">
        <v>324</v>
      </c>
      <c r="J32" s="45" t="s">
        <v>291</v>
      </c>
      <c r="K32" s="46">
        <v>44958</v>
      </c>
      <c r="L32" s="46">
        <v>44967</v>
      </c>
    </row>
    <row r="33" spans="1:12" x14ac:dyDescent="0.25">
      <c r="A33" s="47">
        <v>18</v>
      </c>
      <c r="B33" s="48" t="e">
        <f>VLOOKUP(A33,AUTODIAGNÓSTICO!$A$9:$J$69,3,0)</f>
        <v>#N/A</v>
      </c>
      <c r="C33" s="48" t="e">
        <f>VLOOKUP(A33,AUTODIAGNÓSTICO!A26:J86,6,0)</f>
        <v>#N/A</v>
      </c>
      <c r="D33" s="48" t="e">
        <f>VLOOKUP(A33,AUTODIAGNÓSTICO!A26:J86,8,0)</f>
        <v>#N/A</v>
      </c>
      <c r="E33" s="75" t="e">
        <f>VLOOKUP(A33,AUTODIAGNÓSTICO!$A$9:$J$69,9,0)</f>
        <v>#N/A</v>
      </c>
      <c r="F33" s="45" t="s">
        <v>252</v>
      </c>
      <c r="G33" s="45" t="s">
        <v>298</v>
      </c>
      <c r="H33" s="45" t="s">
        <v>376</v>
      </c>
      <c r="I33" s="45" t="s">
        <v>321</v>
      </c>
      <c r="J33" s="45" t="s">
        <v>296</v>
      </c>
      <c r="K33" s="46">
        <v>44958</v>
      </c>
      <c r="L33" s="46">
        <v>44967</v>
      </c>
    </row>
    <row r="34" spans="1:12" x14ac:dyDescent="0.25">
      <c r="A34" s="47">
        <v>19</v>
      </c>
      <c r="B34" s="48" t="e">
        <f>VLOOKUP(A34,AUTODIAGNÓSTICO!$A$9:$J$69,3,0)</f>
        <v>#N/A</v>
      </c>
      <c r="C34" s="48" t="e">
        <f>VLOOKUP(A34,AUTODIAGNÓSTICO!A27:J87,6,0)</f>
        <v>#N/A</v>
      </c>
      <c r="D34" s="48" t="e">
        <f>VLOOKUP(A34,AUTODIAGNÓSTICO!A27:J87,8,0)</f>
        <v>#N/A</v>
      </c>
      <c r="E34" s="75" t="e">
        <f>VLOOKUP(A34,AUTODIAGNÓSTICO!$A$9:$J$69,9,0)</f>
        <v>#N/A</v>
      </c>
      <c r="F34" s="45" t="s">
        <v>317</v>
      </c>
      <c r="G34" s="45" t="s">
        <v>299</v>
      </c>
      <c r="H34" s="45" t="s">
        <v>377</v>
      </c>
      <c r="I34" s="45" t="s">
        <v>378</v>
      </c>
      <c r="J34" s="45" t="s">
        <v>220</v>
      </c>
      <c r="K34" s="46">
        <v>44958</v>
      </c>
      <c r="L34" s="46">
        <v>45258</v>
      </c>
    </row>
    <row r="35" spans="1:12" x14ac:dyDescent="0.25">
      <c r="A35" s="47">
        <v>20</v>
      </c>
      <c r="B35" s="48" t="e">
        <f>VLOOKUP(A35,AUTODIAGNÓSTICO!$A$9:$J$69,3,0)</f>
        <v>#N/A</v>
      </c>
      <c r="C35" s="48" t="e">
        <f>VLOOKUP(A35,AUTODIAGNÓSTICO!A28:J88,6,0)</f>
        <v>#N/A</v>
      </c>
      <c r="D35" s="48" t="e">
        <f>VLOOKUP(A35,AUTODIAGNÓSTICO!A28:J88,8,0)</f>
        <v>#N/A</v>
      </c>
      <c r="E35" s="75" t="e">
        <f>VLOOKUP(A35,AUTODIAGNÓSTICO!$A$9:$J$69,9,0)</f>
        <v>#N/A</v>
      </c>
      <c r="F35" s="45" t="s">
        <v>244</v>
      </c>
      <c r="G35" s="45" t="s">
        <v>379</v>
      </c>
      <c r="H35" s="45" t="s">
        <v>380</v>
      </c>
      <c r="I35" s="45" t="s">
        <v>326</v>
      </c>
      <c r="J35" s="45" t="s">
        <v>327</v>
      </c>
      <c r="K35" s="46">
        <v>44958</v>
      </c>
      <c r="L35" s="46">
        <v>44969</v>
      </c>
    </row>
    <row r="36" spans="1:12" x14ac:dyDescent="0.25">
      <c r="A36" s="47">
        <v>21</v>
      </c>
      <c r="B36" s="48" t="e">
        <f>VLOOKUP(A36,AUTODIAGNÓSTICO!$A$9:$J$69,3,0)</f>
        <v>#N/A</v>
      </c>
      <c r="C36" s="48" t="e">
        <f>VLOOKUP(A36,AUTODIAGNÓSTICO!A29:J89,6,0)</f>
        <v>#N/A</v>
      </c>
      <c r="D36" s="48" t="e">
        <f>VLOOKUP(A36,AUTODIAGNÓSTICO!A29:J89,8,0)</f>
        <v>#N/A</v>
      </c>
      <c r="E36" s="75" t="e">
        <f>VLOOKUP(A36,AUTODIAGNÓSTICO!$A$9:$J$69,9,0)</f>
        <v>#N/A</v>
      </c>
      <c r="F36" s="45" t="s">
        <v>246</v>
      </c>
      <c r="G36" s="45" t="s">
        <v>381</v>
      </c>
      <c r="H36" s="45" t="s">
        <v>382</v>
      </c>
      <c r="I36" s="45" t="s">
        <v>383</v>
      </c>
      <c r="J36" s="45" t="s">
        <v>384</v>
      </c>
      <c r="K36" s="46">
        <v>44936</v>
      </c>
      <c r="L36" s="46">
        <v>45258</v>
      </c>
    </row>
    <row r="37" spans="1:12" x14ac:dyDescent="0.25">
      <c r="A37" s="47">
        <v>22</v>
      </c>
      <c r="B37" s="48" t="e">
        <f>VLOOKUP(A37,AUTODIAGNÓSTICO!$A$9:$J$69,3,0)</f>
        <v>#N/A</v>
      </c>
      <c r="C37" s="48" t="e">
        <f>VLOOKUP(A37,AUTODIAGNÓSTICO!A30:J90,6,0)</f>
        <v>#N/A</v>
      </c>
      <c r="D37" s="48" t="e">
        <f>VLOOKUP(A37,AUTODIAGNÓSTICO!A30:J90,8,0)</f>
        <v>#N/A</v>
      </c>
      <c r="E37" s="75" t="e">
        <f>VLOOKUP(A37,AUTODIAGNÓSTICO!$A$9:$J$69,9,0)</f>
        <v>#N/A</v>
      </c>
      <c r="F37" s="45" t="s">
        <v>247</v>
      </c>
      <c r="G37" s="45" t="s">
        <v>381</v>
      </c>
      <c r="H37" s="45" t="s">
        <v>382</v>
      </c>
      <c r="I37" s="45" t="s">
        <v>329</v>
      </c>
      <c r="J37" s="45" t="s">
        <v>328</v>
      </c>
      <c r="K37" s="46">
        <v>44936</v>
      </c>
      <c r="L37" s="46">
        <v>45258</v>
      </c>
    </row>
    <row r="38" spans="1:12" x14ac:dyDescent="0.25">
      <c r="A38" s="47">
        <v>23</v>
      </c>
      <c r="B38" s="48" t="e">
        <f>VLOOKUP(A38,AUTODIAGNÓSTICO!$A$9:$J$69,3,0)</f>
        <v>#N/A</v>
      </c>
      <c r="C38" s="48" t="e">
        <f>VLOOKUP(A38,AUTODIAGNÓSTICO!A31:J91,6,0)</f>
        <v>#N/A</v>
      </c>
      <c r="D38" s="48" t="e">
        <f>VLOOKUP(A38,AUTODIAGNÓSTICO!A31:J91,8,0)</f>
        <v>#N/A</v>
      </c>
      <c r="E38" s="75" t="e">
        <f>VLOOKUP(A38,AUTODIAGNÓSTICO!$A$9:$J$69,9,0)</f>
        <v>#N/A</v>
      </c>
      <c r="F38" s="45" t="s">
        <v>248</v>
      </c>
      <c r="G38" s="45" t="s">
        <v>381</v>
      </c>
      <c r="H38" s="45" t="s">
        <v>382</v>
      </c>
      <c r="I38" s="45" t="s">
        <v>330</v>
      </c>
      <c r="J38" s="45" t="s">
        <v>328</v>
      </c>
      <c r="K38" s="46">
        <v>44936</v>
      </c>
      <c r="L38" s="46">
        <v>45258</v>
      </c>
    </row>
    <row r="39" spans="1:12" x14ac:dyDescent="0.25">
      <c r="A39" s="47">
        <v>24</v>
      </c>
      <c r="B39" s="48" t="e">
        <f>VLOOKUP(A39,AUTODIAGNÓSTICO!$A$9:$J$69,3,0)</f>
        <v>#N/A</v>
      </c>
      <c r="C39" s="48" t="e">
        <f>VLOOKUP(A39,AUTODIAGNÓSTICO!A32:J92,6,0)</f>
        <v>#N/A</v>
      </c>
      <c r="D39" s="48" t="e">
        <f>VLOOKUP(A39,AUTODIAGNÓSTICO!A32:J92,8,0)</f>
        <v>#N/A</v>
      </c>
      <c r="E39" s="75" t="e">
        <f>VLOOKUP(A39,AUTODIAGNÓSTICO!$A$9:$J$69,9,0)</f>
        <v>#N/A</v>
      </c>
      <c r="F39" s="45" t="s">
        <v>255</v>
      </c>
      <c r="G39" s="45" t="s">
        <v>385</v>
      </c>
      <c r="H39" s="45" t="s">
        <v>380</v>
      </c>
      <c r="I39" s="45" t="s">
        <v>325</v>
      </c>
      <c r="J39" s="45" t="s">
        <v>327</v>
      </c>
      <c r="K39" s="46">
        <v>44936</v>
      </c>
      <c r="L39" s="46">
        <v>45258</v>
      </c>
    </row>
    <row r="40" spans="1:12" x14ac:dyDescent="0.25">
      <c r="A40" s="47">
        <v>25</v>
      </c>
      <c r="B40" s="48" t="e">
        <f>VLOOKUP(A40,AUTODIAGNÓSTICO!$A$9:$J$69,3,0)</f>
        <v>#N/A</v>
      </c>
      <c r="C40" s="48" t="e">
        <f>VLOOKUP(A40,AUTODIAGNÓSTICO!A33:J93,6,0)</f>
        <v>#N/A</v>
      </c>
      <c r="D40" s="48" t="e">
        <f>VLOOKUP(A40,AUTODIAGNÓSTICO!A33:J93,8,0)</f>
        <v>#N/A</v>
      </c>
      <c r="E40" s="75" t="e">
        <f>VLOOKUP(A40,AUTODIAGNÓSTICO!$A$9:$J$69,9,0)</f>
        <v>#N/A</v>
      </c>
      <c r="F40" s="45" t="s">
        <v>256</v>
      </c>
      <c r="G40" s="45" t="s">
        <v>346</v>
      </c>
      <c r="H40" s="45" t="s">
        <v>386</v>
      </c>
      <c r="I40" s="45" t="s">
        <v>387</v>
      </c>
      <c r="J40" s="45" t="s">
        <v>328</v>
      </c>
      <c r="K40" s="46">
        <v>44936</v>
      </c>
      <c r="L40" s="46">
        <v>45258</v>
      </c>
    </row>
    <row r="41" spans="1:12" x14ac:dyDescent="0.25">
      <c r="A41" s="47">
        <v>26</v>
      </c>
      <c r="B41" s="48" t="e">
        <f>VLOOKUP(A41,AUTODIAGNÓSTICO!$A$9:$J$69,3,0)</f>
        <v>#N/A</v>
      </c>
      <c r="C41" s="48" t="e">
        <f>VLOOKUP(A41,AUTODIAGNÓSTICO!A34:J94,6,0)</f>
        <v>#N/A</v>
      </c>
      <c r="D41" s="48" t="e">
        <f>VLOOKUP(A41,AUTODIAGNÓSTICO!A34:J94,8,0)</f>
        <v>#N/A</v>
      </c>
      <c r="E41" s="75" t="e">
        <f>VLOOKUP(A41,AUTODIAGNÓSTICO!$A$9:$J$69,9,0)</f>
        <v>#N/A</v>
      </c>
      <c r="F41" s="45" t="s">
        <v>257</v>
      </c>
      <c r="G41" s="45" t="s">
        <v>388</v>
      </c>
      <c r="H41" s="45" t="s">
        <v>390</v>
      </c>
      <c r="I41" s="45" t="s">
        <v>389</v>
      </c>
      <c r="J41" s="45" t="s">
        <v>291</v>
      </c>
      <c r="K41" s="46">
        <v>44936</v>
      </c>
      <c r="L41" s="46">
        <v>45258</v>
      </c>
    </row>
    <row r="42" spans="1:12" x14ac:dyDescent="0.25">
      <c r="A42" s="47">
        <v>27</v>
      </c>
      <c r="B42" s="48" t="e">
        <f>VLOOKUP(A42,AUTODIAGNÓSTICO!$A$9:$J$69,3,0)</f>
        <v>#N/A</v>
      </c>
      <c r="C42" s="48" t="e">
        <f>VLOOKUP(A42,AUTODIAGNÓSTICO!A35:J95,6,0)</f>
        <v>#N/A</v>
      </c>
      <c r="D42" s="48" t="e">
        <f>VLOOKUP(A42,AUTODIAGNÓSTICO!A35:J95,8,0)</f>
        <v>#N/A</v>
      </c>
      <c r="E42" s="75" t="e">
        <f>VLOOKUP(A42,AUTODIAGNÓSTICO!$A$9:$J$69,9,0)</f>
        <v>#N/A</v>
      </c>
      <c r="F42" s="45" t="s">
        <v>258</v>
      </c>
      <c r="G42" s="45" t="s">
        <v>391</v>
      </c>
      <c r="H42" s="45" t="s">
        <v>395</v>
      </c>
      <c r="I42" s="45" t="s">
        <v>312</v>
      </c>
      <c r="J42" s="45" t="s">
        <v>331</v>
      </c>
      <c r="K42" s="46">
        <v>44936</v>
      </c>
      <c r="L42" s="46">
        <v>45258</v>
      </c>
    </row>
    <row r="43" spans="1:12" x14ac:dyDescent="0.25">
      <c r="A43" s="47">
        <v>28</v>
      </c>
      <c r="B43" s="48" t="e">
        <f>VLOOKUP(A43,AUTODIAGNÓSTICO!$A$9:$J$69,3,0)</f>
        <v>#N/A</v>
      </c>
      <c r="C43" s="48" t="e">
        <f>VLOOKUP(A43,AUTODIAGNÓSTICO!A36:J96,6,0)</f>
        <v>#N/A</v>
      </c>
      <c r="D43" s="48" t="e">
        <f>VLOOKUP(A43,AUTODIAGNÓSTICO!A36:J96,8,0)</f>
        <v>#N/A</v>
      </c>
      <c r="E43" s="75" t="e">
        <f>VLOOKUP(A43,AUTODIAGNÓSTICO!$A$9:$J$69,9,0)</f>
        <v>#N/A</v>
      </c>
      <c r="F43" s="45" t="s">
        <v>259</v>
      </c>
      <c r="G43" s="45" t="s">
        <v>392</v>
      </c>
      <c r="H43" s="45" t="s">
        <v>397</v>
      </c>
      <c r="I43" s="45" t="s">
        <v>313</v>
      </c>
      <c r="J43" s="45" t="s">
        <v>296</v>
      </c>
      <c r="K43" s="46">
        <v>44936</v>
      </c>
      <c r="L43" s="46">
        <v>45258</v>
      </c>
    </row>
    <row r="44" spans="1:12" x14ac:dyDescent="0.25">
      <c r="A44" s="47">
        <v>29</v>
      </c>
      <c r="B44" s="48" t="e">
        <f>VLOOKUP(A44,AUTODIAGNÓSTICO!$A$9:$J$69,3,0)</f>
        <v>#N/A</v>
      </c>
      <c r="C44" s="48" t="e">
        <f>VLOOKUP(A44,AUTODIAGNÓSTICO!A37:J97,6,0)</f>
        <v>#N/A</v>
      </c>
      <c r="D44" s="48" t="e">
        <f>VLOOKUP(A44,AUTODIAGNÓSTICO!A37:J97,8,0)</f>
        <v>#N/A</v>
      </c>
      <c r="E44" s="75" t="e">
        <f>VLOOKUP(A44,AUTODIAGNÓSTICO!$A$9:$J$69,9,0)</f>
        <v>#N/A</v>
      </c>
      <c r="F44" s="45" t="s">
        <v>260</v>
      </c>
      <c r="G44" s="45" t="s">
        <v>393</v>
      </c>
      <c r="H44" s="45" t="s">
        <v>396</v>
      </c>
      <c r="I44" s="45" t="s">
        <v>314</v>
      </c>
      <c r="J44" s="45" t="s">
        <v>296</v>
      </c>
      <c r="K44" s="46">
        <v>44936</v>
      </c>
      <c r="L44" s="46">
        <v>45227</v>
      </c>
    </row>
    <row r="45" spans="1:12" x14ac:dyDescent="0.25">
      <c r="A45" s="47">
        <v>30</v>
      </c>
      <c r="B45" s="48" t="e">
        <f>VLOOKUP(A45,AUTODIAGNÓSTICO!$A$9:$J$69,3,0)</f>
        <v>#N/A</v>
      </c>
      <c r="C45" s="48" t="e">
        <f>VLOOKUP(A45,AUTODIAGNÓSTICO!A38:J98,6,0)</f>
        <v>#N/A</v>
      </c>
      <c r="D45" s="48" t="e">
        <f>VLOOKUP(A45,AUTODIAGNÓSTICO!A38:J98,8,0)</f>
        <v>#N/A</v>
      </c>
      <c r="E45" s="75" t="e">
        <f>VLOOKUP(A45,AUTODIAGNÓSTICO!$A$9:$J$69,9,0)</f>
        <v>#N/A</v>
      </c>
      <c r="F45" s="45" t="s">
        <v>261</v>
      </c>
      <c r="G45" s="45" t="s">
        <v>394</v>
      </c>
      <c r="H45" s="45" t="s">
        <v>398</v>
      </c>
      <c r="I45" s="45" t="s">
        <v>315</v>
      </c>
      <c r="J45" s="45" t="s">
        <v>332</v>
      </c>
      <c r="K45" s="46">
        <v>44958</v>
      </c>
      <c r="L45" s="46">
        <v>44969</v>
      </c>
    </row>
    <row r="46" spans="1:12" x14ac:dyDescent="0.25">
      <c r="A46" s="47">
        <v>31</v>
      </c>
      <c r="B46" s="48" t="e">
        <f>VLOOKUP(A46,AUTODIAGNÓSTICO!$A$9:$J$69,3,0)</f>
        <v>#N/A</v>
      </c>
      <c r="C46" s="48" t="e">
        <f>VLOOKUP(A46,AUTODIAGNÓSTICO!A39:J99,6,0)</f>
        <v>#N/A</v>
      </c>
      <c r="D46" s="48" t="e">
        <f>VLOOKUP(A46,AUTODIAGNÓSTICO!A39:J99,8,0)</f>
        <v>#N/A</v>
      </c>
      <c r="E46" s="75" t="e">
        <f>VLOOKUP(A46,AUTODIAGNÓSTICO!$A$9:$J$69,9,0)</f>
        <v>#N/A</v>
      </c>
      <c r="F46" s="45" t="s">
        <v>262</v>
      </c>
      <c r="G46" s="45" t="s">
        <v>399</v>
      </c>
      <c r="H46" s="45"/>
      <c r="I46" s="45" t="s">
        <v>316</v>
      </c>
      <c r="J46" s="45" t="s">
        <v>291</v>
      </c>
      <c r="K46" s="46">
        <v>44936</v>
      </c>
      <c r="L46" s="46">
        <v>44969</v>
      </c>
    </row>
    <row r="47" spans="1:12" x14ac:dyDescent="0.25">
      <c r="A47" s="47">
        <v>32</v>
      </c>
      <c r="B47" s="48" t="e">
        <f>VLOOKUP(A47,AUTODIAGNÓSTICO!$A$9:$J$69,3,0)</f>
        <v>#N/A</v>
      </c>
      <c r="C47" s="48" t="e">
        <f>VLOOKUP(A47,AUTODIAGNÓSTICO!A40:J100,6,0)</f>
        <v>#N/A</v>
      </c>
      <c r="D47" s="48" t="e">
        <f>VLOOKUP(A47,AUTODIAGNÓSTICO!A40:J100,8,0)</f>
        <v>#N/A</v>
      </c>
      <c r="E47" s="75" t="e">
        <f>VLOOKUP(A47,AUTODIAGNÓSTICO!$A$9:$J$69,9,0)</f>
        <v>#N/A</v>
      </c>
      <c r="F47" s="45" t="s">
        <v>263</v>
      </c>
      <c r="G47" s="45" t="s">
        <v>400</v>
      </c>
      <c r="H47" s="45" t="s">
        <v>401</v>
      </c>
      <c r="I47" s="45" t="s">
        <v>306</v>
      </c>
      <c r="J47" s="45" t="s">
        <v>291</v>
      </c>
      <c r="K47" s="46">
        <v>44936</v>
      </c>
      <c r="L47" s="46">
        <v>45258</v>
      </c>
    </row>
    <row r="48" spans="1:12" x14ac:dyDescent="0.25">
      <c r="A48" s="47">
        <v>33</v>
      </c>
      <c r="B48" s="48" t="e">
        <f>VLOOKUP(A48,AUTODIAGNÓSTICO!$A$9:$J$69,3,0)</f>
        <v>#N/A</v>
      </c>
      <c r="C48" s="48" t="e">
        <f>VLOOKUP(A48,AUTODIAGNÓSTICO!A41:J101,6,0)</f>
        <v>#N/A</v>
      </c>
      <c r="D48" s="48" t="e">
        <f>VLOOKUP(A48,AUTODIAGNÓSTICO!A41:J101,8,0)</f>
        <v>#N/A</v>
      </c>
      <c r="E48" s="75" t="e">
        <f>VLOOKUP(A48,AUTODIAGNÓSTICO!$A$9:$J$69,9,0)</f>
        <v>#N/A</v>
      </c>
      <c r="F48" s="45" t="s">
        <v>264</v>
      </c>
      <c r="G48" s="45" t="s">
        <v>393</v>
      </c>
      <c r="H48" s="45" t="s">
        <v>402</v>
      </c>
      <c r="I48" s="45" t="s">
        <v>318</v>
      </c>
      <c r="J48" s="45" t="s">
        <v>296</v>
      </c>
      <c r="K48" s="46">
        <v>44936</v>
      </c>
      <c r="L48" s="46">
        <v>45258</v>
      </c>
    </row>
    <row r="49" spans="1:12" x14ac:dyDescent="0.25">
      <c r="A49" s="47">
        <v>34</v>
      </c>
      <c r="B49" s="48" t="e">
        <f>VLOOKUP(A49,AUTODIAGNÓSTICO!$A$9:$J$69,3,0)</f>
        <v>#N/A</v>
      </c>
      <c r="C49" s="48" t="e">
        <f>VLOOKUP(A49,AUTODIAGNÓSTICO!A42:J102,6,0)</f>
        <v>#N/A</v>
      </c>
      <c r="D49" s="48" t="e">
        <f>VLOOKUP(A49,AUTODIAGNÓSTICO!A42:J102,8,0)</f>
        <v>#N/A</v>
      </c>
      <c r="E49" s="75" t="e">
        <f>VLOOKUP(A49,AUTODIAGNÓSTICO!$A$9:$J$69,9,0)</f>
        <v>#N/A</v>
      </c>
      <c r="F49" s="45" t="s">
        <v>265</v>
      </c>
      <c r="G49" s="45" t="s">
        <v>403</v>
      </c>
      <c r="H49" s="45" t="s">
        <v>404</v>
      </c>
      <c r="I49" s="45" t="s">
        <v>333</v>
      </c>
      <c r="J49" s="45" t="s">
        <v>288</v>
      </c>
      <c r="K49" s="46">
        <v>44936</v>
      </c>
      <c r="L49" s="46">
        <v>45258</v>
      </c>
    </row>
    <row r="50" spans="1:12" x14ac:dyDescent="0.25">
      <c r="A50" s="47">
        <v>35</v>
      </c>
      <c r="B50" s="48" t="e">
        <f>VLOOKUP(A50,AUTODIAGNÓSTICO!$A$9:$J$69,3,0)</f>
        <v>#N/A</v>
      </c>
      <c r="C50" s="48" t="e">
        <f>VLOOKUP(A50,AUTODIAGNÓSTICO!A43:J103,6,0)</f>
        <v>#N/A</v>
      </c>
      <c r="D50" s="48" t="e">
        <f>VLOOKUP(A50,AUTODIAGNÓSTICO!A43:J103,8,0)</f>
        <v>#N/A</v>
      </c>
      <c r="E50" s="75" t="e">
        <f>VLOOKUP(A50,AUTODIAGNÓSTICO!$A$9:$J$69,9,0)</f>
        <v>#N/A</v>
      </c>
      <c r="F50" s="45" t="s">
        <v>266</v>
      </c>
      <c r="G50" s="45" t="s">
        <v>393</v>
      </c>
      <c r="H50" s="45" t="s">
        <v>405</v>
      </c>
      <c r="I50" s="45" t="s">
        <v>319</v>
      </c>
      <c r="J50" s="45" t="s">
        <v>296</v>
      </c>
      <c r="K50" s="46">
        <v>44936</v>
      </c>
      <c r="L50" s="46">
        <v>45258</v>
      </c>
    </row>
    <row r="51" spans="1:12" x14ac:dyDescent="0.25">
      <c r="A51" s="47">
        <v>36</v>
      </c>
      <c r="B51" s="48" t="e">
        <f>VLOOKUP(A51,AUTODIAGNÓSTICO!$A$9:$J$69,3,0)</f>
        <v>#N/A</v>
      </c>
      <c r="C51" s="48" t="e">
        <f>VLOOKUP(A51,AUTODIAGNÓSTICO!A44:J104,6,0)</f>
        <v>#N/A</v>
      </c>
      <c r="D51" s="48" t="e">
        <f>VLOOKUP(A51,AUTODIAGNÓSTICO!A44:J104,8,0)</f>
        <v>#N/A</v>
      </c>
      <c r="E51" s="75" t="e">
        <f>VLOOKUP(A51,AUTODIAGNÓSTICO!$A$9:$J$69,9,0)</f>
        <v>#N/A</v>
      </c>
      <c r="F51" s="45" t="s">
        <v>267</v>
      </c>
      <c r="G51" s="45" t="s">
        <v>406</v>
      </c>
      <c r="H51" s="45" t="s">
        <v>405</v>
      </c>
      <c r="I51" s="45" t="s">
        <v>335</v>
      </c>
      <c r="J51" s="45" t="s">
        <v>334</v>
      </c>
      <c r="K51" s="46">
        <v>44936</v>
      </c>
      <c r="L51" s="46">
        <v>44957</v>
      </c>
    </row>
    <row r="52" spans="1:12" x14ac:dyDescent="0.25">
      <c r="A52" s="47">
        <v>37</v>
      </c>
      <c r="B52" s="48" t="e">
        <f>VLOOKUP(A52,AUTODIAGNÓSTICO!$A$9:$J$69,3,0)</f>
        <v>#N/A</v>
      </c>
      <c r="C52" s="48" t="e">
        <f>VLOOKUP(A52,AUTODIAGNÓSTICO!A45:J105,6,0)</f>
        <v>#N/A</v>
      </c>
      <c r="D52" s="48" t="e">
        <f>VLOOKUP(A52,AUTODIAGNÓSTICO!A45:J105,8,0)</f>
        <v>#N/A</v>
      </c>
      <c r="E52" s="75" t="e">
        <f>VLOOKUP(A52,AUTODIAGNÓSTICO!$A$9:$J$69,9,0)</f>
        <v>#N/A</v>
      </c>
      <c r="F52" s="45" t="s">
        <v>268</v>
      </c>
      <c r="G52" s="45" t="s">
        <v>407</v>
      </c>
      <c r="H52" s="45" t="s">
        <v>408</v>
      </c>
      <c r="I52" s="45" t="s">
        <v>336</v>
      </c>
      <c r="J52" s="45" t="s">
        <v>291</v>
      </c>
      <c r="K52" s="46">
        <v>44936</v>
      </c>
      <c r="L52" s="46">
        <v>44984</v>
      </c>
    </row>
    <row r="53" spans="1:12" x14ac:dyDescent="0.25">
      <c r="A53" s="47">
        <v>38</v>
      </c>
      <c r="B53" s="48" t="e">
        <f>VLOOKUP(A53,AUTODIAGNÓSTICO!$A$9:$J$69,3,0)</f>
        <v>#N/A</v>
      </c>
      <c r="C53" s="48" t="e">
        <f>VLOOKUP(A53,AUTODIAGNÓSTICO!A46:J106,6,0)</f>
        <v>#N/A</v>
      </c>
      <c r="D53" s="48" t="e">
        <f>VLOOKUP(A53,AUTODIAGNÓSTICO!A46:J106,8,0)</f>
        <v>#N/A</v>
      </c>
      <c r="E53" s="75" t="e">
        <f>VLOOKUP(A53,AUTODIAGNÓSTICO!$A$9:$J$69,9,0)</f>
        <v>#N/A</v>
      </c>
      <c r="F53" s="45" t="s">
        <v>269</v>
      </c>
      <c r="G53" s="45" t="s">
        <v>393</v>
      </c>
      <c r="H53" s="45" t="s">
        <v>410</v>
      </c>
      <c r="I53" s="45" t="s">
        <v>313</v>
      </c>
      <c r="J53" s="45" t="s">
        <v>296</v>
      </c>
      <c r="K53" s="46">
        <v>44936</v>
      </c>
      <c r="L53" s="46">
        <v>44984</v>
      </c>
    </row>
    <row r="54" spans="1:12" x14ac:dyDescent="0.25">
      <c r="A54" s="47">
        <v>39</v>
      </c>
      <c r="B54" s="48" t="e">
        <f>VLOOKUP(A54,AUTODIAGNÓSTICO!$A$9:$J$69,3,0)</f>
        <v>#N/A</v>
      </c>
      <c r="C54" s="48" t="e">
        <f>VLOOKUP(A54,AUTODIAGNÓSTICO!A47:J107,6,0)</f>
        <v>#N/A</v>
      </c>
      <c r="D54" s="48" t="e">
        <f>VLOOKUP(A54,AUTODIAGNÓSTICO!A47:J107,8,0)</f>
        <v>#N/A</v>
      </c>
      <c r="E54" s="75" t="e">
        <f>VLOOKUP(A54,AUTODIAGNÓSTICO!$A$9:$J$69,9,0)</f>
        <v>#N/A</v>
      </c>
      <c r="F54" s="45" t="s">
        <v>270</v>
      </c>
      <c r="G54" s="45" t="s">
        <v>409</v>
      </c>
      <c r="H54" s="45" t="s">
        <v>411</v>
      </c>
      <c r="I54" s="45" t="s">
        <v>306</v>
      </c>
      <c r="J54" s="45" t="s">
        <v>291</v>
      </c>
      <c r="K54" s="46">
        <v>44958</v>
      </c>
      <c r="L54" s="46">
        <v>44984</v>
      </c>
    </row>
    <row r="55" spans="1:12" x14ac:dyDescent="0.25">
      <c r="A55" s="47">
        <v>40</v>
      </c>
      <c r="B55" s="48" t="e">
        <f>VLOOKUP(A55,AUTODIAGNÓSTICO!$A$9:$J$69,3,0)</f>
        <v>#N/A</v>
      </c>
      <c r="C55" s="48" t="e">
        <f>VLOOKUP(A55,AUTODIAGNÓSTICO!A48:J108,6,0)</f>
        <v>#N/A</v>
      </c>
      <c r="D55" s="48" t="e">
        <f>VLOOKUP(A55,AUTODIAGNÓSTICO!A48:J108,8,0)</f>
        <v>#N/A</v>
      </c>
      <c r="E55" s="75" t="e">
        <f>VLOOKUP(A55,AUTODIAGNÓSTICO!$A$9:$J$69,9,0)</f>
        <v>#N/A</v>
      </c>
      <c r="F55" s="45" t="s">
        <v>271</v>
      </c>
      <c r="G55" s="45" t="s">
        <v>409</v>
      </c>
      <c r="H55" s="45" t="s">
        <v>412</v>
      </c>
      <c r="I55" s="45" t="s">
        <v>311</v>
      </c>
      <c r="J55" s="45" t="s">
        <v>291</v>
      </c>
      <c r="K55" s="46">
        <v>44936</v>
      </c>
      <c r="L55" s="46">
        <v>44969</v>
      </c>
    </row>
    <row r="56" spans="1:12" x14ac:dyDescent="0.25">
      <c r="A56" s="47">
        <v>41</v>
      </c>
      <c r="B56" s="48" t="e">
        <f>VLOOKUP(A56,AUTODIAGNÓSTICO!$A$9:$J$69,3,0)</f>
        <v>#N/A</v>
      </c>
      <c r="C56" s="48" t="e">
        <f>VLOOKUP(A56,AUTODIAGNÓSTICO!A49:J109,6,0)</f>
        <v>#N/A</v>
      </c>
      <c r="D56" s="48" t="e">
        <f>VLOOKUP(A56,AUTODIAGNÓSTICO!A49:J109,8,0)</f>
        <v>#N/A</v>
      </c>
      <c r="E56" s="75" t="e">
        <f>VLOOKUP(A56,AUTODIAGNÓSTICO!$A$9:$J$69,9,0)</f>
        <v>#N/A</v>
      </c>
      <c r="F56" s="45" t="s">
        <v>272</v>
      </c>
      <c r="G56" s="45" t="s">
        <v>409</v>
      </c>
      <c r="H56" s="45" t="s">
        <v>413</v>
      </c>
      <c r="I56" s="45" t="s">
        <v>337</v>
      </c>
      <c r="J56" s="45" t="s">
        <v>291</v>
      </c>
      <c r="K56" s="46">
        <v>44958</v>
      </c>
      <c r="L56" s="46">
        <v>44974</v>
      </c>
    </row>
    <row r="57" spans="1:12" x14ac:dyDescent="0.25">
      <c r="A57" s="47">
        <v>42</v>
      </c>
      <c r="B57" s="48" t="e">
        <f>VLOOKUP(A57,AUTODIAGNÓSTICO!$A$9:$J$69,3,0)</f>
        <v>#N/A</v>
      </c>
      <c r="C57" s="48" t="e">
        <f>VLOOKUP(A57,AUTODIAGNÓSTICO!A50:J110,6,0)</f>
        <v>#N/A</v>
      </c>
      <c r="D57" s="48" t="e">
        <f>VLOOKUP(A57,AUTODIAGNÓSTICO!A50:J110,8,0)</f>
        <v>#N/A</v>
      </c>
      <c r="E57" s="75" t="e">
        <f>VLOOKUP(A57,AUTODIAGNÓSTICO!$A$9:$J$69,9,0)</f>
        <v>#N/A</v>
      </c>
      <c r="F57" s="45" t="s">
        <v>273</v>
      </c>
      <c r="G57" s="45" t="s">
        <v>409</v>
      </c>
      <c r="H57" s="45" t="s">
        <v>413</v>
      </c>
      <c r="I57" s="45" t="s">
        <v>338</v>
      </c>
      <c r="J57" s="45" t="s">
        <v>310</v>
      </c>
      <c r="K57" s="46">
        <v>44958</v>
      </c>
      <c r="L57" s="46">
        <v>44974</v>
      </c>
    </row>
    <row r="58" spans="1:12" x14ac:dyDescent="0.25">
      <c r="A58" s="47">
        <v>43</v>
      </c>
      <c r="B58" s="48" t="e">
        <f>VLOOKUP(A58,AUTODIAGNÓSTICO!$A$9:$J$69,3,0)</f>
        <v>#N/A</v>
      </c>
      <c r="C58" s="48" t="e">
        <f>VLOOKUP(A58,AUTODIAGNÓSTICO!A51:J111,6,0)</f>
        <v>#N/A</v>
      </c>
      <c r="D58" s="48" t="e">
        <f>VLOOKUP(A58,AUTODIAGNÓSTICO!A51:J111,8,0)</f>
        <v>#N/A</v>
      </c>
      <c r="E58" s="75" t="e">
        <f>VLOOKUP(A58,AUTODIAGNÓSTICO!$A$9:$J$69,9,0)</f>
        <v>#N/A</v>
      </c>
      <c r="F58" s="45" t="s">
        <v>274</v>
      </c>
      <c r="G58" s="45" t="s">
        <v>409</v>
      </c>
      <c r="H58" s="45" t="s">
        <v>413</v>
      </c>
      <c r="I58" s="45" t="s">
        <v>340</v>
      </c>
      <c r="J58" s="45" t="s">
        <v>339</v>
      </c>
      <c r="K58" s="46">
        <v>44936</v>
      </c>
      <c r="L58" s="46">
        <v>45258</v>
      </c>
    </row>
    <row r="59" spans="1:12" x14ac:dyDescent="0.25">
      <c r="A59" s="47">
        <v>44</v>
      </c>
      <c r="B59" s="48" t="e">
        <f>VLOOKUP(A59,AUTODIAGNÓSTICO!$A$9:$J$69,3,0)</f>
        <v>#N/A</v>
      </c>
      <c r="C59" s="48" t="e">
        <f>VLOOKUP(A59,AUTODIAGNÓSTICO!A52:J112,6,0)</f>
        <v>#N/A</v>
      </c>
      <c r="D59" s="48" t="e">
        <f>VLOOKUP(A59,AUTODIAGNÓSTICO!A52:J112,8,0)</f>
        <v>#N/A</v>
      </c>
      <c r="E59" s="75" t="e">
        <f>VLOOKUP(A59,AUTODIAGNÓSTICO!$A$9:$J$69,9,0)</f>
        <v>#N/A</v>
      </c>
      <c r="F59" s="45" t="s">
        <v>275</v>
      </c>
      <c r="G59" s="45" t="s">
        <v>414</v>
      </c>
      <c r="H59" s="45" t="s">
        <v>415</v>
      </c>
      <c r="I59" s="45" t="s">
        <v>341</v>
      </c>
      <c r="J59" s="45" t="s">
        <v>342</v>
      </c>
      <c r="K59" s="46">
        <v>44936</v>
      </c>
      <c r="L59" s="46">
        <v>45258</v>
      </c>
    </row>
    <row r="60" spans="1:12" x14ac:dyDescent="0.25">
      <c r="A60" s="47">
        <v>45</v>
      </c>
      <c r="B60" s="48" t="e">
        <f>VLOOKUP(A60,AUTODIAGNÓSTICO!$A$9:$J$69,3,0)</f>
        <v>#N/A</v>
      </c>
      <c r="C60" s="48" t="e">
        <f>VLOOKUP(A60,AUTODIAGNÓSTICO!A53:J113,6,0)</f>
        <v>#N/A</v>
      </c>
      <c r="D60" s="48" t="e">
        <f>VLOOKUP(A60,AUTODIAGNÓSTICO!A53:J113,8,0)</f>
        <v>#N/A</v>
      </c>
      <c r="E60" s="75" t="e">
        <f>VLOOKUP(A60,AUTODIAGNÓSTICO!$A$9:$J$69,9,0)</f>
        <v>#N/A</v>
      </c>
      <c r="F60" s="45" t="s">
        <v>276</v>
      </c>
      <c r="G60" s="45" t="s">
        <v>416</v>
      </c>
      <c r="H60" s="45" t="s">
        <v>417</v>
      </c>
      <c r="I60" s="45" t="s">
        <v>343</v>
      </c>
      <c r="J60" s="45" t="s">
        <v>342</v>
      </c>
      <c r="K60" s="46">
        <v>44936</v>
      </c>
      <c r="L60" s="46">
        <v>45258</v>
      </c>
    </row>
    <row r="61" spans="1:12" x14ac:dyDescent="0.25">
      <c r="A61" s="47">
        <v>46</v>
      </c>
      <c r="B61" s="48" t="e">
        <f>VLOOKUP(A61,AUTODIAGNÓSTICO!$A$9:$J$69,3,0)</f>
        <v>#N/A</v>
      </c>
      <c r="C61" s="48" t="e">
        <f>VLOOKUP(A61,AUTODIAGNÓSTICO!A54:J114,6,0)</f>
        <v>#N/A</v>
      </c>
      <c r="D61" s="48" t="e">
        <f>VLOOKUP(A61,AUTODIAGNÓSTICO!A54:J114,8,0)</f>
        <v>#N/A</v>
      </c>
      <c r="E61" s="75" t="e">
        <f>VLOOKUP(A61,AUTODIAGNÓSTICO!$A$9:$J$69,9,0)</f>
        <v>#N/A</v>
      </c>
      <c r="F61" s="45" t="s">
        <v>277</v>
      </c>
      <c r="G61" s="45" t="s">
        <v>418</v>
      </c>
      <c r="H61" s="45" t="s">
        <v>419</v>
      </c>
      <c r="I61" s="45" t="s">
        <v>343</v>
      </c>
      <c r="J61" s="45" t="s">
        <v>342</v>
      </c>
      <c r="K61" s="46">
        <v>44936</v>
      </c>
      <c r="L61" s="46">
        <v>45258</v>
      </c>
    </row>
    <row r="62" spans="1:12" x14ac:dyDescent="0.25">
      <c r="A62" s="47">
        <v>47</v>
      </c>
      <c r="B62" s="48" t="e">
        <f>VLOOKUP(A62,AUTODIAGNÓSTICO!$A$9:$J$69,3,0)</f>
        <v>#N/A</v>
      </c>
      <c r="C62" s="48" t="e">
        <f>VLOOKUP(A62,AUTODIAGNÓSTICO!A55:J115,6,0)</f>
        <v>#N/A</v>
      </c>
      <c r="D62" s="48" t="e">
        <f>VLOOKUP(A62,AUTODIAGNÓSTICO!A55:J115,8,0)</f>
        <v>#N/A</v>
      </c>
      <c r="E62" s="75" t="e">
        <f>VLOOKUP(A62,AUTODIAGNÓSTICO!$A$9:$J$69,9,0)</f>
        <v>#N/A</v>
      </c>
      <c r="F62" s="45" t="s">
        <v>278</v>
      </c>
      <c r="G62" s="45" t="s">
        <v>420</v>
      </c>
      <c r="H62" s="45" t="s">
        <v>421</v>
      </c>
      <c r="I62" s="45" t="s">
        <v>344</v>
      </c>
      <c r="J62" s="45" t="s">
        <v>291</v>
      </c>
      <c r="K62" s="46">
        <v>44936</v>
      </c>
      <c r="L62" s="46">
        <v>45015</v>
      </c>
    </row>
    <row r="63" spans="1:12" x14ac:dyDescent="0.25">
      <c r="A63" s="47">
        <v>48</v>
      </c>
      <c r="B63" s="48" t="e">
        <f>VLOOKUP(A63,AUTODIAGNÓSTICO!$A$9:$J$69,3,0)</f>
        <v>#N/A</v>
      </c>
      <c r="C63" s="48" t="e">
        <f>VLOOKUP(A63,AUTODIAGNÓSTICO!A56:J116,6,0)</f>
        <v>#N/A</v>
      </c>
      <c r="D63" s="48" t="e">
        <f>VLOOKUP(A63,AUTODIAGNÓSTICO!A56:J116,8,0)</f>
        <v>#N/A</v>
      </c>
      <c r="E63" s="75" t="e">
        <f>VLOOKUP(A63,AUTODIAGNÓSTICO!$A$9:$J$69,9,0)</f>
        <v>#N/A</v>
      </c>
      <c r="F63" s="45" t="s">
        <v>279</v>
      </c>
      <c r="G63" s="45" t="s">
        <v>422</v>
      </c>
      <c r="H63" s="45" t="s">
        <v>423</v>
      </c>
      <c r="I63" s="45" t="s">
        <v>345</v>
      </c>
      <c r="J63" s="45" t="s">
        <v>291</v>
      </c>
      <c r="K63" s="46">
        <v>44936</v>
      </c>
      <c r="L63" s="46">
        <v>45258</v>
      </c>
    </row>
    <row r="64" spans="1:12" x14ac:dyDescent="0.25">
      <c r="A64" s="47">
        <v>49</v>
      </c>
      <c r="B64" s="48" t="e">
        <f>VLOOKUP(A64,AUTODIAGNÓSTICO!$A$9:$J$69,3,0)</f>
        <v>#N/A</v>
      </c>
      <c r="C64" s="48" t="e">
        <f>VLOOKUP(A64,AUTODIAGNÓSTICO!A57:J117,6,0)</f>
        <v>#N/A</v>
      </c>
      <c r="D64" s="48" t="e">
        <f>VLOOKUP(A64,AUTODIAGNÓSTICO!A57:J117,8,0)</f>
        <v>#N/A</v>
      </c>
      <c r="E64" s="75" t="e">
        <f>VLOOKUP(A64,AUTODIAGNÓSTICO!$A$9:$J$69,9,0)</f>
        <v>#N/A</v>
      </c>
      <c r="F64" s="45" t="s">
        <v>280</v>
      </c>
      <c r="G64" s="45" t="s">
        <v>422</v>
      </c>
      <c r="H64" s="45" t="s">
        <v>423</v>
      </c>
      <c r="I64" s="45" t="s">
        <v>345</v>
      </c>
      <c r="J64" s="45" t="s">
        <v>291</v>
      </c>
      <c r="K64" s="46">
        <v>44936</v>
      </c>
      <c r="L64" s="46">
        <v>45015</v>
      </c>
    </row>
    <row r="65" spans="1:12" x14ac:dyDescent="0.25">
      <c r="A65" s="47">
        <v>50</v>
      </c>
      <c r="B65" s="48" t="e">
        <f>VLOOKUP(A65,AUTODIAGNÓSTICO!$A$9:$J$69,3,0)</f>
        <v>#N/A</v>
      </c>
      <c r="C65" s="48" t="e">
        <f>VLOOKUP(A65,AUTODIAGNÓSTICO!A58:J118,6,0)</f>
        <v>#N/A</v>
      </c>
      <c r="D65" s="48" t="e">
        <f>VLOOKUP(A65,AUTODIAGNÓSTICO!A58:J118,8,0)</f>
        <v>#N/A</v>
      </c>
      <c r="E65" s="75" t="e">
        <f>VLOOKUP(A65,AUTODIAGNÓSTICO!$A$9:$J$69,9,0)</f>
        <v>#N/A</v>
      </c>
      <c r="F65" s="45" t="s">
        <v>281</v>
      </c>
      <c r="G65" s="45" t="s">
        <v>422</v>
      </c>
      <c r="H65" s="45" t="s">
        <v>423</v>
      </c>
      <c r="I65" s="45" t="s">
        <v>427</v>
      </c>
      <c r="J65" s="45" t="s">
        <v>291</v>
      </c>
      <c r="K65" s="46">
        <v>45200</v>
      </c>
      <c r="L65" s="46">
        <v>45262</v>
      </c>
    </row>
    <row r="66" spans="1:12" x14ac:dyDescent="0.25">
      <c r="A66" s="47">
        <v>51</v>
      </c>
      <c r="B66" s="48" t="e">
        <f>VLOOKUP(A66,AUTODIAGNÓSTICO!$A$9:$J$69,3,0)</f>
        <v>#N/A</v>
      </c>
      <c r="C66" s="48" t="e">
        <f>VLOOKUP(A66,AUTODIAGNÓSTICO!A59:J119,6,0)</f>
        <v>#N/A</v>
      </c>
      <c r="D66" s="48" t="e">
        <f>VLOOKUP(A66,AUTODIAGNÓSTICO!A59:J119,8,0)</f>
        <v>#N/A</v>
      </c>
      <c r="E66" s="75" t="e">
        <f>VLOOKUP(A66,AUTODIAGNÓSTICO!$A$9:$J$69,9,0)</f>
        <v>#N/A</v>
      </c>
      <c r="F66" s="45" t="s">
        <v>282</v>
      </c>
      <c r="G66" s="45" t="s">
        <v>424</v>
      </c>
      <c r="H66" s="45" t="s">
        <v>425</v>
      </c>
      <c r="I66" s="45" t="s">
        <v>345</v>
      </c>
      <c r="J66" s="45" t="s">
        <v>328</v>
      </c>
      <c r="K66" s="46">
        <v>45200</v>
      </c>
      <c r="L66" s="46">
        <v>45262</v>
      </c>
    </row>
    <row r="67" spans="1:12" x14ac:dyDescent="0.25">
      <c r="A67" s="47">
        <v>52</v>
      </c>
      <c r="B67" s="48" t="e">
        <f>VLOOKUP(A67,AUTODIAGNÓSTICO!$A$9:$J$69,3,0)</f>
        <v>#N/A</v>
      </c>
      <c r="C67" s="48" t="e">
        <f>VLOOKUP(A67,AUTODIAGNÓSTICO!A60:J120,6,0)</f>
        <v>#N/A</v>
      </c>
      <c r="D67" s="48" t="e">
        <f>VLOOKUP(A67,AUTODIAGNÓSTICO!A60:J120,8,0)</f>
        <v>#N/A</v>
      </c>
      <c r="E67" s="75" t="e">
        <f>VLOOKUP(A67,AUTODIAGNÓSTICO!$A$9:$J$69,9,0)</f>
        <v>#N/A</v>
      </c>
      <c r="F67" s="45" t="s">
        <v>353</v>
      </c>
      <c r="G67" s="45" t="s">
        <v>422</v>
      </c>
      <c r="H67" s="45" t="s">
        <v>423</v>
      </c>
      <c r="I67" s="45" t="s">
        <v>345</v>
      </c>
      <c r="J67" s="45" t="s">
        <v>428</v>
      </c>
      <c r="K67" s="46">
        <v>45200</v>
      </c>
      <c r="L67" s="46">
        <v>45262</v>
      </c>
    </row>
    <row r="68" spans="1:12" x14ac:dyDescent="0.25">
      <c r="A68" s="47">
        <v>53</v>
      </c>
      <c r="B68" s="48" t="e">
        <f>VLOOKUP(A68,AUTODIAGNÓSTICO!$A$9:$J$69,3,0)</f>
        <v>#N/A</v>
      </c>
      <c r="C68" s="48" t="e">
        <f>VLOOKUP(A68,AUTODIAGNÓSTICO!A61:J121,6,0)</f>
        <v>#N/A</v>
      </c>
      <c r="D68" s="48" t="e">
        <f>VLOOKUP(A68,AUTODIAGNÓSTICO!A61:J121,8,0)</f>
        <v>#N/A</v>
      </c>
      <c r="E68" s="75" t="e">
        <f>VLOOKUP(A68,AUTODIAGNÓSTICO!$A$9:$J$69,9,0)</f>
        <v>#N/A</v>
      </c>
      <c r="F68" s="45" t="s">
        <v>354</v>
      </c>
      <c r="G68" s="45" t="s">
        <v>426</v>
      </c>
      <c r="H68" s="45" t="s">
        <v>425</v>
      </c>
      <c r="I68" s="45" t="s">
        <v>429</v>
      </c>
      <c r="J68" s="45" t="s">
        <v>291</v>
      </c>
      <c r="K68" s="46">
        <v>45200</v>
      </c>
      <c r="L68" s="46">
        <v>45262</v>
      </c>
    </row>
    <row r="69" spans="1:12" x14ac:dyDescent="0.25">
      <c r="A69" s="47">
        <v>54</v>
      </c>
      <c r="B69" s="48" t="e">
        <f>VLOOKUP(A69,AUTODIAGNÓSTICO!$A$9:$J$69,3,0)</f>
        <v>#N/A</v>
      </c>
      <c r="C69" s="48" t="e">
        <f>VLOOKUP(A69,AUTODIAGNÓSTICO!A62:J122,6,0)</f>
        <v>#N/A</v>
      </c>
      <c r="D69" s="48" t="e">
        <f>VLOOKUP(A69,AUTODIAGNÓSTICO!A62:J122,8,0)</f>
        <v>#N/A</v>
      </c>
      <c r="E69" s="75" t="e">
        <f>VLOOKUP(A69,AUTODIAGNÓSTICO!$A$9:$J$69,9,0)</f>
        <v>#N/A</v>
      </c>
      <c r="F69" s="45" t="s">
        <v>355</v>
      </c>
      <c r="G69" s="45" t="s">
        <v>430</v>
      </c>
      <c r="H69" s="45" t="s">
        <v>431</v>
      </c>
      <c r="I69" s="45" t="s">
        <v>432</v>
      </c>
      <c r="J69" s="45" t="s">
        <v>328</v>
      </c>
      <c r="K69" s="46">
        <v>44958</v>
      </c>
      <c r="L69" s="46">
        <v>45262</v>
      </c>
    </row>
    <row r="70" spans="1:12" x14ac:dyDescent="0.25">
      <c r="A70" s="47">
        <v>55</v>
      </c>
      <c r="B70" s="48" t="e">
        <f>VLOOKUP(A70,AUTODIAGNÓSTICO!$A$9:$J$69,3,0)</f>
        <v>#N/A</v>
      </c>
      <c r="C70" s="48" t="e">
        <f>VLOOKUP(A70,AUTODIAGNÓSTICO!A63:J123,6,0)</f>
        <v>#N/A</v>
      </c>
      <c r="D70" s="48" t="e">
        <f>VLOOKUP(A70,AUTODIAGNÓSTICO!A63:J123,8,0)</f>
        <v>#N/A</v>
      </c>
      <c r="E70" s="75" t="e">
        <f>VLOOKUP(A70,AUTODIAGNÓSTICO!$A$9:$J$69,9,0)</f>
        <v>#N/A</v>
      </c>
      <c r="F70" s="45" t="s">
        <v>352</v>
      </c>
      <c r="G70" s="45" t="s">
        <v>430</v>
      </c>
      <c r="H70" s="45" t="s">
        <v>431</v>
      </c>
      <c r="I70" s="45" t="s">
        <v>432</v>
      </c>
      <c r="J70" s="45" t="s">
        <v>328</v>
      </c>
      <c r="K70" s="46">
        <v>44958</v>
      </c>
      <c r="L70" s="46">
        <v>45262</v>
      </c>
    </row>
    <row r="71" spans="1:12" x14ac:dyDescent="0.25">
      <c r="A71" s="47">
        <v>56</v>
      </c>
      <c r="B71" s="48" t="e">
        <f>VLOOKUP(A71,AUTODIAGNÓSTICO!$A$9:$J$69,3,0)</f>
        <v>#N/A</v>
      </c>
      <c r="C71" s="48" t="e">
        <f>VLOOKUP(A71,AUTODIAGNÓSTICO!A64:J124,6,0)</f>
        <v>#N/A</v>
      </c>
      <c r="D71" s="48" t="e">
        <f>VLOOKUP(A71,AUTODIAGNÓSTICO!A64:J124,8,0)</f>
        <v>#N/A</v>
      </c>
      <c r="E71" s="75" t="e">
        <f>VLOOKUP(A71,AUTODIAGNÓSTICO!$A$9:$J$69,9,0)</f>
        <v>#N/A</v>
      </c>
      <c r="F71" s="45" t="s">
        <v>356</v>
      </c>
      <c r="G71" s="45" t="s">
        <v>422</v>
      </c>
      <c r="H71" s="45" t="s">
        <v>431</v>
      </c>
      <c r="I71" s="45" t="s">
        <v>432</v>
      </c>
      <c r="J71" s="45" t="s">
        <v>328</v>
      </c>
      <c r="K71" s="46">
        <v>44958</v>
      </c>
      <c r="L71" s="46">
        <v>45262</v>
      </c>
    </row>
    <row r="72" spans="1:12" x14ac:dyDescent="0.25">
      <c r="A72" s="47">
        <v>57</v>
      </c>
      <c r="B72" s="48" t="e">
        <f>VLOOKUP(A72,AUTODIAGNÓSTICO!$A$9:$J$69,3,0)</f>
        <v>#N/A</v>
      </c>
      <c r="C72" s="48" t="e">
        <f>VLOOKUP(A72,AUTODIAGNÓSTICO!A65:J125,6,0)</f>
        <v>#N/A</v>
      </c>
      <c r="D72" s="48" t="e">
        <f>VLOOKUP(A72,AUTODIAGNÓSTICO!A65:J125,8,0)</f>
        <v>#N/A</v>
      </c>
      <c r="E72" s="75" t="e">
        <f>VLOOKUP(A72,AUTODIAGNÓSTICO!$A$9:$J$69,9,0)</f>
        <v>#N/A</v>
      </c>
      <c r="F72" s="45" t="s">
        <v>351</v>
      </c>
      <c r="G72" s="45" t="s">
        <v>430</v>
      </c>
      <c r="H72" s="45" t="s">
        <v>433</v>
      </c>
      <c r="I72" s="45" t="s">
        <v>434</v>
      </c>
      <c r="J72" s="45" t="s">
        <v>435</v>
      </c>
      <c r="K72" s="46">
        <v>44936</v>
      </c>
      <c r="L72" s="46">
        <v>45262</v>
      </c>
    </row>
    <row r="73" spans="1:12" x14ac:dyDescent="0.25">
      <c r="A73" s="47">
        <v>58</v>
      </c>
      <c r="B73" s="48" t="e">
        <f>VLOOKUP(A73,AUTODIAGNÓSTICO!$A$9:$J$69,3,0)</f>
        <v>#N/A</v>
      </c>
      <c r="C73" s="48" t="e">
        <f>VLOOKUP(A73,AUTODIAGNÓSTICO!A66:J126,6,0)</f>
        <v>#N/A</v>
      </c>
      <c r="D73" s="48" t="e">
        <f>VLOOKUP(A73,AUTODIAGNÓSTICO!A66:J126,8,0)</f>
        <v>#N/A</v>
      </c>
      <c r="E73" s="75" t="e">
        <f>VLOOKUP(A73,AUTODIAGNÓSTICO!$A$9:$J$69,9,0)</f>
        <v>#N/A</v>
      </c>
      <c r="F73" s="45" t="s">
        <v>350</v>
      </c>
      <c r="G73" s="45" t="s">
        <v>422</v>
      </c>
      <c r="H73" s="45" t="s">
        <v>436</v>
      </c>
      <c r="I73" s="45" t="s">
        <v>434</v>
      </c>
      <c r="J73" s="45" t="s">
        <v>435</v>
      </c>
      <c r="K73" s="46">
        <v>44970</v>
      </c>
      <c r="L73" s="46">
        <v>45262</v>
      </c>
    </row>
    <row r="74" spans="1:12" x14ac:dyDescent="0.25">
      <c r="A74" s="47">
        <v>59</v>
      </c>
      <c r="B74" s="48" t="e">
        <f>VLOOKUP(A74,AUTODIAGNÓSTICO!$A$9:$J$69,3,0)</f>
        <v>#N/A</v>
      </c>
      <c r="C74" s="48" t="e">
        <f>VLOOKUP(A74,AUTODIAGNÓSTICO!A67:J127,6,0)</f>
        <v>#N/A</v>
      </c>
      <c r="D74" s="48" t="e">
        <f>VLOOKUP(A74,AUTODIAGNÓSTICO!A67:J127,8,0)</f>
        <v>#N/A</v>
      </c>
      <c r="E74" s="75" t="e">
        <f>VLOOKUP(A74,AUTODIAGNÓSTICO!$A$9:$J$69,9,0)</f>
        <v>#N/A</v>
      </c>
      <c r="F74" s="45" t="s">
        <v>349</v>
      </c>
      <c r="G74" s="45" t="s">
        <v>437</v>
      </c>
      <c r="H74" s="45" t="s">
        <v>438</v>
      </c>
      <c r="I74" s="45" t="s">
        <v>439</v>
      </c>
      <c r="J74" s="45" t="s">
        <v>440</v>
      </c>
      <c r="K74" s="46">
        <v>45257</v>
      </c>
      <c r="L74" s="46">
        <v>45262</v>
      </c>
    </row>
    <row r="75" spans="1:12" x14ac:dyDescent="0.25">
      <c r="A75" s="47">
        <v>60</v>
      </c>
      <c r="B75" s="48" t="e">
        <f>VLOOKUP(A75,AUTODIAGNÓSTICO!$A$9:$J$69,3,0)</f>
        <v>#N/A</v>
      </c>
      <c r="C75" s="48" t="e">
        <f>VLOOKUP(A75,AUTODIAGNÓSTICO!A68:J128,6,0)</f>
        <v>#N/A</v>
      </c>
      <c r="D75" s="48" t="e">
        <f>VLOOKUP(A75,AUTODIAGNÓSTICO!A68:J128,8,0)</f>
        <v>#N/A</v>
      </c>
      <c r="E75" s="75" t="e">
        <f>VLOOKUP(A75,AUTODIAGNÓSTICO!$A$9:$J$69,9,0)</f>
        <v>#N/A</v>
      </c>
      <c r="F75" s="45" t="s">
        <v>348</v>
      </c>
      <c r="G75" s="45" t="s">
        <v>441</v>
      </c>
      <c r="H75" s="45" t="s">
        <v>442</v>
      </c>
      <c r="I75" s="45" t="s">
        <v>444</v>
      </c>
      <c r="J75" s="45" t="s">
        <v>443</v>
      </c>
      <c r="K75" s="46">
        <v>45257</v>
      </c>
      <c r="L75" s="46">
        <v>45262</v>
      </c>
    </row>
    <row r="76" spans="1:12" x14ac:dyDescent="0.25">
      <c r="A76" s="47">
        <v>61</v>
      </c>
      <c r="B76" s="48" t="e">
        <f>VLOOKUP(A76,AUTODIAGNÓSTICO!$A$9:$J$69,3,0)</f>
        <v>#N/A</v>
      </c>
      <c r="C76" s="48" t="e">
        <f>VLOOKUP(A76,AUTODIAGNÓSTICO!A69:J129,6,0)</f>
        <v>#N/A</v>
      </c>
      <c r="D76" s="48" t="e">
        <f>VLOOKUP(A76,AUTODIAGNÓSTICO!A69:J129,8,0)</f>
        <v>#N/A</v>
      </c>
      <c r="E76" s="75" t="e">
        <f>VLOOKUP(A76,AUTODIAGNÓSTICO!$A$9:$J$69,9,0)</f>
        <v>#N/A</v>
      </c>
      <c r="F76" s="45" t="s">
        <v>347</v>
      </c>
      <c r="G76" s="45" t="s">
        <v>445</v>
      </c>
      <c r="H76" s="45" t="s">
        <v>446</v>
      </c>
      <c r="I76" s="45" t="s">
        <v>444</v>
      </c>
      <c r="J76" s="45" t="s">
        <v>440</v>
      </c>
      <c r="K76" s="46">
        <v>45257</v>
      </c>
      <c r="L76" s="46">
        <v>45262</v>
      </c>
    </row>
  </sheetData>
  <sheetProtection algorithmName="SHA-512" hashValue="XyalJR2R5feMKG78zndODfHL2NOVONbNJAo6dL8AZ9VEaY5VQnecHeF+IvyuLhmLexXnjzGVareKwbGsDmrlNA==" saltValue="sFirix3Zi232rvh3abkl5A==" spinCount="100000" sheet="1" objects="1" scenarios="1"/>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6">
    <cfRule type="cellIs" dxfId="4" priority="1" operator="between">
      <formula>81</formula>
      <formula>100</formula>
    </cfRule>
    <cfRule type="cellIs" dxfId="3" priority="2" operator="between">
      <formula>61</formula>
      <formula>80</formula>
    </cfRule>
    <cfRule type="cellIs" dxfId="2" priority="3" operator="between">
      <formula>41</formula>
      <formula>60</formula>
    </cfRule>
    <cfRule type="cellIs" dxfId="1" priority="4" operator="between">
      <formula>21</formula>
      <formula>40</formula>
    </cfRule>
    <cfRule type="cellIs" dxfId="0" priority="5" operator="between">
      <formula>1</formula>
      <formula>20</formula>
    </cfRule>
  </conditionalFormatting>
  <dataValidations count="3">
    <dataValidation type="date" operator="greaterThanOrEqual" allowBlank="1" showInputMessage="1" showErrorMessage="1" sqref="K16:L76" xr:uid="{00000000-0002-0000-0500-000000000000}">
      <formula1>44562</formula1>
    </dataValidation>
    <dataValidation type="list" allowBlank="1" showInputMessage="1" showErrorMessage="1" sqref="K9:K13" xr:uid="{00000000-0002-0000-0500-000001000000}">
      <formula1>$N$3:$N$15</formula1>
    </dataValidation>
    <dataValidation type="list" allowBlank="1" showInputMessage="1" showErrorMessage="1" sqref="L9:L13" xr:uid="{00000000-0002-0000-0500-000002000000}">
      <formula1>$O$3:$O$15</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Dell</cp:lastModifiedBy>
  <cp:lastPrinted>2021-12-27T19:55:26Z</cp:lastPrinted>
  <dcterms:created xsi:type="dcterms:W3CDTF">2021-11-16T13:51:36Z</dcterms:created>
  <dcterms:modified xsi:type="dcterms:W3CDTF">2025-03-31T20:50:58Z</dcterms:modified>
</cp:coreProperties>
</file>