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4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5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6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honny\Desktop\Autoevaluación 2024\AUTO, PMI, SEGUIMIENTO 2025\"/>
    </mc:Choice>
  </mc:AlternateContent>
  <xr:revisionPtr revIDLastSave="0" documentId="13_ncr:1_{BF40BCB2-4139-4B79-A659-8F05A98EACD3}" xr6:coauthVersionLast="47" xr6:coauthVersionMax="47" xr10:uidLastSave="{00000000-0000-0000-0000-000000000000}"/>
  <workbookProtection workbookAlgorithmName="SHA-512" workbookHashValue="l6Y1EHmpffGYa8X4N0n7FuxEsuY0Nw2nhcxiLObMUggeQ3LkXBWEHKhwWDNJuWq+H6trDFebJpC/p5OGe9O3lQ==" workbookSaltValue="zpEisT81NSfOKS9aMvcavw==" workbookSpinCount="100000" lockStructure="1"/>
  <bookViews>
    <workbookView xWindow="-120" yWindow="-120" windowWidth="29040" windowHeight="15720" xr2:uid="{00000000-000D-0000-FFFF-FFFF00000000}"/>
  </bookViews>
  <sheets>
    <sheet name="Institución" sheetId="58" r:id="rId1"/>
    <sheet name="Autoevaluación" sheetId="1" r:id="rId2"/>
    <sheet name="Directiva" sheetId="2" r:id="rId3"/>
    <sheet name="Academica" sheetId="4" r:id="rId4"/>
    <sheet name="Admon" sheetId="6" r:id="rId5"/>
    <sheet name="Comunidad" sheetId="5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2" l="1"/>
  <c r="K6" i="6"/>
  <c r="K5" i="6"/>
  <c r="J5" i="6"/>
  <c r="I5" i="6"/>
  <c r="H5" i="6"/>
  <c r="U100" i="1" l="1"/>
  <c r="T6" i="6"/>
  <c r="U87" i="1"/>
  <c r="U92" i="1"/>
  <c r="U5" i="6"/>
  <c r="U91" i="1"/>
  <c r="T5" i="6"/>
  <c r="U90" i="1"/>
  <c r="U89" i="1"/>
  <c r="R5" i="6"/>
  <c r="R7" i="1"/>
  <c r="S7" i="1"/>
  <c r="T7" i="1"/>
  <c r="U7" i="1"/>
  <c r="R8" i="1"/>
  <c r="D4" i="2"/>
  <c r="S8" i="1"/>
  <c r="T8" i="1"/>
  <c r="M4" i="2"/>
  <c r="M10" i="2" s="1"/>
  <c r="U8" i="1"/>
  <c r="S4" i="2"/>
  <c r="R9" i="1"/>
  <c r="E4" i="2"/>
  <c r="S9" i="1"/>
  <c r="T9" i="1"/>
  <c r="U9" i="1"/>
  <c r="T4" i="2"/>
  <c r="R10" i="1"/>
  <c r="F4" i="2"/>
  <c r="S10" i="1"/>
  <c r="T10" i="1"/>
  <c r="P4" i="2"/>
  <c r="P10" i="2" s="1"/>
  <c r="U10" i="1"/>
  <c r="U4" i="2"/>
  <c r="Q11" i="1"/>
  <c r="R11" i="1"/>
  <c r="S11" i="1"/>
  <c r="R13" i="1"/>
  <c r="C5" i="2"/>
  <c r="S13" i="1"/>
  <c r="T13" i="1"/>
  <c r="M5" i="2"/>
  <c r="U13" i="1"/>
  <c r="R5" i="2" s="1"/>
  <c r="R14" i="1"/>
  <c r="S14" i="1"/>
  <c r="H5" i="2" s="1"/>
  <c r="T14" i="1"/>
  <c r="N5" i="2"/>
  <c r="U14" i="1"/>
  <c r="S5" i="2" s="1"/>
  <c r="R15" i="1"/>
  <c r="S15" i="1"/>
  <c r="T15" i="1"/>
  <c r="U15" i="1"/>
  <c r="T5" i="2" s="1"/>
  <c r="R16" i="1"/>
  <c r="S16" i="1"/>
  <c r="T16" i="1"/>
  <c r="P5" i="2"/>
  <c r="U16" i="1"/>
  <c r="U5" i="2" s="1"/>
  <c r="R20" i="1"/>
  <c r="C6" i="2"/>
  <c r="S20" i="1"/>
  <c r="T20" i="1"/>
  <c r="U20" i="1"/>
  <c r="R21" i="1"/>
  <c r="D6" i="2"/>
  <c r="S21" i="1"/>
  <c r="T21" i="1"/>
  <c r="O6" i="2"/>
  <c r="U21" i="1"/>
  <c r="R22" i="1"/>
  <c r="S22" i="1"/>
  <c r="T22" i="1"/>
  <c r="U22" i="1"/>
  <c r="T6" i="2"/>
  <c r="R23" i="1"/>
  <c r="F6" i="2"/>
  <c r="S23" i="1"/>
  <c r="T23" i="1"/>
  <c r="M6" i="2"/>
  <c r="U23" i="1"/>
  <c r="R30" i="1"/>
  <c r="S30" i="1"/>
  <c r="T30" i="1"/>
  <c r="U30" i="1"/>
  <c r="R31" i="1"/>
  <c r="F7" i="2"/>
  <c r="S31" i="1"/>
  <c r="T31" i="1"/>
  <c r="N7" i="2"/>
  <c r="U31" i="1"/>
  <c r="S7" i="2"/>
  <c r="R32" i="1"/>
  <c r="S32" i="1"/>
  <c r="T32" i="1"/>
  <c r="M7" i="2"/>
  <c r="O7" i="2"/>
  <c r="U32" i="1"/>
  <c r="U7" i="2"/>
  <c r="R33" i="1"/>
  <c r="S33" i="1"/>
  <c r="T33" i="1"/>
  <c r="P7" i="2"/>
  <c r="U33" i="1"/>
  <c r="R36" i="1"/>
  <c r="S36" i="1"/>
  <c r="H8" i="2" s="1"/>
  <c r="T36" i="1"/>
  <c r="N8" i="2"/>
  <c r="U36" i="1"/>
  <c r="S8" i="2"/>
  <c r="R37" i="1"/>
  <c r="D8" i="2"/>
  <c r="S37" i="1"/>
  <c r="T37" i="1"/>
  <c r="U37" i="1"/>
  <c r="R38" i="1"/>
  <c r="E8" i="2"/>
  <c r="S38" i="1"/>
  <c r="T38" i="1"/>
  <c r="O8" i="2"/>
  <c r="U38" i="1"/>
  <c r="T8" i="2"/>
  <c r="R39" i="1"/>
  <c r="C8" i="2"/>
  <c r="S39" i="1"/>
  <c r="T39" i="1"/>
  <c r="P8" i="2"/>
  <c r="U39" i="1"/>
  <c r="R47" i="1"/>
  <c r="C9" i="2"/>
  <c r="S47" i="1"/>
  <c r="H9" i="2" s="1"/>
  <c r="T47" i="1"/>
  <c r="N9" i="2"/>
  <c r="U47" i="1"/>
  <c r="S9" i="2"/>
  <c r="R48" i="1"/>
  <c r="D9" i="2"/>
  <c r="S48" i="1"/>
  <c r="T48" i="1"/>
  <c r="U48" i="1"/>
  <c r="R49" i="1"/>
  <c r="E9" i="2"/>
  <c r="S49" i="1"/>
  <c r="T49" i="1"/>
  <c r="O9" i="2"/>
  <c r="U49" i="1"/>
  <c r="T9" i="2"/>
  <c r="R50" i="1"/>
  <c r="S50" i="1"/>
  <c r="T50" i="1"/>
  <c r="P9" i="2"/>
  <c r="U50" i="1"/>
  <c r="U9" i="2"/>
  <c r="R55" i="1"/>
  <c r="E4" i="4"/>
  <c r="S55" i="1"/>
  <c r="H4" i="4" s="1"/>
  <c r="T55" i="1"/>
  <c r="U55" i="1"/>
  <c r="R56" i="1"/>
  <c r="S56" i="1"/>
  <c r="T56" i="1"/>
  <c r="U56" i="1"/>
  <c r="R57" i="1"/>
  <c r="S57" i="1"/>
  <c r="T57" i="1"/>
  <c r="O4" i="4"/>
  <c r="O10" i="4"/>
  <c r="U57" i="1"/>
  <c r="T4" i="4"/>
  <c r="T10" i="4"/>
  <c r="R58" i="1"/>
  <c r="S58" i="1"/>
  <c r="T58" i="1"/>
  <c r="U58" i="1"/>
  <c r="S4" i="4"/>
  <c r="S10" i="4"/>
  <c r="R62" i="1"/>
  <c r="S62" i="1"/>
  <c r="T62" i="1"/>
  <c r="O5" i="4"/>
  <c r="U62" i="1"/>
  <c r="R63" i="1"/>
  <c r="S63" i="1"/>
  <c r="T63" i="1"/>
  <c r="N5" i="4"/>
  <c r="U63" i="1"/>
  <c r="S5" i="4"/>
  <c r="R64" i="1"/>
  <c r="E5" i="4"/>
  <c r="S64" i="1"/>
  <c r="T64" i="1"/>
  <c r="U64" i="1"/>
  <c r="R65" i="1"/>
  <c r="S65" i="1"/>
  <c r="T65" i="1"/>
  <c r="P5" i="4"/>
  <c r="U65" i="1"/>
  <c r="R5" i="4"/>
  <c r="U5" i="4"/>
  <c r="R68" i="1"/>
  <c r="C6" i="4"/>
  <c r="S68" i="1"/>
  <c r="T68" i="1"/>
  <c r="U68" i="1"/>
  <c r="R6" i="4"/>
  <c r="R69" i="1"/>
  <c r="D6" i="4"/>
  <c r="S69" i="1"/>
  <c r="T69" i="1"/>
  <c r="M6" i="4"/>
  <c r="U69" i="1"/>
  <c r="T6" i="4"/>
  <c r="R70" i="1"/>
  <c r="E6" i="4"/>
  <c r="S70" i="1"/>
  <c r="J6" i="4" s="1"/>
  <c r="T70" i="1"/>
  <c r="U70" i="1"/>
  <c r="R71" i="1"/>
  <c r="F6" i="4"/>
  <c r="S71" i="1"/>
  <c r="T71" i="1"/>
  <c r="U71" i="1"/>
  <c r="R74" i="1"/>
  <c r="S74" i="1"/>
  <c r="T74" i="1"/>
  <c r="N7" i="4"/>
  <c r="U74" i="1"/>
  <c r="U7" i="4"/>
  <c r="R75" i="1"/>
  <c r="D7" i="4"/>
  <c r="S75" i="1"/>
  <c r="T75" i="1"/>
  <c r="U75" i="1"/>
  <c r="R76" i="1"/>
  <c r="S76" i="1"/>
  <c r="T76" i="1"/>
  <c r="U76" i="1"/>
  <c r="R7" i="4"/>
  <c r="R77" i="1"/>
  <c r="F7" i="4"/>
  <c r="S77" i="1"/>
  <c r="K7" i="4" s="1"/>
  <c r="T77" i="1"/>
  <c r="P7" i="4"/>
  <c r="U77" i="1"/>
  <c r="R84" i="1"/>
  <c r="C4" i="6"/>
  <c r="S84" i="1"/>
  <c r="H4" i="6" s="1"/>
  <c r="T84" i="1"/>
  <c r="N4" i="6"/>
  <c r="N10" i="6"/>
  <c r="M4" i="6"/>
  <c r="M10" i="6"/>
  <c r="U84" i="1"/>
  <c r="U4" i="6"/>
  <c r="U10" i="6"/>
  <c r="R85" i="1"/>
  <c r="D4" i="6"/>
  <c r="S85" i="1"/>
  <c r="I4" i="6" s="1"/>
  <c r="T85" i="1"/>
  <c r="U85" i="1"/>
  <c r="R86" i="1"/>
  <c r="E4" i="6"/>
  <c r="S86" i="1"/>
  <c r="J4" i="6" s="1"/>
  <c r="T86" i="1"/>
  <c r="U86" i="1"/>
  <c r="T4" i="6"/>
  <c r="T10" i="6"/>
  <c r="R87" i="1"/>
  <c r="F4" i="6"/>
  <c r="S87" i="1"/>
  <c r="K4" i="6" s="1"/>
  <c r="T87" i="1"/>
  <c r="R89" i="1"/>
  <c r="C5" i="6"/>
  <c r="S89" i="1"/>
  <c r="T89" i="1"/>
  <c r="N5" i="6"/>
  <c r="M5" i="6"/>
  <c r="R90" i="1"/>
  <c r="D5" i="6"/>
  <c r="S90" i="1"/>
  <c r="T90" i="1"/>
  <c r="R91" i="1"/>
  <c r="E5" i="6"/>
  <c r="S91" i="1"/>
  <c r="T91" i="1"/>
  <c r="O5" i="6"/>
  <c r="R92" i="1"/>
  <c r="F5" i="6"/>
  <c r="S92" i="1"/>
  <c r="T92" i="1"/>
  <c r="P5" i="6"/>
  <c r="R98" i="1"/>
  <c r="S98" i="1"/>
  <c r="H6" i="6" s="1"/>
  <c r="T98" i="1"/>
  <c r="M6" i="6"/>
  <c r="U98" i="1"/>
  <c r="S6" i="6"/>
  <c r="R6" i="6"/>
  <c r="R99" i="1"/>
  <c r="S99" i="1"/>
  <c r="T99" i="1"/>
  <c r="U99" i="1"/>
  <c r="R100" i="1"/>
  <c r="S100" i="1"/>
  <c r="T100" i="1"/>
  <c r="O6" i="6"/>
  <c r="R101" i="1"/>
  <c r="S101" i="1"/>
  <c r="T101" i="1"/>
  <c r="U101" i="1"/>
  <c r="U6" i="6"/>
  <c r="R102" i="1"/>
  <c r="S102" i="1"/>
  <c r="T102" i="1"/>
  <c r="U102" i="1"/>
  <c r="U7" i="6"/>
  <c r="R103" i="1"/>
  <c r="C7" i="6"/>
  <c r="S103" i="1"/>
  <c r="T103" i="1"/>
  <c r="U103" i="1"/>
  <c r="R104" i="1"/>
  <c r="S104" i="1"/>
  <c r="T104" i="1"/>
  <c r="O7" i="6"/>
  <c r="U104" i="1"/>
  <c r="R105" i="1"/>
  <c r="F7" i="6"/>
  <c r="S105" i="1"/>
  <c r="T105" i="1"/>
  <c r="P7" i="6"/>
  <c r="U105" i="1"/>
  <c r="R114" i="1"/>
  <c r="S114" i="1"/>
  <c r="T114" i="1"/>
  <c r="M8" i="6"/>
  <c r="U114" i="1"/>
  <c r="S8" i="6"/>
  <c r="R115" i="1"/>
  <c r="D8" i="6"/>
  <c r="S115" i="1"/>
  <c r="I8" i="6" s="1"/>
  <c r="T115" i="1"/>
  <c r="U115" i="1"/>
  <c r="R116" i="1"/>
  <c r="S116" i="1"/>
  <c r="T116" i="1"/>
  <c r="O8" i="6"/>
  <c r="U116" i="1"/>
  <c r="R117" i="1"/>
  <c r="S117" i="1"/>
  <c r="K8" i="6" s="1"/>
  <c r="T117" i="1"/>
  <c r="U117" i="1"/>
  <c r="R122" i="1"/>
  <c r="S122" i="1"/>
  <c r="T122" i="1"/>
  <c r="O4" i="5"/>
  <c r="O10" i="5"/>
  <c r="U122" i="1"/>
  <c r="R4" i="5"/>
  <c r="R10" i="5"/>
  <c r="R123" i="1"/>
  <c r="S123" i="1"/>
  <c r="T123" i="1"/>
  <c r="U123" i="1"/>
  <c r="T4" i="5"/>
  <c r="T10" i="5"/>
  <c r="R124" i="1"/>
  <c r="S124" i="1"/>
  <c r="T124" i="1"/>
  <c r="U124" i="1"/>
  <c r="R125" i="1"/>
  <c r="S125" i="1"/>
  <c r="K4" i="5" s="1"/>
  <c r="T125" i="1"/>
  <c r="U125" i="1"/>
  <c r="U4" i="5"/>
  <c r="U10" i="5"/>
  <c r="R128" i="1"/>
  <c r="S128" i="1"/>
  <c r="T128" i="1"/>
  <c r="M5" i="5"/>
  <c r="U128" i="1"/>
  <c r="R129" i="1"/>
  <c r="S129" i="1"/>
  <c r="T129" i="1"/>
  <c r="U129" i="1"/>
  <c r="S5" i="5"/>
  <c r="T5" i="5"/>
  <c r="R130" i="1"/>
  <c r="S130" i="1"/>
  <c r="T130" i="1"/>
  <c r="O5" i="5"/>
  <c r="U130" i="1"/>
  <c r="R131" i="1"/>
  <c r="S131" i="1"/>
  <c r="K5" i="5" s="1"/>
  <c r="T131" i="1"/>
  <c r="U131" i="1"/>
  <c r="R134" i="1"/>
  <c r="S134" i="1"/>
  <c r="H6" i="5" s="1"/>
  <c r="T134" i="1"/>
  <c r="N6" i="5"/>
  <c r="M6" i="5"/>
  <c r="U134" i="1"/>
  <c r="R6" i="5"/>
  <c r="R135" i="1"/>
  <c r="S135" i="1"/>
  <c r="I6" i="5" s="1"/>
  <c r="T135" i="1"/>
  <c r="U135" i="1"/>
  <c r="R136" i="1"/>
  <c r="S136" i="1"/>
  <c r="J6" i="5" s="1"/>
  <c r="T136" i="1"/>
  <c r="O6" i="5"/>
  <c r="U136" i="1"/>
  <c r="T6" i="5"/>
  <c r="R137" i="1"/>
  <c r="S137" i="1"/>
  <c r="K6" i="5" s="1"/>
  <c r="T137" i="1"/>
  <c r="R139" i="1"/>
  <c r="D7" i="5"/>
  <c r="S139" i="1"/>
  <c r="I7" i="5"/>
  <c r="T139" i="1"/>
  <c r="N7" i="5"/>
  <c r="U139" i="1"/>
  <c r="R140" i="1"/>
  <c r="S140" i="1"/>
  <c r="T140" i="1"/>
  <c r="U140" i="1"/>
  <c r="R141" i="1"/>
  <c r="E7" i="5"/>
  <c r="S141" i="1"/>
  <c r="J7" i="5" s="1"/>
  <c r="T141" i="1"/>
  <c r="O7" i="5"/>
  <c r="U141" i="1"/>
  <c r="T7" i="5"/>
  <c r="R142" i="1"/>
  <c r="F7" i="5"/>
  <c r="S142" i="1"/>
  <c r="T142" i="1"/>
  <c r="P7" i="5"/>
  <c r="R8" i="2"/>
  <c r="R8" i="6"/>
  <c r="R7" i="5"/>
  <c r="S4" i="5"/>
  <c r="S10" i="5"/>
  <c r="T5" i="4"/>
  <c r="T7" i="2"/>
  <c r="U6" i="2"/>
  <c r="O7" i="4"/>
  <c r="S7" i="5"/>
  <c r="U7" i="5"/>
  <c r="T7" i="6"/>
  <c r="S6" i="2"/>
  <c r="R6" i="2"/>
  <c r="P4" i="4"/>
  <c r="P10" i="4"/>
  <c r="U5" i="5"/>
  <c r="O5" i="2"/>
  <c r="O4" i="6"/>
  <c r="O10" i="6"/>
  <c r="N6" i="6"/>
  <c r="N7" i="6"/>
  <c r="P6" i="2"/>
  <c r="N6" i="2"/>
  <c r="R5" i="5"/>
  <c r="R9" i="2"/>
  <c r="M4" i="4"/>
  <c r="M10" i="4"/>
  <c r="S6" i="5"/>
  <c r="N4" i="2"/>
  <c r="N10" i="2"/>
  <c r="F6" i="5"/>
  <c r="D6" i="5"/>
  <c r="E6" i="5"/>
  <c r="D5" i="5"/>
  <c r="F5" i="5"/>
  <c r="E4" i="5"/>
  <c r="F4" i="5"/>
  <c r="C7" i="5"/>
  <c r="C6" i="5"/>
  <c r="E5" i="5"/>
  <c r="E10" i="5"/>
  <c r="C5" i="5"/>
  <c r="F8" i="6"/>
  <c r="C8" i="6"/>
  <c r="E8" i="6"/>
  <c r="D7" i="6"/>
  <c r="F6" i="6"/>
  <c r="D6" i="6"/>
  <c r="D10" i="6"/>
  <c r="F10" i="6"/>
  <c r="C7" i="4"/>
  <c r="C5" i="4"/>
  <c r="D5" i="4"/>
  <c r="F8" i="2"/>
  <c r="D7" i="2"/>
  <c r="E5" i="2"/>
  <c r="F5" i="2"/>
  <c r="C4" i="2"/>
  <c r="C10" i="2"/>
  <c r="T10" i="2"/>
  <c r="C4" i="5"/>
  <c r="M7" i="6"/>
  <c r="S10" i="2"/>
  <c r="E6" i="6"/>
  <c r="O4" i="2"/>
  <c r="O10" i="2" s="1"/>
  <c r="N4" i="4"/>
  <c r="N10" i="4"/>
  <c r="S4" i="6"/>
  <c r="S10" i="6"/>
  <c r="M7" i="4"/>
  <c r="M8" i="2"/>
  <c r="S6" i="4"/>
  <c r="N5" i="5"/>
  <c r="C6" i="6"/>
  <c r="C10" i="6"/>
  <c r="O6" i="4"/>
  <c r="F5" i="4"/>
  <c r="E7" i="2"/>
  <c r="R4" i="2"/>
  <c r="R10" i="2"/>
  <c r="U4" i="4"/>
  <c r="U10" i="4"/>
  <c r="P5" i="5"/>
  <c r="D5" i="2"/>
  <c r="D10" i="2"/>
  <c r="R4" i="6"/>
  <c r="R10" i="6"/>
  <c r="N8" i="6"/>
  <c r="R7" i="6"/>
  <c r="M5" i="4"/>
  <c r="P6" i="6"/>
  <c r="M7" i="5"/>
  <c r="S7" i="4"/>
  <c r="E7" i="4"/>
  <c r="E10" i="4"/>
  <c r="F9" i="2"/>
  <c r="F10" i="2"/>
  <c r="C7" i="2"/>
  <c r="E6" i="2"/>
  <c r="U10" i="2"/>
  <c r="T7" i="4"/>
  <c r="D4" i="5"/>
  <c r="U6" i="4"/>
  <c r="S7" i="6"/>
  <c r="R4" i="4"/>
  <c r="R10" i="4"/>
  <c r="U6" i="5"/>
  <c r="P6" i="4"/>
  <c r="M4" i="5"/>
  <c r="M10" i="5"/>
  <c r="N6" i="4"/>
  <c r="C4" i="4"/>
  <c r="C10" i="4"/>
  <c r="M9" i="2"/>
  <c r="D4" i="4"/>
  <c r="D10" i="4"/>
  <c r="R7" i="2"/>
  <c r="T8" i="6"/>
  <c r="P6" i="5"/>
  <c r="U8" i="6"/>
  <c r="N4" i="5"/>
  <c r="N10" i="5"/>
  <c r="S5" i="6"/>
  <c r="E7" i="6"/>
  <c r="P4" i="6"/>
  <c r="P10" i="6"/>
  <c r="P4" i="5"/>
  <c r="P10" i="5"/>
  <c r="P8" i="6"/>
  <c r="F4" i="4"/>
  <c r="U8" i="2"/>
  <c r="D10" i="5"/>
  <c r="F10" i="5"/>
  <c r="C10" i="5"/>
  <c r="E10" i="6"/>
  <c r="F10" i="4"/>
  <c r="E10" i="2"/>
  <c r="H4" i="2" l="1"/>
  <c r="H7" i="4"/>
  <c r="J7" i="4"/>
  <c r="I7" i="4"/>
  <c r="H6" i="4"/>
  <c r="I6" i="4"/>
  <c r="K6" i="4"/>
  <c r="K5" i="4"/>
  <c r="J5" i="4"/>
  <c r="H5" i="4"/>
  <c r="I5" i="4"/>
  <c r="H10" i="4"/>
  <c r="J4" i="4"/>
  <c r="K4" i="4"/>
  <c r="K10" i="4" s="1"/>
  <c r="I4" i="4"/>
  <c r="H7" i="5"/>
  <c r="K7" i="5"/>
  <c r="H5" i="5"/>
  <c r="I5" i="5"/>
  <c r="J5" i="5"/>
  <c r="K10" i="5"/>
  <c r="J4" i="5"/>
  <c r="H4" i="5"/>
  <c r="I4" i="5"/>
  <c r="H8" i="6"/>
  <c r="J8" i="6"/>
  <c r="H7" i="6"/>
  <c r="J7" i="6"/>
  <c r="I7" i="6"/>
  <c r="K7" i="6"/>
  <c r="I6" i="6"/>
  <c r="J6" i="6"/>
  <c r="J10" i="6"/>
  <c r="I9" i="2"/>
  <c r="K9" i="2"/>
  <c r="J9" i="2"/>
  <c r="J8" i="2"/>
  <c r="I8" i="2"/>
  <c r="K8" i="2"/>
  <c r="H7" i="2"/>
  <c r="K7" i="2"/>
  <c r="I7" i="2"/>
  <c r="J7" i="2"/>
  <c r="H6" i="2"/>
  <c r="I6" i="2"/>
  <c r="K6" i="2"/>
  <c r="K5" i="2"/>
  <c r="J5" i="2"/>
  <c r="I5" i="2"/>
  <c r="K4" i="2"/>
  <c r="I4" i="2"/>
  <c r="J4" i="2"/>
  <c r="H10" i="2" l="1"/>
  <c r="J10" i="4"/>
  <c r="I10" i="4"/>
  <c r="H10" i="5"/>
  <c r="I10" i="5"/>
  <c r="J10" i="5"/>
  <c r="I10" i="6"/>
  <c r="H10" i="6"/>
  <c r="K10" i="6"/>
  <c r="J10" i="2"/>
  <c r="K10" i="2"/>
  <c r="I10" i="2"/>
</calcChain>
</file>

<file path=xl/sharedStrings.xml><?xml version="1.0" encoding="utf-8"?>
<sst xmlns="http://schemas.openxmlformats.org/spreadsheetml/2006/main" count="749" uniqueCount="521">
  <si>
    <t>Apoyo financiero y contable</t>
  </si>
  <si>
    <t>Presupuesto anual del Fondo de Servicios Educativos (FSE)</t>
  </si>
  <si>
    <t>Contabilidad</t>
  </si>
  <si>
    <t>Ingresos y gastos</t>
  </si>
  <si>
    <t>Control fiscal</t>
  </si>
  <si>
    <t>Accesibilidad</t>
  </si>
  <si>
    <t>Atención educativa a grupos poblacionales o en situación de vulnerabilidad que experimentan barreras al aprendizaje y la participación</t>
  </si>
  <si>
    <t>Atención educativa a estudiantes pertenecientes a grupos étnicos</t>
  </si>
  <si>
    <t>Necesidades y expectativas de los estudiantes</t>
  </si>
  <si>
    <t>Proyectos de vida</t>
  </si>
  <si>
    <t>Proyección a la comunidad</t>
  </si>
  <si>
    <t>Escuela de padres</t>
  </si>
  <si>
    <t xml:space="preserve"> Oferta de servicios a la comunidad</t>
  </si>
  <si>
    <t>Uso de la planta física y de los medios</t>
  </si>
  <si>
    <t>Servicio social estudiantil</t>
  </si>
  <si>
    <t>Participación y convivencia</t>
  </si>
  <si>
    <t>Participación de los estudiantes</t>
  </si>
  <si>
    <t>Asamblea y consejo de padres de familia</t>
  </si>
  <si>
    <t>Participación de las familias</t>
  </si>
  <si>
    <t>Prevención de riesgos</t>
  </si>
  <si>
    <t>Prevención de riesgos físicos</t>
  </si>
  <si>
    <t>Prevención de riesgos psicosociales</t>
  </si>
  <si>
    <t>Programas de seguridad</t>
  </si>
  <si>
    <t>GESTIÓN</t>
  </si>
  <si>
    <t>GESTIÓN DE LA COMUNIDAD</t>
  </si>
  <si>
    <t>Administración de los Servicios Complementarios</t>
  </si>
  <si>
    <t>GESTIÓN ACADÉMICA</t>
  </si>
  <si>
    <t>GESTIÓN DIRECTIVA</t>
  </si>
  <si>
    <t>FORTALEZAS</t>
  </si>
  <si>
    <t>Archivo Realizado Por: Ingeniero Amauri Guevara León</t>
  </si>
  <si>
    <t>aguel5@hotmail.com</t>
  </si>
  <si>
    <t>www.qmtltda.com</t>
  </si>
  <si>
    <t>Administración de servicios complementarios</t>
  </si>
  <si>
    <t>Misión, visión y principios, en el marco de una institución integrada</t>
  </si>
  <si>
    <t>Valoración</t>
  </si>
  <si>
    <t>Metas institucionales</t>
  </si>
  <si>
    <t>Conocimiento y apropiación del direccionamiento</t>
  </si>
  <si>
    <t>Política de inclusión de personas de diferentes grupos poblacionales o diversidad cultural</t>
  </si>
  <si>
    <t>Liderazgo</t>
  </si>
  <si>
    <t>Articulación de planes, proyectos y acciones</t>
  </si>
  <si>
    <t>Estrategia pedagógica</t>
  </si>
  <si>
    <t>Uso de información (interna y externa) para la toma de decisiones</t>
  </si>
  <si>
    <t>Seguimiento y autoevaluación</t>
  </si>
  <si>
    <t>Gobierno Escolar</t>
  </si>
  <si>
    <t>Consejo directivo</t>
  </si>
  <si>
    <t>Consejo académico</t>
  </si>
  <si>
    <t>Comisión de evaluación y promoción</t>
  </si>
  <si>
    <t>Comité de convivencia</t>
  </si>
  <si>
    <t>Consejo estudiantil</t>
  </si>
  <si>
    <t>Personero estudiantil</t>
  </si>
  <si>
    <t>Asamblea de padres de familia</t>
  </si>
  <si>
    <t>Consejo de padres de familia</t>
  </si>
  <si>
    <t>Cultura Institucional</t>
  </si>
  <si>
    <t>Mecanismos de comunicación</t>
  </si>
  <si>
    <t>Trabajo en equipo</t>
  </si>
  <si>
    <t>Reconocimiento de logros</t>
  </si>
  <si>
    <t>Identificación y divulgación de buenas prácticas</t>
  </si>
  <si>
    <t>Clima Escolar</t>
  </si>
  <si>
    <t>Pertenencia y participación</t>
  </si>
  <si>
    <t>Ambiente físico</t>
  </si>
  <si>
    <t>Inducción a los nuevos estudiantes</t>
  </si>
  <si>
    <t>Motivación hacia el aprendizaje</t>
  </si>
  <si>
    <t>Manual de convivencia</t>
  </si>
  <si>
    <t>Actividades extracurriculares</t>
  </si>
  <si>
    <t>Bienestar del alumnado</t>
  </si>
  <si>
    <t>Manejo de conflictos</t>
  </si>
  <si>
    <t>Manejo de casos difíciles</t>
  </si>
  <si>
    <t>Relaciones Con El Entorno</t>
  </si>
  <si>
    <t>Familias o acudientes</t>
  </si>
  <si>
    <t>Autoridades educativas</t>
  </si>
  <si>
    <t>Otras instituciones</t>
  </si>
  <si>
    <t>Sector productivo</t>
  </si>
  <si>
    <t>Gestión Estratégica</t>
  </si>
  <si>
    <t>Direccionamiento Estratégico</t>
  </si>
  <si>
    <t>Diseño Pedagógico</t>
  </si>
  <si>
    <t>Plan de estudios</t>
  </si>
  <si>
    <t>Enfoque metodológico</t>
  </si>
  <si>
    <t>Recursos para el aprendizaje</t>
  </si>
  <si>
    <t>Jornada escolar</t>
  </si>
  <si>
    <t>Evaluación</t>
  </si>
  <si>
    <t>Prácticas Pedagógicas</t>
  </si>
  <si>
    <t>Opciones didácticas para las áreas, asignaturas y proyectos transversales</t>
  </si>
  <si>
    <t>Estrategias para las tareas escolares</t>
  </si>
  <si>
    <t>Uso articulado de los recursos para el aprendizaje</t>
  </si>
  <si>
    <t>Uso de los tiempos para el aprendizaje</t>
  </si>
  <si>
    <t>Relación pedagógica</t>
  </si>
  <si>
    <t>Planeación de clases</t>
  </si>
  <si>
    <t>Estilo pedagógico</t>
  </si>
  <si>
    <t>Evaluación en el aula</t>
  </si>
  <si>
    <t>Seguimiento Académico</t>
  </si>
  <si>
    <t>Seguimiento a los resultados académicos</t>
  </si>
  <si>
    <t>Uso pedagógico de las evaluaciones externas</t>
  </si>
  <si>
    <t>Seguimiento a la asistencia</t>
  </si>
  <si>
    <t>Actividades de recuperación</t>
  </si>
  <si>
    <t>Apoyo pedagógico para estudiantes con dificultades de aprendizaje</t>
  </si>
  <si>
    <t>Seguimiento a los egresados</t>
  </si>
  <si>
    <t>GESTIÓN ADMINISTRATIVA Y FINANCIERA</t>
  </si>
  <si>
    <t>Apoyo a la gestión académica</t>
  </si>
  <si>
    <t>Proceso de matrícula</t>
  </si>
  <si>
    <t>Archivo académico</t>
  </si>
  <si>
    <t>Boletines de calificaciones</t>
  </si>
  <si>
    <t>Administración de la planta física y de los recursos</t>
  </si>
  <si>
    <t>Mantenimiento de la planta física</t>
  </si>
  <si>
    <t>Programas para la adecuación y embellecimiento de la planta física</t>
  </si>
  <si>
    <t>Seguimiento al uso de los espacios</t>
  </si>
  <si>
    <t>Adquisición de los recursos para el aprendizaje</t>
  </si>
  <si>
    <t>Suministros y dotación</t>
  </si>
  <si>
    <t>Mantenimiento de equipos y recursos para el aprendizaje</t>
  </si>
  <si>
    <t>Seguridad y protección</t>
  </si>
  <si>
    <t>Servicios de transporte, restaurante, cafetería y salud (enfermería, odontología, psicología)</t>
  </si>
  <si>
    <t>Apoyo a estudiantes con bajo desempeño académico o con dificultades de interacción.</t>
  </si>
  <si>
    <t>Talento humano</t>
  </si>
  <si>
    <t>Perfiles</t>
  </si>
  <si>
    <t>Inducción</t>
  </si>
  <si>
    <t>Formación y capacitación</t>
  </si>
  <si>
    <t>Asignación académica</t>
  </si>
  <si>
    <t>Pertenencia del personal vinculado</t>
  </si>
  <si>
    <t>Evaluación del desempeño</t>
  </si>
  <si>
    <t>Estímulos</t>
  </si>
  <si>
    <t>Apoyo a la investigación</t>
  </si>
  <si>
    <t>Convivencia y manejo de conflictos</t>
  </si>
  <si>
    <t>Bienestar del talento humano</t>
  </si>
  <si>
    <t>JUSTIFICACION</t>
  </si>
  <si>
    <t>OPOTUNIDADES DE MEJORAMIENTO</t>
  </si>
  <si>
    <t>AUTOEVALUACION INSTITUCIONAL</t>
  </si>
  <si>
    <t>EVIDENCIAS</t>
  </si>
  <si>
    <t>VALORACION                       GESTION DIRECTIVA</t>
  </si>
  <si>
    <t>GESTIÓN ACADEMICA</t>
  </si>
  <si>
    <t>Diseño pedagogico</t>
  </si>
  <si>
    <t>Practicas pedagogicas</t>
  </si>
  <si>
    <t>Gestion de aula</t>
  </si>
  <si>
    <t>Seguimiento academico</t>
  </si>
  <si>
    <t>VALORACION                       GESTION ACADEMICA</t>
  </si>
  <si>
    <t>Apoyo a la gestion académica</t>
  </si>
  <si>
    <t>Administración de la planta fisica y de los recursos</t>
  </si>
  <si>
    <t>Talento Humano</t>
  </si>
  <si>
    <t>Apoyo Financiero y Contable</t>
  </si>
  <si>
    <t>GESTIÓN ADMINISTRATIVA</t>
  </si>
  <si>
    <t>VALORACION                       GESTION ADMINISTRATIVA</t>
  </si>
  <si>
    <t>VALORACION                       GESTION DE LA COMUNIDAD</t>
  </si>
  <si>
    <t>Ruta del Mejoramiento</t>
  </si>
  <si>
    <t>Fecha de Autoevaluación</t>
  </si>
  <si>
    <t>Etapa</t>
  </si>
  <si>
    <t>Pasos</t>
  </si>
  <si>
    <t>Herramientas de Sistematización</t>
  </si>
  <si>
    <t>1.Revisión de la identidad institucional</t>
  </si>
  <si>
    <t>1-Autoevalaución</t>
  </si>
  <si>
    <t>Dirección</t>
  </si>
  <si>
    <t>3. Elaboración del perfil Institucional</t>
  </si>
  <si>
    <t>2-Directiva, 3-Académica, 4-Admon, 5-Comunidad, 6-Perfil</t>
  </si>
  <si>
    <t>Tel</t>
  </si>
  <si>
    <t>4. Establecimiento de las fortalezas y oportunidades de mejoramiento</t>
  </si>
  <si>
    <t>DATOS DEL EQUIPO AUTO - EVALUADOR</t>
  </si>
  <si>
    <t>NOMBRE</t>
  </si>
  <si>
    <t>CARGO</t>
  </si>
  <si>
    <t>RESPONSABLES DEL PLAN DE MEJORAMIENTO - SEGUIMIENTO Y EVALUACIÓN</t>
  </si>
  <si>
    <t xml:space="preserve"> </t>
  </si>
  <si>
    <t>Fecha: 26 de Febrero de 2010</t>
  </si>
  <si>
    <t>Bogota-Colombia</t>
  </si>
  <si>
    <t>2. Evaluación de cada una de las areas de gestión teniendo en cuenta los criterios de inclusión</t>
  </si>
  <si>
    <t>Código DANE</t>
  </si>
  <si>
    <t>E-MAIL</t>
  </si>
  <si>
    <t>Establecimiento Educativo</t>
  </si>
  <si>
    <t>Municipio</t>
  </si>
  <si>
    <t>DATOS DEL ESTABLECIMIENTO EDUCATIVO</t>
  </si>
  <si>
    <t>Rector o Director</t>
  </si>
  <si>
    <r>
      <rPr>
        <sz val="14"/>
        <color indexed="8"/>
        <rFont val="Arial"/>
        <family val="2"/>
      </rPr>
      <t>Primera etapa</t>
    </r>
    <r>
      <rPr>
        <sz val="11"/>
        <color indexed="8"/>
        <rFont val="Arial"/>
        <family val="2"/>
      </rPr>
      <t xml:space="preserve"> 
"Autoevaluación Institucional"</t>
    </r>
  </si>
  <si>
    <t>Gestión de Aula</t>
  </si>
  <si>
    <t>Correo electronico</t>
  </si>
  <si>
    <t>MACROPROCESO D. GESTIÓN DE LA CALIDAD DEL SERVICIO EDUCATIVO EN EDUCACIÓN PRE-ESCOLAR, BÁSICA Y MEDIA</t>
  </si>
  <si>
    <t>D01.03.F01</t>
  </si>
  <si>
    <t>PROCESO GESTIÓN DE LA EVALUACIÓN EDUCATIVA</t>
  </si>
  <si>
    <t xml:space="preserve">SUBPROCESO ORIENTAR LA RUTA DE MEJORAMIENTO INSTITUCIONAL  </t>
  </si>
  <si>
    <t>PAGINA __  DE __</t>
  </si>
  <si>
    <t>Horizonte</t>
  </si>
  <si>
    <t>VERSION 3.0</t>
  </si>
  <si>
    <t>AÑO 2023</t>
  </si>
  <si>
    <t>AÑO 2024</t>
  </si>
  <si>
    <t>AÑO 2025</t>
  </si>
  <si>
    <t>AÑO 2026</t>
  </si>
  <si>
    <t>La misión, la visión y los principios están
claramente definidos y son revisados y ajustados periódicamente, en función de los nuevos retos externos y de las necesidades de los estudiantes.</t>
  </si>
  <si>
    <t>Actas de socialización. Instrumentos de registro de asistencia. Proyecto Educativo Institucional.</t>
  </si>
  <si>
    <t xml:space="preserve">Se evalúa periódicamente el cumplimiento de las mismas para realizar  ajustes y reorientar la gestión institucional. </t>
  </si>
  <si>
    <t>PEI , Actas y acuerdos, Autoevaluación institucional, PMI.</t>
  </si>
  <si>
    <t>Se evalúa periódicamente los niveles de conocimiento y apropiación del direccionamiento estratégico por parte de los miembros de la comunidad educativa y se realizan acciones para lograr dicha apropiación.</t>
  </si>
  <si>
    <t>Actas de reuniones, semana de inducción y reinducción, desarrollo institucional, autoevaluación institucional, PMI.</t>
  </si>
  <si>
    <t>La institución evalúa periódicamente su estrategia de inclusión e introduce
los ajustes pertinentes para fortalecerla.</t>
  </si>
  <si>
    <t>PEI, Sistema Institucional de Evaluación, PIAR, Actas.</t>
  </si>
  <si>
    <t>La estrategia pedagógica es coherente con la misión, la visión y los principios institucionales, y es aplicada de manera articulada en las diferentes sedes, niveles y grados.</t>
  </si>
  <si>
    <t>La institución utiliza sistemáticamente toda la información interna y externa disponible para evaluar los resultados de sus planes y programas de trabajo, así como para tomar medidas oportunas
y pertinentes para ajustar lo que no está funcionando bien.</t>
  </si>
  <si>
    <t>La institución revisa periódicamente los procedimientos e instrumentos establecidos para realizar la autoevaluación integral. Con esto orienta, ajusta y mejora continuamente este proceso.</t>
  </si>
  <si>
    <t>Se trabaja en equipo y se aplican distintas formas para resolver los problemas.</t>
  </si>
  <si>
    <t>Se evalúa periódicamente la articulación de los planes, proyectos y acciones a su planteamiento estratégico, y se realizan los ajustes necesarios para lograrlas.</t>
  </si>
  <si>
    <t>Planes Operativos de Acción, Actas, PMI y autoevaluación institucional.</t>
  </si>
  <si>
    <t xml:space="preserve">Actas, PEI, PMI y autoevaluación. </t>
  </si>
  <si>
    <t>Actas, plan de estudios, plan de área, plane de aula, PEI, SIEE.</t>
  </si>
  <si>
    <t>Resultados pruebas saber, evaluar para avanzar, eficiencia interna, Planes de área, SIEE.</t>
  </si>
  <si>
    <t>PMI y autoevaluación institucional</t>
  </si>
  <si>
    <t>La comisión de evaluación y promoción evalúa los resultados de sus acciones y decisiones y los utiliza para fortalecer su trabajo.</t>
  </si>
  <si>
    <t>El comité de convivencia se reúne periódicamente y cuenta con el aporte activo de todos sus miembros. Además, evalúa los resultados de sus acciones y decisiones y los utiliza para fortalecer su trabajo.</t>
  </si>
  <si>
    <t>El consejo estudiantil se reúne periódicamente y es reconocido como la instancia de representación de los intereses de todos y todas los estudiantes de la institución.</t>
  </si>
  <si>
    <t>El personero elegido desarrolla proyectos y programas a favor de todas y todos los estudiantes y su labor es reconocida en los diferentes estamentos de la comunidad educativa.</t>
  </si>
  <si>
    <t>La asamblea de padres de familia se reúne periódicamente y cuenta con la participación activa de sus miembros. Además, evalúa los resultados de sus acciones y decisiones y los utiliza para fortalecer su trabajo.</t>
  </si>
  <si>
    <t>El consejo de padres de familia se reúne periódicamente y cuenta con la participación activa de todos sus miembros. Además, evalúa los resultados de sus acciones y decisiones y los utiliza para fortalecer su trabajo.</t>
  </si>
  <si>
    <t>El consejo directivo se reúne periódicamente de acuerdo con un cronograma establecido y sesiona con el aporte activo de todos sus miembros. Hace seguimiento sistemático al plan de trabajo, para garantizar su cumplimiento.</t>
  </si>
  <si>
    <t>El consejo académico se reúne ordinariamente y cuenta con el aporte activo de todos sus miembros. Se toman decisiones sobre los procesos pedagógicos y se hace seguimiento sistemático al plan de trabajo, para asegurar su cumplimiento.</t>
  </si>
  <si>
    <t>Actas, Plan Operativo de Acción, Inscripción, Tarjetón electoral, Plan de gobierno.</t>
  </si>
  <si>
    <t xml:space="preserve">Actas, registro de asistencia. </t>
  </si>
  <si>
    <t xml:space="preserve">Actas, Acuerdos, Plan Operativo de Acción, Reglamento interno. </t>
  </si>
  <si>
    <t>Actas, Plan Operativo de Acción, Reglamento Interno.</t>
  </si>
  <si>
    <t>Actas, Reglamento Interno, Plan Operativo de Acción.</t>
  </si>
  <si>
    <t>La institución evalúa periódicamente el sistema de estímulos y reconocimientos de los logros de los docentes y estudiantes, y hace los ajustes pertinentes para cualificarlo.</t>
  </si>
  <si>
    <t>Se evalúa y mejora el uso de los diferentes medios de comunicación empleados, en función del reconocimiento y la aceptación de los diferentes estamentos de la comunidad educativa.</t>
  </si>
  <si>
    <t>Sistema de Información Académica, Página Web, Circulares, correo electrónico.</t>
  </si>
  <si>
    <t>Se evalúa periódica y sistemáticamente la contribución de los diferentes equipos en relación con el logro de los objetivos institucionales y con el fortalecimiento de un buen clima institucional. Se implementan acciones de mejoramiento.</t>
  </si>
  <si>
    <t>Actas, equipos de gestión, registro fotográfico, registros de asistencia.</t>
  </si>
  <si>
    <t xml:space="preserve">Actas, Resoluciones, Manual de Convivencia Escolar, Registro fotográfico. </t>
  </si>
  <si>
    <t>Se identifica, divulga y documenta las buenas prácticas pedagógicas, administrativas y culturales que reconocen la diversidad de la población en todos sus componentes de gestión.</t>
  </si>
  <si>
    <t>Actas, Experiencias Significativas, Salidas Pedagógicas.</t>
  </si>
  <si>
    <t>La institución evalúa sistemáticamente la efectividad de su programa de inducción y de acogida a estudiantes nuevos y sus familias y a otro personal, y realiza los ajustes pertinentes.</t>
  </si>
  <si>
    <t>La institución revisa periódicamente el manual de convivencia en relación con su papel en la gestión del clima institucional y orienta los ajustes y mejoramientos al mismo.</t>
  </si>
  <si>
    <t>La institución cuenta con un programa completo y adecuado de promoción del bienestar de los estudiantes, con énfasis hacia aquellos que presentan más necesidades. Además, tiene el apoyo de otras entidades y de la comunidad
educativa.</t>
  </si>
  <si>
    <t>La institución utiliza mecanismos que combinan recursos internos y externos para prevenir situaciones de riesgo y manejar los casos difíciles, en el marco de su política sobre este tema. Además, hace seguimiento periódico a los mismos.</t>
  </si>
  <si>
    <t xml:space="preserve">Los estudiantes participan activamente en actividades internas y externas, en su representación. </t>
  </si>
  <si>
    <t>Registro fotográfico, formularios de inscripción, resultados, reconocimientos.</t>
  </si>
  <si>
    <t>Las sedes poseen espacios amplios y suficientes, y éstos se encuentran adecuadamente dotados, organizados y decorados. Se requiere señalización y adaptaciones para la movilidad.</t>
  </si>
  <si>
    <t>Registro fotográfico, inventario, intervenciones.</t>
  </si>
  <si>
    <t>Programa de inducción y reinducción, Registro fotográfico y de asistencia, presentación powerpoint.</t>
  </si>
  <si>
    <t>Resultados evaluación interna y externa.</t>
  </si>
  <si>
    <t>La mayoría de los estudiantes de la institución manifiesta entusiasmo y ganas de aprender.</t>
  </si>
  <si>
    <t>Actas, registro de asistencia a reuniones y capacitaciones, registro fotográfico, documento final Manual de Convivencia Escolar, Observador del estudiante.</t>
  </si>
  <si>
    <t>La institución revisa y evalúa periódicamente la efectividad de su política relativa a las actividades curriculares y realiza los ajustes pertinentes a la misma para garantizar la participación de todos.</t>
  </si>
  <si>
    <t>Actas, informes, registro fotográfico, registro de asistencia.</t>
  </si>
  <si>
    <t>Programa de Alimentación Escolar.</t>
  </si>
  <si>
    <t>La institución evalúa y ajusta el funcionamiento del comité de convivencia, recupera la información relativa a las estrategias exitosas para el manejo de conflictos y el desarrollo de competencias para la convivencia y el respeto a la diversidad. Además, propicia su transferencia y apropiación.</t>
  </si>
  <si>
    <t>Actas, observador del estudiante, formatos de control.</t>
  </si>
  <si>
    <t xml:space="preserve">Actas, diario de campo, observador del estudiante. </t>
  </si>
  <si>
    <t>La institución revisa y evalúa las políticas, procesos de comunicación e intercambio con las familias o acudientes y, con base en estos resultados, realiza los ajustes pertinentes.</t>
  </si>
  <si>
    <t>La institución revisa y evalúa las políticas, procesos de comunicación e intercambio con las autoridades educativas y, con base en estos resultados, realiza los ajustes pertinentes.</t>
  </si>
  <si>
    <t>La institución evalúa el impacto de las alianzas y acuerdos con diferentes entidades, y los ajusta en concordancia con los resultados obtenidos.</t>
  </si>
  <si>
    <t>Actas, registros de asistencia y atención, correo electrónico, peticiones.</t>
  </si>
  <si>
    <t xml:space="preserve">Circulares, Comunidad virtual Enjambre, SAC. </t>
  </si>
  <si>
    <t>Correspondencia, registro fotográfico, registros de asistencia.</t>
  </si>
  <si>
    <t>Las alianzas con el sector productivo tienen objetivos y metodologías claras para apoyar el desarrollo de competencias en los estudiantes y se promueven procesos de seguimiento y evaluación periódicos.</t>
  </si>
  <si>
    <t>Actas, correspondencia, consejo directivo.</t>
  </si>
  <si>
    <t>Inventario</t>
  </si>
  <si>
    <t>El plan de estudios es articulado y coherente. Además, cuenta con mecanismos de seguimiento y retroalimentación, a partir de los cuales se mantienen su pertinencia, relevancia y calidad</t>
  </si>
  <si>
    <t>Plan de Estudios, Actas, Sistema de Información Académica.</t>
  </si>
  <si>
    <t>Las prácticas pedagógicas de aula de los docentes de todas las áreas, grados y sedes desarrollan el enfoque metodológico común en cuanto a métodos de enseñanza flexibles, relación pedagógica y uso de recursos que respondan a la diversidad de la población.</t>
  </si>
  <si>
    <t>PEI, Sistema de Información Académica, Plan de Aula,  planes de nivelaciòn o/apoyo.</t>
  </si>
  <si>
    <t>La institución evalúa periódicamente la pertinencia y funcionalidad de los procedimientos establecidos para la dotación, uso y mantenimiento
de los recursos para el aprendizaje y las ajusta en función de los nuevos requerimientos</t>
  </si>
  <si>
    <t>La institución evalúa periódicamente el cumplimiento de las horas efectivas de clase recibidas por los estudiantes y toma las medidas pertinentes para corregir situaciones anómalas</t>
  </si>
  <si>
    <t>Calendario académico, Control de asistencia, Sistema de Información Académica, Registro de novedades.</t>
  </si>
  <si>
    <t>La institución revisa periódicamente la implementación de su política de evaluación tanto en cuanto a su aplicación por parte de los docentes, como en su efecto sobre la diversidad de los estudiantes, e introduce los ajustes pertinentes</t>
  </si>
  <si>
    <t>Documento del SIEE, Actas, Sistema de Información Académica, Planillas, Informes de período.</t>
  </si>
  <si>
    <t xml:space="preserve">Inventario  </t>
  </si>
  <si>
    <t>La institución evalúa periódicamente la coherencia y la articulación de las opciones didácticas que utiliza en función del enfoque metodológico, las prácticas de aula de sus docentes, el PEI y el plan de estudios. Esta información es usada como base para la elaboración de estrategias de mejoramiento.</t>
  </si>
  <si>
    <t>PEI, Actas, proyectos  transversales, Plan de Área, Plan de Aula.</t>
  </si>
  <si>
    <t>La institución revisa y evalúa periódicamente el impacto de las tareas escolares en los aprendizajes de los estudiantes y ajusta su política en este tema.</t>
  </si>
  <si>
    <t>SIEE,  planillas de calificaciones.</t>
  </si>
  <si>
    <t>La institución revisa y evalúa periódicamente la articulación entre la política sobre el uso de los recursos para el aprendizaje y su propuesta pedagógica, y realiza ajustes a la misma con base en los resultados de los estudiantes.</t>
  </si>
  <si>
    <t>La política de distribución del tiempo curricular y extracurricular es apropiada y se utiliza efectivamente. Además, la institución revisa y evalúa periódicamente el uso de los tiempos destinados a los aprendizajes, y realiza los ajustes pertinentes para que éstos sean aprovechados apropiadamente.</t>
  </si>
  <si>
    <t>Calendario académico,  cronograma de actividades,  horario de clases,  justificación de inasistencias y retardos en web colegios.</t>
  </si>
  <si>
    <t>Acuerdos de convivencia, pactos de aula, enfoque metodològico institucional y adecuaciòn a los ritmos de aprendizaje.</t>
  </si>
  <si>
    <t>Planes de aula, guías de aprendizaje y seguimiento a estudiantes que presentan dificultades y necesidades especiales.</t>
  </si>
  <si>
    <t>Guías, talleres y proyectos de aula.  Planes de nivelación</t>
  </si>
  <si>
    <t>La institución hace seguimiento a las relaciones de aula, y diseña e implementa acciones de  mejoramiento para contrarrestar las debilidades evidenciadas.</t>
  </si>
  <si>
    <t>Los planes de aula establecen
sistemas didácticos accesibles a todo el estudiantado, que minimizan barreras al aprendizaje y están relacionados con el diseño
curricular y el enfoque metodológico.</t>
  </si>
  <si>
    <t>La institución realiza un seguimiento sistemático
de las prácticas de aula, verifica su impacto en los aprendizajes de los estudiantes y en el desempeño
de los docentes, y promueve estrategias para fortalecerlas.</t>
  </si>
  <si>
    <t>El sistema de evaluación del rendimiento académico se aplica permanentemente. Se hace
seguimiento a los estudiantes de bajo rendimiento, pero este no es conocido por los padres de familia.</t>
  </si>
  <si>
    <t>SIEE, Actas, registro de seguimiento y boletines informativos.</t>
  </si>
  <si>
    <t>La institución revisa periódicamente su sistema de seguimiento académico y realiza los ajustes correspondientes, con el propósito de mejorarlo.</t>
  </si>
  <si>
    <t>SIEE, Actas, Planillas, Sistema de Información Académica.</t>
  </si>
  <si>
    <t>La institución hace seguimiento a la incidencia de los resultados de las evaluaciones externas en las prácticas de aula y realiza acciones correctivas
para su ajuste, las cuales son establecidas en el plan de mejoramiento.</t>
  </si>
  <si>
    <t>Planes de Mejoramiento.</t>
  </si>
  <si>
    <t>La institución revisa y evalúa periódicamente su política de control y tratamiento del ausentismo en función de los resultados de la misma, e implementa los ajustes pertinentes.</t>
  </si>
  <si>
    <t>Sistema de Información Académica.</t>
  </si>
  <si>
    <t>Algunas áreas o sedes han diseñado
actividades articuladas de recuperación de los estudiantes y su aplicación incide parcialmente en sus resultados.</t>
  </si>
  <si>
    <t>Actas, informe de resultados.</t>
  </si>
  <si>
    <t>La institución revisa y evalúa periódicamente los resultados de los programas de apoyo pedagógico que realiza e implementa acciones correctivas, tendientes a mejorar los resultados de los estudiantes.</t>
  </si>
  <si>
    <t>Plan de Aula, PIAR, Actas.</t>
  </si>
  <si>
    <t>La institución tiene un plan para realizar el seguimiento a sus egresados, pero la información no es sistemática, ni permite el análisis para aportar al mejoramiento institucional.</t>
  </si>
  <si>
    <t xml:space="preserve">Redes sociales. </t>
  </si>
  <si>
    <t>La institución cuenta con un proceso de matrícula ágil y oportuno; se evalúa en forma periódica para propiciar el mejoramiento del mismo.</t>
  </si>
  <si>
    <t>Se dispone de un sistema ágil y oportuno para la expedición de boletines de calificaciones que garantiza la consistencia de la información. El sistema se revisa periódicamente para implementar ajustes y mejoraras.</t>
  </si>
  <si>
    <t>Sistema de Información Académica, Historias académicas.</t>
  </si>
  <si>
    <t>Gestión documental.</t>
  </si>
  <si>
    <t>Se realiza una programación coherente
de las actividades que se llevan a cabo
en cada uno de los espacios físicos, basada en indicadores de utilización de los mismos.</t>
  </si>
  <si>
    <t>Se revisa y evalúa en forma  periódica el proceso de adquisición y suministro de insumos y se efectúan los ajustes necesarios para mejorarlo.</t>
  </si>
  <si>
    <t>Se revisa, evalúa y ajusta en forma periódica el programa de mantenimiento preventivo y correctivo de los equipos y recursos para el aprendizaje.</t>
  </si>
  <si>
    <t>La institución tiene una aproximación
parcial a su panorama de riesgos o se encuentra apenas en proceso de iniciar el levantamiento.</t>
  </si>
  <si>
    <t>La institución asegura los recursos para mantener la planta física, pero no cuenta con un programa de mantenimiento de su
planta física.</t>
  </si>
  <si>
    <t>Registro fotográfico, presupuesto, contratación.</t>
  </si>
  <si>
    <t>Servicio Social Estudiantil Obligatorio.</t>
  </si>
  <si>
    <t>Plan de compras.</t>
  </si>
  <si>
    <t>La institución evalúa periódicamente la disponibilidad y calidad de los recursos para el aprendizaje y realiza ajustes a su plan de adquisiciones.</t>
  </si>
  <si>
    <t>Documento panorama de riesgos.</t>
  </si>
  <si>
    <t>Se revisa y evalúa periódicamente la
cobertura, calidad y oportunidad de los servicios complementarios y se promueven acciones correctivas en función de las necesidades del estudiantado.</t>
  </si>
  <si>
    <t>La estrategia para apoyar a  estudiantes
con bajo desempeño académico o con dificultades de interacción, es aplicada en todas las sedes y es conocida por toda la comunidad educativa; está articulada con los servicios prestados por otras entidades o profesionales de apoyo.</t>
  </si>
  <si>
    <t>Actas, planillas, SIMAT.</t>
  </si>
  <si>
    <t>Actas, caracterizaciones.</t>
  </si>
  <si>
    <t>La institución revisa y evalúa continuamente la definición de los perfiles y su uso en los procesos de selección, solicitud e inducción del personal, en función del plan de mejoramiento y de sus necesidades.</t>
  </si>
  <si>
    <t>Se revisa y evalúa periódicamente la estrategia de inducción y reinducción del personal, y se realizan los ajustes pertinentes.</t>
  </si>
  <si>
    <t>La institución acepta procesos de formación pertinentes que responden a problemas identificados y demandas específicas y que incidan en el mejoramiento de los procesos de enseñanza y aprendizaje y en el  desarrollo institucional.</t>
  </si>
  <si>
    <t>Se cuenta con procesos explícitos para elaborar horarios y criterios para realizar la asignación académica de los  docentes, los cuales se revisan y evalúan continuamente para realizar los ajustes pertinentes.</t>
  </si>
  <si>
    <t>El personal vinculado está identificado con la institución: comparte la filosofía, principios, valores y objetivos, y está dispuesto a realizar actividades complementarias que sean necesarias
para cualificar su labor. Permanentemente  se toman medidas pertinentes para lograr que todos se  sientan parte de la misma.</t>
  </si>
  <si>
    <t>Continuamente se revisa el proceso de evaluación de docentes y personal administrativo, así como los resultados  con el fin de ajustarlo y crear nuevos planes de incentivos.</t>
  </si>
  <si>
    <t>La estrategia de reconocimiento al personal vinculado es aplicada cabalmente y es parte fundamental de la cultura institucional. Se revisa y valora continuamente y se realizan los ajustes pertinentes.</t>
  </si>
  <si>
    <t>Se cuenta con una política de investigación liderada por algunos miembros de la comunidad educativa; se buscan fuentes de financiación que
permitan su realización.</t>
  </si>
  <si>
    <t>Se han dispuesto estrategias claras para mediar y solucionar conflictos a través del diálogo y la negociación permanente. Las estrategias se revisan periódicamente para ajustarlas de acuerdo con las necesidades.</t>
  </si>
  <si>
    <t>Se realizan esporádicamente algunas actividades orientadas a la integración y
bienestar del personal vinculado.</t>
  </si>
  <si>
    <t>Reportes planta de personal, historias laborales.</t>
  </si>
  <si>
    <t>Programa de inducción y reinducción.</t>
  </si>
  <si>
    <t>Registros de asistencia, circulares, inscripciones.</t>
  </si>
  <si>
    <t>Resoluciones, reporte de planta.</t>
  </si>
  <si>
    <t>Actas.</t>
  </si>
  <si>
    <t>Sistema Humano, Actas, reportes.</t>
  </si>
  <si>
    <t>Resoluciones, registro fotográfico, reconocimientos.</t>
  </si>
  <si>
    <t>Experiencias significativas, Actas.</t>
  </si>
  <si>
    <t>Registro fotográfico.</t>
  </si>
  <si>
    <t>El presupuesto se elabora teniendo en cuenta las necesidades de las sedes y niveles de acuerdo a la normatividad vigente. Se realizan los análisis financieros y proyecciones presupuestales para la planeación y gestión institucional.</t>
  </si>
  <si>
    <t>La contabilidad tiene todos sus soportes; los informes financieros se elaboran y se presentan dentro de los plazos establecidos por las normas y se usan para el control financiero y para la toma de decisiones en el corto, mediano y largo plazo.</t>
  </si>
  <si>
    <t>Hay seguimiento y evaluación de los procesos de recaudo de ingresos y de realización de los gastos; dicha información retroalimenta la planeación 
financiera y apoya la toma de  decisiones.</t>
  </si>
  <si>
    <t>Se revisa y hace seguimiento a los resultados de los informes financieros, para que éstos sean un elemento clave en el momento de planear las acciones, tomar decisiones y evaluar los resultados de las mismas.</t>
  </si>
  <si>
    <t>Presupuesto, Actas, Acuerdos.</t>
  </si>
  <si>
    <t>TNS, libros contables.</t>
  </si>
  <si>
    <t>SIFSE, Rendición de Cuentas, Comunidad Virtual Enjambre.</t>
  </si>
  <si>
    <t>PEI</t>
  </si>
  <si>
    <t>La institución es sensible a las necesidades de su entorno y busca adecuar su oferta educativa a tales demandas.</t>
  </si>
  <si>
    <t>Planeación de clases, PIAR, Actas, Sistema de Información Académica.</t>
  </si>
  <si>
    <t>La institución trabaja articuladamente para
diseñar y aplicar estrategias pedagógicas pertinentes que permitan integrar y atender las personas pertenecientes a grupos étnicos, y las dan a conocer a la comunidad.</t>
  </si>
  <si>
    <t xml:space="preserve">Actas, Registro fotográfico. </t>
  </si>
  <si>
    <t>La institución se interesa de forma programática en la proyección personal y el futuro de sus estudiantes; este programa es conocido por la comunidad educativa, que lo apoya y enriquece.</t>
  </si>
  <si>
    <t>Correspondencia, Registro Fotográfico, Actas, Registro de asistencia.</t>
  </si>
  <si>
    <t>La escuela de padres es coherente con el PEI, cuenta con el respaldo pedagógico de los docentes y se encuentra ampliamente divulgada en la comunidad. Además, su acogida entre los integrantes de la familia es significativa.</t>
  </si>
  <si>
    <t>Actas, registro de asistencia.</t>
  </si>
  <si>
    <t>La institución cuenta con una estrategia de
interacción con la comunidad que orienta,
da sentido a las acciones que se planean conjuntamente y dan respuesta a problemáticas y necesidades que apuntan al mejoramiento de las condiciones de vida de la comunidad y los estudiantes.</t>
  </si>
  <si>
    <t>Actas, registros.</t>
  </si>
  <si>
    <t>La comunidad se encuentra informada respecto de los programas y posibilidades de uso de los recursos de la institución y los utiliza; asimismo, colabora con la institución en los gastos para su mantenimiento.</t>
  </si>
  <si>
    <t>El impacto del servicio social estudiantil es evaluado por la institución y se tienen en cuenta tanto las necesidades y expectativas de la comunidad como su satisfacción con estos programas.</t>
  </si>
  <si>
    <t>Proyecto SSEO, Registros, Certificaciones.</t>
  </si>
  <si>
    <t>Los mecanismos y escenarios de participación de la institución son utilizados por los estudiantes de forma continua y con sentido. No solamente se cumplen las normas legales, sino que se ha logrado la participación real de los estudiantes en el apoyo a su propia formación ciudadana.</t>
  </si>
  <si>
    <t>La institución posee canales de comunicación claros y abiertos que facilitan a los padres de familia el conocimiento de sus derechos y deberes, de manera que ellos se sienten miembros legítimos de la asamblea y del consejo de padres.</t>
  </si>
  <si>
    <t>Las familias participan de la dinámica
de la institución a través de actividades y programas que tienen propósitos y estrategias claramente definidos en concordancia con el PEI y con los procesos institucionales. Estos programas tienen en cuenta las necesidades y expectativas de la comunidad.</t>
  </si>
  <si>
    <t>Registro de asistencia, registro fotográfico, Actas.</t>
  </si>
  <si>
    <t>Registros de asistencia, actas, registro fotográfico.</t>
  </si>
  <si>
    <t>Actas, registros de asistencia.</t>
  </si>
  <si>
    <t>Programa de prevención de riesgos.</t>
  </si>
  <si>
    <t>Planes  de prevención de riesgos.</t>
  </si>
  <si>
    <t>La institución cuenta con programas organizados con el apoyo de otras entidades (secretaría de salud, hospitales, universidades) que buscan favorecer los aprendizajes de los estudiantes y de la comunidad sobre los riesgos a que están expuestos y crear una cultura del autocuidado y de la prevención.</t>
  </si>
  <si>
    <t>La institución cuenta con algunos planes de acción frente a accidentes o desastres naturales solamente para algunas sedes o ciertos riesgos; el estado de la infraestructura física no es sujeto de monitoreo ni de evaluación.</t>
  </si>
  <si>
    <t>La institución cuenta con programas
para la prevención de riesgos físicos que hacen parte de los proyectos transversales
(educación ambiental, por ejemplo) y son coherentes con el PEI.</t>
  </si>
  <si>
    <t>Correspondencia, informes, Registro de asistencia, registro fotográfico.</t>
  </si>
  <si>
    <t>TR 30, Calle 12 B, Barrio Buenos Aires</t>
  </si>
  <si>
    <t>Ocaña</t>
  </si>
  <si>
    <t>Jhonny Batista Becerra</t>
  </si>
  <si>
    <t>secretaria_general@ierpesoca.edu.co</t>
  </si>
  <si>
    <t>Rector</t>
  </si>
  <si>
    <t>rectoria@iepresoca.edu.co</t>
  </si>
  <si>
    <t>Coordinadora</t>
  </si>
  <si>
    <t>coordinacion_2@iepresoca.edu.co</t>
  </si>
  <si>
    <t>Miriam López</t>
  </si>
  <si>
    <t>coordinacion_3@iepresoca.edu.co</t>
  </si>
  <si>
    <t>Maryuri Peñaranda</t>
  </si>
  <si>
    <t>coordinacion_1@iepresoca.edu.co</t>
  </si>
  <si>
    <t>Carmen Cecilia Bayona de Mejía</t>
  </si>
  <si>
    <t>Secretaria - Tesorera pagadora</t>
  </si>
  <si>
    <t>pagaduria@iepresoca.edu.co</t>
  </si>
  <si>
    <t>Laura Patricia Santiago Arenas</t>
  </si>
  <si>
    <t>Auxiliar Administrativo</t>
  </si>
  <si>
    <t>Madre de familia</t>
  </si>
  <si>
    <t>Directiva</t>
  </si>
  <si>
    <t>Académica</t>
  </si>
  <si>
    <t>Administrativa y financiera</t>
  </si>
  <si>
    <t>De la Comunidad</t>
  </si>
  <si>
    <t>OPORTUNIDADES DE MEJORAMIENTO</t>
  </si>
  <si>
    <t>Fortalecer el CLIMA ESCOLAR a través de espacios físicos que faciliten la accesibilidad a los procesos de aprendizaje y la convivencia entre todos los integrantes.</t>
  </si>
  <si>
    <t>Aprovechar las instancias del GOBIERNO ESCOLAR para materializar diversas formas de participación y fortalecer las relaciones entre la comunidad educativa.</t>
  </si>
  <si>
    <t xml:space="preserve">Existencia de lineamientos que orientan la acción institucional en todos y cada uno de sus ámbitos de trabajo. </t>
  </si>
  <si>
    <t>Equipo directivo que lidera y orienta todos los procesos; equipo docente y administrativo que gestiona diferentes actividades.</t>
  </si>
  <si>
    <t>Plan de área con contenidos definidos y articulados para que todos los estudiantes desarrollen sus competencias.</t>
  </si>
  <si>
    <t>Plan de estudios ajustado de acuerdo a los resultados de las evaluaciones internas y externas.</t>
  </si>
  <si>
    <t>Fortalecer el SEGUIMIENTO ACADEMICO, a través del diseño de estrategias para el apoyo, nivelación, recuperación y/o superación de dificultades de los estudiantes que no han alcanzado los aprendizajes esperados y del registro  actualizado  de  las  actividades  que  realizan  los  egresados para utilizar indicadores que permitan orientar acciones pedagógicas y  promover su participación y organización.</t>
  </si>
  <si>
    <t>Proceso de matrícula ágil y oportuno. El sistema de archivo permite disponer de la información de los estudiantes de todas las sedes, así como expedir constancias y certificados de manera ágil, confiable y oportuna.</t>
  </si>
  <si>
    <t>Presentación de informes financieros a las autoridades competentes de manera apropiada y oportuna.</t>
  </si>
  <si>
    <t>Generar acciones que mejoran el bienestar del TALENTO HUMANO.</t>
  </si>
  <si>
    <t>Formular el programa de mantenimiento preventivo de la PLANTA FISICA e iniciar el proceso de levantamiento del panorama de riesgos.</t>
  </si>
  <si>
    <t>Establecimiento de vínculos con los padres de familia a través de la Alianza Familia - Escuela.</t>
  </si>
  <si>
    <t>Apoyo a los estudiantes en sus proyectos de vida.</t>
  </si>
  <si>
    <t>Orientar a la comunidad educativa hacia la PREVENCION DE RIESGOS, a través de la formación de la cultura del autocuidado, la solidaridad, la prevención frente a las condiciones de riesgo físico y la prevención de accidentes a los que pueden estar expuestos.</t>
  </si>
  <si>
    <t>Articular PRACTICAS PEDAGOGICAS  que estructuren los proyectos transversales y determinen la intencionalidad de las tareas escolares en el afianzamiento de los aprendizajes.</t>
  </si>
  <si>
    <t>El horizonte instituciional  están claramente definidos para lograr una  institución integrada e inclusiva; es revisado y ajustado periódicamente, en función de los nuevos retos externos y de las necesidades de los estudiantes.</t>
  </si>
  <si>
    <t>El cumplimiento de las metas se evalúa periódicamente para realizar ajustes y reorientar los diferentes aspectos de la gestión institucional.</t>
  </si>
  <si>
    <t>La comunidad educativa conoce y comparte el direccionamiento estratégico.</t>
  </si>
  <si>
    <t>Se evalúa periódicamente la eficiencia
y pertinencia de los criterios establecidos para el manejo de la Institución y se realizan ajustes para mejorarlos y lograr mayor cohesión.</t>
  </si>
  <si>
    <t>Se evalúa periódicamente la articulación de los planes, proyectos y acciones al planteamiento estratégico, realizando los cambios y ajustes necesarios.</t>
  </si>
  <si>
    <t>La estrategia pedagógica es coherente con el horizonte institucional y es aplicada en las
diferentes sedes, niveles y grados.</t>
  </si>
  <si>
    <t>Se utiliza en forma sistemática toda la información interna y externa disponible para evaluar los resultados de planes y programas de trabajo y para ajustar lo que no está funcionando bien.</t>
  </si>
  <si>
    <t>Se revisan periódicamente procedimientos e instrumentos establecidos para realizar la autoevaluación con el fin de orientar,
ajustar y mejorar el proceso.</t>
  </si>
  <si>
    <t>Se reúne periódicamente de acuerdo con el cronograma establecido; sesiona con el aporte activo de todos sus miembros. Se elabora plan operativo al cual se hace seguimiento para garantizar su cumplimiento.</t>
  </si>
  <si>
    <t>Se reúne ordinariamente; se toman decisiones sobre los procesos pedagógicos y se hace seguimiento sistemático al plan de trabajo, para asegurar su cumplimiento.</t>
  </si>
  <si>
    <t>Evalúa los resultados de sus acciones y decisiones y los utiliza para fortalecer su trabajo.</t>
  </si>
  <si>
    <t>Se reúne periódicamente y cuenta con el aporte activo de todos sus miembros. Evalúa los resultados de sus acciones y decisiones y los utiliza para fortalecer su trabajo.</t>
  </si>
  <si>
    <t>Se reúne periódicamente y es reconocido como la instancia de representación de los intereses de todos y todas los estudiantes de la institución.</t>
  </si>
  <si>
    <t>Desarrolla proyectos y programas a favor de la comunidad estudiantil y su labor es reconocida en los diferentes estamentos de la comunidad educativa.</t>
  </si>
  <si>
    <t>Se reúne periódicamente y cuenta con la participación activa de sus miembros. Evalúa los resultados de sus acciones y decisiones y los utiliza para fortalecer su trabajo.</t>
  </si>
  <si>
    <t>Se reúne periódicamente para apoyar al rector en el marco del plan de mejoramiento. Sin embargo, no hace seguimiento sistemático a los resultados obtenidos.</t>
  </si>
  <si>
    <t>Se evalúa y mejora el uso de los diferentes medios de comunicación empleados, en función del reconocimiento y la aceptación de los diferentes estamentos de la  comunidad educativa.</t>
  </si>
  <si>
    <t xml:space="preserve">Se desarrollan diferentes proyectos institucionales con el apoyo de equipos que tienen una metodología de trabajo clara, orientada a responder por resultados. </t>
  </si>
  <si>
    <t>Se evalúa periódicamente el sistema de estímulos y reconocimientos de los logros de los docentes y estudiantes, y se hacen los ajustes pertinentes para cualificarlo.</t>
  </si>
  <si>
    <t>Se ha implementado un procedimiento para identificar, divulgar y documentar las buenas prácticas pedagógicas.</t>
  </si>
  <si>
    <t>Buena parte de la comunidad estudiantil se identifica con la institución y sienten orgullo de pertenecer a ella; participan activamente en actividades internas y externas, en su representación.</t>
  </si>
  <si>
    <t>Se propicia un buen ambiente para el aprendizaje y la convivencia. Las plantas físicas son usadas adecuadamente fuera de la jornada escolar ordinaria.</t>
  </si>
  <si>
    <t>Se evalúa sistemáticamente la efectividad del programa de inducción y de acogida a estudiantes nuevos y sus familias y a otro personal y se realizan los ajustes pertinentes.</t>
  </si>
  <si>
    <t>Se evalúa periódicamente cuáles son las actitudes de los estudiantes hacia el aprendizaje y se realizan acciones para favorecerlas.</t>
  </si>
  <si>
    <t>Se revisa periódicamente en relación con su papel en la gestión del clima institucional y se orientan los ajustes y mejoramiento al mismo.</t>
  </si>
  <si>
    <t>Se revisa y evalúa periódicamente la efectividad de las actividades curriculares y se realizan los ajustes pertinentes para garantizar la participación de todos.</t>
  </si>
  <si>
    <t>Se evalúa periódica y sistemáticamente los resultados y el impacto de los programas de promoción de bienestar de los estudiantes.</t>
  </si>
  <si>
    <t>Se evalúa y ajusta el funcionamiento
del comité de convivencia. Se implementan estrategias restaurativas para el manejo de conflictos y el desarrollo de competencias para la convivencia y el respeto a la diversidad.
Además, propicia su transferencia y apropiación.</t>
  </si>
  <si>
    <t>Se evalúa periódicamente la eficacia de las políticas, los mecanismos y recursos que se utilizan para prevenir situaciones de riesgo y manejar casos difíciles; se aplican acciones para mejoralos.</t>
  </si>
  <si>
    <t>Se revisan y evalúan las políticas, procesos de comunicación e intercambio con las familias o acudientes y, con base en estos resultados, se realizan los ajustes pertinentes.</t>
  </si>
  <si>
    <t>Se revisa y evalúa las políticas, procesos de comunicación e intercambio con las autoridades educativas y, con base en estos resultados, se realiza los ajustes pertinentes.</t>
  </si>
  <si>
    <t>Se evalúa el impacto de las alianzas y acuerdos con diferentes entidades, y se ajustan en concordancia con los resultados obtenidos.</t>
  </si>
  <si>
    <t>Se evalúa periódicamente el impacto de alianzas con el sector productivo en el ámbito del fortalecimiento de las competencias de los estudiantes.</t>
  </si>
  <si>
    <t>Proyecto Educativo Institucional -PEI-; actas reuniones del consejo directivo; actas de socialización; registros de asistencia.</t>
  </si>
  <si>
    <t>Proyecto Educativo Institucional -PEI-; actas reuniones del consejo directivo; Plan de Mejoramiento Institucional -PMI-.</t>
  </si>
  <si>
    <t>Actas de reuniones; asistencia desarrollo institucional; resultados evaluación interna y externa.</t>
  </si>
  <si>
    <t>Proyecto Educativo Institucional -PEI-.</t>
  </si>
  <si>
    <t>Planes Operativos de Acción -POA-; Actas de reunión; Proyecto Educativo Institucional -PEI- y documentos anexos.</t>
  </si>
  <si>
    <t>Actas de reunión gobierno escolar; Proyecto Educativo Institucional -PEI- y documentos anexos.</t>
  </si>
  <si>
    <t>Actas consejo académico; Proyecto Educativo Institucional -PEI- y documentos anexos; plan de estudios.</t>
  </si>
  <si>
    <t>Actas de reunión; autoevaluación institucional; plan de mejoramientos institucional -PMI-; estadísticas internas y externas.</t>
  </si>
  <si>
    <t>Actas; eficiencia interna; encuestas; plan de mejoramiento institucional -PMI-; informes ejecutivos.</t>
  </si>
  <si>
    <t>Actas de reunión; acuerdos; plan de compras; presupuesto; plan operativo de acción -POA-; reglamento interno.</t>
  </si>
  <si>
    <t>Actas de reunión; reglamento interno; plan operativo de acción -POA-.</t>
  </si>
  <si>
    <t>Actas de reunión; reglamento interno; plan operativo de acción -POA-; actas de compromiso; preaviso académico.</t>
  </si>
  <si>
    <t>Actas; plan operativo de acción -POA-; reglamento interno; formatos de seguimiento; plan para prevención todo tipo de riesgos.</t>
  </si>
  <si>
    <t>Registro de elección; actas de reunión; plan operativo de acción -POA-; reglamento interno.</t>
  </si>
  <si>
    <t>Registro de elección; plan operativo de acción -POA-; actas comité escolar de convivencia.</t>
  </si>
  <si>
    <t>Actas de reunión; registros de asistencia.</t>
  </si>
  <si>
    <t>Sistema de información académica; cirulares internas; redes sociales; cartelera; correo electrónico institucional; plataforma virtual.</t>
  </si>
  <si>
    <t>Actas consejo académico; actas reunión docentes por área; actas reunión equipos de gestión.</t>
  </si>
  <si>
    <t>Resoluciones internas; Sistema de información académica; Proyecto educativo institucional -PEI- y documentos anexos.</t>
  </si>
  <si>
    <t>Actas; registro de salidas pedagógicas; experiencias significativas; comunidad virtual enjambre.</t>
  </si>
  <si>
    <t>Registro de inscripción en eventos académicos, deportivos, artísticos y culturales; registro de salidas pedagógicas; invitaciones; registro fotográfico.</t>
  </si>
  <si>
    <t>Inventario; registro fotográfico; presupuesto; plan de compras; contratación.</t>
  </si>
  <si>
    <t>Documento programa de inducción y reinducción; registro de asistencia; registro fotográfico; encuesta.</t>
  </si>
  <si>
    <t>Resultados evaluación interna y externa; eficiencia interna.</t>
  </si>
  <si>
    <t>Documento Manual de Convivencia resignificado; actas de socialización; actas de adopción.</t>
  </si>
  <si>
    <t>Actas; registros de asistencia y fotográfico; informes ejecutivos; comunicaciones.</t>
  </si>
  <si>
    <t>Actas Comité de Alimentación Escolar; resgistro de estudiantes focalizados; planillas de asistencia; SIMAT.</t>
  </si>
  <si>
    <t>Actas Comité Escolar de Convivencia; registros; diario de campo; observador del estudiante; Actas de compromiso.</t>
  </si>
  <si>
    <t>Actas Comité Escolar de Convivencia; registros; diario de campo; observador del estudiante; Actas de compromiso; remisiones; actas consejo directivo.</t>
  </si>
  <si>
    <t>Actas; registros de asistencia; comunicaciones escritas; circulares; correo electrónico.</t>
  </si>
  <si>
    <t>Circulares, memorandos, resoluciones autoridades educativas; actas de asistencia técnica; Sistema de Atención al Ciudadano -SAC-.</t>
  </si>
  <si>
    <t>Comunicaciones escritas; regsitro fotográfico; registros de asistencia; informes ejecutivos; alianzas.</t>
  </si>
  <si>
    <t>Actas; comunicaciones escritas; registro fotográfico.</t>
  </si>
  <si>
    <t>Sistema de Información Académica, Historias académicas, SIMAT, SIMPADE.</t>
  </si>
  <si>
    <t>Se cuenta con un sistema de archivo  que permite disponer de la información de los estudiantes de todas las sedes, expedir constancias y certificados de manera ágil, confiable y oportuna.  Se revisa periódicamente la calidad y disponibilidad del archivo académico para ajustar y mejoras el sistema.</t>
  </si>
  <si>
    <t>Sistema de Información Académica, Informes por período, registros de asistencia, actas, planillas.</t>
  </si>
  <si>
    <t>La institución asegura los recursos para cumplir el programa de mantenimiento de su planta física.</t>
  </si>
  <si>
    <t>La institución realiza actividades
aisladas y ocasionales de adecuación, accesibilidad y embellecimiento de su planta física, y recibe apoyos puntuales de la comunidad educativa para realizarla</t>
  </si>
  <si>
    <t>El programa de adecuación, accesibilidad y embellecimiento de la planta física se lleva a cabo periódicamente y cuenta con la participación de los diferentes estamentos de la comunidad educativa.</t>
  </si>
  <si>
    <t>Servicio Social Estudiantil Obligatorio, registro fotográfico.</t>
  </si>
  <si>
    <t>Se realiza una programación coherente de las actividades que se llevan a cabo en cada uno de sus espacios físicos, basada en indicadores de utilización de los mismos.</t>
  </si>
  <si>
    <t>Registros.</t>
  </si>
  <si>
    <t>Presupuesto y Plan de compras.</t>
  </si>
  <si>
    <t>La institución ha levantado el panorama completo de los riesgos físicos.</t>
  </si>
  <si>
    <t>Actas, planillas, SIMAT, Comité de Alimentación Escolar.</t>
  </si>
  <si>
    <t>Se evalúa periódica y sistemáticamente la estrategia de apoyo a los estudiantes que
presentan bajo desempeño académico o con dificultades de interacción y se adelantan acciones correctivas y de gestión para mejorarla.</t>
  </si>
  <si>
    <t>Actas, caracterizaciones. Sistema de Información Académica, Ajustes razonables.</t>
  </si>
  <si>
    <t>Se revisa y evalúa continuamente la definición de los perfiles y su uso en los procesos de selección, solicitud e inducción del personal, en función del plan de mejoramiento y de sus necesidades.</t>
  </si>
  <si>
    <t>Se realizan procesos de formación pertinentes que responden a problemas identificados y demandas específicas y que incidan en el mejoramiento de los procesos de enseñanza y aprendizaje y en el  desarrollo institucional.</t>
  </si>
  <si>
    <t>Está claro y definido el proceso para elaborar horarios y los criterios para realizar la asignación académica de los  docentes, los cuales se revisan y evalúan continuamente para realizar los ajustes pertinentes.</t>
  </si>
  <si>
    <t>Resoluciones, aplicativo reporte de planta</t>
  </si>
  <si>
    <t>Los modelos pedagógicos diseñados para la atención a la población que experimenta barreras para el aprendizaje y la participación y los mecanismos de seguimiento a estas demandas son
evaluados permanentemente con el propósito de mejorar la oferta y la calidad del servicio prestado. La institución es sensible a las necesidades de su entorno y busca adecuar su oferta educativa a
tales demandas</t>
  </si>
  <si>
    <t>La institución cuenta con mecanismos que le permiten conocer las necesidades y expectativas de todos los estudiantes y divulga esta información en su comunidad; los estudiantes encuentran elementos de identificación con la institución.</t>
  </si>
  <si>
    <t xml:space="preserve">Las estrategias pedagógicas diseñadas para atender a las poblaciones pertenecientes a los grupos étnicos son evaluadas periódicamente para mejorarlas. La institución es sensible a las necesidades de su entorno y busca adecuar su oferta educativa a las demandas.
</t>
  </si>
  <si>
    <t>La institución cuenta con políticas y programas claros que recogen las expectativas de todos los estudiantes y ofrece alternativas para que se identifiquen con ella. Los mecanismos empleados para hacer el seguimiento a las necesidades de los estudiantes y ponderar su grado de satisfacción se
evalúan y mejoran constantemente y sus resultados retroalimentan el plan de mejoramiento institucional.</t>
  </si>
  <si>
    <t>La institución evalúa y mejora los procesos relacionados con los proyectos de vida de sus estudiantes, de modo que hay un interés por cualificar este aspecto en la formación de sus alumnos.</t>
  </si>
  <si>
    <t xml:space="preserve">Los programas de la escuela de padres se evalúan
de forma regular; hay sistematización de estos
procesos y su mejoramiento se hace teniendo en
cuenta las necesidades y expectativas de los integrantes de la familia y de la comunidad. 
</t>
  </si>
  <si>
    <t>La comunidad tiene participación en la vida institución y hay procesos de seguimiento y evaluación de los programas y las actividades. Las
alianzas con las organizaciones culturales, sociales, recreativas y productivas son permanentes y
sirven como base para la realización de acciones
conjuntas que propenden al desarrollo comunitario.</t>
  </si>
  <si>
    <t>Asociación padres de familia</t>
  </si>
  <si>
    <t>La institución y la comunidad evalúan conjuntamente y mejoran de mutuo acuerdo los servicios que la primera le ofrece a la segunda en relación con la disponibilidad de los recursos físicos y los
medios.</t>
  </si>
  <si>
    <t>La institución posee mecanismos para evaluar las formas y demandas de participación del estudiantado; la organización escolar es sensible a
tales demandas y crea espacios para promover alternativas de participación como respuesta a ellas.</t>
  </si>
  <si>
    <t>La institución cuenta con mecanismos para evaluar el papel y el funcionamiento de la asamblea y el consejo de padres de familia, que sirven para retroalimentar y cualificar estos espacios de participación, consulta y aprendizaje.</t>
  </si>
  <si>
    <t>La participación de los padres de familia es coherente con los grandes propósitos institucionales. La institución evalúa estos mecanismos e instancias de participación y el proceso de mejoramiento contempla sus necesidades y expectativas.</t>
  </si>
  <si>
    <t>Los programas de prevención de riesgos físicos son reconocidos por la comunidad y sus beneficios irradian hacia los hogares el mejoramiento de las condiciones de seguridad. Se orientan a la formación de la cultura del autocuidado, la solidaridad y la prevención frente a las condiciones de riesgo físico a las que pueden estar expuestos los miembros de
la comunidad.</t>
  </si>
  <si>
    <t>La institución cuenta con programas organizados con el apoyo de otras entidades (secretaría de salud, hospitales, universidades) que buscan favorecer los aprendizajes de los estudiantes y de la comunidad sobre los riesgos a que están expuestos y crear una cultura del autocuidado y de la prevención. Los estudiantes y la comunidad se vinculan a estos programas. Existen mecanismos de seguimiento a los factores de riesgo identificados como significativos para la comunidad y los estudiantes</t>
  </si>
  <si>
    <t>La institución cuenta con planes de evacuación frente a desastres naturales o similares y posee un sistema de monitoreo
de las condiciones mínimas de seguridad que verifica el estado de su infraestructura y alerta sobre posibles accidentes</t>
  </si>
  <si>
    <t>PEI, Sistema de Información Académica, Plan de Aula,  planes de nivelaciòn y/o apoyo. Resultados de pruebas externas. PIAR</t>
  </si>
  <si>
    <t>La institución evalúa periódicamente la coheren cia y la articulación del enfoque metodológico con el PEI, el plan de mejoramiento y las prácti cas de aula de sus docentes. Esta información es 
usada como base para la realización de ajustes.</t>
  </si>
  <si>
    <t>La institución revisa y evalúa periódicamente su estrategia de planeación de clases, y utiliza los resultados para implementar medidas de ajuste y mejoramiento que contribuyen a la consolida_x0002_ción de conjuntos articulados y ordenados de ac_x0002_tividades para desarrollar las competencias de los estudiantes.</t>
  </si>
  <si>
    <t>La institución realiza un seguimiento sistemático de las prácticas de aula, verifica su impacto en los aprendizajes de los estudiantes y en el desempeño
de los docentes, y promueve estrategias para fortalecerlas.</t>
  </si>
  <si>
    <t>El sistema de evaluación del rendimiento acadé mico de la institución se aplica permanentemen te. Se hace seguimiento y se cuenta con un buen sistema de información. Además, la institución 
evalúa periódicamente este sistema y lo ajusta de acuerdo con las necesidades de la diversidad de los estudiantes</t>
  </si>
  <si>
    <t xml:space="preserve">Los docentes incorporan estrategias
que tienen como finalidad ofrecer un apoyo real al desarrollo de las competencias básicas de los estudiantes y al mejoramiento de sus resultados. </t>
  </si>
  <si>
    <t>Se hace seguimiento a los egresados de manera regular, se promueve su participación y organización, y se cuenta con una base de datos que permite tener información sobre su destino(estudios postsecundarios y/o vinculación al mercado laboral).</t>
  </si>
  <si>
    <t xml:space="preserve">Atención a los grupos con dificultades, mejorando la accesibilidad </t>
  </si>
  <si>
    <t>Participación de los diferentes estamentos de la comunidad educativa</t>
  </si>
  <si>
    <t xml:space="preserve">Orientar a la comunidad educativa hacia la PREVENCION DE RIESGOS, a través de la  formación de la cultura del autocuidado, la solidaridad, la prevención frente a las condiciones de riesgo físico y la prevención de accidentes a los que pueden estar expuestos. </t>
  </si>
  <si>
    <t xml:space="preserve">Lineamientos claros que orientan la acción institucional en todos y cada uno de sus ámbitos de trabajo. </t>
  </si>
  <si>
    <t>Liderazgo y orientación por parte de los directivos docentes todos los procesos; docentes y administrativos que gestionan diferentes actividades.</t>
  </si>
  <si>
    <t>Clima escolar que facilita la accesibilidad a los procesos de aprendizaje y la convivencia entre todos los integrantes.</t>
  </si>
  <si>
    <t>Gobierno escolar para fortalecer las relaciones entre la comunidad educativa.</t>
  </si>
  <si>
    <t>Institución Educativa La Presentación</t>
  </si>
  <si>
    <t>27 de noviembre de 2024</t>
  </si>
  <si>
    <t>Mildreth Alejandra Pino Sabbagh</t>
  </si>
  <si>
    <t>Deisy Karina Cárdenas Basto</t>
  </si>
  <si>
    <t>Docente orientadora</t>
  </si>
  <si>
    <t>deisy.k_cardenas@iepresoca.edu.co</t>
  </si>
  <si>
    <t>Yamile María Vanegas García</t>
  </si>
  <si>
    <t>isabelladuran@iepresoca.edu.co</t>
  </si>
  <si>
    <t>Se evalúa periódicamente la estrategia de inclusión de personas de diferentes grupos poblacionales o diversidad cultural y se introducen los ajustes pertinentes para fortalecerla.</t>
  </si>
  <si>
    <t>Enfoque metodológico articulado con el PEI, el Plan de Mejoramiento y las prácticas de aula de los docentes.</t>
  </si>
  <si>
    <t>El Sistema Institucional de Evaluación es conocido por toda la comunidad educativa, además este sistema se ajusta periódicamente de acuerdo con las necesidades de la diversidad de los estudiantes.</t>
  </si>
  <si>
    <t>Diseñar un plan o estrategia que permita realizar el seguimiento a los egresados y utilizar el análisis y/o resultados obtenidos en el mejoramiento institucional.</t>
  </si>
  <si>
    <t>Establecer una política clara sobre la intencionalidad de las tareas escolares en el afianzamiento de los aprendizajes de los estudiantes.</t>
  </si>
  <si>
    <t>El proceso de matrícula es ágil y oportuno.</t>
  </si>
  <si>
    <t>Se dispone de información oportuna por parte de toda la comunidad educativa.</t>
  </si>
  <si>
    <t>Socializar el panorama de riesgos y el programa de mantenimiento de la planta física.</t>
  </si>
  <si>
    <t>Socializar el programa de bienestar de talento humano.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</si>
</sst>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name val="Verdana"/>
      <family val="2"/>
    </font>
    <font>
      <b/>
      <sz val="12"/>
      <color indexed="9"/>
      <name val="Verdana"/>
      <family val="2"/>
    </font>
    <font>
      <sz val="12"/>
      <name val="Verdana"/>
      <family val="2"/>
    </font>
    <font>
      <b/>
      <sz val="12"/>
      <color indexed="8"/>
      <name val="Verdana"/>
      <family val="2"/>
    </font>
    <font>
      <b/>
      <sz val="16"/>
      <name val="Verdana"/>
      <family val="2"/>
    </font>
    <font>
      <sz val="8"/>
      <color indexed="8"/>
      <name val="Arial"/>
      <family val="2"/>
    </font>
    <font>
      <b/>
      <sz val="14"/>
      <color indexed="9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6"/>
      <color indexed="8"/>
      <name val="Arial"/>
      <family val="2"/>
    </font>
    <font>
      <b/>
      <u/>
      <sz val="16"/>
      <color indexed="12"/>
      <name val="Arial"/>
      <family val="2"/>
    </font>
    <font>
      <b/>
      <sz val="12"/>
      <color indexed="9"/>
      <name val="Arial"/>
      <family val="2"/>
    </font>
    <font>
      <b/>
      <sz val="16"/>
      <color indexed="9"/>
      <name val="Arial"/>
      <family val="2"/>
    </font>
    <font>
      <sz val="14"/>
      <color indexed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Verdana"/>
      <family val="2"/>
    </font>
    <font>
      <u/>
      <sz val="12"/>
      <color theme="10"/>
      <name val="Verdana"/>
      <family val="2"/>
    </font>
    <font>
      <sz val="14"/>
      <color theme="1"/>
      <name val="Verdana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0"/>
      <name val="Arial"/>
      <family val="2"/>
    </font>
    <font>
      <b/>
      <i/>
      <sz val="11"/>
      <color theme="0"/>
      <name val="Arial"/>
      <family val="2"/>
    </font>
    <font>
      <i/>
      <sz val="11"/>
      <color theme="0"/>
      <name val="Arial"/>
      <family val="2"/>
    </font>
    <font>
      <b/>
      <sz val="11"/>
      <color theme="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8" fillId="4" borderId="1">
      <alignment horizontal="center"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7" fillId="0" borderId="0"/>
    <xf numFmtId="0" fontId="27" fillId="0" borderId="0"/>
    <xf numFmtId="9" fontId="1" fillId="0" borderId="0" applyFont="0" applyFill="0" applyBorder="0" applyAlignment="0" applyProtection="0"/>
  </cellStyleXfs>
  <cellXfs count="330">
    <xf numFmtId="0" fontId="0" fillId="0" borderId="0" xfId="0"/>
    <xf numFmtId="0" fontId="29" fillId="0" borderId="0" xfId="0" applyFont="1"/>
    <xf numFmtId="0" fontId="4" fillId="0" borderId="0" xfId="0" applyFont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5" fillId="8" borderId="2" xfId="2" applyFont="1" applyFill="1" applyBorder="1" applyAlignment="1" applyProtection="1">
      <alignment horizontal="left" vertical="center"/>
    </xf>
    <xf numFmtId="9" fontId="29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2" fontId="29" fillId="0" borderId="0" xfId="0" applyNumberFormat="1" applyFont="1"/>
    <xf numFmtId="0" fontId="6" fillId="0" borderId="0" xfId="0" applyFont="1"/>
    <xf numFmtId="0" fontId="30" fillId="0" borderId="0" xfId="2" applyFont="1" applyAlignment="1" applyProtection="1"/>
    <xf numFmtId="9" fontId="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top"/>
    </xf>
    <xf numFmtId="0" fontId="31" fillId="0" borderId="0" xfId="0" applyFont="1"/>
    <xf numFmtId="0" fontId="6" fillId="9" borderId="2" xfId="0" applyFont="1" applyFill="1" applyBorder="1" applyAlignment="1">
      <alignment horizontal="center" vertical="center" wrapText="1"/>
    </xf>
    <xf numFmtId="9" fontId="29" fillId="0" borderId="0" xfId="0" applyNumberFormat="1" applyFont="1"/>
    <xf numFmtId="9" fontId="5" fillId="0" borderId="2" xfId="0" applyNumberFormat="1" applyFont="1" applyBorder="1" applyAlignment="1">
      <alignment horizontal="center" vertical="center"/>
    </xf>
    <xf numFmtId="0" fontId="32" fillId="0" borderId="0" xfId="0" applyFont="1"/>
    <xf numFmtId="0" fontId="19" fillId="0" borderId="0" xfId="0" applyFont="1"/>
    <xf numFmtId="0" fontId="18" fillId="0" borderId="0" xfId="0" applyFont="1" applyAlignment="1">
      <alignment horizontal="center" vertical="center"/>
    </xf>
    <xf numFmtId="0" fontId="33" fillId="0" borderId="0" xfId="2" applyFont="1" applyFill="1" applyAlignment="1" applyProtection="1">
      <alignment vertical="center"/>
    </xf>
    <xf numFmtId="0" fontId="13" fillId="0" borderId="0" xfId="0" applyFont="1" applyAlignment="1">
      <alignment horizontal="left" vertical="center" wrapText="1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vertical="center"/>
    </xf>
    <xf numFmtId="0" fontId="13" fillId="0" borderId="0" xfId="0" applyFont="1" applyAlignment="1">
      <alignment wrapText="1"/>
    </xf>
    <xf numFmtId="0" fontId="34" fillId="10" borderId="3" xfId="0" applyFont="1" applyFill="1" applyBorder="1" applyAlignment="1" applyProtection="1">
      <alignment horizontal="center" vertical="center"/>
      <protection locked="0"/>
    </xf>
    <xf numFmtId="0" fontId="32" fillId="10" borderId="3" xfId="0" applyFont="1" applyFill="1" applyBorder="1" applyAlignment="1" applyProtection="1">
      <alignment horizontal="center" vertical="center"/>
      <protection locked="0"/>
    </xf>
    <xf numFmtId="0" fontId="32" fillId="11" borderId="3" xfId="0" applyFont="1" applyFill="1" applyBorder="1" applyAlignment="1" applyProtection="1">
      <alignment horizontal="center" vertical="center"/>
      <protection locked="0"/>
    </xf>
    <xf numFmtId="0" fontId="32" fillId="12" borderId="3" xfId="0" applyFont="1" applyFill="1" applyBorder="1" applyAlignment="1" applyProtection="1">
      <alignment horizontal="center" vertical="center"/>
      <protection locked="0"/>
    </xf>
    <xf numFmtId="0" fontId="35" fillId="13" borderId="3" xfId="0" applyFont="1" applyFill="1" applyBorder="1" applyAlignment="1" applyProtection="1">
      <alignment horizontal="left" vertical="top" wrapText="1"/>
      <protection locked="0"/>
    </xf>
    <xf numFmtId="0" fontId="35" fillId="13" borderId="2" xfId="0" applyFont="1" applyFill="1" applyBorder="1" applyAlignment="1" applyProtection="1">
      <alignment horizontal="left" vertical="top" wrapText="1"/>
      <protection locked="0"/>
    </xf>
    <xf numFmtId="0" fontId="35" fillId="14" borderId="3" xfId="0" applyFont="1" applyFill="1" applyBorder="1" applyAlignment="1" applyProtection="1">
      <alignment horizontal="left" vertical="top" wrapText="1"/>
      <protection locked="0"/>
    </xf>
    <xf numFmtId="0" fontId="35" fillId="14" borderId="2" xfId="0" applyFont="1" applyFill="1" applyBorder="1" applyAlignment="1" applyProtection="1">
      <alignment horizontal="left" vertical="top" wrapText="1"/>
      <protection locked="0"/>
    </xf>
    <xf numFmtId="0" fontId="35" fillId="15" borderId="3" xfId="0" applyFont="1" applyFill="1" applyBorder="1" applyAlignment="1" applyProtection="1">
      <alignment horizontal="left" vertical="top" wrapText="1"/>
      <protection locked="0"/>
    </xf>
    <xf numFmtId="0" fontId="35" fillId="15" borderId="2" xfId="0" applyFont="1" applyFill="1" applyBorder="1" applyAlignment="1" applyProtection="1">
      <alignment horizontal="left" vertical="top" wrapText="1"/>
      <protection locked="0"/>
    </xf>
    <xf numFmtId="9" fontId="29" fillId="0" borderId="4" xfId="0" applyNumberFormat="1" applyFont="1" applyBorder="1" applyAlignment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5" fillId="8" borderId="3" xfId="2" applyFont="1" applyFill="1" applyBorder="1" applyAlignment="1" applyProtection="1">
      <alignment horizontal="left" vertical="center"/>
    </xf>
    <xf numFmtId="0" fontId="16" fillId="8" borderId="5" xfId="2" applyFont="1" applyFill="1" applyBorder="1" applyAlignment="1" applyProtection="1">
      <alignment horizontal="center" vertical="center" wrapText="1"/>
    </xf>
    <xf numFmtId="0" fontId="24" fillId="8" borderId="5" xfId="2" applyFont="1" applyFill="1" applyBorder="1" applyAlignment="1" applyProtection="1">
      <alignment horizontal="center" vertical="center"/>
    </xf>
    <xf numFmtId="0" fontId="24" fillId="8" borderId="5" xfId="2" applyFont="1" applyFill="1" applyBorder="1" applyAlignment="1" applyProtection="1">
      <alignment horizontal="center" vertical="center" wrapText="1"/>
    </xf>
    <xf numFmtId="0" fontId="17" fillId="2" borderId="6" xfId="0" applyFont="1" applyFill="1" applyBorder="1" applyAlignment="1">
      <alignment vertical="center" wrapText="1"/>
    </xf>
    <xf numFmtId="0" fontId="17" fillId="2" borderId="7" xfId="0" applyFont="1" applyFill="1" applyBorder="1" applyAlignment="1">
      <alignment vertical="center" wrapText="1"/>
    </xf>
    <xf numFmtId="14" fontId="26" fillId="0" borderId="2" xfId="3" applyNumberFormat="1" applyFont="1" applyBorder="1" applyAlignment="1">
      <alignment horizontal="center" vertical="center"/>
    </xf>
    <xf numFmtId="0" fontId="26" fillId="0" borderId="2" xfId="3" applyFont="1" applyBorder="1" applyAlignment="1">
      <alignment horizontal="center" vertical="center"/>
    </xf>
    <xf numFmtId="0" fontId="17" fillId="2" borderId="6" xfId="0" applyFont="1" applyFill="1" applyBorder="1" applyAlignment="1">
      <alignment vertical="center"/>
    </xf>
    <xf numFmtId="0" fontId="15" fillId="16" borderId="8" xfId="0" applyFont="1" applyFill="1" applyBorder="1" applyAlignment="1">
      <alignment horizontal="center" vertical="center"/>
    </xf>
    <xf numFmtId="0" fontId="15" fillId="16" borderId="9" xfId="0" applyFont="1" applyFill="1" applyBorder="1" applyAlignment="1">
      <alignment horizontal="center" vertical="center"/>
    </xf>
    <xf numFmtId="0" fontId="16" fillId="16" borderId="10" xfId="0" applyFont="1" applyFill="1" applyBorder="1" applyAlignment="1">
      <alignment horizontal="center" vertical="center" wrapText="1"/>
    </xf>
    <xf numFmtId="0" fontId="35" fillId="17" borderId="3" xfId="0" applyFont="1" applyFill="1" applyBorder="1" applyAlignment="1" applyProtection="1">
      <alignment horizontal="left" vertical="top" wrapText="1"/>
      <protection locked="0"/>
    </xf>
    <xf numFmtId="0" fontId="35" fillId="17" borderId="2" xfId="0" applyFont="1" applyFill="1" applyBorder="1" applyAlignment="1" applyProtection="1">
      <alignment horizontal="left" vertical="top" wrapText="1"/>
      <protection locked="0"/>
    </xf>
    <xf numFmtId="0" fontId="32" fillId="18" borderId="3" xfId="0" applyFont="1" applyFill="1" applyBorder="1" applyAlignment="1" applyProtection="1">
      <alignment horizontal="center" vertical="center"/>
      <protection locked="0"/>
    </xf>
    <xf numFmtId="9" fontId="29" fillId="0" borderId="0" xfId="0" applyNumberFormat="1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0" fontId="3" fillId="12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2" fillId="14" borderId="2" xfId="0" applyFont="1" applyFill="1" applyBorder="1" applyAlignment="1">
      <alignment vertical="center"/>
    </xf>
    <xf numFmtId="0" fontId="32" fillId="19" borderId="0" xfId="0" applyFont="1" applyFill="1" applyAlignment="1">
      <alignment vertical="center"/>
    </xf>
    <xf numFmtId="0" fontId="13" fillId="19" borderId="0" xfId="0" applyFont="1" applyFill="1" applyAlignment="1">
      <alignment horizontal="left" vertical="center" wrapText="1"/>
    </xf>
    <xf numFmtId="0" fontId="35" fillId="13" borderId="3" xfId="0" applyFont="1" applyFill="1" applyBorder="1" applyAlignment="1" applyProtection="1">
      <alignment horizontal="left" vertical="justify" wrapText="1"/>
      <protection locked="0"/>
    </xf>
    <xf numFmtId="0" fontId="35" fillId="14" borderId="3" xfId="0" applyFont="1" applyFill="1" applyBorder="1" applyAlignment="1" applyProtection="1">
      <alignment horizontal="left" vertical="justify" wrapText="1"/>
      <protection locked="0"/>
    </xf>
    <xf numFmtId="0" fontId="36" fillId="15" borderId="12" xfId="0" applyFont="1" applyFill="1" applyBorder="1" applyAlignment="1" applyProtection="1">
      <alignment horizontal="left" vertical="justify" wrapText="1"/>
      <protection locked="0"/>
    </xf>
    <xf numFmtId="0" fontId="36" fillId="15" borderId="2" xfId="0" applyFont="1" applyFill="1" applyBorder="1" applyAlignment="1" applyProtection="1">
      <alignment horizontal="left" vertical="justify" wrapText="1"/>
      <protection locked="0"/>
    </xf>
    <xf numFmtId="0" fontId="36" fillId="17" borderId="12" xfId="0" applyFont="1" applyFill="1" applyBorder="1" applyAlignment="1" applyProtection="1">
      <alignment horizontal="left" vertical="justify" wrapText="1"/>
      <protection locked="0"/>
    </xf>
    <xf numFmtId="0" fontId="36" fillId="17" borderId="2" xfId="0" applyFont="1" applyFill="1" applyBorder="1" applyAlignment="1" applyProtection="1">
      <alignment horizontal="left" vertical="justify" wrapText="1"/>
      <protection locked="0"/>
    </xf>
    <xf numFmtId="0" fontId="35" fillId="14" borderId="2" xfId="0" applyFont="1" applyFill="1" applyBorder="1" applyAlignment="1" applyProtection="1">
      <alignment horizontal="left" vertical="justify" wrapText="1"/>
      <protection locked="0"/>
    </xf>
    <xf numFmtId="0" fontId="36" fillId="15" borderId="6" xfId="0" applyFont="1" applyFill="1" applyBorder="1" applyAlignment="1" applyProtection="1">
      <alignment horizontal="left" vertical="justify" wrapText="1"/>
      <protection locked="0"/>
    </xf>
    <xf numFmtId="0" fontId="36" fillId="17" borderId="6" xfId="0" applyFont="1" applyFill="1" applyBorder="1" applyAlignment="1" applyProtection="1">
      <alignment horizontal="left" vertical="justify" wrapText="1"/>
      <protection locked="0"/>
    </xf>
    <xf numFmtId="0" fontId="32" fillId="13" borderId="3" xfId="0" applyFont="1" applyFill="1" applyBorder="1" applyAlignment="1" applyProtection="1">
      <alignment horizontal="left" vertical="justify" wrapText="1"/>
      <protection locked="0"/>
    </xf>
    <xf numFmtId="0" fontId="32" fillId="15" borderId="3" xfId="0" applyFont="1" applyFill="1" applyBorder="1" applyAlignment="1" applyProtection="1">
      <alignment horizontal="left" vertical="justify" wrapText="1"/>
      <protection locked="0"/>
    </xf>
    <xf numFmtId="0" fontId="32" fillId="15" borderId="2" xfId="0" applyFont="1" applyFill="1" applyBorder="1" applyAlignment="1" applyProtection="1">
      <alignment horizontal="left" vertical="justify" wrapText="1"/>
      <protection locked="0"/>
    </xf>
    <xf numFmtId="0" fontId="32" fillId="17" borderId="3" xfId="0" applyFont="1" applyFill="1" applyBorder="1" applyAlignment="1" applyProtection="1">
      <alignment horizontal="left" vertical="justify" wrapText="1"/>
      <protection locked="0"/>
    </xf>
    <xf numFmtId="0" fontId="32" fillId="17" borderId="2" xfId="0" applyFont="1" applyFill="1" applyBorder="1" applyAlignment="1" applyProtection="1">
      <alignment horizontal="left" vertical="justify" wrapText="1"/>
      <protection locked="0"/>
    </xf>
    <xf numFmtId="0" fontId="35" fillId="13" borderId="2" xfId="0" applyFont="1" applyFill="1" applyBorder="1" applyAlignment="1" applyProtection="1">
      <alignment horizontal="left" vertical="justify" wrapText="1"/>
      <protection locked="0"/>
    </xf>
    <xf numFmtId="0" fontId="35" fillId="15" borderId="3" xfId="0" applyFont="1" applyFill="1" applyBorder="1" applyAlignment="1" applyProtection="1">
      <alignment horizontal="left" vertical="justify" wrapText="1"/>
      <protection locked="0"/>
    </xf>
    <xf numFmtId="0" fontId="35" fillId="15" borderId="2" xfId="0" applyFont="1" applyFill="1" applyBorder="1" applyAlignment="1" applyProtection="1">
      <alignment horizontal="left" vertical="justify" wrapText="1"/>
      <protection locked="0"/>
    </xf>
    <xf numFmtId="0" fontId="35" fillId="17" borderId="3" xfId="0" applyFont="1" applyFill="1" applyBorder="1" applyAlignment="1" applyProtection="1">
      <alignment horizontal="left" vertical="justify" wrapText="1"/>
      <protection locked="0"/>
    </xf>
    <xf numFmtId="0" fontId="35" fillId="17" borderId="2" xfId="0" applyFont="1" applyFill="1" applyBorder="1" applyAlignment="1" applyProtection="1">
      <alignment horizontal="left" vertical="justify" wrapText="1"/>
      <protection locked="0"/>
    </xf>
    <xf numFmtId="0" fontId="34" fillId="11" borderId="3" xfId="0" applyFont="1" applyFill="1" applyBorder="1" applyAlignment="1" applyProtection="1">
      <alignment horizontal="center" vertical="center" wrapText="1"/>
      <protection locked="0"/>
    </xf>
    <xf numFmtId="0" fontId="32" fillId="11" borderId="3" xfId="0" applyFont="1" applyFill="1" applyBorder="1" applyAlignment="1" applyProtection="1">
      <alignment horizontal="center" vertical="center" wrapText="1"/>
      <protection locked="0"/>
    </xf>
    <xf numFmtId="0" fontId="32" fillId="13" borderId="2" xfId="0" applyFont="1" applyFill="1" applyBorder="1" applyAlignment="1" applyProtection="1">
      <alignment horizontal="left" vertical="justify" wrapText="1"/>
      <protection locked="0"/>
    </xf>
    <xf numFmtId="0" fontId="34" fillId="12" borderId="3" xfId="0" applyFont="1" applyFill="1" applyBorder="1" applyAlignment="1" applyProtection="1">
      <alignment horizontal="center" vertical="center" wrapText="1"/>
      <protection locked="0"/>
    </xf>
    <xf numFmtId="0" fontId="32" fillId="12" borderId="3" xfId="0" applyFont="1" applyFill="1" applyBorder="1" applyAlignment="1" applyProtection="1">
      <alignment horizontal="center" vertical="center" wrapText="1"/>
      <protection locked="0"/>
    </xf>
    <xf numFmtId="0" fontId="34" fillId="18" borderId="3" xfId="0" applyFont="1" applyFill="1" applyBorder="1" applyAlignment="1" applyProtection="1">
      <alignment horizontal="center" vertical="center" wrapText="1"/>
      <protection locked="0"/>
    </xf>
    <xf numFmtId="0" fontId="32" fillId="18" borderId="3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Protection="1">
      <protection locked="0"/>
    </xf>
    <xf numFmtId="0" fontId="37" fillId="0" borderId="0" xfId="0" applyFont="1" applyAlignment="1" applyProtection="1">
      <alignment horizontal="center" vertical="center"/>
      <protection locked="0"/>
    </xf>
    <xf numFmtId="0" fontId="25" fillId="9" borderId="4" xfId="0" applyFont="1" applyFill="1" applyBorder="1" applyAlignment="1" applyProtection="1">
      <alignment horizontal="center" vertical="center"/>
      <protection locked="0"/>
    </xf>
    <xf numFmtId="0" fontId="16" fillId="9" borderId="2" xfId="0" applyFont="1" applyFill="1" applyBorder="1" applyAlignment="1" applyProtection="1">
      <alignment horizontal="left" vertical="center" wrapText="1"/>
      <protection locked="0"/>
    </xf>
    <xf numFmtId="0" fontId="25" fillId="9" borderId="2" xfId="0" applyFont="1" applyFill="1" applyBorder="1" applyAlignment="1" applyProtection="1">
      <alignment horizontal="center" vertical="center"/>
      <protection locked="0"/>
    </xf>
    <xf numFmtId="0" fontId="25" fillId="9" borderId="2" xfId="0" applyFont="1" applyFill="1" applyBorder="1" applyAlignment="1" applyProtection="1">
      <alignment horizontal="left" vertical="center" wrapText="1"/>
      <protection locked="0"/>
    </xf>
    <xf numFmtId="0" fontId="25" fillId="9" borderId="6" xfId="0" applyFont="1" applyFill="1" applyBorder="1" applyAlignment="1" applyProtection="1">
      <alignment horizontal="left" vertical="center" wrapText="1"/>
      <protection locked="0"/>
    </xf>
    <xf numFmtId="0" fontId="38" fillId="6" borderId="7" xfId="0" applyFont="1" applyFill="1" applyBorder="1" applyAlignment="1" applyProtection="1">
      <alignment vertical="center"/>
      <protection locked="0"/>
    </xf>
    <xf numFmtId="0" fontId="25" fillId="6" borderId="7" xfId="0" applyFont="1" applyFill="1" applyBorder="1" applyAlignment="1" applyProtection="1">
      <alignment vertical="center"/>
      <protection locked="0"/>
    </xf>
    <xf numFmtId="0" fontId="25" fillId="6" borderId="2" xfId="0" applyFont="1" applyFill="1" applyBorder="1" applyAlignment="1" applyProtection="1">
      <alignment vertical="center"/>
      <protection locked="0"/>
    </xf>
    <xf numFmtId="0" fontId="32" fillId="0" borderId="3" xfId="0" applyFont="1" applyBorder="1" applyAlignment="1" applyProtection="1">
      <alignment wrapText="1"/>
      <protection locked="0"/>
    </xf>
    <xf numFmtId="0" fontId="32" fillId="0" borderId="2" xfId="0" applyFont="1" applyBorder="1" applyProtection="1">
      <protection locked="0"/>
    </xf>
    <xf numFmtId="0" fontId="32" fillId="0" borderId="2" xfId="0" applyFont="1" applyBorder="1" applyAlignment="1" applyProtection="1">
      <alignment wrapText="1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38" fillId="6" borderId="7" xfId="0" applyFont="1" applyFill="1" applyBorder="1" applyAlignment="1" applyProtection="1">
      <alignment vertical="center" wrapText="1"/>
      <protection locked="0"/>
    </xf>
    <xf numFmtId="0" fontId="12" fillId="6" borderId="7" xfId="0" applyFont="1" applyFill="1" applyBorder="1" applyAlignment="1" applyProtection="1">
      <alignment vertical="center" wrapText="1"/>
      <protection locked="0"/>
    </xf>
    <xf numFmtId="0" fontId="12" fillId="6" borderId="4" xfId="0" applyFont="1" applyFill="1" applyBorder="1" applyAlignment="1" applyProtection="1">
      <alignment vertical="center" wrapText="1"/>
      <protection locked="0"/>
    </xf>
    <xf numFmtId="0" fontId="12" fillId="6" borderId="2" xfId="0" applyFont="1" applyFill="1" applyBorder="1" applyAlignment="1" applyProtection="1">
      <alignment vertical="center" wrapText="1"/>
      <protection locked="0"/>
    </xf>
    <xf numFmtId="0" fontId="32" fillId="0" borderId="3" xfId="0" applyFont="1" applyBorder="1" applyProtection="1">
      <protection locked="0"/>
    </xf>
    <xf numFmtId="0" fontId="32" fillId="0" borderId="13" xfId="0" applyFont="1" applyBorder="1" applyProtection="1">
      <protection locked="0"/>
    </xf>
    <xf numFmtId="0" fontId="32" fillId="0" borderId="4" xfId="0" applyFont="1" applyBorder="1" applyProtection="1">
      <protection locked="0"/>
    </xf>
    <xf numFmtId="0" fontId="38" fillId="6" borderId="4" xfId="0" applyFont="1" applyFill="1" applyBorder="1" applyAlignment="1" applyProtection="1">
      <alignment vertical="center" wrapText="1"/>
      <protection locked="0"/>
    </xf>
    <xf numFmtId="0" fontId="12" fillId="6" borderId="2" xfId="0" applyFont="1" applyFill="1" applyBorder="1" applyAlignment="1" applyProtection="1">
      <alignment horizontal="center" vertical="center" wrapText="1"/>
      <protection locked="0"/>
    </xf>
    <xf numFmtId="0" fontId="12" fillId="6" borderId="0" xfId="0" applyFont="1" applyFill="1" applyAlignment="1" applyProtection="1">
      <alignment horizontal="center" vertical="center" wrapText="1"/>
      <protection locked="0"/>
    </xf>
    <xf numFmtId="0" fontId="12" fillId="9" borderId="3" xfId="0" applyFont="1" applyFill="1" applyBorder="1" applyAlignment="1" applyProtection="1">
      <alignment horizontal="center" vertical="center"/>
      <protection locked="0"/>
    </xf>
    <xf numFmtId="0" fontId="10" fillId="9" borderId="3" xfId="0" applyFont="1" applyFill="1" applyBorder="1" applyAlignment="1" applyProtection="1">
      <alignment horizontal="center" vertical="center" wrapText="1"/>
      <protection locked="0"/>
    </xf>
    <xf numFmtId="0" fontId="10" fillId="9" borderId="2" xfId="0" applyFont="1" applyFill="1" applyBorder="1" applyAlignment="1" applyProtection="1">
      <alignment horizontal="center" vertical="center" wrapText="1"/>
      <protection locked="0"/>
    </xf>
    <xf numFmtId="0" fontId="32" fillId="6" borderId="14" xfId="0" applyFont="1" applyFill="1" applyBorder="1" applyProtection="1">
      <protection locked="0"/>
    </xf>
    <xf numFmtId="0" fontId="39" fillId="6" borderId="2" xfId="0" applyFont="1" applyFill="1" applyBorder="1" applyAlignment="1" applyProtection="1">
      <alignment horizontal="left" vertical="center"/>
      <protection locked="0"/>
    </xf>
    <xf numFmtId="0" fontId="39" fillId="6" borderId="0" xfId="0" applyFont="1" applyFill="1" applyAlignment="1" applyProtection="1">
      <alignment horizontal="left" vertical="center"/>
      <protection locked="0"/>
    </xf>
    <xf numFmtId="0" fontId="32" fillId="6" borderId="8" xfId="0" applyFont="1" applyFill="1" applyBorder="1" applyProtection="1">
      <protection locked="0"/>
    </xf>
    <xf numFmtId="0" fontId="32" fillId="6" borderId="3" xfId="0" applyFont="1" applyFill="1" applyBorder="1" applyProtection="1">
      <protection locked="0"/>
    </xf>
    <xf numFmtId="2" fontId="32" fillId="0" borderId="15" xfId="0" applyNumberFormat="1" applyFont="1" applyBorder="1" applyAlignment="1" applyProtection="1">
      <alignment vertical="center"/>
      <protection locked="0"/>
    </xf>
    <xf numFmtId="0" fontId="32" fillId="0" borderId="15" xfId="0" applyFont="1" applyBorder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left" vertical="center"/>
      <protection locked="0"/>
    </xf>
    <xf numFmtId="0" fontId="32" fillId="6" borderId="8" xfId="0" applyFont="1" applyFill="1" applyBorder="1" applyAlignment="1" applyProtection="1">
      <alignment vertical="center"/>
      <protection locked="0"/>
    </xf>
    <xf numFmtId="0" fontId="40" fillId="6" borderId="0" xfId="0" applyFont="1" applyFill="1" applyAlignment="1" applyProtection="1">
      <alignment horizontal="left" vertical="center"/>
      <protection locked="0"/>
    </xf>
    <xf numFmtId="0" fontId="32" fillId="0" borderId="8" xfId="0" applyFont="1" applyBorder="1" applyAlignment="1" applyProtection="1">
      <alignment horizontal="left" vertical="center"/>
      <protection locked="0"/>
    </xf>
    <xf numFmtId="0" fontId="32" fillId="6" borderId="2" xfId="0" applyFont="1" applyFill="1" applyBorder="1" applyProtection="1">
      <protection locked="0"/>
    </xf>
    <xf numFmtId="0" fontId="41" fillId="6" borderId="2" xfId="0" applyFont="1" applyFill="1" applyBorder="1" applyAlignment="1" applyProtection="1">
      <alignment horizontal="left" vertical="center"/>
      <protection locked="0"/>
    </xf>
    <xf numFmtId="0" fontId="41" fillId="6" borderId="0" xfId="0" applyFont="1" applyFill="1" applyAlignment="1" applyProtection="1">
      <alignment horizontal="left" vertical="center"/>
      <protection locked="0"/>
    </xf>
    <xf numFmtId="0" fontId="40" fillId="6" borderId="2" xfId="0" applyFont="1" applyFill="1" applyBorder="1" applyProtection="1">
      <protection locked="0"/>
    </xf>
    <xf numFmtId="0" fontId="32" fillId="6" borderId="2" xfId="0" applyFont="1" applyFill="1" applyBorder="1" applyAlignment="1" applyProtection="1">
      <alignment vertical="center"/>
      <protection locked="0"/>
    </xf>
    <xf numFmtId="0" fontId="38" fillId="6" borderId="0" xfId="0" applyFont="1" applyFill="1" applyAlignment="1" applyProtection="1">
      <alignment horizontal="left" vertical="center"/>
      <protection locked="0"/>
    </xf>
    <xf numFmtId="0" fontId="32" fillId="6" borderId="0" xfId="0" applyFont="1" applyFill="1" applyProtection="1">
      <protection locked="0"/>
    </xf>
    <xf numFmtId="0" fontId="32" fillId="6" borderId="3" xfId="0" applyFont="1" applyFill="1" applyBorder="1" applyAlignment="1" applyProtection="1">
      <alignment vertical="center"/>
      <protection locked="0"/>
    </xf>
    <xf numFmtId="2" fontId="32" fillId="0" borderId="2" xfId="0" applyNumberFormat="1" applyFont="1" applyBorder="1" applyAlignment="1" applyProtection="1">
      <alignment vertical="center"/>
      <protection locked="0"/>
    </xf>
    <xf numFmtId="0" fontId="32" fillId="0" borderId="2" xfId="0" applyFont="1" applyBorder="1" applyAlignment="1" applyProtection="1">
      <alignment horizontal="left" vertical="center"/>
      <protection locked="0"/>
    </xf>
    <xf numFmtId="0" fontId="32" fillId="0" borderId="3" xfId="0" applyFont="1" applyBorder="1" applyAlignment="1" applyProtection="1">
      <alignment horizontal="left" vertical="center"/>
      <protection locked="0"/>
    </xf>
    <xf numFmtId="0" fontId="10" fillId="9" borderId="0" xfId="0" applyFont="1" applyFill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wrapText="1"/>
      <protection locked="0"/>
    </xf>
    <xf numFmtId="0" fontId="32" fillId="0" borderId="0" xfId="0" applyFont="1" applyAlignment="1" applyProtection="1">
      <alignment vertical="justify" wrapText="1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2" applyFont="1" applyBorder="1" applyAlignment="1" applyProtection="1">
      <alignment horizontal="center"/>
      <protection locked="0"/>
    </xf>
    <xf numFmtId="0" fontId="29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19" borderId="11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 applyProtection="1">
      <alignment horizontal="center" vertical="center"/>
      <protection locked="0"/>
    </xf>
    <xf numFmtId="0" fontId="3" fillId="6" borderId="2" xfId="0" applyFont="1" applyFill="1" applyBorder="1" applyAlignment="1" applyProtection="1">
      <alignment horizontal="center" vertical="center"/>
      <protection locked="0"/>
    </xf>
    <xf numFmtId="0" fontId="3" fillId="7" borderId="2" xfId="0" applyFont="1" applyFill="1" applyBorder="1" applyAlignment="1" applyProtection="1">
      <alignment horizontal="center" vertical="center"/>
      <protection locked="0"/>
    </xf>
    <xf numFmtId="0" fontId="16" fillId="8" borderId="5" xfId="2" applyFont="1" applyFill="1" applyBorder="1" applyAlignment="1" applyProtection="1">
      <alignment horizontal="center" vertical="center"/>
      <protection locked="0"/>
    </xf>
    <xf numFmtId="9" fontId="29" fillId="0" borderId="4" xfId="0" applyNumberFormat="1" applyFont="1" applyBorder="1" applyAlignment="1" applyProtection="1">
      <alignment horizontal="center" vertical="center"/>
      <protection locked="0"/>
    </xf>
    <xf numFmtId="9" fontId="29" fillId="0" borderId="2" xfId="0" applyNumberFormat="1" applyFont="1" applyBorder="1" applyAlignment="1" applyProtection="1">
      <alignment horizontal="center" vertical="center"/>
      <protection locked="0"/>
    </xf>
    <xf numFmtId="9" fontId="29" fillId="0" borderId="0" xfId="0" applyNumberFormat="1" applyFont="1" applyAlignment="1" applyProtection="1">
      <alignment horizontal="center" vertical="center"/>
      <protection locked="0"/>
    </xf>
    <xf numFmtId="9" fontId="29" fillId="0" borderId="0" xfId="0" applyNumberFormat="1" applyFont="1" applyProtection="1">
      <protection locked="0"/>
    </xf>
    <xf numFmtId="0" fontId="6" fillId="9" borderId="3" xfId="0" applyFont="1" applyFill="1" applyBorder="1" applyAlignment="1" applyProtection="1">
      <alignment horizontal="center" vertical="center" wrapText="1"/>
      <protection locked="0"/>
    </xf>
    <xf numFmtId="9" fontId="6" fillId="0" borderId="2" xfId="0" applyNumberFormat="1" applyFont="1" applyBorder="1" applyAlignment="1" applyProtection="1">
      <alignment horizontal="center" vertical="center"/>
      <protection locked="0"/>
    </xf>
    <xf numFmtId="2" fontId="29" fillId="0" borderId="0" xfId="0" applyNumberFormat="1" applyFont="1" applyProtection="1">
      <protection locked="0"/>
    </xf>
    <xf numFmtId="9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31" fillId="0" borderId="0" xfId="0" applyFont="1" applyProtection="1">
      <protection locked="0"/>
    </xf>
    <xf numFmtId="0" fontId="29" fillId="0" borderId="0" xfId="0" applyFont="1" applyAlignment="1" applyProtection="1">
      <alignment horizontal="left" vertical="top"/>
      <protection locked="0"/>
    </xf>
    <xf numFmtId="0" fontId="6" fillId="0" borderId="0" xfId="0" applyFont="1" applyProtection="1">
      <protection locked="0"/>
    </xf>
    <xf numFmtId="0" fontId="30" fillId="0" borderId="0" xfId="2" applyFont="1" applyAlignment="1" applyProtection="1">
      <protection locked="0"/>
    </xf>
    <xf numFmtId="0" fontId="9" fillId="6" borderId="2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32" fillId="2" borderId="18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0" borderId="19" xfId="0" applyFont="1" applyBorder="1" applyAlignment="1" applyProtection="1">
      <alignment horizontal="center" vertical="center" wrapText="1"/>
      <protection locked="0"/>
    </xf>
    <xf numFmtId="0" fontId="32" fillId="0" borderId="2" xfId="0" applyFont="1" applyBorder="1" applyAlignment="1" applyProtection="1">
      <alignment horizontal="center" vertical="center" wrapText="1"/>
      <protection locked="0"/>
    </xf>
    <xf numFmtId="0" fontId="32" fillId="14" borderId="2" xfId="0" applyFont="1" applyFill="1" applyBorder="1" applyAlignment="1">
      <alignment vertical="center" wrapText="1"/>
    </xf>
    <xf numFmtId="0" fontId="32" fillId="14" borderId="2" xfId="0" applyFont="1" applyFill="1" applyBorder="1" applyAlignment="1">
      <alignment vertical="center"/>
    </xf>
    <xf numFmtId="0" fontId="32" fillId="2" borderId="2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1" fontId="32" fillId="0" borderId="4" xfId="0" applyNumberFormat="1" applyFont="1" applyBorder="1" applyAlignment="1" applyProtection="1">
      <alignment horizontal="center" vertical="center"/>
      <protection locked="0"/>
    </xf>
    <xf numFmtId="1" fontId="32" fillId="0" borderId="2" xfId="0" applyNumberFormat="1" applyFont="1" applyBorder="1" applyAlignment="1" applyProtection="1">
      <alignment horizontal="center" vertical="center"/>
      <protection locked="0"/>
    </xf>
    <xf numFmtId="1" fontId="17" fillId="0" borderId="4" xfId="0" applyNumberFormat="1" applyFont="1" applyBorder="1" applyAlignment="1" applyProtection="1">
      <alignment horizontal="center" vertical="center"/>
      <protection locked="0"/>
    </xf>
    <xf numFmtId="1" fontId="17" fillId="0" borderId="2" xfId="0" applyNumberFormat="1" applyFont="1" applyBorder="1" applyAlignment="1" applyProtection="1">
      <alignment horizontal="center" vertical="center"/>
      <protection locked="0"/>
    </xf>
    <xf numFmtId="0" fontId="32" fillId="2" borderId="11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164" fontId="32" fillId="0" borderId="2" xfId="0" applyNumberFormat="1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4" fillId="19" borderId="0" xfId="0" applyFont="1" applyFill="1" applyAlignment="1">
      <alignment vertical="center" wrapText="1"/>
    </xf>
    <xf numFmtId="0" fontId="32" fillId="19" borderId="0" xfId="0" applyFont="1" applyFill="1" applyAlignment="1">
      <alignment vertical="center"/>
    </xf>
    <xf numFmtId="0" fontId="18" fillId="6" borderId="6" xfId="0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32" fillId="0" borderId="2" xfId="0" applyFont="1" applyBorder="1" applyAlignment="1" applyProtection="1">
      <alignment horizontal="center" vertical="center"/>
      <protection locked="0"/>
    </xf>
    <xf numFmtId="0" fontId="32" fillId="19" borderId="0" xfId="0" applyFont="1" applyFill="1" applyAlignment="1">
      <alignment vertical="center" wrapText="1"/>
    </xf>
    <xf numFmtId="0" fontId="19" fillId="0" borderId="2" xfId="0" applyFont="1" applyBorder="1" applyAlignment="1" applyProtection="1">
      <alignment horizontal="center" vertical="center"/>
      <protection locked="0"/>
    </xf>
    <xf numFmtId="0" fontId="33" fillId="0" borderId="0" xfId="2" applyFont="1" applyFill="1" applyAlignment="1" applyProtection="1">
      <alignment horizontal="left" vertical="center"/>
    </xf>
    <xf numFmtId="0" fontId="12" fillId="0" borderId="0" xfId="0" applyFont="1" applyAlignment="1">
      <alignment horizontal="center"/>
    </xf>
    <xf numFmtId="0" fontId="33" fillId="0" borderId="0" xfId="2" applyFont="1" applyAlignment="1" applyProtection="1">
      <alignment horizontal="center"/>
    </xf>
    <xf numFmtId="0" fontId="20" fillId="0" borderId="0" xfId="2" applyFont="1" applyFill="1" applyAlignment="1" applyProtection="1">
      <alignment horizontal="center" vertical="center"/>
    </xf>
    <xf numFmtId="0" fontId="21" fillId="6" borderId="2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7" fillId="0" borderId="7" xfId="0" applyFont="1" applyBorder="1" applyAlignment="1" applyProtection="1">
      <alignment horizontal="left" vertical="center" wrapText="1"/>
      <protection locked="0"/>
    </xf>
    <xf numFmtId="0" fontId="17" fillId="0" borderId="4" xfId="0" applyFont="1" applyBorder="1" applyAlignment="1" applyProtection="1">
      <alignment horizontal="left" vertical="center" wrapText="1"/>
      <protection locked="0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26" fillId="0" borderId="14" xfId="3" applyFont="1" applyBorder="1" applyAlignment="1">
      <alignment horizontal="center"/>
    </xf>
    <xf numFmtId="0" fontId="26" fillId="0" borderId="16" xfId="3" applyFont="1" applyBorder="1" applyAlignment="1">
      <alignment horizontal="center"/>
    </xf>
    <xf numFmtId="0" fontId="26" fillId="0" borderId="11" xfId="3" applyFont="1" applyBorder="1" applyAlignment="1">
      <alignment horizontal="center"/>
    </xf>
    <xf numFmtId="0" fontId="26" fillId="0" borderId="17" xfId="3" applyFont="1" applyBorder="1" applyAlignment="1">
      <alignment horizontal="center"/>
    </xf>
    <xf numFmtId="0" fontId="26" fillId="0" borderId="12" xfId="3" applyFont="1" applyBorder="1" applyAlignment="1">
      <alignment horizontal="center"/>
    </xf>
    <xf numFmtId="0" fontId="26" fillId="0" borderId="13" xfId="3" applyFont="1" applyBorder="1" applyAlignment="1">
      <alignment horizontal="center"/>
    </xf>
    <xf numFmtId="0" fontId="26" fillId="0" borderId="6" xfId="3" applyFont="1" applyBorder="1" applyAlignment="1">
      <alignment horizontal="center" vertical="center"/>
    </xf>
    <xf numFmtId="0" fontId="26" fillId="0" borderId="4" xfId="3" applyFont="1" applyBorder="1" applyAlignment="1">
      <alignment horizontal="center" vertical="center"/>
    </xf>
    <xf numFmtId="0" fontId="26" fillId="0" borderId="2" xfId="3" applyFont="1" applyBorder="1" applyAlignment="1">
      <alignment horizontal="center" vertical="center" wrapText="1"/>
    </xf>
    <xf numFmtId="0" fontId="0" fillId="0" borderId="2" xfId="0" applyBorder="1"/>
    <xf numFmtId="0" fontId="32" fillId="0" borderId="17" xfId="0" applyFont="1" applyBorder="1" applyAlignment="1" applyProtection="1">
      <alignment horizontal="center"/>
      <protection locked="0"/>
    </xf>
    <xf numFmtId="0" fontId="10" fillId="13" borderId="2" xfId="0" applyFont="1" applyFill="1" applyBorder="1" applyAlignment="1" applyProtection="1">
      <alignment horizontal="center" vertical="center"/>
      <protection locked="0"/>
    </xf>
    <xf numFmtId="0" fontId="10" fillId="11" borderId="2" xfId="0" applyFont="1" applyFill="1" applyBorder="1" applyAlignment="1" applyProtection="1">
      <alignment horizontal="center" vertical="center"/>
      <protection locked="0"/>
    </xf>
    <xf numFmtId="0" fontId="12" fillId="12" borderId="2" xfId="0" applyFont="1" applyFill="1" applyBorder="1" applyAlignment="1" applyProtection="1">
      <alignment horizontal="center" vertical="center"/>
      <protection locked="0"/>
    </xf>
    <xf numFmtId="0" fontId="25" fillId="9" borderId="8" xfId="0" applyFont="1" applyFill="1" applyBorder="1" applyAlignment="1" applyProtection="1">
      <alignment horizontal="center" vertical="center"/>
      <protection locked="0"/>
    </xf>
    <xf numFmtId="0" fontId="25" fillId="9" borderId="3" xfId="0" applyFont="1" applyFill="1" applyBorder="1" applyAlignment="1" applyProtection="1">
      <alignment horizontal="center" vertical="center"/>
      <protection locked="0"/>
    </xf>
    <xf numFmtId="0" fontId="16" fillId="9" borderId="8" xfId="0" applyFont="1" applyFill="1" applyBorder="1" applyAlignment="1" applyProtection="1">
      <alignment horizontal="center" vertical="center" wrapText="1"/>
      <protection locked="0"/>
    </xf>
    <xf numFmtId="0" fontId="16" fillId="9" borderId="3" xfId="0" applyFont="1" applyFill="1" applyBorder="1" applyAlignment="1" applyProtection="1">
      <alignment horizontal="center" vertical="center" wrapText="1"/>
      <protection locked="0"/>
    </xf>
    <xf numFmtId="0" fontId="12" fillId="15" borderId="6" xfId="0" applyFont="1" applyFill="1" applyBorder="1" applyAlignment="1" applyProtection="1">
      <alignment horizontal="center" vertical="center"/>
      <protection locked="0"/>
    </xf>
    <xf numFmtId="0" fontId="12" fillId="15" borderId="7" xfId="0" applyFont="1" applyFill="1" applyBorder="1" applyAlignment="1" applyProtection="1">
      <alignment horizontal="center" vertical="center"/>
      <protection locked="0"/>
    </xf>
    <xf numFmtId="0" fontId="12" fillId="15" borderId="4" xfId="0" applyFont="1" applyFill="1" applyBorder="1" applyAlignment="1" applyProtection="1">
      <alignment horizontal="center" vertical="center"/>
      <protection locked="0"/>
    </xf>
    <xf numFmtId="0" fontId="38" fillId="6" borderId="4" xfId="0" applyFont="1" applyFill="1" applyBorder="1" applyAlignment="1" applyProtection="1">
      <alignment horizontal="left" vertical="center"/>
      <protection locked="0"/>
    </xf>
    <xf numFmtId="0" fontId="38" fillId="6" borderId="2" xfId="0" applyFont="1" applyFill="1" applyBorder="1" applyAlignment="1" applyProtection="1">
      <alignment horizontal="left" vertical="center"/>
      <protection locked="0"/>
    </xf>
    <xf numFmtId="0" fontId="38" fillId="6" borderId="15" xfId="0" applyFont="1" applyFill="1" applyBorder="1" applyAlignment="1" applyProtection="1">
      <alignment horizontal="left" vertical="center"/>
      <protection locked="0"/>
    </xf>
    <xf numFmtId="0" fontId="16" fillId="9" borderId="11" xfId="0" applyFont="1" applyFill="1" applyBorder="1" applyAlignment="1" applyProtection="1">
      <alignment horizontal="center" vertical="center" wrapText="1"/>
      <protection locked="0"/>
    </xf>
    <xf numFmtId="0" fontId="16" fillId="9" borderId="12" xfId="0" applyFont="1" applyFill="1" applyBorder="1" applyAlignment="1" applyProtection="1">
      <alignment horizontal="center" vertical="center" wrapText="1"/>
      <protection locked="0"/>
    </xf>
    <xf numFmtId="0" fontId="16" fillId="9" borderId="2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32" fillId="6" borderId="14" xfId="0" applyFont="1" applyFill="1" applyBorder="1" applyAlignment="1" applyProtection="1">
      <alignment horizontal="center"/>
      <protection locked="0"/>
    </xf>
    <xf numFmtId="0" fontId="32" fillId="6" borderId="11" xfId="0" applyFont="1" applyFill="1" applyBorder="1" applyAlignment="1" applyProtection="1">
      <alignment horizontal="center"/>
      <protection locked="0"/>
    </xf>
    <xf numFmtId="0" fontId="32" fillId="6" borderId="12" xfId="0" applyFont="1" applyFill="1" applyBorder="1" applyAlignment="1" applyProtection="1">
      <alignment horizontal="center"/>
      <protection locked="0"/>
    </xf>
    <xf numFmtId="0" fontId="32" fillId="6" borderId="8" xfId="0" applyFont="1" applyFill="1" applyBorder="1" applyAlignment="1" applyProtection="1">
      <alignment horizontal="center"/>
      <protection locked="0"/>
    </xf>
    <xf numFmtId="0" fontId="32" fillId="6" borderId="3" xfId="0" applyFont="1" applyFill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20" xfId="0" applyFont="1" applyBorder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center"/>
      <protection locked="0"/>
    </xf>
    <xf numFmtId="0" fontId="12" fillId="6" borderId="2" xfId="0" applyFont="1" applyFill="1" applyBorder="1" applyAlignment="1" applyProtection="1">
      <alignment horizontal="center" vertical="center" wrapText="1"/>
      <protection locked="0"/>
    </xf>
    <xf numFmtId="0" fontId="12" fillId="21" borderId="6" xfId="0" applyFont="1" applyFill="1" applyBorder="1" applyAlignment="1" applyProtection="1">
      <alignment horizontal="center" vertical="center"/>
      <protection locked="0"/>
    </xf>
    <xf numFmtId="0" fontId="12" fillId="21" borderId="7" xfId="0" applyFont="1" applyFill="1" applyBorder="1" applyAlignment="1" applyProtection="1">
      <alignment horizontal="center" vertical="center"/>
      <protection locked="0"/>
    </xf>
    <xf numFmtId="0" fontId="12" fillId="21" borderId="4" xfId="0" applyFont="1" applyFill="1" applyBorder="1" applyAlignment="1" applyProtection="1">
      <alignment horizontal="center" vertical="center"/>
      <protection locked="0"/>
    </xf>
    <xf numFmtId="0" fontId="12" fillId="13" borderId="6" xfId="0" applyFont="1" applyFill="1" applyBorder="1" applyAlignment="1" applyProtection="1">
      <alignment horizontal="center" vertical="center"/>
      <protection locked="0"/>
    </xf>
    <xf numFmtId="0" fontId="12" fillId="13" borderId="7" xfId="0" applyFont="1" applyFill="1" applyBorder="1" applyAlignment="1" applyProtection="1">
      <alignment horizontal="center" vertical="center"/>
      <protection locked="0"/>
    </xf>
    <xf numFmtId="0" fontId="12" fillId="13" borderId="4" xfId="0" applyFont="1" applyFill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right"/>
      <protection locked="0"/>
    </xf>
    <xf numFmtId="0" fontId="12" fillId="0" borderId="20" xfId="0" applyFont="1" applyBorder="1" applyAlignment="1" applyProtection="1">
      <alignment horizontal="right"/>
      <protection locked="0"/>
    </xf>
    <xf numFmtId="0" fontId="12" fillId="0" borderId="6" xfId="0" applyFont="1" applyBorder="1" applyAlignment="1" applyProtection="1">
      <alignment horizontal="right"/>
      <protection locked="0"/>
    </xf>
    <xf numFmtId="0" fontId="12" fillId="0" borderId="7" xfId="0" applyFont="1" applyBorder="1" applyAlignment="1" applyProtection="1">
      <alignment horizontal="right"/>
      <protection locked="0"/>
    </xf>
    <xf numFmtId="0" fontId="12" fillId="0" borderId="17" xfId="0" applyFont="1" applyBorder="1" applyAlignment="1" applyProtection="1">
      <alignment horizontal="center"/>
      <protection locked="0"/>
    </xf>
    <xf numFmtId="0" fontId="38" fillId="6" borderId="6" xfId="0" applyFont="1" applyFill="1" applyBorder="1" applyAlignment="1" applyProtection="1">
      <alignment horizontal="left" vertical="center"/>
      <protection locked="0"/>
    </xf>
    <xf numFmtId="0" fontId="38" fillId="6" borderId="7" xfId="0" applyFont="1" applyFill="1" applyBorder="1" applyAlignment="1" applyProtection="1">
      <alignment horizontal="left" vertical="center"/>
      <protection locked="0"/>
    </xf>
    <xf numFmtId="0" fontId="38" fillId="6" borderId="16" xfId="0" applyFont="1" applyFill="1" applyBorder="1" applyAlignment="1" applyProtection="1">
      <alignment horizontal="left" vertical="center"/>
      <protection locked="0"/>
    </xf>
    <xf numFmtId="0" fontId="33" fillId="0" borderId="0" xfId="2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24" fillId="9" borderId="20" xfId="0" applyFont="1" applyFill="1" applyBorder="1" applyAlignment="1" applyProtection="1">
      <alignment horizontal="center" vertical="center"/>
      <protection locked="0"/>
    </xf>
    <xf numFmtId="0" fontId="24" fillId="9" borderId="16" xfId="0" applyFont="1" applyFill="1" applyBorder="1" applyAlignment="1" applyProtection="1">
      <alignment horizontal="center" vertical="center"/>
      <protection locked="0"/>
    </xf>
    <xf numFmtId="0" fontId="24" fillId="9" borderId="21" xfId="0" applyFont="1" applyFill="1" applyBorder="1" applyAlignment="1" applyProtection="1">
      <alignment horizontal="center" vertical="center"/>
      <protection locked="0"/>
    </xf>
    <xf numFmtId="0" fontId="24" fillId="9" borderId="13" xfId="0" applyFont="1" applyFill="1" applyBorder="1" applyAlignment="1" applyProtection="1">
      <alignment horizontal="center" vertical="center"/>
      <protection locked="0"/>
    </xf>
    <xf numFmtId="0" fontId="12" fillId="15" borderId="2" xfId="0" applyFont="1" applyFill="1" applyBorder="1" applyAlignment="1" applyProtection="1">
      <alignment horizontal="center" vertical="center"/>
      <protection locked="0"/>
    </xf>
    <xf numFmtId="0" fontId="37" fillId="0" borderId="2" xfId="0" applyFont="1" applyBorder="1" applyAlignment="1" applyProtection="1">
      <alignment horizontal="center" vertical="center"/>
      <protection locked="0"/>
    </xf>
    <xf numFmtId="0" fontId="37" fillId="0" borderId="15" xfId="0" applyFont="1" applyBorder="1" applyAlignment="1" applyProtection="1">
      <alignment horizontal="center" vertical="center"/>
      <protection locked="0"/>
    </xf>
    <xf numFmtId="0" fontId="24" fillId="20" borderId="2" xfId="0" applyFont="1" applyFill="1" applyBorder="1" applyAlignment="1" applyProtection="1">
      <alignment horizontal="center" vertical="center"/>
      <protection locked="0"/>
    </xf>
    <xf numFmtId="0" fontId="24" fillId="9" borderId="20" xfId="0" applyFont="1" applyFill="1" applyBorder="1" applyAlignment="1" applyProtection="1">
      <alignment horizontal="center" vertical="center" wrapText="1"/>
      <protection locked="0"/>
    </xf>
    <xf numFmtId="0" fontId="24" fillId="9" borderId="16" xfId="0" applyFont="1" applyFill="1" applyBorder="1" applyAlignment="1" applyProtection="1">
      <alignment horizontal="center" vertical="center" wrapText="1"/>
      <protection locked="0"/>
    </xf>
    <xf numFmtId="0" fontId="24" fillId="9" borderId="21" xfId="0" applyFont="1" applyFill="1" applyBorder="1" applyAlignment="1" applyProtection="1">
      <alignment horizontal="center" vertical="center" wrapText="1"/>
      <protection locked="0"/>
    </xf>
    <xf numFmtId="0" fontId="24" fillId="9" borderId="1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7" fillId="6" borderId="14" xfId="0" applyFont="1" applyFill="1" applyBorder="1" applyAlignment="1" applyProtection="1">
      <alignment horizontal="center"/>
      <protection locked="0"/>
    </xf>
    <xf numFmtId="0" fontId="17" fillId="6" borderId="8" xfId="0" applyFont="1" applyFill="1" applyBorder="1" applyAlignment="1" applyProtection="1">
      <alignment horizontal="center"/>
      <protection locked="0"/>
    </xf>
    <xf numFmtId="0" fontId="17" fillId="6" borderId="3" xfId="0" applyFont="1" applyFill="1" applyBorder="1" applyAlignment="1" applyProtection="1">
      <alignment horizontal="center"/>
      <protection locked="0"/>
    </xf>
    <xf numFmtId="0" fontId="25" fillId="9" borderId="17" xfId="0" applyFont="1" applyFill="1" applyBorder="1" applyAlignment="1" applyProtection="1">
      <alignment horizontal="center" vertical="center"/>
      <protection locked="0"/>
    </xf>
    <xf numFmtId="0" fontId="25" fillId="9" borderId="13" xfId="0" applyFont="1" applyFill="1" applyBorder="1" applyAlignment="1" applyProtection="1">
      <alignment horizontal="center" vertical="center"/>
      <protection locked="0"/>
    </xf>
    <xf numFmtId="0" fontId="12" fillId="18" borderId="2" xfId="0" applyFont="1" applyFill="1" applyBorder="1" applyAlignment="1" applyProtection="1">
      <alignment horizontal="center" vertical="center"/>
      <protection locked="0"/>
    </xf>
    <xf numFmtId="0" fontId="12" fillId="18" borderId="6" xfId="0" applyFont="1" applyFill="1" applyBorder="1" applyAlignment="1" applyProtection="1">
      <alignment horizontal="center" vertical="center"/>
      <protection locked="0"/>
    </xf>
    <xf numFmtId="0" fontId="12" fillId="18" borderId="7" xfId="0" applyFont="1" applyFill="1" applyBorder="1" applyAlignment="1" applyProtection="1">
      <alignment horizontal="center" vertical="center"/>
      <protection locked="0"/>
    </xf>
    <xf numFmtId="0" fontId="12" fillId="18" borderId="4" xfId="0" applyFont="1" applyFill="1" applyBorder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horizontal="justify" vertical="center" wrapText="1"/>
      <protection locked="0"/>
    </xf>
    <xf numFmtId="0" fontId="29" fillId="0" borderId="11" xfId="0" applyFont="1" applyBorder="1" applyAlignment="1" applyProtection="1">
      <alignment horizontal="center"/>
      <protection locked="0"/>
    </xf>
    <xf numFmtId="0" fontId="3" fillId="21" borderId="2" xfId="0" applyFont="1" applyFill="1" applyBorder="1" applyAlignment="1" applyProtection="1">
      <alignment horizontal="center" vertical="center"/>
      <protection locked="0"/>
    </xf>
    <xf numFmtId="0" fontId="3" fillId="12" borderId="2" xfId="0" applyFont="1" applyFill="1" applyBorder="1" applyAlignment="1" applyProtection="1">
      <alignment horizontal="center" vertical="center"/>
      <protection locked="0"/>
    </xf>
    <xf numFmtId="0" fontId="3" fillId="13" borderId="2" xfId="0" applyFont="1" applyFill="1" applyBorder="1" applyAlignment="1" applyProtection="1">
      <alignment horizontal="center" vertical="center"/>
      <protection locked="0"/>
    </xf>
    <xf numFmtId="0" fontId="3" fillId="20" borderId="2" xfId="0" applyFont="1" applyFill="1" applyBorder="1" applyAlignment="1" applyProtection="1">
      <alignment horizontal="center" vertical="center"/>
      <protection locked="0"/>
    </xf>
    <xf numFmtId="0" fontId="3" fillId="20" borderId="15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18" borderId="2" xfId="0" applyFont="1" applyFill="1" applyBorder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horizontal="center" vertical="top" wrapText="1"/>
      <protection locked="0"/>
    </xf>
    <xf numFmtId="0" fontId="3" fillId="15" borderId="11" xfId="0" applyFont="1" applyFill="1" applyBorder="1" applyAlignment="1" applyProtection="1">
      <alignment horizontal="center" vertical="center"/>
      <protection locked="0"/>
    </xf>
    <xf numFmtId="0" fontId="3" fillId="15" borderId="0" xfId="0" applyFont="1" applyFill="1" applyAlignment="1" applyProtection="1">
      <alignment horizontal="center" vertical="center"/>
      <protection locked="0"/>
    </xf>
    <xf numFmtId="0" fontId="7" fillId="7" borderId="11" xfId="0" applyFont="1" applyFill="1" applyBorder="1" applyAlignment="1" applyProtection="1">
      <alignment horizontal="center" vertical="center"/>
      <protection locked="0"/>
    </xf>
    <xf numFmtId="0" fontId="7" fillId="7" borderId="0" xfId="0" applyFont="1" applyFill="1" applyAlignment="1" applyProtection="1">
      <alignment horizontal="center" vertical="center"/>
      <protection locked="0"/>
    </xf>
    <xf numFmtId="0" fontId="3" fillId="13" borderId="6" xfId="0" applyFont="1" applyFill="1" applyBorder="1" applyAlignment="1" applyProtection="1">
      <alignment horizontal="center" vertical="center"/>
      <protection locked="0"/>
    </xf>
    <xf numFmtId="0" fontId="3" fillId="13" borderId="7" xfId="0" applyFont="1" applyFill="1" applyBorder="1" applyAlignment="1" applyProtection="1">
      <alignment horizontal="center" vertical="center"/>
      <protection locked="0"/>
    </xf>
    <xf numFmtId="0" fontId="3" fillId="13" borderId="4" xfId="0" applyFont="1" applyFill="1" applyBorder="1" applyAlignment="1" applyProtection="1">
      <alignment horizontal="center" vertical="center"/>
      <protection locked="0"/>
    </xf>
    <xf numFmtId="0" fontId="7" fillId="9" borderId="14" xfId="0" applyFont="1" applyFill="1" applyBorder="1" applyAlignment="1" applyProtection="1">
      <alignment horizontal="center" vertical="center"/>
      <protection locked="0"/>
    </xf>
    <xf numFmtId="0" fontId="7" fillId="9" borderId="20" xfId="0" applyFont="1" applyFill="1" applyBorder="1" applyAlignment="1" applyProtection="1">
      <alignment horizontal="center" vertical="center"/>
      <protection locked="0"/>
    </xf>
    <xf numFmtId="0" fontId="7" fillId="22" borderId="14" xfId="0" applyFont="1" applyFill="1" applyBorder="1" applyAlignment="1" applyProtection="1">
      <alignment horizontal="center" vertical="center"/>
      <protection locked="0"/>
    </xf>
    <xf numFmtId="0" fontId="7" fillId="22" borderId="20" xfId="0" applyFont="1" applyFill="1" applyBorder="1" applyAlignment="1" applyProtection="1">
      <alignment horizontal="center" vertical="center"/>
      <protection locked="0"/>
    </xf>
    <xf numFmtId="0" fontId="3" fillId="14" borderId="2" xfId="0" applyFont="1" applyFill="1" applyBorder="1" applyAlignment="1" applyProtection="1">
      <alignment horizontal="center" vertical="center"/>
      <protection locked="0"/>
    </xf>
    <xf numFmtId="0" fontId="7" fillId="7" borderId="2" xfId="0" applyFont="1" applyFill="1" applyBorder="1" applyAlignment="1" applyProtection="1">
      <alignment horizontal="center" vertical="center"/>
      <protection locked="0"/>
    </xf>
    <xf numFmtId="0" fontId="3" fillId="18" borderId="11" xfId="0" applyFont="1" applyFill="1" applyBorder="1" applyAlignment="1" applyProtection="1">
      <alignment horizontal="center" vertical="center"/>
      <protection locked="0"/>
    </xf>
    <xf numFmtId="0" fontId="3" fillId="18" borderId="0" xfId="0" applyFont="1" applyFill="1" applyAlignment="1" applyProtection="1">
      <alignment horizontal="center" vertical="center"/>
      <protection locked="0"/>
    </xf>
    <xf numFmtId="0" fontId="29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/>
    </xf>
    <xf numFmtId="0" fontId="29" fillId="0" borderId="2" xfId="0" applyFont="1" applyBorder="1" applyAlignment="1" applyProtection="1">
      <alignment horizontal="center" vertical="top"/>
      <protection locked="0"/>
    </xf>
    <xf numFmtId="0" fontId="7" fillId="22" borderId="2" xfId="0" applyFont="1" applyFill="1" applyBorder="1" applyAlignment="1">
      <alignment horizontal="center" vertical="center"/>
    </xf>
    <xf numFmtId="0" fontId="29" fillId="0" borderId="2" xfId="0" applyFont="1" applyBorder="1" applyAlignment="1" applyProtection="1">
      <alignment horizontal="justify" vertical="center"/>
      <protection locked="0"/>
    </xf>
    <xf numFmtId="0" fontId="3" fillId="0" borderId="1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20" borderId="2" xfId="0" applyFont="1" applyFill="1" applyBorder="1" applyAlignment="1">
      <alignment horizontal="center" vertical="center"/>
    </xf>
    <xf numFmtId="0" fontId="3" fillId="20" borderId="15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3" fillId="21" borderId="2" xfId="0" applyFont="1" applyFill="1" applyBorder="1" applyAlignment="1">
      <alignment horizontal="center" vertical="center"/>
    </xf>
    <xf numFmtId="0" fontId="3" fillId="18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3" fillId="14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3" fillId="15" borderId="2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29" fillId="0" borderId="2" xfId="0" applyFont="1" applyBorder="1" applyAlignment="1" applyProtection="1">
      <alignment horizontal="left" vertical="center" wrapText="1"/>
      <protection locked="0"/>
    </xf>
  </cellXfs>
  <cellStyles count="7">
    <cellStyle name="Estilo 1" xfId="1" xr:uid="{00000000-0005-0000-0000-000000000000}"/>
    <cellStyle name="Hipervínculo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Porcentual 2" xfId="6" xr:uid="{00000000-0005-0000-0000-000006000000}"/>
  </cellStyles>
  <dxfs count="2">
    <dxf>
      <font>
        <color theme="0"/>
      </font>
    </dxf>
    <dxf>
      <fill>
        <patternFill>
          <bgColor rgb="FFC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2023. Direccionamiento Estratégico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Directiva!$B$4</c:f>
              <c:strCache>
                <c:ptCount val="1"/>
                <c:pt idx="0">
                  <c:v>Direccionamiento Estratégico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A70-48AE-854F-42B250267C9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A70-48AE-854F-42B250267C9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A70-48AE-854F-42B250267C9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A70-48AE-854F-42B250267C9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Directiva!$C$4:$F$4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70-48AE-854F-42B250267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71132864"/>
        <c:axId val="1"/>
        <c:axId val="0"/>
      </c:bar3DChart>
      <c:catAx>
        <c:axId val="127113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71132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2024. Direccionamiento Estratégico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Directiva!$B$4</c:f>
              <c:strCache>
                <c:ptCount val="1"/>
                <c:pt idx="0">
                  <c:v>Direccionamiento Estratégico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B71-4A58-A4B1-7BD70ADABA0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B71-4A58-A4B1-7BD70ADABA0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B71-4A58-A4B1-7BD70ADABA0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B71-4A58-A4B1-7BD70ADABA0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71-4A58-A4B1-7BD70ADAB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71111744"/>
        <c:axId val="1"/>
        <c:axId val="0"/>
      </c:bar3DChart>
      <c:catAx>
        <c:axId val="127111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71111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2025. Direccionamiento Estratégico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Directiva!$B$4</c:f>
              <c:strCache>
                <c:ptCount val="1"/>
                <c:pt idx="0">
                  <c:v>Direccionamiento Estratégico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FE88-42A4-998F-7708293C4140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FE88-42A4-998F-7708293C414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E88-42A4-998F-7708293C414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E88-42A4-998F-7708293C414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88-42A4-998F-7708293C4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71123264"/>
        <c:axId val="1"/>
        <c:axId val="0"/>
      </c:bar3DChart>
      <c:catAx>
        <c:axId val="127112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71123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2023. Gestión Estrategica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Directiva!$B$5</c:f>
              <c:strCache>
                <c:ptCount val="1"/>
                <c:pt idx="0">
                  <c:v>Gestión Estratégica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DAFD-4D1D-92E0-85EEF88D4F40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DAFD-4D1D-92E0-85EEF88D4F4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AFD-4D1D-92E0-85EEF88D4F4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AFD-4D1D-92E0-85EEF88D4F4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Directiva!$C$5:$F$5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FD-4D1D-92E0-85EEF88D4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71112224"/>
        <c:axId val="1"/>
        <c:axId val="0"/>
      </c:bar3DChart>
      <c:catAx>
        <c:axId val="127111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71112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2024. Gestión Estrategica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Directiva!$B$5</c:f>
              <c:strCache>
                <c:ptCount val="1"/>
                <c:pt idx="0">
                  <c:v>Gestión Estratégica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B6E2-4BAC-B1C6-ABC5C7C0679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B6E2-4BAC-B1C6-ABC5C7C0679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B6E2-4BAC-B1C6-ABC5C7C0679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6E2-4BAC-B1C6-ABC5C7C0679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E2-4BAC-B1C6-ABC5C7C06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71109824"/>
        <c:axId val="1"/>
        <c:axId val="0"/>
      </c:bar3DChart>
      <c:catAx>
        <c:axId val="127110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71109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2025. Gestión Estrategica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Directiva!$B$5</c:f>
              <c:strCache>
                <c:ptCount val="1"/>
                <c:pt idx="0">
                  <c:v>Gestión Estratégica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ED2B-4684-B119-CB93FF6BD184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ED2B-4684-B119-CB93FF6BD18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ED2B-4684-B119-CB93FF6BD18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D2B-4684-B119-CB93FF6BD18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2B-4684-B119-CB93FF6BD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71118944"/>
        <c:axId val="1"/>
        <c:axId val="0"/>
      </c:bar3DChart>
      <c:catAx>
        <c:axId val="127111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71118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2023. Gobierno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Directiva!$B$6</c:f>
              <c:strCache>
                <c:ptCount val="1"/>
                <c:pt idx="0">
                  <c:v>Gobierno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88BB-4194-B0B4-3FADCD3039D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88BB-4194-B0B4-3FADCD3039D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88BB-4194-B0B4-3FADCD3039D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8BB-4194-B0B4-3FADCD3039D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Directiva!$C$6:$F$6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BB-4194-B0B4-3FADCD303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71119424"/>
        <c:axId val="1"/>
        <c:axId val="0"/>
      </c:bar3DChart>
      <c:catAx>
        <c:axId val="127111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71119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2024. Gobierno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Directiva!$B$6</c:f>
              <c:strCache>
                <c:ptCount val="1"/>
                <c:pt idx="0">
                  <c:v>Gobierno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70B5-468B-BD59-83B268D806C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70B5-468B-BD59-83B268D806C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70B5-468B-BD59-83B268D806C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0B5-468B-BD59-83B268D806C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B5-468B-BD59-83B268D80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71120384"/>
        <c:axId val="1"/>
        <c:axId val="0"/>
      </c:bar3DChart>
      <c:catAx>
        <c:axId val="127112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71120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2025. Gobierno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Directiva!$B$6</c:f>
              <c:strCache>
                <c:ptCount val="1"/>
                <c:pt idx="0">
                  <c:v>Gobierno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242-46F7-BD96-AC1FD32959CD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6242-46F7-BD96-AC1FD32959C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242-46F7-BD96-AC1FD32959C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242-46F7-BD96-AC1FD32959C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42-46F7-BD96-AC1FD3295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71124224"/>
        <c:axId val="1"/>
        <c:axId val="0"/>
      </c:bar3DChart>
      <c:catAx>
        <c:axId val="127112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71124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DIRECCIONAMIENTO ESTRATEGICO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5.5095160413268084E-2"/>
                  <c:y val="-9.439529777628467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CD-43C1-A194-218D1596FFA1}"/>
                </c:ext>
              </c:extLst>
            </c:dLbl>
            <c:dLbl>
              <c:idx val="1"/>
              <c:layout>
                <c:manualLayout>
                  <c:x val="-5.0744970092441541E-2"/>
                  <c:y val="-2.831858933288538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CD-43C1-A194-218D1596FFA1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CD-43C1-A194-218D1596FFA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Directiva!$C$4:$F$4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CD-43C1-A194-218D1596FFA1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marker>
            <c:symbol val="none"/>
          </c:marker>
          <c:dLbls>
            <c:dLbl>
              <c:idx val="2"/>
              <c:layout>
                <c:manualLayout>
                  <c:x val="-3.177814029363777E-2"/>
                  <c:y val="-9.439529777628463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CD-43C1-A194-218D1596FFA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CD-43C1-A194-218D1596FFA1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5.0744970092441541E-2"/>
                  <c:y val="-0.17935106577494084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CD-43C1-A194-218D1596FFA1}"/>
                </c:ext>
              </c:extLst>
            </c:dLbl>
            <c:dLbl>
              <c:idx val="1"/>
              <c:layout>
                <c:manualLayout>
                  <c:x val="-4.8569874932028273E-2"/>
                  <c:y val="-4.247788399932808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CD-43C1-A194-218D1596FFA1}"/>
                </c:ext>
              </c:extLst>
            </c:dLbl>
            <c:dLbl>
              <c:idx val="2"/>
              <c:layout>
                <c:manualLayout>
                  <c:x val="-3.7694399129961934E-2"/>
                  <c:y val="-6.135694355458498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CD-43C1-A194-218D1596FFA1}"/>
                </c:ext>
              </c:extLst>
            </c:dLbl>
            <c:dLbl>
              <c:idx val="3"/>
              <c:layout>
                <c:manualLayout>
                  <c:x val="-3.1049569048567136E-2"/>
                  <c:y val="-6.135694355458500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CD-43C1-A194-218D1596FFA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1CD-43C1-A194-218D1596FFA1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3.9749949690220207E-2"/>
                  <c:y val="-8.023600310984194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CD-43C1-A194-218D1596FFA1}"/>
                </c:ext>
              </c:extLst>
            </c:dLbl>
            <c:dLbl>
              <c:idx val="1"/>
              <c:layout>
                <c:manualLayout>
                  <c:x val="-4.3817377640193021E-2"/>
                  <c:y val="-9.911506266509888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CD-43C1-A194-218D1596FFA1}"/>
                </c:ext>
              </c:extLst>
            </c:dLbl>
            <c:dLbl>
              <c:idx val="2"/>
              <c:layout>
                <c:manualLayout>
                  <c:x val="-3.177814029363777E-2"/>
                  <c:y val="-0.1510324764420554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CD-43C1-A194-218D1596FFA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1CD-43C1-A194-218D1596F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1116544"/>
        <c:axId val="1"/>
      </c:lineChart>
      <c:catAx>
        <c:axId val="127111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711165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GESTION ESTRATEGICA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AED-4E2D-9FBB-34B35E6FAD5A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AED-4E2D-9FBB-34B35E6FAD5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Directiva!$C$5:$F$5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ED-4E2D-9FBB-34B35E6FAD5A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AED-4E2D-9FBB-34B35E6FAD5A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CAED-4E2D-9FBB-34B35E6FAD5A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AED-4E2D-9FBB-34B35E6FAD5A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CAED-4E2D-9FBB-34B35E6FAD5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AED-4E2D-9FBB-34B35E6FAD5A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CAED-4E2D-9FBB-34B35E6FAD5A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CAED-4E2D-9FBB-34B35E6FAD5A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CAED-4E2D-9FBB-34B35E6FAD5A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CAED-4E2D-9FBB-34B35E6FAD5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AED-4E2D-9FBB-34B35E6FAD5A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4.8569874932028273E-2"/>
                  <c:y val="-3.295087095564197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ED-4E2D-9FBB-34B35E6FAD5A}"/>
                </c:ext>
              </c:extLst>
            </c:dLbl>
            <c:dLbl>
              <c:idx val="1"/>
              <c:layout>
                <c:manualLayout>
                  <c:x val="-4.4100140011046743E-2"/>
                  <c:y val="-7.060900919066129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ED-4E2D-9FBB-34B35E6FAD5A}"/>
                </c:ext>
              </c:extLst>
            </c:dLbl>
            <c:dLbl>
              <c:idx val="2"/>
              <c:layout>
                <c:manualLayout>
                  <c:x val="-4.8569874932028273E-2"/>
                  <c:y val="-2.82436036762645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ED-4E2D-9FBB-34B35E6FAD5A}"/>
                </c:ext>
              </c:extLst>
            </c:dLbl>
            <c:dLbl>
              <c:idx val="3"/>
              <c:layout>
                <c:manualLayout>
                  <c:x val="-3.9749949690220207E-2"/>
                  <c:y val="-5.17799400731515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ED-4E2D-9FBB-34B35E6FAD5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AED-4E2D-9FBB-34B35E6FA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1115584"/>
        <c:axId val="1"/>
      </c:lineChart>
      <c:catAx>
        <c:axId val="127111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711155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8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GOBIERNO ESCOLAR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7.3888888888888893E-2"/>
                  <c:y val="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C5-472E-9A20-AFD6E18A7CA4}"/>
                </c:ext>
              </c:extLst>
            </c:dLbl>
            <c:dLbl>
              <c:idx val="1"/>
              <c:layout>
                <c:manualLayout>
                  <c:x val="-5.444444444444449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C5-472E-9A20-AFD6E18A7CA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Directiva!$C$6:$F$6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C5-472E-9A20-AFD6E18A7CA4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7583333333333398E-2"/>
                  <c:y val="-7.392738889699393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C5-472E-9A20-AFD6E18A7CA4}"/>
                </c:ext>
              </c:extLst>
            </c:dLbl>
            <c:dLbl>
              <c:idx val="1"/>
              <c:layout>
                <c:manualLayout>
                  <c:x val="-7.3138888888888892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C5-472E-9A20-AFD6E18A7CA4}"/>
                </c:ext>
              </c:extLst>
            </c:dLbl>
            <c:dLbl>
              <c:idx val="2"/>
              <c:layout>
                <c:manualLayout>
                  <c:x val="-6.2027777777777779E-2"/>
                  <c:y val="-6.930692709093189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C5-472E-9A20-AFD6E18A7CA4}"/>
                </c:ext>
              </c:extLst>
            </c:dLbl>
            <c:dLbl>
              <c:idx val="3"/>
              <c:layout>
                <c:manualLayout>
                  <c:x val="-3.9759210547729226E-2"/>
                  <c:y val="-0.12727274076966419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C5-472E-9A20-AFD6E18A7CA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EC5-472E-9A20-AFD6E18A7CA4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5866433460414806E-2"/>
                  <c:y val="4.7138052136912684E-3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C5-472E-9A20-AFD6E18A7CA4}"/>
                </c:ext>
              </c:extLst>
            </c:dLbl>
            <c:dLbl>
              <c:idx val="1"/>
              <c:layout>
                <c:manualLayout>
                  <c:x val="-7.8694444444444483E-2"/>
                  <c:y val="-6.468646528486966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C5-472E-9A20-AFD6E18A7CA4}"/>
                </c:ext>
              </c:extLst>
            </c:dLbl>
            <c:dLbl>
              <c:idx val="2"/>
              <c:layout>
                <c:manualLayout>
                  <c:x val="-6.4805555555555561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C5-472E-9A20-AFD6E18A7CA4}"/>
                </c:ext>
              </c:extLst>
            </c:dLbl>
            <c:dLbl>
              <c:idx val="3"/>
              <c:layout>
                <c:manualLayout>
                  <c:x val="-3.9759210547729226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C5-472E-9A20-AFD6E18A7CA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EC5-472E-9A20-AFD6E18A7CA4}"/>
            </c:ext>
          </c:extLst>
        </c:ser>
        <c:ser>
          <c:idx val="3"/>
          <c:order val="3"/>
          <c:tx>
            <c:v>AÑO 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EC5-472E-9A20-AFD6E18A7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1122304"/>
        <c:axId val="1"/>
      </c:lineChart>
      <c:catAx>
        <c:axId val="127112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711223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8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2023. Cultura Institucional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D9A5-4661-8638-5E175B580DC7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D9A5-4661-8638-5E175B580DC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9A5-4661-8638-5E175B580DC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9A5-4661-8638-5E175B580DC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Directiva!$C$7:$F$7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A5-4661-8638-5E175B580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71129024"/>
        <c:axId val="1"/>
        <c:axId val="0"/>
      </c:bar3DChart>
      <c:catAx>
        <c:axId val="127112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71129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2024. Cultura Institucional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F5B7-4583-B47E-C3AC1A6BB122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F5B7-4583-B47E-C3AC1A6BB12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5B7-4583-B47E-C3AC1A6BB12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5B7-4583-B47E-C3AC1A6BB12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B7-4583-B47E-C3AC1A6BB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71117024"/>
        <c:axId val="1"/>
        <c:axId val="0"/>
      </c:bar3DChart>
      <c:catAx>
        <c:axId val="127111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71117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2025. Cultura Institucional</a:t>
            </a:r>
          </a:p>
        </c:rich>
      </c:tx>
      <c:layout>
        <c:manualLayout>
          <c:xMode val="edge"/>
          <c:yMode val="edge"/>
          <c:x val="0.14841309823677581"/>
          <c:y val="2.829377776541183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1B0-4C11-AB14-B6E6B8A5F2A3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1B0-4C11-AB14-B6E6B8A5F2A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1B0-4C11-AB14-B6E6B8A5F2A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1B0-4C11-AB14-B6E6B8A5F2A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B0-4C11-AB14-B6E6B8A5F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71117984"/>
        <c:axId val="1"/>
        <c:axId val="0"/>
      </c:bar3DChart>
      <c:catAx>
        <c:axId val="127111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71117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CULTURA INSTITUCIONAL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7.3888888888888893E-2"/>
                  <c:y val="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F0-4F0E-97DE-80FEA37E1263}"/>
                </c:ext>
              </c:extLst>
            </c:dLbl>
            <c:dLbl>
              <c:idx val="1"/>
              <c:layout>
                <c:manualLayout>
                  <c:x val="-5.4444444444444504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F0-4F0E-97DE-80FEA37E12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Directiva!$C$7:$F$7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F0-4F0E-97DE-80FEA37E1263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7583333333333426E-2"/>
                  <c:y val="-7.392738889699393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F0-4F0E-97DE-80FEA37E1263}"/>
                </c:ext>
              </c:extLst>
            </c:dLbl>
            <c:dLbl>
              <c:idx val="1"/>
              <c:layout>
                <c:manualLayout>
                  <c:x val="-7.3138888888888892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F0-4F0E-97DE-80FEA37E1263}"/>
                </c:ext>
              </c:extLst>
            </c:dLbl>
            <c:dLbl>
              <c:idx val="2"/>
              <c:layout>
                <c:manualLayout>
                  <c:x val="-6.2027777777777779E-2"/>
                  <c:y val="-6.930692709093194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F0-4F0E-97DE-80FEA37E1263}"/>
                </c:ext>
              </c:extLst>
            </c:dLbl>
            <c:dLbl>
              <c:idx val="3"/>
              <c:layout>
                <c:manualLayout>
                  <c:x val="-3.9759210547729247E-2"/>
                  <c:y val="-0.12727274076966419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F0-4F0E-97DE-80FEA37E12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CF0-4F0E-97DE-80FEA37E1263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5866433460414833E-2"/>
                  <c:y val="4.7138052136912684E-3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F0-4F0E-97DE-80FEA37E1263}"/>
                </c:ext>
              </c:extLst>
            </c:dLbl>
            <c:dLbl>
              <c:idx val="1"/>
              <c:layout>
                <c:manualLayout>
                  <c:x val="-7.8694444444444483E-2"/>
                  <c:y val="-6.468646528486966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F0-4F0E-97DE-80FEA37E1263}"/>
                </c:ext>
              </c:extLst>
            </c:dLbl>
            <c:dLbl>
              <c:idx val="2"/>
              <c:layout>
                <c:manualLayout>
                  <c:x val="-6.4805555555555561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F0-4F0E-97DE-80FEA37E1263}"/>
                </c:ext>
              </c:extLst>
            </c:dLbl>
            <c:dLbl>
              <c:idx val="3"/>
              <c:layout>
                <c:manualLayout>
                  <c:x val="-3.9759210547729247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F0-4F0E-97DE-80FEA37E12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CF0-4F0E-97DE-80FEA37E1263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CF0-4F0E-97DE-80FEA37E1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1130944"/>
        <c:axId val="1"/>
      </c:lineChart>
      <c:catAx>
        <c:axId val="127113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711309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8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2023. Clima Escolar</a:t>
            </a:r>
          </a:p>
        </c:rich>
      </c:tx>
      <c:layout>
        <c:manualLayout>
          <c:xMode val="edge"/>
          <c:yMode val="edge"/>
          <c:x val="0.1992748031496063"/>
          <c:y val="2.8343850635691812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Directiva!$B$8</c:f>
              <c:strCache>
                <c:ptCount val="1"/>
                <c:pt idx="0">
                  <c:v>Clima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33E1-41C1-990A-8147663B0E92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33E1-41C1-990A-8147663B0E9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3E1-41C1-990A-8147663B0E9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3E1-41C1-990A-8147663B0E9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Directiva!$C$8:$F$8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0.55555555555555558</c:v>
                </c:pt>
                <c:pt idx="3">
                  <c:v>0.44444444444444442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E1-41C1-990A-8147663B0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71107424"/>
        <c:axId val="1"/>
        <c:axId val="0"/>
      </c:bar3DChart>
      <c:catAx>
        <c:axId val="127110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71107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2024. Clima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Directiva!$B$8</c:f>
              <c:strCache>
                <c:ptCount val="1"/>
                <c:pt idx="0">
                  <c:v>Clima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F763-4216-9B4F-CF4A1AB06E47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F763-4216-9B4F-CF4A1AB06E4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763-4216-9B4F-CF4A1AB06E4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763-4216-9B4F-CF4A1AB06E4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Directiva!$H$8:$K$8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63-4216-9B4F-CF4A1AB06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71134784"/>
        <c:axId val="1"/>
        <c:axId val="0"/>
      </c:bar3DChart>
      <c:catAx>
        <c:axId val="127113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71134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2025. Clima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Directiva!$B$8</c:f>
              <c:strCache>
                <c:ptCount val="1"/>
                <c:pt idx="0">
                  <c:v>Clima 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AAC1-44E3-A9E3-DD3EC1DC52D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AAC1-44E3-A9E3-DD3EC1DC52D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AAC1-44E3-A9E3-DD3EC1DC52D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AC1-44E3-A9E3-DD3EC1DC52D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C1-44E3-A9E3-DD3EC1DC5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5597776"/>
        <c:axId val="1"/>
        <c:axId val="0"/>
      </c:bar3DChart>
      <c:catAx>
        <c:axId val="126559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5597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CLIMA ESCOLAR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"/>
          <c:y val="0.20627402371429385"/>
          <c:w val="0.95330945553711588"/>
          <c:h val="0.4980167912535674"/>
        </c:manualLayout>
      </c:layout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A28-4DA4-AA8D-5249341912AB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A28-4DA4-AA8D-5249341912A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Directiva!$C$8:$F$8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0.55555555555555558</c:v>
                </c:pt>
                <c:pt idx="3">
                  <c:v>0.44444444444444442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28-4DA4-AA8D-5249341912AB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A28-4DA4-AA8D-5249341912AB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8A28-4DA4-AA8D-5249341912AB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A28-4DA4-AA8D-5249341912AB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8A28-4DA4-AA8D-5249341912A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Directiva!$H$8:$K$8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28-4DA4-AA8D-5249341912AB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8A28-4DA4-AA8D-5249341912AB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8A28-4DA4-AA8D-5249341912AB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8A28-4DA4-AA8D-5249341912AB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8A28-4DA4-AA8D-5249341912A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A28-4DA4-AA8D-5249341912AB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Directiva!$R$8:$U$8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A28-4DA4-AA8D-524934191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5608336"/>
        <c:axId val="1"/>
      </c:lineChart>
      <c:catAx>
        <c:axId val="126560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56083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8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2023. Relaciones con el entorno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Directiva!$B$9</c:f>
              <c:strCache>
                <c:ptCount val="1"/>
                <c:pt idx="0">
                  <c:v>Relaciones Con El Entorno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E1C7-4411-9DF3-10E5437C30F2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E1C7-4411-9DF3-10E5437C30F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E1C7-4411-9DF3-10E5437C30F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1C7-4411-9DF3-10E5437C30F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Directiva!$C$9:$F$9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C7-4411-9DF3-10E5437C3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5611696"/>
        <c:axId val="1"/>
        <c:axId val="0"/>
      </c:bar3DChart>
      <c:catAx>
        <c:axId val="126561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5611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2024. Relaciones con el entorno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Directiva!$B$9</c:f>
              <c:strCache>
                <c:ptCount val="1"/>
                <c:pt idx="0">
                  <c:v>Relaciones Con El Entorno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51E2-4400-BE2E-7B00EB56EE5D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51E2-4400-BE2E-7B00EB56EE5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51E2-4400-BE2E-7B00EB56EE5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E2-4400-BE2E-7B00EB56EE5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Directiva!$H$9:$K$9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E2-4400-BE2E-7B00EB56E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5599216"/>
        <c:axId val="1"/>
        <c:axId val="0"/>
      </c:bar3DChart>
      <c:catAx>
        <c:axId val="1265599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5599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2025. Relaciones con el entorno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Directiva!$B$9</c:f>
              <c:strCache>
                <c:ptCount val="1"/>
                <c:pt idx="0">
                  <c:v>Relaciones Con El Entorno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DF4-4498-9070-1E8F508DBF3F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DF4-4498-9070-1E8F508DBF3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DF4-4498-9070-1E8F508DBF3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DF4-4498-9070-1E8F508DBF3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Directiva!$M$9:$P$9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F4-4498-9070-1E8F508DB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5603056"/>
        <c:axId val="1"/>
        <c:axId val="0"/>
      </c:bar3DChart>
      <c:catAx>
        <c:axId val="126560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5603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RELACIONES CON EL ENTORNO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1.8867927642900618E-2"/>
          <c:y val="0.19811231702549267"/>
          <c:w val="0.95387839909513183"/>
          <c:h val="0.49490711354044803"/>
        </c:manualLayout>
      </c:layout>
      <c:lineChart>
        <c:grouping val="standard"/>
        <c:varyColors val="0"/>
        <c:ser>
          <c:idx val="2"/>
          <c:order val="0"/>
          <c:tx>
            <c:strRef>
              <c:f>Directiva!$C$2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67C-49C3-AB6B-10EAAA899EED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67C-49C3-AB6B-10EAAA899EE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Directiva!$C$8:$F$8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0.55555555555555558</c:v>
                </c:pt>
                <c:pt idx="3">
                  <c:v>0.44444444444444442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7C-49C3-AB6B-10EAAA899EED}"/>
            </c:ext>
          </c:extLst>
        </c:ser>
        <c:ser>
          <c:idx val="0"/>
          <c:order val="1"/>
          <c:tx>
            <c:strRef>
              <c:f>Directiva!$H$2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67C-49C3-AB6B-10EAAA899EED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367C-49C3-AB6B-10EAAA899EED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67C-49C3-AB6B-10EAAA899EED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367C-49C3-AB6B-10EAAA899EE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Directiva!$H$8:$K$8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67C-49C3-AB6B-10EAAA899EED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367C-49C3-AB6B-10EAAA899EED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67C-49C3-AB6B-10EAAA899EED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367C-49C3-AB6B-10EAAA899EED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367C-49C3-AB6B-10EAAA899EE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67C-49C3-AB6B-10EAAA899EED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Directiva!$R$9:$U$9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67C-49C3-AB6B-10EAAA899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5604496"/>
        <c:axId val="1"/>
      </c:lineChart>
      <c:catAx>
        <c:axId val="126560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56044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8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2026. Direccionamiento Estratégico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7B6F-4750-8794-3C338CF5B1BD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7B6F-4750-8794-3C338CF5B1B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7B6F-4750-8794-3C338CF5B1B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B6F-4750-8794-3C338CF5B1B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6F-4750-8794-3C338CF5B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5607856"/>
        <c:axId val="1"/>
        <c:axId val="0"/>
      </c:bar3DChart>
      <c:catAx>
        <c:axId val="1265607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5607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2026. Gestión Estrategica</a:t>
            </a:r>
          </a:p>
        </c:rich>
      </c:tx>
      <c:layout>
        <c:manualLayout>
          <c:xMode val="edge"/>
          <c:yMode val="edge"/>
          <c:x val="0.1629599440773421"/>
          <c:y val="4.6296255221618419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1111086166636776E-2"/>
          <c:y val="0.19432888597258677"/>
          <c:w val="0.93888888888888888"/>
          <c:h val="0.68969123651210262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0-F844-4998-8394-8707B3D401F0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1-F844-4998-8394-8707B3D401F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844-4998-8394-8707B3D401F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844-4998-8394-8707B3D401F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44-4998-8394-8707B3D40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5609776"/>
        <c:axId val="1"/>
        <c:axId val="0"/>
      </c:bar3DChart>
      <c:catAx>
        <c:axId val="126560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5609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2026. Gobierno Escolar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0-0C60-49C5-8F95-B05950F8329D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1-0C60-49C5-8F95-B05950F8329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C60-49C5-8F95-B05950F8329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C60-49C5-8F95-B05950F8329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60-49C5-8F95-B05950F83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5598736"/>
        <c:axId val="1"/>
        <c:axId val="0"/>
      </c:bar3DChart>
      <c:catAx>
        <c:axId val="126559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5598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2026. Cultura Institucional</a:t>
            </a:r>
          </a:p>
        </c:rich>
      </c:tx>
      <c:layout>
        <c:manualLayout>
          <c:xMode val="edge"/>
          <c:yMode val="edge"/>
          <c:x val="0.10075449524033377"/>
          <c:y val="2.8495156966589139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0-8806-4EA1-9E76-BF402590A0E5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1-8806-4EA1-9E76-BF402590A0E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8806-4EA1-9E76-BF402590A0E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806-4EA1-9E76-BF402590A0E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06-4EA1-9E76-BF402590A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5601136"/>
        <c:axId val="1"/>
        <c:axId val="0"/>
      </c:bar3DChart>
      <c:catAx>
        <c:axId val="126560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5601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2026. Clima Escolar
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0-53DA-408D-917A-81A83E0C5C36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1-53DA-408D-917A-81A83E0C5C3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53DA-408D-917A-81A83E0C5C3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3DA-408D-917A-81A83E0C5C3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Directiva!$R$8:$U$8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DA-408D-917A-81A83E0C5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5605936"/>
        <c:axId val="1"/>
        <c:axId val="0"/>
      </c:bar3DChart>
      <c:catAx>
        <c:axId val="126560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5605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2026. Relaciones con el entorno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0-33EF-4A2F-892F-E5C13F3A96C2}"/>
              </c:ext>
            </c:extLst>
          </c:dPt>
          <c:dPt>
            <c:idx val="1"/>
            <c:invertIfNegative val="0"/>
            <c:bubble3D val="0"/>
            <c:spPr>
              <a:solidFill>
                <a:srgbClr val="CC0000"/>
              </a:solidFill>
            </c:spPr>
            <c:extLst>
              <c:ext xmlns:c16="http://schemas.microsoft.com/office/drawing/2014/chart" uri="{C3380CC4-5D6E-409C-BE32-E72D297353CC}">
                <c16:uniqueId val="{00000001-33EF-4A2F-892F-E5C13F3A96C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3EF-4A2F-892F-E5C13F3A96C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3EF-4A2F-892F-E5C13F3A96C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Directiva!$R$9:$U$9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EF-4A2F-892F-E5C13F3A9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73315648"/>
        <c:axId val="1"/>
        <c:axId val="0"/>
      </c:bar3DChart>
      <c:catAx>
        <c:axId val="127331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73315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2023. Diseño Pedagogico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Academica!$B$4</c:f>
              <c:strCache>
                <c:ptCount val="1"/>
                <c:pt idx="0">
                  <c:v>Diseño pedagogico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EF02-4281-A6EE-265224F4241C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EF02-4281-A6EE-265224F4241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EF02-4281-A6EE-265224F4241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F02-4281-A6EE-265224F4241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Academica!$C$4:$F$4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02-4281-A6EE-265224F42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2652288"/>
        <c:axId val="1"/>
        <c:axId val="0"/>
      </c:bar3DChart>
      <c:catAx>
        <c:axId val="118265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82652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2024. Diseño Pedagogico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Academica!$B$4</c:f>
              <c:strCache>
                <c:ptCount val="1"/>
                <c:pt idx="0">
                  <c:v>Diseño pedagogico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413F-4C26-BCFB-E80B70D5E7BD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413F-4C26-BCFB-E80B70D5E7B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13F-4C26-BCFB-E80B70D5E7B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13F-4C26-BCFB-E80B70D5E7B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3F-4C26-BCFB-E80B70D5E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2646528"/>
        <c:axId val="1"/>
        <c:axId val="0"/>
      </c:bar3DChart>
      <c:catAx>
        <c:axId val="118264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82646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2025. Diseño Pedagogico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Academica!$B$4</c:f>
              <c:strCache>
                <c:ptCount val="1"/>
                <c:pt idx="0">
                  <c:v>Diseño pedagogico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EA6D-4D64-9025-1ED6F18DC72D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EA6D-4D64-9025-1ED6F18DC72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EA6D-4D64-9025-1ED6F18DC72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A6D-4D64-9025-1ED6F18DC72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6D-4D64-9025-1ED6F18DC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2637408"/>
        <c:axId val="1"/>
        <c:axId val="0"/>
      </c:bar3DChart>
      <c:catAx>
        <c:axId val="118263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82637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2023. Practicas Pedagogicas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Academica!$B$5</c:f>
              <c:strCache>
                <c:ptCount val="1"/>
                <c:pt idx="0">
                  <c:v>Practicas pedagogicas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778-4945-98F3-9FEFF4573E98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778-4945-98F3-9FEFF4573E9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778-4945-98F3-9FEFF4573E9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778-4945-98F3-9FEFF4573E9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Academica!$C$5:$F$5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78-4945-98F3-9FEFF4573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2638848"/>
        <c:axId val="1"/>
        <c:axId val="0"/>
      </c:bar3DChart>
      <c:catAx>
        <c:axId val="118263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82638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2024. Practicas Pedagogicas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Academica!$B$5</c:f>
              <c:strCache>
                <c:ptCount val="1"/>
                <c:pt idx="0">
                  <c:v>Practicas pedagogicas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021-42FB-B8E8-BD13D0FBA38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021-42FB-B8E8-BD13D0FBA38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021-42FB-B8E8-BD13D0FBA38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021-42FB-B8E8-BD13D0FBA38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21-42FB-B8E8-BD13D0FBA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42828400"/>
        <c:axId val="1"/>
        <c:axId val="0"/>
      </c:bar3DChart>
      <c:catAx>
        <c:axId val="204282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042828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2025. Practicas Pedagogicas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Academica!$B$5</c:f>
              <c:strCache>
                <c:ptCount val="1"/>
                <c:pt idx="0">
                  <c:v>Practicas pedagogicas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2A7-4512-8835-F5FAAEC6B6E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2A7-4512-8835-F5FAAEC6B6E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2A7-4512-8835-F5FAAEC6B6E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2A7-4512-8835-F5FAAEC6B6E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A7-4512-8835-F5FAAEC6B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6564496"/>
        <c:axId val="1"/>
        <c:axId val="0"/>
      </c:bar3DChart>
      <c:catAx>
        <c:axId val="126656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6564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2023. Gestion de aula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Academica!$B$6</c:f>
              <c:strCache>
                <c:ptCount val="1"/>
                <c:pt idx="0">
                  <c:v>Gestion de aula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BD08-458E-A49E-965765A56F77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BD08-458E-A49E-965765A56F7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BD08-458E-A49E-965765A56F7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D08-458E-A49E-965765A56F7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Academica!$C$6:$F$6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08-458E-A49E-965765A56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6563536"/>
        <c:axId val="1"/>
        <c:axId val="0"/>
      </c:bar3DChart>
      <c:catAx>
        <c:axId val="126656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6563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2024. Gestion de aula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Academica!$B$6</c:f>
              <c:strCache>
                <c:ptCount val="1"/>
                <c:pt idx="0">
                  <c:v>Gestion de aula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A228-4880-B1DE-AA1F80EF8AD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A228-4880-B1DE-AA1F80EF8AD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A228-4880-B1DE-AA1F80EF8AD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228-4880-B1DE-AA1F80EF8AD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28-4880-B1DE-AA1F80EF8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6575536"/>
        <c:axId val="1"/>
        <c:axId val="0"/>
      </c:bar3DChart>
      <c:catAx>
        <c:axId val="126657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6575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2025. Gestion de aula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Academica!$B$6</c:f>
              <c:strCache>
                <c:ptCount val="1"/>
                <c:pt idx="0">
                  <c:v>Gestion de aula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5CE-4A90-8C32-7E199171FE4D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5CE-4A90-8C32-7E199171FE4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5CE-4A90-8C32-7E199171FE4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5CE-4A90-8C32-7E199171FE4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CE-4A90-8C32-7E199171F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6574576"/>
        <c:axId val="1"/>
        <c:axId val="0"/>
      </c:bar3DChart>
      <c:catAx>
        <c:axId val="126657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6574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DIRECCIONAMIENTO ESTRATEGICO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Academica!$C$2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5B0-437D-93AB-E23BF615D6BD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5B0-437D-93AB-E23BF615D6B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Academica!$C$4:$F$4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B0-437D-93AB-E23BF615D6BD}"/>
            </c:ext>
          </c:extLst>
        </c:ser>
        <c:ser>
          <c:idx val="0"/>
          <c:order val="1"/>
          <c:tx>
            <c:strRef>
              <c:f>Academica!$H$2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5B0-437D-93AB-E23BF615D6BD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5B0-437D-93AB-E23BF615D6BD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5B0-437D-93AB-E23BF615D6BD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05B0-437D-93AB-E23BF615D6B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5B0-437D-93AB-E23BF615D6BD}"/>
            </c:ext>
          </c:extLst>
        </c:ser>
        <c:ser>
          <c:idx val="1"/>
          <c:order val="2"/>
          <c:tx>
            <c:strRef>
              <c:f>Academica!$M$2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05B0-437D-93AB-E23BF615D6BD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05B0-437D-93AB-E23BF615D6BD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05B0-437D-93AB-E23BF615D6BD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05B0-437D-93AB-E23BF615D6B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5B0-437D-93AB-E23BF615D6BD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3.076680667771341E-2"/>
                  <c:y val="-8.484849384644278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B0-437D-93AB-E23BF615D6BD}"/>
                </c:ext>
              </c:extLst>
            </c:dLbl>
            <c:dLbl>
              <c:idx val="1"/>
              <c:layout>
                <c:manualLayout>
                  <c:x val="-1.9891330875647071E-2"/>
                  <c:y val="-5.185185735060392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B0-437D-93AB-E23BF615D6BD}"/>
                </c:ext>
              </c:extLst>
            </c:dLbl>
            <c:dLbl>
              <c:idx val="2"/>
              <c:layout>
                <c:manualLayout>
                  <c:x val="-4.5992472800606289E-2"/>
                  <c:y val="-7.542088341906025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B0-437D-93AB-E23BF615D6BD}"/>
                </c:ext>
              </c:extLst>
            </c:dLbl>
            <c:dLbl>
              <c:idx val="3"/>
              <c:layout>
                <c:manualLayout>
                  <c:x val="-3.7292092158953211E-2"/>
                  <c:y val="-8.95622990601340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B0-437D-93AB-E23BF615D6B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5B0-437D-93AB-E23BF615D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6566896"/>
        <c:axId val="1"/>
      </c:lineChart>
      <c:catAx>
        <c:axId val="126656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656689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8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PRACTICAS PEDAGOGICAS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Academica!$C$2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471-421F-8771-3CD131FE9E5C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471-421F-8771-3CD131FE9E5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Academica!$C$5:$F$5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71-421F-8771-3CD131FE9E5C}"/>
            </c:ext>
          </c:extLst>
        </c:ser>
        <c:ser>
          <c:idx val="0"/>
          <c:order val="1"/>
          <c:tx>
            <c:strRef>
              <c:f>Academica!$H$2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471-421F-8771-3CD131FE9E5C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3471-421F-8771-3CD131FE9E5C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471-421F-8771-3CD131FE9E5C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3471-421F-8771-3CD131FE9E5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471-421F-8771-3CD131FE9E5C}"/>
            </c:ext>
          </c:extLst>
        </c:ser>
        <c:ser>
          <c:idx val="1"/>
          <c:order val="2"/>
          <c:tx>
            <c:strRef>
              <c:f>Academica!$M$2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3471-421F-8771-3CD131FE9E5C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471-421F-8771-3CD131FE9E5C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3471-421F-8771-3CD131FE9E5C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3471-421F-8771-3CD131FE9E5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471-421F-8771-3CD131FE9E5C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2"/>
              <c:layout>
                <c:manualLayout>
                  <c:x val="-3.5116996998539943E-2"/>
                  <c:y val="-7.9973122511489428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71-421F-8771-3CD131FE9E5C}"/>
                </c:ext>
              </c:extLst>
            </c:dLbl>
            <c:dLbl>
              <c:idx val="3"/>
              <c:layout>
                <c:manualLayout>
                  <c:x val="-3.9467187319366485E-2"/>
                  <c:y val="-7.526882118728416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71-421F-8771-3CD131FE9E5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471-421F-8771-3CD131FE9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6565936"/>
        <c:axId val="1"/>
      </c:lineChart>
      <c:catAx>
        <c:axId val="126656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65659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8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GESTION DE AULA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2626427406199018E-2"/>
          <c:y val="0.2160324992623083"/>
          <c:w val="0.95214790647090808"/>
          <c:h val="0.52854170880943052"/>
        </c:manualLayout>
      </c:layout>
      <c:lineChart>
        <c:grouping val="standard"/>
        <c:varyColors val="0"/>
        <c:ser>
          <c:idx val="2"/>
          <c:order val="0"/>
          <c:tx>
            <c:strRef>
              <c:f>Academica!$C$2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798-4E61-BE9F-1EDCAC9FA13B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798-4E61-BE9F-1EDCAC9FA13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Academica!$C$6:$F$6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98-4E61-BE9F-1EDCAC9FA13B}"/>
            </c:ext>
          </c:extLst>
        </c:ser>
        <c:ser>
          <c:idx val="0"/>
          <c:order val="1"/>
          <c:tx>
            <c:strRef>
              <c:f>Academica!$H$2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798-4E61-BE9F-1EDCAC9FA13B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1798-4E61-BE9F-1EDCAC9FA13B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798-4E61-BE9F-1EDCAC9FA13B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1798-4E61-BE9F-1EDCAC9FA13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98-4E61-BE9F-1EDCAC9FA13B}"/>
            </c:ext>
          </c:extLst>
        </c:ser>
        <c:ser>
          <c:idx val="1"/>
          <c:order val="2"/>
          <c:tx>
            <c:strRef>
              <c:f>Academica!$M$2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1798-4E61-BE9F-1EDCAC9FA13B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1798-4E61-BE9F-1EDCAC9FA13B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1798-4E61-BE9F-1EDCAC9FA13B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1798-4E61-BE9F-1EDCAC9FA13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798-4E61-BE9F-1EDCAC9FA13B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3.5116996998539943E-2"/>
                  <c:y val="-7.070742312695906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98-4E61-BE9F-1EDCAC9FA13B}"/>
                </c:ext>
              </c:extLst>
            </c:dLbl>
            <c:dLbl>
              <c:idx val="1"/>
              <c:layout>
                <c:manualLayout>
                  <c:x val="-3.2941901838126675E-2"/>
                  <c:y val="-6.127944503315437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98-4E61-BE9F-1EDCAC9FA13B}"/>
                </c:ext>
              </c:extLst>
            </c:dLbl>
            <c:dLbl>
              <c:idx val="2"/>
              <c:layout>
                <c:manualLayout>
                  <c:x val="-3.2941901838126675E-2"/>
                  <c:y val="-7.0707051961331965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98-4E61-BE9F-1EDCAC9FA13B}"/>
                </c:ext>
              </c:extLst>
            </c:dLbl>
            <c:dLbl>
              <c:idx val="3"/>
              <c:layout>
                <c:manualLayout>
                  <c:x val="-3.9467187319366485E-2"/>
                  <c:y val="-6.127944503315437E-2"/>
                </c:manualLayout>
              </c:layout>
              <c:spPr/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98-4E61-BE9F-1EDCAC9FA13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798-4E61-BE9F-1EDCAC9FA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6570736"/>
        <c:axId val="1"/>
      </c:lineChart>
      <c:catAx>
        <c:axId val="126657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65707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8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2023. Seguimiento Academico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Academica!$B$7</c:f>
              <c:strCache>
                <c:ptCount val="1"/>
                <c:pt idx="0">
                  <c:v>Seguimiento academico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149-4A0C-A30D-4C4A263CA6C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149-4A0C-A30D-4C4A263CA6C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149-4A0C-A30D-4C4A263CA6C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149-4A0C-A30D-4C4A263CA6C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Academica!$C$7:$F$7</c:f>
              <c:numCache>
                <c:formatCode>0%</c:formatCode>
                <c:ptCount val="4"/>
                <c:pt idx="0">
                  <c:v>0</c:v>
                </c:pt>
                <c:pt idx="1">
                  <c:v>0.25</c:v>
                </c:pt>
                <c:pt idx="2">
                  <c:v>0.25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49-4A0C-A30D-4C4A263CA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6573616"/>
        <c:axId val="1"/>
        <c:axId val="0"/>
      </c:bar3DChart>
      <c:catAx>
        <c:axId val="126657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6573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2024. Seguimiento Academico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F8BA-43A2-8D41-C623B407730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F8BA-43A2-8D41-C623B407730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8BA-43A2-8D41-C623B407730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8BA-43A2-8D41-C623B407730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BA-43A2-8D41-C623B4077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6564016"/>
        <c:axId val="1"/>
        <c:axId val="0"/>
      </c:bar3DChart>
      <c:catAx>
        <c:axId val="126656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6564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2025. Seguimiento Academico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Directiva!$B$7</c:f>
              <c:strCache>
                <c:ptCount val="1"/>
                <c:pt idx="0">
                  <c:v>Cultura Institucional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77A5-4437-B1B8-89C0963D30AC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77A5-4437-B1B8-89C0963D30A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77A5-4437-B1B8-89C0963D30A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7A5-4437-B1B8-89C0963D30A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A5-4437-B1B8-89C0963D3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6569296"/>
        <c:axId val="1"/>
        <c:axId val="0"/>
      </c:bar3DChart>
      <c:catAx>
        <c:axId val="1266569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6569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SEGUIMIENTO ACADEMICO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392604676454595E-2"/>
          <c:y val="0.19756283224672164"/>
          <c:w val="0.95214790647090808"/>
          <c:h val="0.56220147826628364"/>
        </c:manualLayout>
      </c:layout>
      <c:lineChart>
        <c:grouping val="standard"/>
        <c:varyColors val="0"/>
        <c:ser>
          <c:idx val="2"/>
          <c:order val="0"/>
          <c:tx>
            <c:strRef>
              <c:f>Academica!$C$2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7.3888888888888893E-2"/>
                  <c:y val="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50-4390-A356-C9236F40359C}"/>
                </c:ext>
              </c:extLst>
            </c:dLbl>
            <c:dLbl>
              <c:idx val="1"/>
              <c:layout>
                <c:manualLayout>
                  <c:x val="-5.4444444444444504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50-4390-A356-C9236F40359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Academica!$C$7:$F$7</c:f>
              <c:numCache>
                <c:formatCode>0%</c:formatCode>
                <c:ptCount val="4"/>
                <c:pt idx="0">
                  <c:v>0</c:v>
                </c:pt>
                <c:pt idx="1">
                  <c:v>0.25</c:v>
                </c:pt>
                <c:pt idx="2">
                  <c:v>0.25</c:v>
                </c:pt>
                <c:pt idx="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50-4390-A356-C9236F40359C}"/>
            </c:ext>
          </c:extLst>
        </c:ser>
        <c:ser>
          <c:idx val="0"/>
          <c:order val="1"/>
          <c:tx>
            <c:strRef>
              <c:f>Academica!$H$2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7583333333333467E-2"/>
                  <c:y val="-7.392738889699393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50-4390-A356-C9236F40359C}"/>
                </c:ext>
              </c:extLst>
            </c:dLbl>
            <c:dLbl>
              <c:idx val="1"/>
              <c:layout>
                <c:manualLayout>
                  <c:x val="-7.3138888888888892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50-4390-A356-C9236F40359C}"/>
                </c:ext>
              </c:extLst>
            </c:dLbl>
            <c:dLbl>
              <c:idx val="2"/>
              <c:layout>
                <c:manualLayout>
                  <c:x val="-6.2027777777777779E-2"/>
                  <c:y val="-6.930692709093200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50-4390-A356-C9236F40359C}"/>
                </c:ext>
              </c:extLst>
            </c:dLbl>
            <c:dLbl>
              <c:idx val="3"/>
              <c:layout>
                <c:manualLayout>
                  <c:x val="-3.9759210547729268E-2"/>
                  <c:y val="-0.12727274076966419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50-4390-A356-C9236F40359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0.16666666666666666</c:v>
                </c:pt>
                <c:pt idx="3">
                  <c:v>0.83333333333333337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950-4390-A356-C9236F40359C}"/>
            </c:ext>
          </c:extLst>
        </c:ser>
        <c:ser>
          <c:idx val="1"/>
          <c:order val="2"/>
          <c:tx>
            <c:strRef>
              <c:f>Academica!$M$2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5866433460414833E-2"/>
                  <c:y val="4.7138052136912684E-3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50-4390-A356-C9236F40359C}"/>
                </c:ext>
              </c:extLst>
            </c:dLbl>
            <c:dLbl>
              <c:idx val="1"/>
              <c:layout>
                <c:manualLayout>
                  <c:x val="-7.8694444444444483E-2"/>
                  <c:y val="-6.468646528486966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50-4390-A356-C9236F40359C}"/>
                </c:ext>
              </c:extLst>
            </c:dLbl>
            <c:dLbl>
              <c:idx val="2"/>
              <c:layout>
                <c:manualLayout>
                  <c:x val="-6.4805555555555561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50-4390-A356-C9236F40359C}"/>
                </c:ext>
              </c:extLst>
            </c:dLbl>
            <c:dLbl>
              <c:idx val="3"/>
              <c:layout>
                <c:manualLayout>
                  <c:x val="-3.9759210547729268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50-4390-A356-C9236F40359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950-4390-A356-C9236F40359C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950-4390-A356-C9236F403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6572176"/>
        <c:axId val="1"/>
      </c:lineChart>
      <c:catAx>
        <c:axId val="126657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65721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8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2026. Diseño Pedagogico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52A-4058-ABDB-E83E2BEA0D62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652A-4058-ABDB-E83E2BEA0D6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52A-4058-ABDB-E83E2BEA0D6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52A-4058-ABDB-E83E2BEA0D6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2A-4058-ABDB-E83E2BEA0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7640768"/>
        <c:axId val="1"/>
        <c:axId val="0"/>
      </c:bar3DChart>
      <c:catAx>
        <c:axId val="126764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7640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2026. Practicas Pedagogicas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B37F-4D2D-A525-100D9F026278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B37F-4D2D-A525-100D9F02627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B37F-4D2D-A525-100D9F02627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37F-4D2D-A525-100D9F02627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7F-4D2D-A525-100D9F026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7638848"/>
        <c:axId val="1"/>
        <c:axId val="0"/>
      </c:bar3DChart>
      <c:catAx>
        <c:axId val="126763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7638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2026. Gestion de aula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5936-4ECF-97E8-DDC8D59DC41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936-4ECF-97E8-DDC8D59DC41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36-4ECF-97E8-DDC8D59DC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7640288"/>
        <c:axId val="1"/>
        <c:axId val="0"/>
      </c:bar3DChart>
      <c:catAx>
        <c:axId val="126764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7640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2026. Seguimiento Academico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04DD-42D7-99E3-8F079BD1BEEC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04DD-42D7-99E3-8F079BD1BEE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04DD-42D7-99E3-8F079BD1BEE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4DD-42D7-99E3-8F079BD1BEE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Academica!$R$7:$U$7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DD-42D7-99E3-8F079BD1B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7653248"/>
        <c:axId val="1"/>
        <c:axId val="0"/>
      </c:bar3DChart>
      <c:catAx>
        <c:axId val="126765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7653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2023. Apoyo a la gestión académica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Admon!$B$4</c:f>
              <c:strCache>
                <c:ptCount val="1"/>
                <c:pt idx="0">
                  <c:v>Apoyo a la gestion académica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70B9-4968-8BF6-1BB13D822CE1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70B9-4968-8BF6-1BB13D822CE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70B9-4968-8BF6-1BB13D822CE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0B9-4968-8BF6-1BB13D822CE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Admon!$C$4:$F$4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B9-4968-8BF6-1BB13D822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7647968"/>
        <c:axId val="1"/>
        <c:axId val="0"/>
      </c:bar3DChart>
      <c:catAx>
        <c:axId val="126764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7647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2024 Apoyo a la gestión académica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Admon!$B$4</c:f>
              <c:strCache>
                <c:ptCount val="1"/>
                <c:pt idx="0">
                  <c:v>Apoyo a la gestion académica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84B2-4F90-88F9-30950902AB1C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84B2-4F90-88F9-30950902AB1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84B2-4F90-88F9-30950902AB1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4B2-4F90-88F9-30950902AB1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B2-4F90-88F9-30950902A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7642208"/>
        <c:axId val="1"/>
        <c:axId val="0"/>
      </c:bar3DChart>
      <c:catAx>
        <c:axId val="1267642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7642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2025. Apoyo a la gestión académica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Admon!$B$4</c:f>
              <c:strCache>
                <c:ptCount val="1"/>
                <c:pt idx="0">
                  <c:v>Apoyo a la gestion académica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002-4225-B485-55E72B34F414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002-4225-B485-55E72B34F41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002-4225-B485-55E72B34F41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002-4225-B485-55E72B34F41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02-4225-B485-55E72B34F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7643168"/>
        <c:axId val="1"/>
        <c:axId val="0"/>
      </c:bar3DChart>
      <c:catAx>
        <c:axId val="126764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7643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2023. Administración de la planta fisica y de los recursos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Admon!$B$5</c:f>
              <c:strCache>
                <c:ptCount val="1"/>
                <c:pt idx="0">
                  <c:v>Administración de la planta fisica y de los recursos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FCCC-4D7F-B2EF-683037373757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FCCC-4D7F-B2EF-68303737375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CCC-4D7F-B2EF-68303737375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CCC-4D7F-B2EF-68303737375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Admon!$C$5:$F$5</c:f>
              <c:numCache>
                <c:formatCode>0%</c:formatCode>
                <c:ptCount val="4"/>
                <c:pt idx="0">
                  <c:v>0.2857142857142857</c:v>
                </c:pt>
                <c:pt idx="1">
                  <c:v>0</c:v>
                </c:pt>
                <c:pt idx="2">
                  <c:v>0.2857142857142857</c:v>
                </c:pt>
                <c:pt idx="3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CC-4D7F-B2EF-683037373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7649408"/>
        <c:axId val="1"/>
        <c:axId val="0"/>
      </c:bar3DChart>
      <c:catAx>
        <c:axId val="126764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7649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2024. Administración de la planta fisica y de los recursos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Admon!$B$5</c:f>
              <c:strCache>
                <c:ptCount val="1"/>
                <c:pt idx="0">
                  <c:v>Administración de la planta fisica y de los recursos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84CA-4050-9F55-7657FBDB2D48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84CA-4050-9F55-7657FBDB2D4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84CA-4050-9F55-7657FBDB2D4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4CA-4050-9F55-7657FBDB2D4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Admon!$H$5:$K$5</c:f>
              <c:numCache>
                <c:formatCode>0%</c:formatCode>
                <c:ptCount val="4"/>
                <c:pt idx="0">
                  <c:v>0</c:v>
                </c:pt>
                <c:pt idx="1">
                  <c:v>0.14285714285714285</c:v>
                </c:pt>
                <c:pt idx="2">
                  <c:v>0.2857142857142857</c:v>
                </c:pt>
                <c:pt idx="3">
                  <c:v>0.5714285714285714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CA-4050-9F55-7657FBDB2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7646048"/>
        <c:axId val="1"/>
        <c:axId val="0"/>
      </c:bar3DChart>
      <c:catAx>
        <c:axId val="126764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7646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2025. Administración de la planta fisica y de los recursos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Admon!$B$5</c:f>
              <c:strCache>
                <c:ptCount val="1"/>
                <c:pt idx="0">
                  <c:v>Administración de la planta fisica y de los recursos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87E-4BEB-927A-BB8A5FE851AD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87E-4BEB-927A-BB8A5FE851A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87E-4BEB-927A-BB8A5FE851A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87E-4BEB-927A-BB8A5FE851A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7E-4BEB-927A-BB8A5FE85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7649888"/>
        <c:axId val="1"/>
        <c:axId val="0"/>
      </c:bar3DChart>
      <c:catAx>
        <c:axId val="126764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7649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2023. Administración de servicios complementarios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Admon!$B$6</c:f>
              <c:strCache>
                <c:ptCount val="1"/>
                <c:pt idx="0">
                  <c:v>Administración de servicios complementarios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DD0A-40EA-8CC5-2E5B4FB92A34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DD0A-40EA-8CC5-2E5B4FB92A3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D0A-40EA-8CC5-2E5B4FB92A3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D0A-40EA-8CC5-2E5B4FB92A3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Admon!$C$6:$F$6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0A-40EA-8CC5-2E5B4FB92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7651328"/>
        <c:axId val="1"/>
        <c:axId val="0"/>
      </c:bar3DChart>
      <c:catAx>
        <c:axId val="126765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7651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2024. Administración de servicios complementarios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Admon!$B$6</c:f>
              <c:strCache>
                <c:ptCount val="1"/>
                <c:pt idx="0">
                  <c:v>Administración de servicios complementarios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49F2-4725-8014-215CA0EFBB8C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49F2-4725-8014-215CA0EFBB8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9F2-4725-8014-215CA0EFBB8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9F2-4725-8014-215CA0EFBB8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F2-4725-8014-215CA0EFB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8345808"/>
        <c:axId val="1"/>
        <c:axId val="0"/>
      </c:bar3DChart>
      <c:catAx>
        <c:axId val="126834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8345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2025. Administración de servicios complementarios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Admon!$B$6</c:f>
              <c:strCache>
                <c:ptCount val="1"/>
                <c:pt idx="0">
                  <c:v>Administración de servicios complementarios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F82E-450C-88F6-B0963C50D6EF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F82E-450C-88F6-B0963C50D6E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82E-450C-88F6-B0963C50D6E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82E-450C-88F6-B0963C50D6E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2E-450C-88F6-B0963C50D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8343408"/>
        <c:axId val="1"/>
        <c:axId val="0"/>
      </c:bar3DChart>
      <c:catAx>
        <c:axId val="126834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8343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APOYO A LA GESTION ACADEMICA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Admon!$C$2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7B5-4417-95CA-01BA1CF4A93B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7B5-4417-95CA-01BA1CF4A93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Admon!$C$4:$F$4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B5-4417-95CA-01BA1CF4A93B}"/>
            </c:ext>
          </c:extLst>
        </c:ser>
        <c:ser>
          <c:idx val="0"/>
          <c:order val="1"/>
          <c:tx>
            <c:strRef>
              <c:f>Admon!$H$2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7B5-4417-95CA-01BA1CF4A93B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7B5-4417-95CA-01BA1CF4A93B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7B5-4417-95CA-01BA1CF4A93B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E7B5-4417-95CA-01BA1CF4A93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7B5-4417-95CA-01BA1CF4A93B}"/>
            </c:ext>
          </c:extLst>
        </c:ser>
        <c:ser>
          <c:idx val="1"/>
          <c:order val="2"/>
          <c:tx>
            <c:strRef>
              <c:f>Admon!$M$2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E7B5-4417-95CA-01BA1CF4A93B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7B5-4417-95CA-01BA1CF4A93B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E7B5-4417-95CA-01BA1CF4A93B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E7B5-4417-95CA-01BA1CF4A93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7B5-4417-95CA-01BA1CF4A93B}"/>
            </c:ext>
          </c:extLst>
        </c:ser>
        <c:ser>
          <c:idx val="3"/>
          <c:order val="3"/>
          <c:tx>
            <c:v>AÑO 4</c:v>
          </c:tx>
          <c:marker>
            <c:symbol val="none"/>
          </c:marker>
          <c:dLbls>
            <c:dLbl>
              <c:idx val="0"/>
              <c:layout>
                <c:manualLayout>
                  <c:x val="-2.8591711517300143E-2"/>
                  <c:y val="-8.956229906013404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B5-4417-95CA-01BA1CF4A93B}"/>
                </c:ext>
              </c:extLst>
            </c:dLbl>
            <c:dLbl>
              <c:idx val="1"/>
              <c:layout>
                <c:manualLayout>
                  <c:x val="-3.8455682436106538E-2"/>
                  <c:y val="-5.656566256429516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B5-4417-95CA-01BA1CF4A93B}"/>
                </c:ext>
              </c:extLst>
            </c:dLbl>
            <c:dLbl>
              <c:idx val="3"/>
              <c:layout>
                <c:manualLayout>
                  <c:x val="-2.4241521196473607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B5-4417-95CA-01BA1CF4A93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7B5-4417-95CA-01BA1CF4A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8346768"/>
        <c:axId val="1"/>
      </c:lineChart>
      <c:catAx>
        <c:axId val="1268346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83467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8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ADMINISTRACIÓN DE LA PLANTA FISICA Y DE LOS RECURSOS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Admon!$C$2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7.3888888888888893E-2"/>
                  <c:y val="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49-4409-BB4D-1DC8D9B5A0B3}"/>
                </c:ext>
              </c:extLst>
            </c:dLbl>
            <c:dLbl>
              <c:idx val="1"/>
              <c:layout>
                <c:manualLayout>
                  <c:x val="-5.444444444444449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49-4409-BB4D-1DC8D9B5A0B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Admon!$C$5:$F$5</c:f>
              <c:numCache>
                <c:formatCode>0%</c:formatCode>
                <c:ptCount val="4"/>
                <c:pt idx="0">
                  <c:v>0.2857142857142857</c:v>
                </c:pt>
                <c:pt idx="1">
                  <c:v>0</c:v>
                </c:pt>
                <c:pt idx="2">
                  <c:v>0.2857142857142857</c:v>
                </c:pt>
                <c:pt idx="3">
                  <c:v>0.42857142857142855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49-4409-BB4D-1DC8D9B5A0B3}"/>
            </c:ext>
          </c:extLst>
        </c:ser>
        <c:ser>
          <c:idx val="0"/>
          <c:order val="1"/>
          <c:tx>
            <c:strRef>
              <c:f>Admon!$H$2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7583333333333398E-2"/>
                  <c:y val="-7.392738889699393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49-4409-BB4D-1DC8D9B5A0B3}"/>
                </c:ext>
              </c:extLst>
            </c:dLbl>
            <c:dLbl>
              <c:idx val="1"/>
              <c:layout>
                <c:manualLayout>
                  <c:x val="-7.3138888888888892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49-4409-BB4D-1DC8D9B5A0B3}"/>
                </c:ext>
              </c:extLst>
            </c:dLbl>
            <c:dLbl>
              <c:idx val="2"/>
              <c:layout>
                <c:manualLayout>
                  <c:x val="-6.2027777777777779E-2"/>
                  <c:y val="-6.930692709093189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49-4409-BB4D-1DC8D9B5A0B3}"/>
                </c:ext>
              </c:extLst>
            </c:dLbl>
            <c:dLbl>
              <c:idx val="3"/>
              <c:layout>
                <c:manualLayout>
                  <c:x val="-3.9759210547729226E-2"/>
                  <c:y val="-0.12727274076966419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49-4409-BB4D-1DC8D9B5A0B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Admon!$H$5:$K$5</c:f>
              <c:numCache>
                <c:formatCode>0%</c:formatCode>
                <c:ptCount val="4"/>
                <c:pt idx="0">
                  <c:v>0</c:v>
                </c:pt>
                <c:pt idx="1">
                  <c:v>0.14285714285714285</c:v>
                </c:pt>
                <c:pt idx="2">
                  <c:v>0.2857142857142857</c:v>
                </c:pt>
                <c:pt idx="3">
                  <c:v>0.5714285714285714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B49-4409-BB4D-1DC8D9B5A0B3}"/>
            </c:ext>
          </c:extLst>
        </c:ser>
        <c:ser>
          <c:idx val="1"/>
          <c:order val="2"/>
          <c:tx>
            <c:strRef>
              <c:f>Directiva!$M$2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layout>
                <c:manualLayout>
                  <c:x val="-6.5866433460414806E-2"/>
                  <c:y val="4.7138052136912684E-3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49-4409-BB4D-1DC8D9B5A0B3}"/>
                </c:ext>
              </c:extLst>
            </c:dLbl>
            <c:dLbl>
              <c:idx val="1"/>
              <c:layout>
                <c:manualLayout>
                  <c:x val="-7.8694444444444483E-2"/>
                  <c:y val="-6.468646528486966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49-4409-BB4D-1DC8D9B5A0B3}"/>
                </c:ext>
              </c:extLst>
            </c:dLbl>
            <c:dLbl>
              <c:idx val="2"/>
              <c:layout>
                <c:manualLayout>
                  <c:x val="-6.4805555555555561E-2"/>
                  <c:y val="-4.620461806062118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49-4409-BB4D-1DC8D9B5A0B3}"/>
                </c:ext>
              </c:extLst>
            </c:dLbl>
            <c:dLbl>
              <c:idx val="3"/>
              <c:layout>
                <c:manualLayout>
                  <c:x val="-3.9759210547729226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49-4409-BB4D-1DC8D9B5A0B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Directiva!$M$5:$P$5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B49-4409-BB4D-1DC8D9B5A0B3}"/>
            </c:ext>
          </c:extLst>
        </c:ser>
        <c:ser>
          <c:idx val="3"/>
          <c:order val="3"/>
          <c:tx>
            <c:v>AÑO 4</c:v>
          </c:tx>
          <c:marker>
            <c:symbol val="none"/>
          </c:marker>
          <c:dLbls>
            <c:dLbl>
              <c:idx val="0"/>
              <c:layout>
                <c:manualLayout>
                  <c:x val="-4.4219684611201737E-2"/>
                  <c:y val="-4.611330219898725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49-4409-BB4D-1DC8D9B5A0B3}"/>
                </c:ext>
              </c:extLst>
            </c:dLbl>
            <c:dLbl>
              <c:idx val="1"/>
              <c:layout>
                <c:manualLayout>
                  <c:x val="-4.6394779771615005E-2"/>
                  <c:y val="-5.994729285868342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49-4409-BB4D-1DC8D9B5A0B3}"/>
                </c:ext>
              </c:extLst>
            </c:dLbl>
            <c:dLbl>
              <c:idx val="2"/>
              <c:layout>
                <c:manualLayout>
                  <c:x val="-4.4219684611201737E-2"/>
                  <c:y val="-7.378128351837960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49-4409-BB4D-1DC8D9B5A0B3}"/>
                </c:ext>
              </c:extLst>
            </c:dLbl>
            <c:dLbl>
              <c:idx val="3"/>
              <c:layout>
                <c:manualLayout>
                  <c:x val="-4.2044589450788469E-2"/>
                  <c:y val="-4.611330219898725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49-4409-BB4D-1DC8D9B5A0B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B49-4409-BB4D-1DC8D9B5A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8334768"/>
        <c:axId val="1"/>
      </c:lineChart>
      <c:catAx>
        <c:axId val="126833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83347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8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ADMINISTRACION DE SERVICIOS COMPLEMENTARIOS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Admon!$C$2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234-4DFA-B6B8-44330EA6F705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234-4DFA-B6B8-44330EA6F70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Admon!$C$6:$F$6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34-4DFA-B6B8-44330EA6F705}"/>
            </c:ext>
          </c:extLst>
        </c:ser>
        <c:ser>
          <c:idx val="0"/>
          <c:order val="1"/>
          <c:tx>
            <c:strRef>
              <c:f>Admon!$H$2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234-4DFA-B6B8-44330EA6F705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3234-4DFA-B6B8-44330EA6F705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234-4DFA-B6B8-44330EA6F705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3234-4DFA-B6B8-44330EA6F70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234-4DFA-B6B8-44330EA6F705}"/>
            </c:ext>
          </c:extLst>
        </c:ser>
        <c:ser>
          <c:idx val="1"/>
          <c:order val="2"/>
          <c:tx>
            <c:strRef>
              <c:f>Admon!$M$2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3234-4DFA-B6B8-44330EA6F705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234-4DFA-B6B8-44330EA6F705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3234-4DFA-B6B8-44330EA6F705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3234-4DFA-B6B8-44330EA6F70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234-4DFA-B6B8-44330EA6F705}"/>
            </c:ext>
          </c:extLst>
        </c:ser>
        <c:ser>
          <c:idx val="3"/>
          <c:order val="3"/>
          <c:tx>
            <c:v>AÑO 4</c:v>
          </c:tx>
          <c:marker>
            <c:symbol val="none"/>
          </c:marker>
          <c:dLbls>
            <c:dLbl>
              <c:idx val="0"/>
              <c:layout>
                <c:manualLayout>
                  <c:x val="-4.8569874932028273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34-4DFA-B6B8-44330EA6F705}"/>
                </c:ext>
              </c:extLst>
            </c:dLbl>
            <c:dLbl>
              <c:idx val="1"/>
              <c:layout>
                <c:manualLayout>
                  <c:x val="-3.5519303969548666E-2"/>
                  <c:y val="-5.185185735060396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34-4DFA-B6B8-44330EA6F70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234-4DFA-B6B8-44330EA6F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8347728"/>
        <c:axId val="1"/>
      </c:lineChart>
      <c:catAx>
        <c:axId val="1268347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83477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8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2023. Talento Humano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Admon!$B$7</c:f>
              <c:strCache>
                <c:ptCount val="1"/>
                <c:pt idx="0">
                  <c:v>Talento Humano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B8B-46EA-80EE-DC481E480C3F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6B8B-46EA-80EE-DC481E480C3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B8B-46EA-80EE-DC481E480C3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B8B-46EA-80EE-DC481E480C3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Admon!$C$7:$F$7</c:f>
              <c:numCache>
                <c:formatCode>0%</c:formatCode>
                <c:ptCount val="4"/>
                <c:pt idx="0">
                  <c:v>0.1</c:v>
                </c:pt>
                <c:pt idx="1">
                  <c:v>0</c:v>
                </c:pt>
                <c:pt idx="2">
                  <c:v>0.1</c:v>
                </c:pt>
                <c:pt idx="3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8B-46EA-80EE-DC481E480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8339568"/>
        <c:axId val="1"/>
        <c:axId val="0"/>
      </c:bar3DChart>
      <c:catAx>
        <c:axId val="126833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8339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2024. Talento Humano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Admon!$B$7</c:f>
              <c:strCache>
                <c:ptCount val="1"/>
                <c:pt idx="0">
                  <c:v>Talento Humano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E0A4-4CEF-BCDD-F5512DC3B37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E0A4-4CEF-BCDD-F5512DC3B37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E0A4-4CEF-BCDD-F5512DC3B37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0A4-4CEF-BCDD-F5512DC3B37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A4-4CEF-BCDD-F5512DC3B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8338128"/>
        <c:axId val="1"/>
        <c:axId val="0"/>
      </c:bar3DChart>
      <c:catAx>
        <c:axId val="126833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8338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2025. Talento Humano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Admon!$B$7</c:f>
              <c:strCache>
                <c:ptCount val="1"/>
                <c:pt idx="0">
                  <c:v>Talento Humano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929-4D71-9EE4-F11575CA148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6929-4D71-9EE4-F11575CA148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929-4D71-9EE4-F11575CA148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929-4D71-9EE4-F11575CA148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29-4D71-9EE4-F11575CA1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8338608"/>
        <c:axId val="1"/>
        <c:axId val="0"/>
      </c:bar3DChart>
      <c:catAx>
        <c:axId val="126833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8338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TALENTO HUMANO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Admon!$C$2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225-4F33-A061-4D58E617CB6B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225-4F33-A061-4D58E617CB6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Admon!$I$5</c:f>
              <c:numCache>
                <c:formatCode>0%</c:formatCode>
                <c:ptCount val="1"/>
                <c:pt idx="0">
                  <c:v>0.14285714285714285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25-4F33-A061-4D58E617CB6B}"/>
            </c:ext>
          </c:extLst>
        </c:ser>
        <c:ser>
          <c:idx val="0"/>
          <c:order val="1"/>
          <c:tx>
            <c:strRef>
              <c:f>Admon!$H$2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225-4F33-A061-4D58E617CB6B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4225-4F33-A061-4D58E617CB6B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4225-4F33-A061-4D58E617CB6B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4225-4F33-A061-4D58E617CB6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Admon!$H$7:$K$7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0.2</c:v>
                </c:pt>
                <c:pt idx="3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225-4F33-A061-4D58E617CB6B}"/>
            </c:ext>
          </c:extLst>
        </c:ser>
        <c:ser>
          <c:idx val="1"/>
          <c:order val="2"/>
          <c:tx>
            <c:strRef>
              <c:f>Admon!$M$2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4225-4F33-A061-4D58E617CB6B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4225-4F33-A061-4D58E617CB6B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4225-4F33-A061-4D58E617CB6B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4225-4F33-A061-4D58E617CB6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225-4F33-A061-4D58E617CB6B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4.4219684611201737E-2"/>
                  <c:y val="-7.530675829977202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25-4F33-A061-4D58E617CB6B}"/>
                </c:ext>
              </c:extLst>
            </c:dLbl>
            <c:dLbl>
              <c:idx val="1"/>
              <c:layout>
                <c:manualLayout>
                  <c:x val="-9.4181620445894509E-3"/>
                  <c:y val="-6.118674111856476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225-4F33-A061-4D58E617CB6B}"/>
                </c:ext>
              </c:extLst>
            </c:dLbl>
            <c:dLbl>
              <c:idx val="2"/>
              <c:layout>
                <c:manualLayout>
                  <c:x val="-4.1925044850633475E-2"/>
                  <c:y val="-9.4133447874715045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25-4F33-A061-4D58E617CB6B}"/>
                </c:ext>
              </c:extLst>
            </c:dLbl>
            <c:dLbl>
              <c:idx val="3"/>
              <c:layout>
                <c:manualLayout>
                  <c:x val="-3.3344208809135398E-2"/>
                  <c:y val="-8.9426775480979284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225-4F33-A061-4D58E617CB6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225-4F33-A061-4D58E617C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8340528"/>
        <c:axId val="1"/>
      </c:lineChart>
      <c:catAx>
        <c:axId val="126834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83405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8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2023. Apoyo financiero y contable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Admon!$B$8</c:f>
              <c:strCache>
                <c:ptCount val="1"/>
                <c:pt idx="0">
                  <c:v>Apoyo Financiero y Contable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9A4-440C-8016-B18239681F8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9A4-440C-8016-B18239681F8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9A4-440C-8016-B18239681F8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9A4-440C-8016-B18239681F8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Admon!$C$8:$F$8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A4-440C-8016-B18239681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8344368"/>
        <c:axId val="1"/>
        <c:axId val="0"/>
      </c:bar3DChart>
      <c:catAx>
        <c:axId val="126834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8344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2024. Apoyo financiero y contable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Admon!$B$8</c:f>
              <c:strCache>
                <c:ptCount val="1"/>
                <c:pt idx="0">
                  <c:v>Apoyo Financiero y Contable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FA8F-411E-97DC-D84A21CE7E38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FA8F-411E-97DC-D84A21CE7E3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A8F-411E-97DC-D84A21CE7E3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A8F-411E-97DC-D84A21CE7E3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Admon!$H$8:$K$8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8F-411E-97DC-D84A21CE7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8343888"/>
        <c:axId val="1"/>
        <c:axId val="0"/>
      </c:bar3DChart>
      <c:catAx>
        <c:axId val="126834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8343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2025. Apoyo financiero y contable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Admon!$B$8</c:f>
              <c:strCache>
                <c:ptCount val="1"/>
                <c:pt idx="0">
                  <c:v>Apoyo Financiero y Contable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AD3C-423A-BD82-36DCA420860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AD3C-423A-BD82-36DCA420860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AD3C-423A-BD82-36DCA420860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D3C-423A-BD82-36DCA420860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3C-423A-BD82-36DCA4208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9527120"/>
        <c:axId val="1"/>
        <c:axId val="0"/>
      </c:bar3DChart>
      <c:catAx>
        <c:axId val="126952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9527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APOYO FINANCIERO Y CONTABLE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Admon!$C$2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E04-4787-9744-DEDA769966E4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E04-4787-9744-DEDA769966E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Admon!$C$8:$F$8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04-4787-9744-DEDA769966E4}"/>
            </c:ext>
          </c:extLst>
        </c:ser>
        <c:ser>
          <c:idx val="0"/>
          <c:order val="1"/>
          <c:tx>
            <c:strRef>
              <c:f>Admon!$H$2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E04-4787-9744-DEDA769966E4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4E04-4787-9744-DEDA769966E4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4E04-4787-9744-DEDA769966E4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4E04-4787-9744-DEDA769966E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Admon!$H$8:$K$8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E04-4787-9744-DEDA769966E4}"/>
            </c:ext>
          </c:extLst>
        </c:ser>
        <c:ser>
          <c:idx val="1"/>
          <c:order val="2"/>
          <c:tx>
            <c:strRef>
              <c:f>Admon!$M$2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4E04-4787-9744-DEDA769966E4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4E04-4787-9744-DEDA769966E4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4E04-4787-9744-DEDA769966E4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4E04-4787-9744-DEDA769966E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E04-4787-9744-DEDA769966E4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5.9445350734094619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04-4787-9744-DEDA769966E4}"/>
                </c:ext>
              </c:extLst>
            </c:dLbl>
            <c:dLbl>
              <c:idx val="1"/>
              <c:layout>
                <c:manualLayout>
                  <c:x val="-4.2044589450788469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04-4787-9744-DEDA769966E4}"/>
                </c:ext>
              </c:extLst>
            </c:dLbl>
            <c:dLbl>
              <c:idx val="2"/>
              <c:layout>
                <c:manualLayout>
                  <c:x val="-5.2920065252854816E-2"/>
                  <c:y val="-5.65656625642951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04-4787-9744-DEDA769966E4}"/>
                </c:ext>
              </c:extLst>
            </c:dLbl>
            <c:dLbl>
              <c:idx val="3"/>
              <c:layout>
                <c:manualLayout>
                  <c:x val="-5.0744970092441541E-2"/>
                  <c:y val="-6.127946777798645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04-4787-9744-DEDA769966E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Admon!$R$8:$U$8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E04-4787-9744-DEDA76996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9506480"/>
        <c:axId val="1"/>
      </c:lineChart>
      <c:catAx>
        <c:axId val="126950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95064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8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2026. Apoyo a la gestión académica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A84E-4F09-ADFE-8ED76FDAABE4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A84E-4F09-ADFE-8ED76FDAABE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A84E-4F09-ADFE-8ED76FDAABE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84E-4F09-ADFE-8ED76FDAABE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4E-4F09-ADFE-8ED76FDAA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9517040"/>
        <c:axId val="1"/>
        <c:axId val="0"/>
      </c:bar3DChart>
      <c:catAx>
        <c:axId val="126951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951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2026. Administración de la planta fisica y de los recursos
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C6FB-4C68-9DDF-F7EF807CC97C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C6FB-4C68-9DDF-F7EF807CC97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6FB-4C68-9DDF-F7EF807CC97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6FB-4C68-9DDF-F7EF807CC97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FB-4C68-9DDF-F7EF807CC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9519920"/>
        <c:axId val="1"/>
        <c:axId val="0"/>
      </c:bar3DChart>
      <c:catAx>
        <c:axId val="12695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9519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2026. Administración de servicios complementarios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6FA1-44A2-AF0E-B075F4B95FE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6FA1-44A2-AF0E-B075F4B95FE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A1-44A2-AF0E-B075F4B95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9520400"/>
        <c:axId val="1"/>
        <c:axId val="0"/>
      </c:bar3DChart>
      <c:catAx>
        <c:axId val="1269520400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9520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2026. Talento Humano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97A3-413F-A5BA-60B92B0FED4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7A3-413F-A5BA-60B92B0FED4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A3-413F-A5BA-60B92B0FE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9530000"/>
        <c:axId val="1"/>
        <c:axId val="0"/>
      </c:bar3DChart>
      <c:catAx>
        <c:axId val="126953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9530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2026. Apoyo financiero y contable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DD5B-4CD2-A272-3EF369A86FFB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DD5B-4CD2-A272-3EF369A86FF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D5B-4CD2-A272-3EF369A86FF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D5B-4CD2-A272-3EF369A86FF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Admon!$R$8:$U$8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5B-4CD2-A272-3EF369A86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9506960"/>
        <c:axId val="1"/>
        <c:axId val="0"/>
      </c:bar3DChart>
      <c:catAx>
        <c:axId val="126950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9506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2023. Accesibilidad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Comunidad!$B$4</c:f>
              <c:strCache>
                <c:ptCount val="1"/>
                <c:pt idx="0">
                  <c:v>Accesibilidad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01C-4082-8BC3-F27C67AC6034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101C-4082-8BC3-F27C67AC603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01C-4082-8BC3-F27C67AC603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01C-4082-8BC3-F27C67AC603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Comunidad!$C$4:$F$4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1C-4082-8BC3-F27C67AC6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9520880"/>
        <c:axId val="1"/>
        <c:axId val="0"/>
      </c:bar3DChart>
      <c:catAx>
        <c:axId val="126952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9520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2024. Accesibilidad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Comunidad!$B$4</c:f>
              <c:strCache>
                <c:ptCount val="1"/>
                <c:pt idx="0">
                  <c:v>Accesibilidad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7671-4F0E-A8AF-2BB05654E46B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7671-4F0E-A8AF-2BB05654E46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7671-4F0E-A8AF-2BB05654E46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671-4F0E-A8AF-2BB05654E46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71-4F0E-A8AF-2BB05654E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9511280"/>
        <c:axId val="1"/>
        <c:axId val="0"/>
      </c:bar3DChart>
      <c:catAx>
        <c:axId val="1269511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9511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2025. Accesibilidad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Comunidad!$B$4</c:f>
              <c:strCache>
                <c:ptCount val="1"/>
                <c:pt idx="0">
                  <c:v>Accesibilidad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8391-497C-9252-DC499098C3D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8391-497C-9252-DC499098C3D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8391-497C-9252-DC499098C3D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391-497C-9252-DC499098C3D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91-497C-9252-DC499098C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9524240"/>
        <c:axId val="1"/>
        <c:axId val="0"/>
      </c:bar3DChart>
      <c:catAx>
        <c:axId val="126952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9524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2023. Proyección a la comunidad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Comunidad!$B$5</c:f>
              <c:strCache>
                <c:ptCount val="1"/>
                <c:pt idx="0">
                  <c:v>Proyección a la comunidad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531E-4FB7-AA21-6EC9CB283A5B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531E-4FB7-AA21-6EC9CB283A5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531E-4FB7-AA21-6EC9CB283A5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31E-4FB7-AA21-6EC9CB283A5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Comunidad!$C$5:$F$5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1E-4FB7-AA21-6EC9CB283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9511760"/>
        <c:axId val="1"/>
        <c:axId val="0"/>
      </c:bar3DChart>
      <c:catAx>
        <c:axId val="126951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9511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2024. Proyección a la comunidad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Comunidad!$B$5</c:f>
              <c:strCache>
                <c:ptCount val="1"/>
                <c:pt idx="0">
                  <c:v>Proyección a la comunidad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9704-4499-8574-87E319096BC9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9704-4499-8574-87E319096BC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704-4499-8574-87E319096BC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704-4499-8574-87E319096BC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04-4499-8574-87E319096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9528560"/>
        <c:axId val="1"/>
        <c:axId val="0"/>
      </c:bar3DChart>
      <c:catAx>
        <c:axId val="126952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9528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2025. Proyección a la comunidad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Comunidad!$B$5</c:f>
              <c:strCache>
                <c:ptCount val="1"/>
                <c:pt idx="0">
                  <c:v>Proyección a la comunidad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446D-47DA-937D-0C9828588B3C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446D-47DA-937D-0C9828588B3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46D-47DA-937D-0C9828588B3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46D-47DA-937D-0C9828588B3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6D-47DA-937D-0C9828588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9515600"/>
        <c:axId val="1"/>
        <c:axId val="0"/>
      </c:bar3DChart>
      <c:catAx>
        <c:axId val="126951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9515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2023. Participación y convivencia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Comunidad!$B$6</c:f>
              <c:strCache>
                <c:ptCount val="1"/>
                <c:pt idx="0">
                  <c:v>Participación y convivencia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429C-4D7D-85D8-85F3FA488342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429C-4D7D-85D8-85F3FA48834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29C-4D7D-85D8-85F3FA48834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29C-4D7D-85D8-85F3FA48834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Comunidad!$C$6:$F$6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9C-4D7D-85D8-85F3FA488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9518480"/>
        <c:axId val="1"/>
        <c:axId val="0"/>
      </c:bar3DChart>
      <c:catAx>
        <c:axId val="126951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9518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2024. Participación y convivencia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Comunidad!$B$6</c:f>
              <c:strCache>
                <c:ptCount val="1"/>
                <c:pt idx="0">
                  <c:v>Participación y convivencia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2C91-4C8C-9DFB-1794646104B7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2C91-4C8C-9DFB-1794646104B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C91-4C8C-9DFB-1794646104B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C91-4C8C-9DFB-1794646104B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91-4C8C-9DFB-179464610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9521360"/>
        <c:axId val="1"/>
        <c:axId val="0"/>
      </c:bar3DChart>
      <c:catAx>
        <c:axId val="126952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9521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2025. Participación y convivencia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Comunidad!$B$6</c:f>
              <c:strCache>
                <c:ptCount val="1"/>
                <c:pt idx="0">
                  <c:v>Participación y convivencia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6995-4F8B-B722-B905EEDAA11C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6995-4F8B-B722-B905EEDAA11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995-4F8B-B722-B905EEDAA11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995-4F8B-B722-B905EEDAA11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95-4F8B-B722-B905EEDAA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9531920"/>
        <c:axId val="1"/>
        <c:axId val="0"/>
      </c:bar3DChart>
      <c:catAx>
        <c:axId val="126953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9531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ACCESIBILIDAD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Comunidad!$C$2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438-4230-9FA6-E1D60EC0405D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438-4230-9FA6-E1D60EC0405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Comunidad!$C$4:$F$4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38-4230-9FA6-E1D60EC0405D}"/>
            </c:ext>
          </c:extLst>
        </c:ser>
        <c:ser>
          <c:idx val="0"/>
          <c:order val="1"/>
          <c:tx>
            <c:strRef>
              <c:f>Comunidad!$H$2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438-4230-9FA6-E1D60EC0405D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4438-4230-9FA6-E1D60EC0405D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4438-4230-9FA6-E1D60EC0405D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4438-4230-9FA6-E1D60EC0405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Comunidad!$H$4:$K$4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438-4230-9FA6-E1D60EC0405D}"/>
            </c:ext>
          </c:extLst>
        </c:ser>
        <c:ser>
          <c:idx val="1"/>
          <c:order val="2"/>
          <c:tx>
            <c:strRef>
              <c:f>Comunidad!$M$2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4438-4230-9FA6-E1D60EC0405D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4438-4230-9FA6-E1D60EC0405D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4438-4230-9FA6-E1D60EC0405D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4438-4230-9FA6-E1D60EC0405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Comunidad!$M$4:$P$4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438-4230-9FA6-E1D60EC0405D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6.1620445894507887E-2"/>
                  <c:y val="-7.070707820536899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38-4230-9FA6-E1D60EC0405D}"/>
                </c:ext>
              </c:extLst>
            </c:dLbl>
            <c:dLbl>
              <c:idx val="1"/>
              <c:layout>
                <c:manualLayout>
                  <c:x val="-5.0744970092441541E-2"/>
                  <c:y val="-8.013468863275151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38-4230-9FA6-E1D60EC0405D}"/>
                </c:ext>
              </c:extLst>
            </c:dLbl>
            <c:dLbl>
              <c:idx val="2"/>
              <c:layout>
                <c:manualLayout>
                  <c:x val="-3.9749949690220207E-2"/>
                  <c:y val="-8.0134688632751513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38-4230-9FA6-E1D60EC0405D}"/>
                </c:ext>
              </c:extLst>
            </c:dLbl>
            <c:dLbl>
              <c:idx val="3"/>
              <c:layout>
                <c:manualLayout>
                  <c:x val="-5.5095160413268084E-2"/>
                  <c:y val="-8.956229906013404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38-4230-9FA6-E1D60EC0405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438-4230-9FA6-E1D60EC04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9507920"/>
        <c:axId val="1"/>
      </c:lineChart>
      <c:catAx>
        <c:axId val="126950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95079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8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PROYECCIÓN A LA COMUNIDAD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Comunidad!$C$2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E2C-4CD7-BBDC-4BDE1987900D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E2C-4CD7-BBDC-4BDE1987900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Comunidad!$C$5:$F$5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2C-4CD7-BBDC-4BDE1987900D}"/>
            </c:ext>
          </c:extLst>
        </c:ser>
        <c:ser>
          <c:idx val="0"/>
          <c:order val="1"/>
          <c:tx>
            <c:strRef>
              <c:f>Comunidad!$H$2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E2C-4CD7-BBDC-4BDE1987900D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CE2C-4CD7-BBDC-4BDE1987900D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E2C-4CD7-BBDC-4BDE1987900D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CE2C-4CD7-BBDC-4BDE1987900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Comunidad!$H$5:$K$5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E2C-4CD7-BBDC-4BDE1987900D}"/>
            </c:ext>
          </c:extLst>
        </c:ser>
        <c:ser>
          <c:idx val="1"/>
          <c:order val="2"/>
          <c:tx>
            <c:strRef>
              <c:f>Comunidad!$M$2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CE2C-4CD7-BBDC-4BDE1987900D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CE2C-4CD7-BBDC-4BDE1987900D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CE2C-4CD7-BBDC-4BDE1987900D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CE2C-4CD7-BBDC-4BDE1987900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Comunidad!$M$5:$P$5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E2C-4CD7-BBDC-4BDE1987900D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4.8569874932028273E-2"/>
                  <c:y val="-6.916995329848087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2C-4CD7-BBDC-4BDE1987900D}"/>
                </c:ext>
              </c:extLst>
            </c:dLbl>
            <c:dLbl>
              <c:idx val="1"/>
              <c:layout>
                <c:manualLayout>
                  <c:x val="-5.7270255573681352E-2"/>
                  <c:y val="-7.378128351837960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2C-4CD7-BBDC-4BDE1987900D}"/>
                </c:ext>
              </c:extLst>
            </c:dLbl>
            <c:dLbl>
              <c:idx val="2"/>
              <c:layout>
                <c:manualLayout>
                  <c:x val="-4.8569874932028273E-2"/>
                  <c:y val="-6.9169953298480871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2C-4CD7-BBDC-4BDE1987900D}"/>
                </c:ext>
              </c:extLst>
            </c:dLbl>
            <c:dLbl>
              <c:idx val="3"/>
              <c:layout>
                <c:manualLayout>
                  <c:x val="-5.7270255573681352E-2"/>
                  <c:y val="-8.3003943958177048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2C-4CD7-BBDC-4BDE1987900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E2C-4CD7-BBDC-4BDE19879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9522800"/>
        <c:axId val="1"/>
      </c:lineChart>
      <c:catAx>
        <c:axId val="126952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95228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8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PARTICIPACION Y CONVIVENCIA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Comunidad!$C$2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3FB-4F0C-8CE9-2B7BBFEB90CE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3FB-4F0C-8CE9-2B7BBFEB90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Comunidad!$C$6:$F$6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FB-4F0C-8CE9-2B7BBFEB90CE}"/>
            </c:ext>
          </c:extLst>
        </c:ser>
        <c:ser>
          <c:idx val="0"/>
          <c:order val="1"/>
          <c:tx>
            <c:strRef>
              <c:f>Comunidad!$H$2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3FB-4F0C-8CE9-2B7BBFEB90CE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C3FB-4F0C-8CE9-2B7BBFEB90CE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3FB-4F0C-8CE9-2B7BBFEB90CE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C3FB-4F0C-8CE9-2B7BBFEB90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Comunidad!$H$6:$K$6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3FB-4F0C-8CE9-2B7BBFEB90CE}"/>
            </c:ext>
          </c:extLst>
        </c:ser>
        <c:ser>
          <c:idx val="1"/>
          <c:order val="2"/>
          <c:tx>
            <c:strRef>
              <c:f>Comunidad!$M$2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C3FB-4F0C-8CE9-2B7BBFEB90CE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C3FB-4F0C-8CE9-2B7BBFEB90CE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C3FB-4F0C-8CE9-2B7BBFEB90CE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C3FB-4F0C-8CE9-2B7BBFEB90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Comunidad!$M$6:$P$6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3FB-4F0C-8CE9-2B7BBFEB90CE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4.8569874932028273E-2"/>
                  <c:y val="-6.127946777798643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FB-4F0C-8CE9-2B7BBFEB90CE}"/>
                </c:ext>
              </c:extLst>
            </c:dLbl>
            <c:dLbl>
              <c:idx val="1"/>
              <c:layout>
                <c:manualLayout>
                  <c:x val="-5.2920065252854816E-2"/>
                  <c:y val="-5.656566256429516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FB-4F0C-8CE9-2B7BBFEB90CE}"/>
                </c:ext>
              </c:extLst>
            </c:dLbl>
            <c:dLbl>
              <c:idx val="2"/>
              <c:layout>
                <c:manualLayout>
                  <c:x val="-4.6394779771615005E-2"/>
                  <c:y val="-6.1279467777986436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FB-4F0C-8CE9-2B7BBFEB90CE}"/>
                </c:ext>
              </c:extLst>
            </c:dLbl>
            <c:dLbl>
              <c:idx val="3"/>
              <c:layout>
                <c:manualLayout>
                  <c:x val="-3.9749949690220207E-2"/>
                  <c:y val="-9.427610427382530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FB-4F0C-8CE9-2B7BBFEB90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3FB-4F0C-8CE9-2B7BBFEB9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9525200"/>
        <c:axId val="1"/>
      </c:lineChart>
      <c:catAx>
        <c:axId val="126952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95252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8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2023. Prevención de riesgos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Comunidad!$B$7</c:f>
              <c:strCache>
                <c:ptCount val="1"/>
                <c:pt idx="0">
                  <c:v>Prevención de riesgos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A48C-4C64-8673-EC95BD31704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A48C-4C64-8673-EC95BD31704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A48C-4C64-8673-EC95BD31704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48C-4C64-8673-EC95BD31704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Comunidad!$C$7:$F$7</c:f>
              <c:numCache>
                <c:formatCode>0%</c:formatCode>
                <c:ptCount val="4"/>
                <c:pt idx="0">
                  <c:v>0.33333333333333331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8C-4C64-8673-EC95BD317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9502160"/>
        <c:axId val="1"/>
        <c:axId val="0"/>
      </c:bar3DChart>
      <c:catAx>
        <c:axId val="126950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9502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2024. Prevención de riesgos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Comunidad!$B$7</c:f>
              <c:strCache>
                <c:ptCount val="1"/>
                <c:pt idx="0">
                  <c:v>Prevención de riesgos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80D9-4751-A3DE-BA00B9554F7E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80D9-4751-A3DE-BA00B9554F7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80D9-4751-A3DE-BA00B9554F7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0D9-4751-A3DE-BA00B9554F7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Comunidad!$H$7:$K$7</c:f>
              <c:numCache>
                <c:formatCode>0%</c:formatCode>
                <c:ptCount val="4"/>
                <c:pt idx="0">
                  <c:v>0</c:v>
                </c:pt>
                <c:pt idx="1">
                  <c:v>0.33333333333333331</c:v>
                </c:pt>
                <c:pt idx="2">
                  <c:v>0.66666666666666663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9-4751-A3DE-BA00B9554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9503120"/>
        <c:axId val="1"/>
        <c:axId val="0"/>
      </c:bar3DChart>
      <c:catAx>
        <c:axId val="126950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9503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2025. Prevención de riesgos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Comunidad!$B$7</c:f>
              <c:strCache>
                <c:ptCount val="1"/>
                <c:pt idx="0">
                  <c:v>Prevención de riesgos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4A95-4924-AC41-046B0EDA4D9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Admon!$M$8:$P$8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95-4924-AC41-046B0EDA4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9534320"/>
        <c:axId val="1"/>
        <c:axId val="0"/>
      </c:bar3DChart>
      <c:catAx>
        <c:axId val="126953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9534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PREVENCIÓN DE RIESGOS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Comunidad!$C$2</c:f>
              <c:strCache>
                <c:ptCount val="1"/>
                <c:pt idx="0">
                  <c:v>AÑO 2023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904-4C1C-AAA1-7DB6A390F2B6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904-4C1C-AAA1-7DB6A390F2B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Comunidad!$C$7:$F$7</c:f>
              <c:numCache>
                <c:formatCode>0%</c:formatCode>
                <c:ptCount val="4"/>
                <c:pt idx="0">
                  <c:v>0.33333333333333331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04-4C1C-AAA1-7DB6A390F2B6}"/>
            </c:ext>
          </c:extLst>
        </c:ser>
        <c:ser>
          <c:idx val="0"/>
          <c:order val="1"/>
          <c:tx>
            <c:strRef>
              <c:f>Comunidad!$H$2</c:f>
              <c:strCache>
                <c:ptCount val="1"/>
                <c:pt idx="0">
                  <c:v>AÑO 2024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904-4C1C-AAA1-7DB6A390F2B6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7904-4C1C-AAA1-7DB6A390F2B6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904-4C1C-AAA1-7DB6A390F2B6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904-4C1C-AAA1-7DB6A390F2B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Comunidad!$H$7:$K$7</c:f>
              <c:numCache>
                <c:formatCode>0%</c:formatCode>
                <c:ptCount val="4"/>
                <c:pt idx="0">
                  <c:v>0</c:v>
                </c:pt>
                <c:pt idx="1">
                  <c:v>0.33333333333333331</c:v>
                </c:pt>
                <c:pt idx="2">
                  <c:v>0.66666666666666663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904-4C1C-AAA1-7DB6A390F2B6}"/>
            </c:ext>
          </c:extLst>
        </c:ser>
        <c:ser>
          <c:idx val="1"/>
          <c:order val="2"/>
          <c:tx>
            <c:strRef>
              <c:f>Comunidad!$M$2</c:f>
              <c:strCache>
                <c:ptCount val="1"/>
                <c:pt idx="0">
                  <c:v>AÑO 2025</c:v>
                </c:pt>
              </c:strCache>
            </c:strRef>
          </c:tx>
          <c:spPr>
            <a:ln w="63500"/>
          </c:spPr>
          <c:marker>
            <c:symbol val="none"/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7904-4C1C-AAA1-7DB6A390F2B6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7904-4C1C-AAA1-7DB6A390F2B6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7904-4C1C-AAA1-7DB6A390F2B6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7904-4C1C-AAA1-7DB6A390F2B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Comunidad!$M$7:$P$7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904-4C1C-AAA1-7DB6A390F2B6}"/>
            </c:ext>
          </c:extLst>
        </c:ser>
        <c:ser>
          <c:idx val="3"/>
          <c:order val="3"/>
          <c:tx>
            <c:v>AÑO 2014</c:v>
          </c:tx>
          <c:marker>
            <c:symbol val="none"/>
          </c:marker>
          <c:dLbls>
            <c:dLbl>
              <c:idx val="0"/>
              <c:layout>
                <c:manualLayout>
                  <c:x val="-5.5095160413268084E-2"/>
                  <c:y val="-7.5306758299772042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04-4C1C-AAA1-7DB6A390F2B6}"/>
                </c:ext>
              </c:extLst>
            </c:dLbl>
            <c:dLbl>
              <c:idx val="1"/>
              <c:layout>
                <c:manualLayout>
                  <c:x val="-5.2920065252854816E-2"/>
                  <c:y val="-5.1773396331093277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04-4C1C-AAA1-7DB6A390F2B6}"/>
                </c:ext>
              </c:extLst>
            </c:dLbl>
            <c:dLbl>
              <c:idx val="2"/>
              <c:layout>
                <c:manualLayout>
                  <c:x val="-4.4100140011046743E-2"/>
                  <c:y val="-8.0013430693507789E-2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04-4C1C-AAA1-7DB6A390F2B6}"/>
                </c:ext>
              </c:extLst>
            </c:dLbl>
            <c:dLbl>
              <c:idx val="3"/>
              <c:layout>
                <c:manualLayout>
                  <c:x val="-3.7574854529806939E-2"/>
                  <c:y val="-0.11766680984339381"/>
                </c:manualLayout>
              </c:layout>
              <c:spPr/>
              <c:txPr>
                <a:bodyPr/>
                <a:lstStyle/>
                <a:p>
                  <a:pPr>
                    <a:defRPr sz="16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04-4C1C-AAA1-7DB6A390F2B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904-4C1C-AAA1-7DB6A390F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1108384"/>
        <c:axId val="1"/>
      </c:lineChart>
      <c:catAx>
        <c:axId val="127110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711083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8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2026. Accesibilidad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7C1E-4951-A395-A589CF9C01A0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7C1E-4951-A395-A589CF9C01A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7C1E-4951-A395-A589CF9C01A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C1E-4951-A395-A589CF9C01A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Comunidad!$R$4:$U$4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1E-4951-A395-A589CF9C0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71126144"/>
        <c:axId val="1"/>
        <c:axId val="0"/>
      </c:bar3DChart>
      <c:catAx>
        <c:axId val="127112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71126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2026. Proyección a la comunidad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695B-4735-A05E-23BC4BE01FE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695B-4735-A05E-23BC4BE01FE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Comunidad!$R$5:$U$5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5B-4735-A05E-23BC4BE01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71132384"/>
        <c:axId val="1"/>
        <c:axId val="0"/>
      </c:bar3DChart>
      <c:catAx>
        <c:axId val="127113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71132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2026. Participación y convivencia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4706-4D41-AF34-95547EDF120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4706-4D41-AF34-95547EDF120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Comunidad!$R$6:$U$6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06-4D41-AF34-95547EDF1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71126624"/>
        <c:axId val="1"/>
        <c:axId val="0"/>
      </c:bar3DChart>
      <c:catAx>
        <c:axId val="127112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71126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CO"/>
              <a:t>Año 2026. Prevención de riesgos</a:t>
            </a:r>
          </a:p>
        </c:rich>
      </c:tx>
      <c:layout>
        <c:manualLayout>
          <c:xMode val="edge"/>
          <c:yMode val="edge"/>
          <c:x val="0.19146307459697215"/>
          <c:y val="2.8397460955678411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66A6-4928-ACCA-A4503E3B341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66A6-4928-ACCA-A4503E3B341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Comunidad!$R$7:$U$7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A6-4928-ACCA-A4503E3B3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71103584"/>
        <c:axId val="1"/>
        <c:axId val="0"/>
      </c:bar3DChart>
      <c:catAx>
        <c:axId val="127110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71103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Autoevaluaci&#243;n!A1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Directiva!A8"/><Relationship Id="rId13" Type="http://schemas.openxmlformats.org/officeDocument/2006/relationships/hyperlink" Target="#Academica!A6"/><Relationship Id="rId18" Type="http://schemas.openxmlformats.org/officeDocument/2006/relationships/image" Target="../media/image8.png"/><Relationship Id="rId26" Type="http://schemas.openxmlformats.org/officeDocument/2006/relationships/hyperlink" Target="#Comunidad!A7"/><Relationship Id="rId3" Type="http://schemas.openxmlformats.org/officeDocument/2006/relationships/hyperlink" Target="#Directiva!A5"/><Relationship Id="rId21" Type="http://schemas.openxmlformats.org/officeDocument/2006/relationships/hyperlink" Target="#Admon!A7"/><Relationship Id="rId7" Type="http://schemas.openxmlformats.org/officeDocument/2006/relationships/hyperlink" Target="#Directiva!A7"/><Relationship Id="rId12" Type="http://schemas.openxmlformats.org/officeDocument/2006/relationships/image" Target="../media/image6.png"/><Relationship Id="rId17" Type="http://schemas.openxmlformats.org/officeDocument/2006/relationships/hyperlink" Target="#Admon!A5"/><Relationship Id="rId25" Type="http://schemas.openxmlformats.org/officeDocument/2006/relationships/hyperlink" Target="#Comunidad!A6"/><Relationship Id="rId2" Type="http://schemas.openxmlformats.org/officeDocument/2006/relationships/image" Target="../media/image3.png"/><Relationship Id="rId16" Type="http://schemas.openxmlformats.org/officeDocument/2006/relationships/hyperlink" Target="#Admon!A4"/><Relationship Id="rId20" Type="http://schemas.openxmlformats.org/officeDocument/2006/relationships/image" Target="../media/image9.png"/><Relationship Id="rId29" Type="http://schemas.openxmlformats.org/officeDocument/2006/relationships/hyperlink" Target="#Directiva!A1"/><Relationship Id="rId1" Type="http://schemas.openxmlformats.org/officeDocument/2006/relationships/hyperlink" Target="#Directiva!A4"/><Relationship Id="rId6" Type="http://schemas.openxmlformats.org/officeDocument/2006/relationships/image" Target="../media/image5.png"/><Relationship Id="rId11" Type="http://schemas.openxmlformats.org/officeDocument/2006/relationships/hyperlink" Target="#Academica!A5"/><Relationship Id="rId24" Type="http://schemas.openxmlformats.org/officeDocument/2006/relationships/hyperlink" Target="#Comunidad!A5"/><Relationship Id="rId32" Type="http://schemas.openxmlformats.org/officeDocument/2006/relationships/image" Target="../media/image13.png"/><Relationship Id="rId5" Type="http://schemas.openxmlformats.org/officeDocument/2006/relationships/hyperlink" Target="#Directiva!A6"/><Relationship Id="rId15" Type="http://schemas.openxmlformats.org/officeDocument/2006/relationships/image" Target="../media/image7.png"/><Relationship Id="rId23" Type="http://schemas.openxmlformats.org/officeDocument/2006/relationships/hyperlink" Target="#Comunidad!A4"/><Relationship Id="rId28" Type="http://schemas.openxmlformats.org/officeDocument/2006/relationships/image" Target="../media/image10.jpeg"/><Relationship Id="rId10" Type="http://schemas.openxmlformats.org/officeDocument/2006/relationships/hyperlink" Target="#Academica!A4"/><Relationship Id="rId19" Type="http://schemas.openxmlformats.org/officeDocument/2006/relationships/hyperlink" Target="#Admon!A6"/><Relationship Id="rId31" Type="http://schemas.openxmlformats.org/officeDocument/2006/relationships/image" Target="../media/image12.png"/><Relationship Id="rId4" Type="http://schemas.openxmlformats.org/officeDocument/2006/relationships/image" Target="../media/image4.png"/><Relationship Id="rId9" Type="http://schemas.openxmlformats.org/officeDocument/2006/relationships/hyperlink" Target="#Directiva!A9"/><Relationship Id="rId14" Type="http://schemas.openxmlformats.org/officeDocument/2006/relationships/hyperlink" Target="#Academica!A7"/><Relationship Id="rId22" Type="http://schemas.openxmlformats.org/officeDocument/2006/relationships/hyperlink" Target="#Admon!A8"/><Relationship Id="rId27" Type="http://schemas.openxmlformats.org/officeDocument/2006/relationships/hyperlink" Target="#Instituci&#243;n!A1"/><Relationship Id="rId30" Type="http://schemas.openxmlformats.org/officeDocument/2006/relationships/image" Target="../media/image11.jpe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image" Target="../media/image2.jpeg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hyperlink" Target="#Academica!A1"/><Relationship Id="rId33" Type="http://schemas.openxmlformats.org/officeDocument/2006/relationships/chart" Target="../charts/chart30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29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28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image" Target="../media/image14.png"/><Relationship Id="rId30" Type="http://schemas.openxmlformats.org/officeDocument/2006/relationships/chart" Target="../charts/chart27.xml"/><Relationship Id="rId8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image" Target="../media/image2.jpeg"/><Relationship Id="rId3" Type="http://schemas.openxmlformats.org/officeDocument/2006/relationships/chart" Target="../charts/chart33.xml"/><Relationship Id="rId21" Type="http://schemas.openxmlformats.org/officeDocument/2006/relationships/chart" Target="../charts/chart48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hyperlink" Target="#Admon!A1"/><Relationship Id="rId2" Type="http://schemas.openxmlformats.org/officeDocument/2006/relationships/chart" Target="../charts/chart32.xml"/><Relationship Id="rId16" Type="http://schemas.openxmlformats.org/officeDocument/2006/relationships/chart" Target="../charts/chart46.xml"/><Relationship Id="rId20" Type="http://schemas.openxmlformats.org/officeDocument/2006/relationships/chart" Target="../charts/chart47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0.xml"/><Relationship Id="rId10" Type="http://schemas.openxmlformats.org/officeDocument/2006/relationships/chart" Target="../charts/chart40.xml"/><Relationship Id="rId19" Type="http://schemas.openxmlformats.org/officeDocument/2006/relationships/image" Target="../media/image15.png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49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8.xml"/><Relationship Id="rId13" Type="http://schemas.openxmlformats.org/officeDocument/2006/relationships/chart" Target="../charts/chart63.xml"/><Relationship Id="rId18" Type="http://schemas.openxmlformats.org/officeDocument/2006/relationships/chart" Target="../charts/chart68.xml"/><Relationship Id="rId26" Type="http://schemas.openxmlformats.org/officeDocument/2006/relationships/chart" Target="../charts/chart72.xml"/><Relationship Id="rId3" Type="http://schemas.openxmlformats.org/officeDocument/2006/relationships/chart" Target="../charts/chart53.xml"/><Relationship Id="rId21" Type="http://schemas.openxmlformats.org/officeDocument/2006/relationships/hyperlink" Target="#'Fort y Oport'!A1"/><Relationship Id="rId7" Type="http://schemas.openxmlformats.org/officeDocument/2006/relationships/chart" Target="../charts/chart57.xml"/><Relationship Id="rId12" Type="http://schemas.openxmlformats.org/officeDocument/2006/relationships/chart" Target="../charts/chart62.xml"/><Relationship Id="rId17" Type="http://schemas.openxmlformats.org/officeDocument/2006/relationships/chart" Target="../charts/chart67.xml"/><Relationship Id="rId25" Type="http://schemas.openxmlformats.org/officeDocument/2006/relationships/chart" Target="../charts/chart71.xml"/><Relationship Id="rId2" Type="http://schemas.openxmlformats.org/officeDocument/2006/relationships/chart" Target="../charts/chart52.xml"/><Relationship Id="rId16" Type="http://schemas.openxmlformats.org/officeDocument/2006/relationships/chart" Target="../charts/chart66.xml"/><Relationship Id="rId20" Type="http://schemas.openxmlformats.org/officeDocument/2006/relationships/chart" Target="../charts/chart70.xml"/><Relationship Id="rId29" Type="http://schemas.openxmlformats.org/officeDocument/2006/relationships/chart" Target="../charts/chart75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11" Type="http://schemas.openxmlformats.org/officeDocument/2006/relationships/chart" Target="../charts/chart61.xml"/><Relationship Id="rId24" Type="http://schemas.openxmlformats.org/officeDocument/2006/relationships/image" Target="../media/image16.png"/><Relationship Id="rId5" Type="http://schemas.openxmlformats.org/officeDocument/2006/relationships/chart" Target="../charts/chart55.xml"/><Relationship Id="rId15" Type="http://schemas.openxmlformats.org/officeDocument/2006/relationships/chart" Target="../charts/chart65.xml"/><Relationship Id="rId23" Type="http://schemas.openxmlformats.org/officeDocument/2006/relationships/hyperlink" Target="#Comunidad!A1"/><Relationship Id="rId28" Type="http://schemas.openxmlformats.org/officeDocument/2006/relationships/chart" Target="../charts/chart74.xml"/><Relationship Id="rId10" Type="http://schemas.openxmlformats.org/officeDocument/2006/relationships/chart" Target="../charts/chart60.xml"/><Relationship Id="rId19" Type="http://schemas.openxmlformats.org/officeDocument/2006/relationships/chart" Target="../charts/chart69.xml"/><Relationship Id="rId4" Type="http://schemas.openxmlformats.org/officeDocument/2006/relationships/chart" Target="../charts/chart54.xml"/><Relationship Id="rId9" Type="http://schemas.openxmlformats.org/officeDocument/2006/relationships/chart" Target="../charts/chart59.xml"/><Relationship Id="rId14" Type="http://schemas.openxmlformats.org/officeDocument/2006/relationships/chart" Target="../charts/chart64.xml"/><Relationship Id="rId22" Type="http://schemas.openxmlformats.org/officeDocument/2006/relationships/image" Target="../media/image2.jpeg"/><Relationship Id="rId27" Type="http://schemas.openxmlformats.org/officeDocument/2006/relationships/chart" Target="../charts/chart73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3.xml"/><Relationship Id="rId13" Type="http://schemas.openxmlformats.org/officeDocument/2006/relationships/chart" Target="../charts/chart88.xml"/><Relationship Id="rId18" Type="http://schemas.openxmlformats.org/officeDocument/2006/relationships/image" Target="../media/image2.jpeg"/><Relationship Id="rId3" Type="http://schemas.openxmlformats.org/officeDocument/2006/relationships/chart" Target="../charts/chart78.xml"/><Relationship Id="rId21" Type="http://schemas.openxmlformats.org/officeDocument/2006/relationships/chart" Target="../charts/chart94.xml"/><Relationship Id="rId7" Type="http://schemas.openxmlformats.org/officeDocument/2006/relationships/chart" Target="../charts/chart82.xml"/><Relationship Id="rId12" Type="http://schemas.openxmlformats.org/officeDocument/2006/relationships/chart" Target="../charts/chart87.xml"/><Relationship Id="rId17" Type="http://schemas.openxmlformats.org/officeDocument/2006/relationships/hyperlink" Target="#Instituci&#243;n!A1"/><Relationship Id="rId2" Type="http://schemas.openxmlformats.org/officeDocument/2006/relationships/chart" Target="../charts/chart77.xml"/><Relationship Id="rId16" Type="http://schemas.openxmlformats.org/officeDocument/2006/relationships/chart" Target="../charts/chart91.xml"/><Relationship Id="rId20" Type="http://schemas.openxmlformats.org/officeDocument/2006/relationships/chart" Target="../charts/chart93.xml"/><Relationship Id="rId1" Type="http://schemas.openxmlformats.org/officeDocument/2006/relationships/chart" Target="../charts/chart76.xml"/><Relationship Id="rId6" Type="http://schemas.openxmlformats.org/officeDocument/2006/relationships/chart" Target="../charts/chart81.xml"/><Relationship Id="rId11" Type="http://schemas.openxmlformats.org/officeDocument/2006/relationships/chart" Target="../charts/chart86.xml"/><Relationship Id="rId5" Type="http://schemas.openxmlformats.org/officeDocument/2006/relationships/chart" Target="../charts/chart80.xml"/><Relationship Id="rId15" Type="http://schemas.openxmlformats.org/officeDocument/2006/relationships/chart" Target="../charts/chart90.xml"/><Relationship Id="rId10" Type="http://schemas.openxmlformats.org/officeDocument/2006/relationships/chart" Target="../charts/chart85.xml"/><Relationship Id="rId19" Type="http://schemas.openxmlformats.org/officeDocument/2006/relationships/chart" Target="../charts/chart92.xml"/><Relationship Id="rId4" Type="http://schemas.openxmlformats.org/officeDocument/2006/relationships/chart" Target="../charts/chart79.xml"/><Relationship Id="rId9" Type="http://schemas.openxmlformats.org/officeDocument/2006/relationships/chart" Target="../charts/chart84.xml"/><Relationship Id="rId14" Type="http://schemas.openxmlformats.org/officeDocument/2006/relationships/chart" Target="../charts/chart89.xml"/><Relationship Id="rId22" Type="http://schemas.openxmlformats.org/officeDocument/2006/relationships/chart" Target="../charts/chart9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1</xdr:col>
      <xdr:colOff>714375</xdr:colOff>
      <xdr:row>2</xdr:row>
      <xdr:rowOff>95250</xdr:rowOff>
    </xdr:to>
    <xdr:pic>
      <xdr:nvPicPr>
        <xdr:cNvPr id="27565383" name="1 Imagen" descr="Secretaría de Educación">
          <a:extLst>
            <a:ext uri="{FF2B5EF4-FFF2-40B4-BE49-F238E27FC236}">
              <a16:creationId xmlns:a16="http://schemas.microsoft.com/office/drawing/2014/main" id="{820DC247-D4FB-6C27-BCE3-4C993FB83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4382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133350</xdr:colOff>
      <xdr:row>0</xdr:row>
      <xdr:rowOff>114300</xdr:rowOff>
    </xdr:from>
    <xdr:to>
      <xdr:col>10</xdr:col>
      <xdr:colOff>828675</xdr:colOff>
      <xdr:row>2</xdr:row>
      <xdr:rowOff>219075</xdr:rowOff>
    </xdr:to>
    <xdr:pic>
      <xdr:nvPicPr>
        <xdr:cNvPr id="27565384" name="Picture 3995" descr="MB900431547">
          <a:hlinkClick xmlns:r="http://schemas.openxmlformats.org/officeDocument/2006/relationships" r:id="rId2" tooltip="Ir a revision identidad"/>
          <a:extLst>
            <a:ext uri="{FF2B5EF4-FFF2-40B4-BE49-F238E27FC236}">
              <a16:creationId xmlns:a16="http://schemas.microsoft.com/office/drawing/2014/main" id="{6A9DB234-069F-DA8B-8CEC-C58C6320A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114300"/>
          <a:ext cx="6953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2771775</xdr:colOff>
      <xdr:row>5</xdr:row>
      <xdr:rowOff>9525</xdr:rowOff>
    </xdr:from>
    <xdr:to>
      <xdr:col>3</xdr:col>
      <xdr:colOff>38100</xdr:colOff>
      <xdr:row>6</xdr:row>
      <xdr:rowOff>28575</xdr:rowOff>
    </xdr:to>
    <xdr:pic>
      <xdr:nvPicPr>
        <xdr:cNvPr id="51619410" name="2 Imagen">
          <a:hlinkClick xmlns:r="http://schemas.openxmlformats.org/officeDocument/2006/relationships" r:id="rId1" tooltip="IR A RESUMEN"/>
          <a:extLst>
            <a:ext uri="{FF2B5EF4-FFF2-40B4-BE49-F238E27FC236}">
              <a16:creationId xmlns:a16="http://schemas.microsoft.com/office/drawing/2014/main" id="{05934E32-7BC3-C588-4322-C290043D6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1219200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11</xdr:row>
      <xdr:rowOff>9525</xdr:rowOff>
    </xdr:from>
    <xdr:to>
      <xdr:col>3</xdr:col>
      <xdr:colOff>28575</xdr:colOff>
      <xdr:row>12</xdr:row>
      <xdr:rowOff>19050</xdr:rowOff>
    </xdr:to>
    <xdr:pic>
      <xdr:nvPicPr>
        <xdr:cNvPr id="51619411" name="3 Imagen">
          <a:hlinkClick xmlns:r="http://schemas.openxmlformats.org/officeDocument/2006/relationships" r:id="rId3" tooltip="IR A RESUMEN"/>
          <a:extLst>
            <a:ext uri="{FF2B5EF4-FFF2-40B4-BE49-F238E27FC236}">
              <a16:creationId xmlns:a16="http://schemas.microsoft.com/office/drawing/2014/main" id="{B00F7986-F8FC-7C38-31FB-739D9D6C3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5528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18</xdr:row>
      <xdr:rowOff>9525</xdr:rowOff>
    </xdr:from>
    <xdr:to>
      <xdr:col>3</xdr:col>
      <xdr:colOff>28575</xdr:colOff>
      <xdr:row>19</xdr:row>
      <xdr:rowOff>19050</xdr:rowOff>
    </xdr:to>
    <xdr:pic>
      <xdr:nvPicPr>
        <xdr:cNvPr id="51619412" name="4 Imagen">
          <a:hlinkClick xmlns:r="http://schemas.openxmlformats.org/officeDocument/2006/relationships" r:id="rId5" tooltip="IR A RESUMEN"/>
          <a:extLst>
            <a:ext uri="{FF2B5EF4-FFF2-40B4-BE49-F238E27FC236}">
              <a16:creationId xmlns:a16="http://schemas.microsoft.com/office/drawing/2014/main" id="{20988EAD-2571-0394-F69C-B2F74F16A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6410325"/>
          <a:ext cx="257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2781300</xdr:colOff>
      <xdr:row>28</xdr:row>
      <xdr:rowOff>9525</xdr:rowOff>
    </xdr:from>
    <xdr:to>
      <xdr:col>3</xdr:col>
      <xdr:colOff>47625</xdr:colOff>
      <xdr:row>29</xdr:row>
      <xdr:rowOff>19050</xdr:rowOff>
    </xdr:to>
    <xdr:pic>
      <xdr:nvPicPr>
        <xdr:cNvPr id="51619413" name="5 Imagen">
          <a:hlinkClick xmlns:r="http://schemas.openxmlformats.org/officeDocument/2006/relationships" r:id="rId7" tooltip="IR A RESUMEN"/>
          <a:extLst>
            <a:ext uri="{FF2B5EF4-FFF2-40B4-BE49-F238E27FC236}">
              <a16:creationId xmlns:a16="http://schemas.microsoft.com/office/drawing/2014/main" id="{6AEB3E3D-9D22-DFC1-7506-EA48D4660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07823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2743200</xdr:colOff>
      <xdr:row>34</xdr:row>
      <xdr:rowOff>19050</xdr:rowOff>
    </xdr:from>
    <xdr:to>
      <xdr:col>3</xdr:col>
      <xdr:colOff>9525</xdr:colOff>
      <xdr:row>35</xdr:row>
      <xdr:rowOff>28575</xdr:rowOff>
    </xdr:to>
    <xdr:pic>
      <xdr:nvPicPr>
        <xdr:cNvPr id="51619414" name="7 Imagen">
          <a:hlinkClick xmlns:r="http://schemas.openxmlformats.org/officeDocument/2006/relationships" r:id="rId8" tooltip="IR A RESUMEN"/>
          <a:extLst>
            <a:ext uri="{FF2B5EF4-FFF2-40B4-BE49-F238E27FC236}">
              <a16:creationId xmlns:a16="http://schemas.microsoft.com/office/drawing/2014/main" id="{B416C2CC-F5BF-F6EE-E822-348964EF5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131635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45</xdr:row>
      <xdr:rowOff>9525</xdr:rowOff>
    </xdr:from>
    <xdr:to>
      <xdr:col>3</xdr:col>
      <xdr:colOff>19050</xdr:colOff>
      <xdr:row>46</xdr:row>
      <xdr:rowOff>28575</xdr:rowOff>
    </xdr:to>
    <xdr:pic>
      <xdr:nvPicPr>
        <xdr:cNvPr id="51619415" name="8 Imagen">
          <a:hlinkClick xmlns:r="http://schemas.openxmlformats.org/officeDocument/2006/relationships" r:id="rId9" tooltip="IR A RESUMEN"/>
          <a:extLst>
            <a:ext uri="{FF2B5EF4-FFF2-40B4-BE49-F238E27FC236}">
              <a16:creationId xmlns:a16="http://schemas.microsoft.com/office/drawing/2014/main" id="{596B7EBA-8D89-49CB-7521-E00A04BD5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18021300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53</xdr:row>
      <xdr:rowOff>9525</xdr:rowOff>
    </xdr:from>
    <xdr:to>
      <xdr:col>3</xdr:col>
      <xdr:colOff>38100</xdr:colOff>
      <xdr:row>54</xdr:row>
      <xdr:rowOff>19050</xdr:rowOff>
    </xdr:to>
    <xdr:pic>
      <xdr:nvPicPr>
        <xdr:cNvPr id="51619416" name="9 Imagen">
          <a:hlinkClick xmlns:r="http://schemas.openxmlformats.org/officeDocument/2006/relationships" r:id="rId10" tooltip="IR A RESUMEN"/>
          <a:extLst>
            <a:ext uri="{FF2B5EF4-FFF2-40B4-BE49-F238E27FC236}">
              <a16:creationId xmlns:a16="http://schemas.microsoft.com/office/drawing/2014/main" id="{3D876E23-0EFE-0434-45D0-407E8B7D6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11074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2743200</xdr:colOff>
      <xdr:row>59</xdr:row>
      <xdr:rowOff>76200</xdr:rowOff>
    </xdr:from>
    <xdr:to>
      <xdr:col>3</xdr:col>
      <xdr:colOff>9525</xdr:colOff>
      <xdr:row>61</xdr:row>
      <xdr:rowOff>9525</xdr:rowOff>
    </xdr:to>
    <xdr:pic>
      <xdr:nvPicPr>
        <xdr:cNvPr id="51619417" name="10 Imagen">
          <a:hlinkClick xmlns:r="http://schemas.openxmlformats.org/officeDocument/2006/relationships" r:id="rId11" tooltip="IR A RESUMEN"/>
          <a:extLst>
            <a:ext uri="{FF2B5EF4-FFF2-40B4-BE49-F238E27FC236}">
              <a16:creationId xmlns:a16="http://schemas.microsoft.com/office/drawing/2014/main" id="{1EB23886-9C52-EFCD-4A8E-9002AD1A0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23317200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66</xdr:row>
      <xdr:rowOff>19050</xdr:rowOff>
    </xdr:from>
    <xdr:to>
      <xdr:col>3</xdr:col>
      <xdr:colOff>19050</xdr:colOff>
      <xdr:row>67</xdr:row>
      <xdr:rowOff>28575</xdr:rowOff>
    </xdr:to>
    <xdr:pic>
      <xdr:nvPicPr>
        <xdr:cNvPr id="51619418" name="11 Imagen">
          <a:hlinkClick xmlns:r="http://schemas.openxmlformats.org/officeDocument/2006/relationships" r:id="rId13" tooltip="IR A RESUMEN"/>
          <a:extLst>
            <a:ext uri="{FF2B5EF4-FFF2-40B4-BE49-F238E27FC236}">
              <a16:creationId xmlns:a16="http://schemas.microsoft.com/office/drawing/2014/main" id="{59EC5848-1A42-319A-E858-4D9381840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252222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72</xdr:row>
      <xdr:rowOff>0</xdr:rowOff>
    </xdr:from>
    <xdr:to>
      <xdr:col>3</xdr:col>
      <xdr:colOff>47625</xdr:colOff>
      <xdr:row>73</xdr:row>
      <xdr:rowOff>19050</xdr:rowOff>
    </xdr:to>
    <xdr:pic>
      <xdr:nvPicPr>
        <xdr:cNvPr id="51619419" name="12 Imagen">
          <a:hlinkClick xmlns:r="http://schemas.openxmlformats.org/officeDocument/2006/relationships" r:id="rId14" tooltip="IR A RESUMEN"/>
          <a:extLst>
            <a:ext uri="{FF2B5EF4-FFF2-40B4-BE49-F238E27FC236}">
              <a16:creationId xmlns:a16="http://schemas.microsoft.com/office/drawing/2014/main" id="{E0D2E851-B60E-D855-068E-C6155F2CE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7070050"/>
          <a:ext cx="257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82</xdr:row>
      <xdr:rowOff>9525</xdr:rowOff>
    </xdr:from>
    <xdr:to>
      <xdr:col>3</xdr:col>
      <xdr:colOff>28575</xdr:colOff>
      <xdr:row>83</xdr:row>
      <xdr:rowOff>28575</xdr:rowOff>
    </xdr:to>
    <xdr:pic>
      <xdr:nvPicPr>
        <xdr:cNvPr id="51619420" name="13 Imagen">
          <a:hlinkClick xmlns:r="http://schemas.openxmlformats.org/officeDocument/2006/relationships" r:id="rId16" tooltip="IR A RESUMEN"/>
          <a:extLst>
            <a:ext uri="{FF2B5EF4-FFF2-40B4-BE49-F238E27FC236}">
              <a16:creationId xmlns:a16="http://schemas.microsoft.com/office/drawing/2014/main" id="{F91020DF-8C03-6648-365B-8903B0AAC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0394275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666750</xdr:colOff>
      <xdr:row>86</xdr:row>
      <xdr:rowOff>66675</xdr:rowOff>
    </xdr:from>
    <xdr:to>
      <xdr:col>4</xdr:col>
      <xdr:colOff>904875</xdr:colOff>
      <xdr:row>87</xdr:row>
      <xdr:rowOff>57150</xdr:rowOff>
    </xdr:to>
    <xdr:pic>
      <xdr:nvPicPr>
        <xdr:cNvPr id="51619421" name="14 Imagen">
          <a:hlinkClick xmlns:r="http://schemas.openxmlformats.org/officeDocument/2006/relationships" r:id="rId17" tooltip="IR A RESUMEN"/>
          <a:extLst>
            <a:ext uri="{FF2B5EF4-FFF2-40B4-BE49-F238E27FC236}">
              <a16:creationId xmlns:a16="http://schemas.microsoft.com/office/drawing/2014/main" id="{7B8DE816-B27C-6390-99E2-CA952B3DB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318325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638175</xdr:colOff>
      <xdr:row>96</xdr:row>
      <xdr:rowOff>9525</xdr:rowOff>
    </xdr:from>
    <xdr:to>
      <xdr:col>4</xdr:col>
      <xdr:colOff>885825</xdr:colOff>
      <xdr:row>97</xdr:row>
      <xdr:rowOff>19050</xdr:rowOff>
    </xdr:to>
    <xdr:pic>
      <xdr:nvPicPr>
        <xdr:cNvPr id="51619422" name="15 Imagen">
          <a:hlinkClick xmlns:r="http://schemas.openxmlformats.org/officeDocument/2006/relationships" r:id="rId19" tooltip="IR A RESUMEN"/>
          <a:extLst>
            <a:ext uri="{FF2B5EF4-FFF2-40B4-BE49-F238E27FC236}">
              <a16:creationId xmlns:a16="http://schemas.microsoft.com/office/drawing/2014/main" id="{E6E9038B-5B25-5B10-C28D-C3A485553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350139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2705100</xdr:colOff>
      <xdr:row>100</xdr:row>
      <xdr:rowOff>19050</xdr:rowOff>
    </xdr:from>
    <xdr:to>
      <xdr:col>2</xdr:col>
      <xdr:colOff>2952750</xdr:colOff>
      <xdr:row>101</xdr:row>
      <xdr:rowOff>28574</xdr:rowOff>
    </xdr:to>
    <xdr:pic>
      <xdr:nvPicPr>
        <xdr:cNvPr id="51619423" name="16 Imagen">
          <a:hlinkClick xmlns:r="http://schemas.openxmlformats.org/officeDocument/2006/relationships" r:id="rId21" tooltip="IR A RESUMEN"/>
          <a:extLst>
            <a:ext uri="{FF2B5EF4-FFF2-40B4-BE49-F238E27FC236}">
              <a16:creationId xmlns:a16="http://schemas.microsoft.com/office/drawing/2014/main" id="{672DAEF2-4EB9-289F-50CE-48155E9EB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6090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112</xdr:row>
      <xdr:rowOff>19050</xdr:rowOff>
    </xdr:from>
    <xdr:to>
      <xdr:col>3</xdr:col>
      <xdr:colOff>28575</xdr:colOff>
      <xdr:row>113</xdr:row>
      <xdr:rowOff>28576</xdr:rowOff>
    </xdr:to>
    <xdr:pic>
      <xdr:nvPicPr>
        <xdr:cNvPr id="51619424" name="17 Imagen">
          <a:hlinkClick xmlns:r="http://schemas.openxmlformats.org/officeDocument/2006/relationships" r:id="rId22" tooltip="IR A RESUMEN"/>
          <a:extLst>
            <a:ext uri="{FF2B5EF4-FFF2-40B4-BE49-F238E27FC236}">
              <a16:creationId xmlns:a16="http://schemas.microsoft.com/office/drawing/2014/main" id="{DD0285E7-83DC-D5CE-D982-9E132F5CD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402050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120</xdr:row>
      <xdr:rowOff>9525</xdr:rowOff>
    </xdr:from>
    <xdr:to>
      <xdr:col>3</xdr:col>
      <xdr:colOff>28575</xdr:colOff>
      <xdr:row>121</xdr:row>
      <xdr:rowOff>19050</xdr:rowOff>
    </xdr:to>
    <xdr:pic>
      <xdr:nvPicPr>
        <xdr:cNvPr id="51619425" name="18 Imagen">
          <a:hlinkClick xmlns:r="http://schemas.openxmlformats.org/officeDocument/2006/relationships" r:id="rId23" tooltip="IR A RESUMEN"/>
          <a:extLst>
            <a:ext uri="{FF2B5EF4-FFF2-40B4-BE49-F238E27FC236}">
              <a16:creationId xmlns:a16="http://schemas.microsoft.com/office/drawing/2014/main" id="{215398CB-864D-9F55-BAE0-63490456C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424529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125</xdr:row>
      <xdr:rowOff>104775</xdr:rowOff>
    </xdr:from>
    <xdr:to>
      <xdr:col>3</xdr:col>
      <xdr:colOff>38100</xdr:colOff>
      <xdr:row>127</xdr:row>
      <xdr:rowOff>9524</xdr:rowOff>
    </xdr:to>
    <xdr:pic>
      <xdr:nvPicPr>
        <xdr:cNvPr id="51619426" name="19 Imagen">
          <a:hlinkClick xmlns:r="http://schemas.openxmlformats.org/officeDocument/2006/relationships" r:id="rId24" tooltip="IR A RESUMEN"/>
          <a:extLst>
            <a:ext uri="{FF2B5EF4-FFF2-40B4-BE49-F238E27FC236}">
              <a16:creationId xmlns:a16="http://schemas.microsoft.com/office/drawing/2014/main" id="{F2002205-2543-B9CF-2C5D-244D19842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444246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132</xdr:row>
      <xdr:rowOff>9525</xdr:rowOff>
    </xdr:from>
    <xdr:to>
      <xdr:col>3</xdr:col>
      <xdr:colOff>38100</xdr:colOff>
      <xdr:row>133</xdr:row>
      <xdr:rowOff>19049</xdr:rowOff>
    </xdr:to>
    <xdr:pic>
      <xdr:nvPicPr>
        <xdr:cNvPr id="51619427" name="20 Imagen">
          <a:hlinkClick xmlns:r="http://schemas.openxmlformats.org/officeDocument/2006/relationships" r:id="rId25" tooltip="IR A RESUMEN"/>
          <a:extLst>
            <a:ext uri="{FF2B5EF4-FFF2-40B4-BE49-F238E27FC236}">
              <a16:creationId xmlns:a16="http://schemas.microsoft.com/office/drawing/2014/main" id="{06CFEF79-685E-77EF-DB2E-FAEE752CA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463105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2781300</xdr:colOff>
      <xdr:row>137</xdr:row>
      <xdr:rowOff>19050</xdr:rowOff>
    </xdr:from>
    <xdr:to>
      <xdr:col>3</xdr:col>
      <xdr:colOff>47625</xdr:colOff>
      <xdr:row>138</xdr:row>
      <xdr:rowOff>28575</xdr:rowOff>
    </xdr:to>
    <xdr:pic>
      <xdr:nvPicPr>
        <xdr:cNvPr id="51619428" name="21 Imagen">
          <a:hlinkClick xmlns:r="http://schemas.openxmlformats.org/officeDocument/2006/relationships" r:id="rId26" tooltip="IR A RESUMEN"/>
          <a:extLst>
            <a:ext uri="{FF2B5EF4-FFF2-40B4-BE49-F238E27FC236}">
              <a16:creationId xmlns:a16="http://schemas.microsoft.com/office/drawing/2014/main" id="{DBA65802-BD34-95C3-A8A0-5787C01CC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47815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0</xdr:row>
      <xdr:rowOff>9525</xdr:rowOff>
    </xdr:from>
    <xdr:to>
      <xdr:col>2</xdr:col>
      <xdr:colOff>371475</xdr:colOff>
      <xdr:row>0</xdr:row>
      <xdr:rowOff>381000</xdr:rowOff>
    </xdr:to>
    <xdr:pic>
      <xdr:nvPicPr>
        <xdr:cNvPr id="51619429" name="Picture 3995" descr="MB900431547">
          <a:hlinkClick xmlns:r="http://schemas.openxmlformats.org/officeDocument/2006/relationships" r:id="rId27" tooltip="Regresar"/>
          <a:extLst>
            <a:ext uri="{FF2B5EF4-FFF2-40B4-BE49-F238E27FC236}">
              <a16:creationId xmlns:a16="http://schemas.microsoft.com/office/drawing/2014/main" id="{33268627-02C3-6E3F-F289-4C9C8F1FE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"/>
          <a:ext cx="3810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466725</xdr:colOff>
      <xdr:row>0</xdr:row>
      <xdr:rowOff>19050</xdr:rowOff>
    </xdr:from>
    <xdr:to>
      <xdr:col>2</xdr:col>
      <xdr:colOff>847725</xdr:colOff>
      <xdr:row>0</xdr:row>
      <xdr:rowOff>400050</xdr:rowOff>
    </xdr:to>
    <xdr:pic>
      <xdr:nvPicPr>
        <xdr:cNvPr id="51619430" name="Picture 3995" descr="MB900431547">
          <a:hlinkClick xmlns:r="http://schemas.openxmlformats.org/officeDocument/2006/relationships" r:id="rId29" tooltip="Ir a directiva"/>
          <a:extLst>
            <a:ext uri="{FF2B5EF4-FFF2-40B4-BE49-F238E27FC236}">
              <a16:creationId xmlns:a16="http://schemas.microsoft.com/office/drawing/2014/main" id="{9D67A0F1-C78E-E46D-DEFA-2CE550260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19050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11</xdr:row>
      <xdr:rowOff>9525</xdr:rowOff>
    </xdr:from>
    <xdr:to>
      <xdr:col>3</xdr:col>
      <xdr:colOff>28575</xdr:colOff>
      <xdr:row>12</xdr:row>
      <xdr:rowOff>19050</xdr:rowOff>
    </xdr:to>
    <xdr:pic>
      <xdr:nvPicPr>
        <xdr:cNvPr id="3" name="3 Imagen">
          <a:hlinkClick xmlns:r="http://schemas.openxmlformats.org/officeDocument/2006/relationships" r:id="rId3" tooltip="IR A RESUMEN"/>
          <a:extLst>
            <a:ext uri="{FF2B5EF4-FFF2-40B4-BE49-F238E27FC236}">
              <a16:creationId xmlns:a16="http://schemas.microsoft.com/office/drawing/2014/main" id="{5969AC85-D3DE-44BC-877E-FA69D8C4F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5528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18</xdr:row>
      <xdr:rowOff>9525</xdr:rowOff>
    </xdr:from>
    <xdr:to>
      <xdr:col>3</xdr:col>
      <xdr:colOff>28575</xdr:colOff>
      <xdr:row>19</xdr:row>
      <xdr:rowOff>19050</xdr:rowOff>
    </xdr:to>
    <xdr:pic>
      <xdr:nvPicPr>
        <xdr:cNvPr id="4" name="4 Imagen">
          <a:hlinkClick xmlns:r="http://schemas.openxmlformats.org/officeDocument/2006/relationships" r:id="rId5" tooltip="IR A RESUMEN"/>
          <a:extLst>
            <a:ext uri="{FF2B5EF4-FFF2-40B4-BE49-F238E27FC236}">
              <a16:creationId xmlns:a16="http://schemas.microsoft.com/office/drawing/2014/main" id="{3395AE56-6853-4AF2-BA46-574FF303E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6410325"/>
          <a:ext cx="2571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2781300</xdr:colOff>
      <xdr:row>28</xdr:row>
      <xdr:rowOff>9525</xdr:rowOff>
    </xdr:from>
    <xdr:to>
      <xdr:col>3</xdr:col>
      <xdr:colOff>47625</xdr:colOff>
      <xdr:row>29</xdr:row>
      <xdr:rowOff>19050</xdr:rowOff>
    </xdr:to>
    <xdr:pic>
      <xdr:nvPicPr>
        <xdr:cNvPr id="5" name="5 Imagen">
          <a:hlinkClick xmlns:r="http://schemas.openxmlformats.org/officeDocument/2006/relationships" r:id="rId7" tooltip="IR A RESUMEN"/>
          <a:extLst>
            <a:ext uri="{FF2B5EF4-FFF2-40B4-BE49-F238E27FC236}">
              <a16:creationId xmlns:a16="http://schemas.microsoft.com/office/drawing/2014/main" id="{F3DB7087-F019-48CC-8941-18F2A49FB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07823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2743200</xdr:colOff>
      <xdr:row>34</xdr:row>
      <xdr:rowOff>19050</xdr:rowOff>
    </xdr:from>
    <xdr:to>
      <xdr:col>3</xdr:col>
      <xdr:colOff>9525</xdr:colOff>
      <xdr:row>35</xdr:row>
      <xdr:rowOff>28575</xdr:rowOff>
    </xdr:to>
    <xdr:pic>
      <xdr:nvPicPr>
        <xdr:cNvPr id="6" name="7 Imagen">
          <a:hlinkClick xmlns:r="http://schemas.openxmlformats.org/officeDocument/2006/relationships" r:id="rId8" tooltip="IR A RESUMEN"/>
          <a:extLst>
            <a:ext uri="{FF2B5EF4-FFF2-40B4-BE49-F238E27FC236}">
              <a16:creationId xmlns:a16="http://schemas.microsoft.com/office/drawing/2014/main" id="{745FC73C-A6DF-4696-94C1-B87E24114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" y="131635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45</xdr:row>
      <xdr:rowOff>9525</xdr:rowOff>
    </xdr:from>
    <xdr:to>
      <xdr:col>3</xdr:col>
      <xdr:colOff>19050</xdr:colOff>
      <xdr:row>46</xdr:row>
      <xdr:rowOff>28575</xdr:rowOff>
    </xdr:to>
    <xdr:pic>
      <xdr:nvPicPr>
        <xdr:cNvPr id="7" name="8 Imagen">
          <a:hlinkClick xmlns:r="http://schemas.openxmlformats.org/officeDocument/2006/relationships" r:id="rId9" tooltip="IR A RESUMEN"/>
          <a:extLst>
            <a:ext uri="{FF2B5EF4-FFF2-40B4-BE49-F238E27FC236}">
              <a16:creationId xmlns:a16="http://schemas.microsoft.com/office/drawing/2014/main" id="{60DC6E91-3B65-4EC7-82F6-8A3D6578B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18021300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53</xdr:row>
      <xdr:rowOff>9525</xdr:rowOff>
    </xdr:from>
    <xdr:to>
      <xdr:col>3</xdr:col>
      <xdr:colOff>38100</xdr:colOff>
      <xdr:row>54</xdr:row>
      <xdr:rowOff>19050</xdr:rowOff>
    </xdr:to>
    <xdr:pic>
      <xdr:nvPicPr>
        <xdr:cNvPr id="8" name="9 Imagen">
          <a:hlinkClick xmlns:r="http://schemas.openxmlformats.org/officeDocument/2006/relationships" r:id="rId10" tooltip="IR A RESUMEN"/>
          <a:extLst>
            <a:ext uri="{FF2B5EF4-FFF2-40B4-BE49-F238E27FC236}">
              <a16:creationId xmlns:a16="http://schemas.microsoft.com/office/drawing/2014/main" id="{6E8B9333-157A-41BA-9D5A-D13DA9FD8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11074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2752725</xdr:colOff>
      <xdr:row>66</xdr:row>
      <xdr:rowOff>19050</xdr:rowOff>
    </xdr:from>
    <xdr:to>
      <xdr:col>3</xdr:col>
      <xdr:colOff>19050</xdr:colOff>
      <xdr:row>67</xdr:row>
      <xdr:rowOff>28575</xdr:rowOff>
    </xdr:to>
    <xdr:pic>
      <xdr:nvPicPr>
        <xdr:cNvPr id="9" name="11 Imagen">
          <a:hlinkClick xmlns:r="http://schemas.openxmlformats.org/officeDocument/2006/relationships" r:id="rId13" tooltip="IR A RESUMEN"/>
          <a:extLst>
            <a:ext uri="{FF2B5EF4-FFF2-40B4-BE49-F238E27FC236}">
              <a16:creationId xmlns:a16="http://schemas.microsoft.com/office/drawing/2014/main" id="{CE9C197C-183C-4300-8AC7-D9A6FBA5F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252222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72</xdr:row>
      <xdr:rowOff>0</xdr:rowOff>
    </xdr:from>
    <xdr:to>
      <xdr:col>3</xdr:col>
      <xdr:colOff>47625</xdr:colOff>
      <xdr:row>73</xdr:row>
      <xdr:rowOff>19050</xdr:rowOff>
    </xdr:to>
    <xdr:pic>
      <xdr:nvPicPr>
        <xdr:cNvPr id="10" name="12 Imagen">
          <a:hlinkClick xmlns:r="http://schemas.openxmlformats.org/officeDocument/2006/relationships" r:id="rId14" tooltip="IR A RESUMEN"/>
          <a:extLst>
            <a:ext uri="{FF2B5EF4-FFF2-40B4-BE49-F238E27FC236}">
              <a16:creationId xmlns:a16="http://schemas.microsoft.com/office/drawing/2014/main" id="{EEC07596-6416-482A-9646-34BA57865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7070050"/>
          <a:ext cx="2571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82</xdr:row>
      <xdr:rowOff>9525</xdr:rowOff>
    </xdr:from>
    <xdr:to>
      <xdr:col>3</xdr:col>
      <xdr:colOff>28575</xdr:colOff>
      <xdr:row>83</xdr:row>
      <xdr:rowOff>28575</xdr:rowOff>
    </xdr:to>
    <xdr:pic>
      <xdr:nvPicPr>
        <xdr:cNvPr id="11" name="13 Imagen">
          <a:hlinkClick xmlns:r="http://schemas.openxmlformats.org/officeDocument/2006/relationships" r:id="rId16" tooltip="IR A RESUMEN"/>
          <a:extLst>
            <a:ext uri="{FF2B5EF4-FFF2-40B4-BE49-F238E27FC236}">
              <a16:creationId xmlns:a16="http://schemas.microsoft.com/office/drawing/2014/main" id="{EDE9BF38-DD60-449D-94DC-E1C7EDB04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0394275"/>
          <a:ext cx="2476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638175</xdr:colOff>
      <xdr:row>96</xdr:row>
      <xdr:rowOff>9525</xdr:rowOff>
    </xdr:from>
    <xdr:to>
      <xdr:col>4</xdr:col>
      <xdr:colOff>885825</xdr:colOff>
      <xdr:row>97</xdr:row>
      <xdr:rowOff>19050</xdr:rowOff>
    </xdr:to>
    <xdr:pic>
      <xdr:nvPicPr>
        <xdr:cNvPr id="14" name="15 Imagen">
          <a:hlinkClick xmlns:r="http://schemas.openxmlformats.org/officeDocument/2006/relationships" r:id="rId19" tooltip="IR A RESUMEN"/>
          <a:extLst>
            <a:ext uri="{FF2B5EF4-FFF2-40B4-BE49-F238E27FC236}">
              <a16:creationId xmlns:a16="http://schemas.microsoft.com/office/drawing/2014/main" id="{3E9BCFAA-114A-424A-AD12-24778CD39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350139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638175</xdr:colOff>
      <xdr:row>96</xdr:row>
      <xdr:rowOff>9525</xdr:rowOff>
    </xdr:from>
    <xdr:to>
      <xdr:col>4</xdr:col>
      <xdr:colOff>885825</xdr:colOff>
      <xdr:row>97</xdr:row>
      <xdr:rowOff>19050</xdr:rowOff>
    </xdr:to>
    <xdr:pic>
      <xdr:nvPicPr>
        <xdr:cNvPr id="15" name="15 Imagen">
          <a:hlinkClick xmlns:r="http://schemas.openxmlformats.org/officeDocument/2006/relationships" r:id="rId19" tooltip="IR A RESUMEN"/>
          <a:extLst>
            <a:ext uri="{FF2B5EF4-FFF2-40B4-BE49-F238E27FC236}">
              <a16:creationId xmlns:a16="http://schemas.microsoft.com/office/drawing/2014/main" id="{111A8519-D542-4F76-B8CE-83E081316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350139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112</xdr:row>
      <xdr:rowOff>19050</xdr:rowOff>
    </xdr:from>
    <xdr:to>
      <xdr:col>3</xdr:col>
      <xdr:colOff>28575</xdr:colOff>
      <xdr:row>113</xdr:row>
      <xdr:rowOff>28575</xdr:rowOff>
    </xdr:to>
    <xdr:pic>
      <xdr:nvPicPr>
        <xdr:cNvPr id="16" name="17 Imagen">
          <a:hlinkClick xmlns:r="http://schemas.openxmlformats.org/officeDocument/2006/relationships" r:id="rId22" tooltip="IR A RESUMEN"/>
          <a:extLst>
            <a:ext uri="{FF2B5EF4-FFF2-40B4-BE49-F238E27FC236}">
              <a16:creationId xmlns:a16="http://schemas.microsoft.com/office/drawing/2014/main" id="{2367BF39-18BF-42A0-ABAB-E238426A1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416147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2762250</xdr:colOff>
      <xdr:row>120</xdr:row>
      <xdr:rowOff>9525</xdr:rowOff>
    </xdr:from>
    <xdr:to>
      <xdr:col>3</xdr:col>
      <xdr:colOff>28575</xdr:colOff>
      <xdr:row>121</xdr:row>
      <xdr:rowOff>19050</xdr:rowOff>
    </xdr:to>
    <xdr:pic>
      <xdr:nvPicPr>
        <xdr:cNvPr id="17" name="18 Imagen">
          <a:hlinkClick xmlns:r="http://schemas.openxmlformats.org/officeDocument/2006/relationships" r:id="rId23" tooltip="IR A RESUMEN"/>
          <a:extLst>
            <a:ext uri="{FF2B5EF4-FFF2-40B4-BE49-F238E27FC236}">
              <a16:creationId xmlns:a16="http://schemas.microsoft.com/office/drawing/2014/main" id="{EBBADDC3-FFC5-4CDD-8C91-1F88AF2BD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438626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125</xdr:row>
      <xdr:rowOff>104775</xdr:rowOff>
    </xdr:from>
    <xdr:to>
      <xdr:col>3</xdr:col>
      <xdr:colOff>38100</xdr:colOff>
      <xdr:row>127</xdr:row>
      <xdr:rowOff>9525</xdr:rowOff>
    </xdr:to>
    <xdr:pic>
      <xdr:nvPicPr>
        <xdr:cNvPr id="18" name="19 Imagen">
          <a:hlinkClick xmlns:r="http://schemas.openxmlformats.org/officeDocument/2006/relationships" r:id="rId24" tooltip="IR A RESUMEN"/>
          <a:extLst>
            <a:ext uri="{FF2B5EF4-FFF2-40B4-BE49-F238E27FC236}">
              <a16:creationId xmlns:a16="http://schemas.microsoft.com/office/drawing/2014/main" id="{A6282F58-B4D1-46EE-96AE-FE912F75A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458343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2771775</xdr:colOff>
      <xdr:row>132</xdr:row>
      <xdr:rowOff>9525</xdr:rowOff>
    </xdr:from>
    <xdr:to>
      <xdr:col>3</xdr:col>
      <xdr:colOff>38100</xdr:colOff>
      <xdr:row>133</xdr:row>
      <xdr:rowOff>19050</xdr:rowOff>
    </xdr:to>
    <xdr:pic>
      <xdr:nvPicPr>
        <xdr:cNvPr id="19" name="20 Imagen">
          <a:hlinkClick xmlns:r="http://schemas.openxmlformats.org/officeDocument/2006/relationships" r:id="rId25" tooltip="IR A RESUMEN"/>
          <a:extLst>
            <a:ext uri="{FF2B5EF4-FFF2-40B4-BE49-F238E27FC236}">
              <a16:creationId xmlns:a16="http://schemas.microsoft.com/office/drawing/2014/main" id="{22C99EE0-5D8A-4220-B88A-51BC0CF2A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477202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2781300</xdr:colOff>
      <xdr:row>137</xdr:row>
      <xdr:rowOff>19050</xdr:rowOff>
    </xdr:from>
    <xdr:to>
      <xdr:col>3</xdr:col>
      <xdr:colOff>47625</xdr:colOff>
      <xdr:row>138</xdr:row>
      <xdr:rowOff>28575</xdr:rowOff>
    </xdr:to>
    <xdr:pic>
      <xdr:nvPicPr>
        <xdr:cNvPr id="20" name="21 Imagen">
          <a:hlinkClick xmlns:r="http://schemas.openxmlformats.org/officeDocument/2006/relationships" r:id="rId26" tooltip="IR A RESUMEN"/>
          <a:extLst>
            <a:ext uri="{FF2B5EF4-FFF2-40B4-BE49-F238E27FC236}">
              <a16:creationId xmlns:a16="http://schemas.microsoft.com/office/drawing/2014/main" id="{D175FA17-A302-402F-87DE-4B0F37FFD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492252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2</xdr:row>
      <xdr:rowOff>9525</xdr:rowOff>
    </xdr:from>
    <xdr:to>
      <xdr:col>27</xdr:col>
      <xdr:colOff>9525</xdr:colOff>
      <xdr:row>8</xdr:row>
      <xdr:rowOff>0</xdr:rowOff>
    </xdr:to>
    <xdr:graphicFrame macro="">
      <xdr:nvGraphicFramePr>
        <xdr:cNvPr id="53979276" name="1 Gráfico">
          <a:extLst>
            <a:ext uri="{FF2B5EF4-FFF2-40B4-BE49-F238E27FC236}">
              <a16:creationId xmlns:a16="http://schemas.microsoft.com/office/drawing/2014/main" id="{C6CE7342-6852-506A-F0CE-381D8FA60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752475</xdr:colOff>
      <xdr:row>1</xdr:row>
      <xdr:rowOff>285750</xdr:rowOff>
    </xdr:from>
    <xdr:to>
      <xdr:col>32</xdr:col>
      <xdr:colOff>733425</xdr:colOff>
      <xdr:row>7</xdr:row>
      <xdr:rowOff>466725</xdr:rowOff>
    </xdr:to>
    <xdr:graphicFrame macro="">
      <xdr:nvGraphicFramePr>
        <xdr:cNvPr id="53979277" name="2 Gráfico">
          <a:extLst>
            <a:ext uri="{FF2B5EF4-FFF2-40B4-BE49-F238E27FC236}">
              <a16:creationId xmlns:a16="http://schemas.microsoft.com/office/drawing/2014/main" id="{BBA66F85-B739-D741-2DB9-27FA40F7E0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28575</xdr:colOff>
      <xdr:row>2</xdr:row>
      <xdr:rowOff>0</xdr:rowOff>
    </xdr:from>
    <xdr:to>
      <xdr:col>39</xdr:col>
      <xdr:colOff>0</xdr:colOff>
      <xdr:row>8</xdr:row>
      <xdr:rowOff>0</xdr:rowOff>
    </xdr:to>
    <xdr:graphicFrame macro="">
      <xdr:nvGraphicFramePr>
        <xdr:cNvPr id="53979278" name="3 Gráfico">
          <a:extLst>
            <a:ext uri="{FF2B5EF4-FFF2-40B4-BE49-F238E27FC236}">
              <a16:creationId xmlns:a16="http://schemas.microsoft.com/office/drawing/2014/main" id="{00460FDE-06E8-B245-9063-778F3BF2C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8</xdr:row>
      <xdr:rowOff>352425</xdr:rowOff>
    </xdr:from>
    <xdr:to>
      <xdr:col>27</xdr:col>
      <xdr:colOff>0</xdr:colOff>
      <xdr:row>14</xdr:row>
      <xdr:rowOff>542925</xdr:rowOff>
    </xdr:to>
    <xdr:graphicFrame macro="">
      <xdr:nvGraphicFramePr>
        <xdr:cNvPr id="53979279" name="4 Gráfico">
          <a:extLst>
            <a:ext uri="{FF2B5EF4-FFF2-40B4-BE49-F238E27FC236}">
              <a16:creationId xmlns:a16="http://schemas.microsoft.com/office/drawing/2014/main" id="{6A40D4B9-6AE5-EC0A-F55F-95810D529B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0</xdr:colOff>
      <xdr:row>8</xdr:row>
      <xdr:rowOff>352425</xdr:rowOff>
    </xdr:from>
    <xdr:to>
      <xdr:col>33</xdr:col>
      <xdr:colOff>0</xdr:colOff>
      <xdr:row>14</xdr:row>
      <xdr:rowOff>561975</xdr:rowOff>
    </xdr:to>
    <xdr:graphicFrame macro="">
      <xdr:nvGraphicFramePr>
        <xdr:cNvPr id="53979280" name="5 Gráfico">
          <a:extLst>
            <a:ext uri="{FF2B5EF4-FFF2-40B4-BE49-F238E27FC236}">
              <a16:creationId xmlns:a16="http://schemas.microsoft.com/office/drawing/2014/main" id="{9AEEAD55-22F1-632B-072F-80921CC49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0</xdr:colOff>
      <xdr:row>8</xdr:row>
      <xdr:rowOff>352425</xdr:rowOff>
    </xdr:from>
    <xdr:to>
      <xdr:col>39</xdr:col>
      <xdr:colOff>0</xdr:colOff>
      <xdr:row>14</xdr:row>
      <xdr:rowOff>561975</xdr:rowOff>
    </xdr:to>
    <xdr:graphicFrame macro="">
      <xdr:nvGraphicFramePr>
        <xdr:cNvPr id="53979281" name="6 Gráfico">
          <a:extLst>
            <a:ext uri="{FF2B5EF4-FFF2-40B4-BE49-F238E27FC236}">
              <a16:creationId xmlns:a16="http://schemas.microsoft.com/office/drawing/2014/main" id="{157F019B-6985-87A8-DACD-D9F2BBE39E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15</xdr:row>
      <xdr:rowOff>0</xdr:rowOff>
    </xdr:from>
    <xdr:to>
      <xdr:col>27</xdr:col>
      <xdr:colOff>0</xdr:colOff>
      <xdr:row>19</xdr:row>
      <xdr:rowOff>85725</xdr:rowOff>
    </xdr:to>
    <xdr:graphicFrame macro="">
      <xdr:nvGraphicFramePr>
        <xdr:cNvPr id="53979282" name="7 Gráfico">
          <a:extLst>
            <a:ext uri="{FF2B5EF4-FFF2-40B4-BE49-F238E27FC236}">
              <a16:creationId xmlns:a16="http://schemas.microsoft.com/office/drawing/2014/main" id="{AD48ADD9-4836-5E40-8B51-3D507BDBC2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15</xdr:row>
      <xdr:rowOff>0</xdr:rowOff>
    </xdr:from>
    <xdr:to>
      <xdr:col>32</xdr:col>
      <xdr:colOff>742950</xdr:colOff>
      <xdr:row>19</xdr:row>
      <xdr:rowOff>85725</xdr:rowOff>
    </xdr:to>
    <xdr:graphicFrame macro="">
      <xdr:nvGraphicFramePr>
        <xdr:cNvPr id="53979283" name="8 Gráfico">
          <a:extLst>
            <a:ext uri="{FF2B5EF4-FFF2-40B4-BE49-F238E27FC236}">
              <a16:creationId xmlns:a16="http://schemas.microsoft.com/office/drawing/2014/main" id="{90A3D71D-02C7-236F-41E9-8428E8B43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0</xdr:colOff>
      <xdr:row>15</xdr:row>
      <xdr:rowOff>0</xdr:rowOff>
    </xdr:from>
    <xdr:to>
      <xdr:col>38</xdr:col>
      <xdr:colOff>733425</xdr:colOff>
      <xdr:row>19</xdr:row>
      <xdr:rowOff>95250</xdr:rowOff>
    </xdr:to>
    <xdr:graphicFrame macro="">
      <xdr:nvGraphicFramePr>
        <xdr:cNvPr id="53979284" name="9 Gráfico">
          <a:extLst>
            <a:ext uri="{FF2B5EF4-FFF2-40B4-BE49-F238E27FC236}">
              <a16:creationId xmlns:a16="http://schemas.microsoft.com/office/drawing/2014/main" id="{9019DA96-0318-64C3-9691-8A5339A768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44</xdr:col>
      <xdr:colOff>342900</xdr:colOff>
      <xdr:row>2</xdr:row>
      <xdr:rowOff>0</xdr:rowOff>
    </xdr:from>
    <xdr:to>
      <xdr:col>52</xdr:col>
      <xdr:colOff>85725</xdr:colOff>
      <xdr:row>8</xdr:row>
      <xdr:rowOff>0</xdr:rowOff>
    </xdr:to>
    <xdr:graphicFrame macro="">
      <xdr:nvGraphicFramePr>
        <xdr:cNvPr id="53979285" name="10 Gráfico">
          <a:extLst>
            <a:ext uri="{FF2B5EF4-FFF2-40B4-BE49-F238E27FC236}">
              <a16:creationId xmlns:a16="http://schemas.microsoft.com/office/drawing/2014/main" id="{3FC008F6-0AAD-6FE7-FF18-BDE9F826BC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44</xdr:col>
      <xdr:colOff>685800</xdr:colOff>
      <xdr:row>8</xdr:row>
      <xdr:rowOff>400050</xdr:rowOff>
    </xdr:from>
    <xdr:to>
      <xdr:col>52</xdr:col>
      <xdr:colOff>428625</xdr:colOff>
      <xdr:row>14</xdr:row>
      <xdr:rowOff>609600</xdr:rowOff>
    </xdr:to>
    <xdr:graphicFrame macro="">
      <xdr:nvGraphicFramePr>
        <xdr:cNvPr id="53979286" name="11 Gráfico">
          <a:extLst>
            <a:ext uri="{FF2B5EF4-FFF2-40B4-BE49-F238E27FC236}">
              <a16:creationId xmlns:a16="http://schemas.microsoft.com/office/drawing/2014/main" id="{4C9D9A06-2C63-7E21-E50B-23B66A40C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44</xdr:col>
      <xdr:colOff>752475</xdr:colOff>
      <xdr:row>15</xdr:row>
      <xdr:rowOff>9525</xdr:rowOff>
    </xdr:from>
    <xdr:to>
      <xdr:col>52</xdr:col>
      <xdr:colOff>495300</xdr:colOff>
      <xdr:row>19</xdr:row>
      <xdr:rowOff>104775</xdr:rowOff>
    </xdr:to>
    <xdr:graphicFrame macro="">
      <xdr:nvGraphicFramePr>
        <xdr:cNvPr id="53979287" name="12 Gráfico">
          <a:extLst>
            <a:ext uri="{FF2B5EF4-FFF2-40B4-BE49-F238E27FC236}">
              <a16:creationId xmlns:a16="http://schemas.microsoft.com/office/drawing/2014/main" id="{E7C94F47-BDCA-8576-B184-90EF3210D0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22</xdr:col>
      <xdr:colOff>0</xdr:colOff>
      <xdr:row>20</xdr:row>
      <xdr:rowOff>0</xdr:rowOff>
    </xdr:from>
    <xdr:to>
      <xdr:col>27</xdr:col>
      <xdr:colOff>0</xdr:colOff>
      <xdr:row>25</xdr:row>
      <xdr:rowOff>257175</xdr:rowOff>
    </xdr:to>
    <xdr:graphicFrame macro="">
      <xdr:nvGraphicFramePr>
        <xdr:cNvPr id="53979288" name="7 Gráfico">
          <a:extLst>
            <a:ext uri="{FF2B5EF4-FFF2-40B4-BE49-F238E27FC236}">
              <a16:creationId xmlns:a16="http://schemas.microsoft.com/office/drawing/2014/main" id="{CE4C9724-C5CD-6B44-8929-C70A8B7B2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28</xdr:col>
      <xdr:colOff>0</xdr:colOff>
      <xdr:row>20</xdr:row>
      <xdr:rowOff>0</xdr:rowOff>
    </xdr:from>
    <xdr:to>
      <xdr:col>32</xdr:col>
      <xdr:colOff>742950</xdr:colOff>
      <xdr:row>25</xdr:row>
      <xdr:rowOff>257175</xdr:rowOff>
    </xdr:to>
    <xdr:graphicFrame macro="">
      <xdr:nvGraphicFramePr>
        <xdr:cNvPr id="53979289" name="8 Gráfico">
          <a:extLst>
            <a:ext uri="{FF2B5EF4-FFF2-40B4-BE49-F238E27FC236}">
              <a16:creationId xmlns:a16="http://schemas.microsoft.com/office/drawing/2014/main" id="{7E4ED23E-C035-25E3-7034-F8571FFADD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0</xdr:colOff>
      <xdr:row>20</xdr:row>
      <xdr:rowOff>0</xdr:rowOff>
    </xdr:from>
    <xdr:to>
      <xdr:col>38</xdr:col>
      <xdr:colOff>733425</xdr:colOff>
      <xdr:row>25</xdr:row>
      <xdr:rowOff>276225</xdr:rowOff>
    </xdr:to>
    <xdr:graphicFrame macro="">
      <xdr:nvGraphicFramePr>
        <xdr:cNvPr id="53979290" name="9 Gráfico">
          <a:extLst>
            <a:ext uri="{FF2B5EF4-FFF2-40B4-BE49-F238E27FC236}">
              <a16:creationId xmlns:a16="http://schemas.microsoft.com/office/drawing/2014/main" id="{C6E0E32C-8701-5194-DD27-BC6D34C774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44</xdr:col>
      <xdr:colOff>714375</xdr:colOff>
      <xdr:row>19</xdr:row>
      <xdr:rowOff>152400</xdr:rowOff>
    </xdr:from>
    <xdr:to>
      <xdr:col>52</xdr:col>
      <xdr:colOff>457200</xdr:colOff>
      <xdr:row>25</xdr:row>
      <xdr:rowOff>219075</xdr:rowOff>
    </xdr:to>
    <xdr:graphicFrame macro="">
      <xdr:nvGraphicFramePr>
        <xdr:cNvPr id="53979291" name="16 Gráfico">
          <a:extLst>
            <a:ext uri="{FF2B5EF4-FFF2-40B4-BE49-F238E27FC236}">
              <a16:creationId xmlns:a16="http://schemas.microsoft.com/office/drawing/2014/main" id="{996D4136-186E-2422-E542-BE3521B172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22</xdr:col>
      <xdr:colOff>0</xdr:colOff>
      <xdr:row>25</xdr:row>
      <xdr:rowOff>371475</xdr:rowOff>
    </xdr:from>
    <xdr:to>
      <xdr:col>27</xdr:col>
      <xdr:colOff>0</xdr:colOff>
      <xdr:row>30</xdr:row>
      <xdr:rowOff>285750</xdr:rowOff>
    </xdr:to>
    <xdr:graphicFrame macro="">
      <xdr:nvGraphicFramePr>
        <xdr:cNvPr id="53979292" name="7 Gráfico">
          <a:extLst>
            <a:ext uri="{FF2B5EF4-FFF2-40B4-BE49-F238E27FC236}">
              <a16:creationId xmlns:a16="http://schemas.microsoft.com/office/drawing/2014/main" id="{8C71361C-21F9-B53D-B280-33605543F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28</xdr:col>
      <xdr:colOff>0</xdr:colOff>
      <xdr:row>25</xdr:row>
      <xdr:rowOff>371475</xdr:rowOff>
    </xdr:from>
    <xdr:to>
      <xdr:col>32</xdr:col>
      <xdr:colOff>742950</xdr:colOff>
      <xdr:row>30</xdr:row>
      <xdr:rowOff>285750</xdr:rowOff>
    </xdr:to>
    <xdr:graphicFrame macro="">
      <xdr:nvGraphicFramePr>
        <xdr:cNvPr id="53979293" name="8 Gráfico">
          <a:extLst>
            <a:ext uri="{FF2B5EF4-FFF2-40B4-BE49-F238E27FC236}">
              <a16:creationId xmlns:a16="http://schemas.microsoft.com/office/drawing/2014/main" id="{AB077C7B-868A-8E13-FBF4-AA967C765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34</xdr:col>
      <xdr:colOff>0</xdr:colOff>
      <xdr:row>25</xdr:row>
      <xdr:rowOff>371475</xdr:rowOff>
    </xdr:from>
    <xdr:to>
      <xdr:col>38</xdr:col>
      <xdr:colOff>733425</xdr:colOff>
      <xdr:row>30</xdr:row>
      <xdr:rowOff>295275</xdr:rowOff>
    </xdr:to>
    <xdr:graphicFrame macro="">
      <xdr:nvGraphicFramePr>
        <xdr:cNvPr id="53979294" name="9 Gráfico">
          <a:extLst>
            <a:ext uri="{FF2B5EF4-FFF2-40B4-BE49-F238E27FC236}">
              <a16:creationId xmlns:a16="http://schemas.microsoft.com/office/drawing/2014/main" id="{7F211C3A-4C84-5F42-D4E8-06EFA1F1F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44</xdr:col>
      <xdr:colOff>647700</xdr:colOff>
      <xdr:row>25</xdr:row>
      <xdr:rowOff>371475</xdr:rowOff>
    </xdr:from>
    <xdr:to>
      <xdr:col>52</xdr:col>
      <xdr:colOff>533400</xdr:colOff>
      <xdr:row>30</xdr:row>
      <xdr:rowOff>304800</xdr:rowOff>
    </xdr:to>
    <xdr:graphicFrame macro="">
      <xdr:nvGraphicFramePr>
        <xdr:cNvPr id="53979295" name="16 Gráfico">
          <a:extLst>
            <a:ext uri="{FF2B5EF4-FFF2-40B4-BE49-F238E27FC236}">
              <a16:creationId xmlns:a16="http://schemas.microsoft.com/office/drawing/2014/main" id="{278F0D49-2971-54C0-FA46-8835453C70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21</xdr:col>
      <xdr:colOff>752475</xdr:colOff>
      <xdr:row>31</xdr:row>
      <xdr:rowOff>123825</xdr:rowOff>
    </xdr:from>
    <xdr:to>
      <xdr:col>26</xdr:col>
      <xdr:colOff>752475</xdr:colOff>
      <xdr:row>35</xdr:row>
      <xdr:rowOff>200025</xdr:rowOff>
    </xdr:to>
    <xdr:graphicFrame macro="">
      <xdr:nvGraphicFramePr>
        <xdr:cNvPr id="53979296" name="7 Gráfico">
          <a:extLst>
            <a:ext uri="{FF2B5EF4-FFF2-40B4-BE49-F238E27FC236}">
              <a16:creationId xmlns:a16="http://schemas.microsoft.com/office/drawing/2014/main" id="{A6B7D9D4-47DD-B116-21A0-CBD5791029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27</xdr:col>
      <xdr:colOff>123825</xdr:colOff>
      <xdr:row>31</xdr:row>
      <xdr:rowOff>123825</xdr:rowOff>
    </xdr:from>
    <xdr:to>
      <xdr:col>32</xdr:col>
      <xdr:colOff>733425</xdr:colOff>
      <xdr:row>35</xdr:row>
      <xdr:rowOff>200025</xdr:rowOff>
    </xdr:to>
    <xdr:graphicFrame macro="">
      <xdr:nvGraphicFramePr>
        <xdr:cNvPr id="53979297" name="8 Gráfico">
          <a:extLst>
            <a:ext uri="{FF2B5EF4-FFF2-40B4-BE49-F238E27FC236}">
              <a16:creationId xmlns:a16="http://schemas.microsoft.com/office/drawing/2014/main" id="{F661FD08-1A92-C2D6-AD99-0DF8C146CB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33</xdr:col>
      <xdr:colOff>104775</xdr:colOff>
      <xdr:row>31</xdr:row>
      <xdr:rowOff>123825</xdr:rowOff>
    </xdr:from>
    <xdr:to>
      <xdr:col>38</xdr:col>
      <xdr:colOff>723900</xdr:colOff>
      <xdr:row>35</xdr:row>
      <xdr:rowOff>209550</xdr:rowOff>
    </xdr:to>
    <xdr:graphicFrame macro="">
      <xdr:nvGraphicFramePr>
        <xdr:cNvPr id="53979298" name="9 Gráfico">
          <a:extLst>
            <a:ext uri="{FF2B5EF4-FFF2-40B4-BE49-F238E27FC236}">
              <a16:creationId xmlns:a16="http://schemas.microsoft.com/office/drawing/2014/main" id="{4F428F15-B839-C29B-7528-FB36DE3FD0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44</xdr:col>
      <xdr:colOff>647700</xdr:colOff>
      <xdr:row>31</xdr:row>
      <xdr:rowOff>76200</xdr:rowOff>
    </xdr:from>
    <xdr:to>
      <xdr:col>52</xdr:col>
      <xdr:colOff>609600</xdr:colOff>
      <xdr:row>35</xdr:row>
      <xdr:rowOff>171450</xdr:rowOff>
    </xdr:to>
    <xdr:graphicFrame macro="">
      <xdr:nvGraphicFramePr>
        <xdr:cNvPr id="53979299" name="16 Gráfico">
          <a:extLst>
            <a:ext uri="{FF2B5EF4-FFF2-40B4-BE49-F238E27FC236}">
              <a16:creationId xmlns:a16="http://schemas.microsoft.com/office/drawing/2014/main" id="{3569D239-E501-6632-6572-D324EFD563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21</xdr:col>
      <xdr:colOff>9525</xdr:colOff>
      <xdr:row>0</xdr:row>
      <xdr:rowOff>38100</xdr:rowOff>
    </xdr:from>
    <xdr:to>
      <xdr:col>21</xdr:col>
      <xdr:colOff>704850</xdr:colOff>
      <xdr:row>3</xdr:row>
      <xdr:rowOff>57150</xdr:rowOff>
    </xdr:to>
    <xdr:pic>
      <xdr:nvPicPr>
        <xdr:cNvPr id="53979300" name="Picture 3995" descr="MB900431547">
          <a:hlinkClick xmlns:r="http://schemas.openxmlformats.org/officeDocument/2006/relationships" r:id="rId25" tooltip="Ir a factores criticos"/>
          <a:extLst>
            <a:ext uri="{FF2B5EF4-FFF2-40B4-BE49-F238E27FC236}">
              <a16:creationId xmlns:a16="http://schemas.microsoft.com/office/drawing/2014/main" id="{1BA52CBD-756F-2678-ACF9-617662A82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0425" y="38100"/>
          <a:ext cx="6953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190500</xdr:colOff>
      <xdr:row>3</xdr:row>
      <xdr:rowOff>95250</xdr:rowOff>
    </xdr:from>
    <xdr:to>
      <xdr:col>21</xdr:col>
      <xdr:colOff>571500</xdr:colOff>
      <xdr:row>4</xdr:row>
      <xdr:rowOff>28575</xdr:rowOff>
    </xdr:to>
    <xdr:pic>
      <xdr:nvPicPr>
        <xdr:cNvPr id="53979301" name="2 Imagen">
          <a:hlinkClick xmlns:r="http://schemas.openxmlformats.org/officeDocument/2006/relationships" r:id="rId25" tooltip="Ir a academica"/>
          <a:extLst>
            <a:ext uri="{FF2B5EF4-FFF2-40B4-BE49-F238E27FC236}">
              <a16:creationId xmlns:a16="http://schemas.microsoft.com/office/drawing/2014/main" id="{EE524144-0EDE-69AB-AD14-20667527D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1400" y="771525"/>
          <a:ext cx="3810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209550</xdr:colOff>
      <xdr:row>2</xdr:row>
      <xdr:rowOff>0</xdr:rowOff>
    </xdr:from>
    <xdr:to>
      <xdr:col>44</xdr:col>
      <xdr:colOff>209550</xdr:colOff>
      <xdr:row>8</xdr:row>
      <xdr:rowOff>0</xdr:rowOff>
    </xdr:to>
    <xdr:graphicFrame macro="">
      <xdr:nvGraphicFramePr>
        <xdr:cNvPr id="53979302" name="1 Gráfico">
          <a:extLst>
            <a:ext uri="{FF2B5EF4-FFF2-40B4-BE49-F238E27FC236}">
              <a16:creationId xmlns:a16="http://schemas.microsoft.com/office/drawing/2014/main" id="{7F5C4614-65B0-0A1D-8099-468E7AEE7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39</xdr:col>
      <xdr:colOff>200025</xdr:colOff>
      <xdr:row>8</xdr:row>
      <xdr:rowOff>333375</xdr:rowOff>
    </xdr:from>
    <xdr:to>
      <xdr:col>44</xdr:col>
      <xdr:colOff>180975</xdr:colOff>
      <xdr:row>14</xdr:row>
      <xdr:rowOff>552450</xdr:rowOff>
    </xdr:to>
    <xdr:graphicFrame macro="">
      <xdr:nvGraphicFramePr>
        <xdr:cNvPr id="53979303" name="4 Gráfico">
          <a:extLst>
            <a:ext uri="{FF2B5EF4-FFF2-40B4-BE49-F238E27FC236}">
              <a16:creationId xmlns:a16="http://schemas.microsoft.com/office/drawing/2014/main" id="{178D430A-24E0-0FD3-28B8-F847B06A9E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39</xdr:col>
      <xdr:colOff>200025</xdr:colOff>
      <xdr:row>15</xdr:row>
      <xdr:rowOff>0</xdr:rowOff>
    </xdr:from>
    <xdr:to>
      <xdr:col>44</xdr:col>
      <xdr:colOff>200025</xdr:colOff>
      <xdr:row>19</xdr:row>
      <xdr:rowOff>85725</xdr:rowOff>
    </xdr:to>
    <xdr:graphicFrame macro="">
      <xdr:nvGraphicFramePr>
        <xdr:cNvPr id="53979304" name="5 Gráfico">
          <a:extLst>
            <a:ext uri="{FF2B5EF4-FFF2-40B4-BE49-F238E27FC236}">
              <a16:creationId xmlns:a16="http://schemas.microsoft.com/office/drawing/2014/main" id="{31B8AE5E-1210-77BB-3059-BF5D1AFC0C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39</xdr:col>
      <xdr:colOff>209550</xdr:colOff>
      <xdr:row>20</xdr:row>
      <xdr:rowOff>19050</xdr:rowOff>
    </xdr:from>
    <xdr:to>
      <xdr:col>44</xdr:col>
      <xdr:colOff>228600</xdr:colOff>
      <xdr:row>25</xdr:row>
      <xdr:rowOff>276225</xdr:rowOff>
    </xdr:to>
    <xdr:graphicFrame macro="">
      <xdr:nvGraphicFramePr>
        <xdr:cNvPr id="53979305" name="6 Gráfico">
          <a:extLst>
            <a:ext uri="{FF2B5EF4-FFF2-40B4-BE49-F238E27FC236}">
              <a16:creationId xmlns:a16="http://schemas.microsoft.com/office/drawing/2014/main" id="{B0E8C9F4-05E5-14DB-7008-C71BBC2CB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39</xdr:col>
      <xdr:colOff>209550</xdr:colOff>
      <xdr:row>25</xdr:row>
      <xdr:rowOff>409575</xdr:rowOff>
    </xdr:from>
    <xdr:to>
      <xdr:col>44</xdr:col>
      <xdr:colOff>238125</xdr:colOff>
      <xdr:row>30</xdr:row>
      <xdr:rowOff>285750</xdr:rowOff>
    </xdr:to>
    <xdr:graphicFrame macro="">
      <xdr:nvGraphicFramePr>
        <xdr:cNvPr id="53979306" name="7 Gráfico">
          <a:extLst>
            <a:ext uri="{FF2B5EF4-FFF2-40B4-BE49-F238E27FC236}">
              <a16:creationId xmlns:a16="http://schemas.microsoft.com/office/drawing/2014/main" id="{604F8C19-2C13-3A58-678B-87B2A424AC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39</xdr:col>
      <xdr:colOff>266700</xdr:colOff>
      <xdr:row>31</xdr:row>
      <xdr:rowOff>114300</xdr:rowOff>
    </xdr:from>
    <xdr:to>
      <xdr:col>44</xdr:col>
      <xdr:colOff>257175</xdr:colOff>
      <xdr:row>35</xdr:row>
      <xdr:rowOff>219075</xdr:rowOff>
    </xdr:to>
    <xdr:graphicFrame macro="">
      <xdr:nvGraphicFramePr>
        <xdr:cNvPr id="53979307" name="8 Gráfico">
          <a:extLst>
            <a:ext uri="{FF2B5EF4-FFF2-40B4-BE49-F238E27FC236}">
              <a16:creationId xmlns:a16="http://schemas.microsoft.com/office/drawing/2014/main" id="{18CF0853-29AD-B9BE-D53D-1268CC3E45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2</xdr:row>
      <xdr:rowOff>9525</xdr:rowOff>
    </xdr:from>
    <xdr:to>
      <xdr:col>27</xdr:col>
      <xdr:colOff>9525</xdr:colOff>
      <xdr:row>8</xdr:row>
      <xdr:rowOff>0</xdr:rowOff>
    </xdr:to>
    <xdr:graphicFrame macro="">
      <xdr:nvGraphicFramePr>
        <xdr:cNvPr id="53711009" name="1 Gráfico">
          <a:extLst>
            <a:ext uri="{FF2B5EF4-FFF2-40B4-BE49-F238E27FC236}">
              <a16:creationId xmlns:a16="http://schemas.microsoft.com/office/drawing/2014/main" id="{D4F2C72E-5349-78CF-0447-A1BC569914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752475</xdr:colOff>
      <xdr:row>1</xdr:row>
      <xdr:rowOff>285750</xdr:rowOff>
    </xdr:from>
    <xdr:to>
      <xdr:col>32</xdr:col>
      <xdr:colOff>733425</xdr:colOff>
      <xdr:row>7</xdr:row>
      <xdr:rowOff>466725</xdr:rowOff>
    </xdr:to>
    <xdr:graphicFrame macro="">
      <xdr:nvGraphicFramePr>
        <xdr:cNvPr id="53711010" name="2 Gráfico">
          <a:extLst>
            <a:ext uri="{FF2B5EF4-FFF2-40B4-BE49-F238E27FC236}">
              <a16:creationId xmlns:a16="http://schemas.microsoft.com/office/drawing/2014/main" id="{144C41AB-F6D6-2EB1-9659-FDF1BDF43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28575</xdr:colOff>
      <xdr:row>2</xdr:row>
      <xdr:rowOff>0</xdr:rowOff>
    </xdr:from>
    <xdr:to>
      <xdr:col>39</xdr:col>
      <xdr:colOff>0</xdr:colOff>
      <xdr:row>8</xdr:row>
      <xdr:rowOff>0</xdr:rowOff>
    </xdr:to>
    <xdr:graphicFrame macro="">
      <xdr:nvGraphicFramePr>
        <xdr:cNvPr id="53711011" name="3 Gráfico">
          <a:extLst>
            <a:ext uri="{FF2B5EF4-FFF2-40B4-BE49-F238E27FC236}">
              <a16:creationId xmlns:a16="http://schemas.microsoft.com/office/drawing/2014/main" id="{DBEE4B80-A294-1713-E88E-7E73F9CF83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8</xdr:row>
      <xdr:rowOff>352425</xdr:rowOff>
    </xdr:from>
    <xdr:to>
      <xdr:col>27</xdr:col>
      <xdr:colOff>0</xdr:colOff>
      <xdr:row>14</xdr:row>
      <xdr:rowOff>542925</xdr:rowOff>
    </xdr:to>
    <xdr:graphicFrame macro="">
      <xdr:nvGraphicFramePr>
        <xdr:cNvPr id="53711012" name="4 Gráfico">
          <a:extLst>
            <a:ext uri="{FF2B5EF4-FFF2-40B4-BE49-F238E27FC236}">
              <a16:creationId xmlns:a16="http://schemas.microsoft.com/office/drawing/2014/main" id="{91D4F425-67FE-BCBF-3586-D12E3BA3F1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0</xdr:colOff>
      <xdr:row>8</xdr:row>
      <xdr:rowOff>352425</xdr:rowOff>
    </xdr:from>
    <xdr:to>
      <xdr:col>33</xdr:col>
      <xdr:colOff>0</xdr:colOff>
      <xdr:row>14</xdr:row>
      <xdr:rowOff>561975</xdr:rowOff>
    </xdr:to>
    <xdr:graphicFrame macro="">
      <xdr:nvGraphicFramePr>
        <xdr:cNvPr id="53711013" name="5 Gráfico">
          <a:extLst>
            <a:ext uri="{FF2B5EF4-FFF2-40B4-BE49-F238E27FC236}">
              <a16:creationId xmlns:a16="http://schemas.microsoft.com/office/drawing/2014/main" id="{C23A5414-7739-A9CF-510C-2F3EE249A6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0</xdr:colOff>
      <xdr:row>8</xdr:row>
      <xdr:rowOff>352425</xdr:rowOff>
    </xdr:from>
    <xdr:to>
      <xdr:col>39</xdr:col>
      <xdr:colOff>0</xdr:colOff>
      <xdr:row>14</xdr:row>
      <xdr:rowOff>561975</xdr:rowOff>
    </xdr:to>
    <xdr:graphicFrame macro="">
      <xdr:nvGraphicFramePr>
        <xdr:cNvPr id="53711014" name="6 Gráfico">
          <a:extLst>
            <a:ext uri="{FF2B5EF4-FFF2-40B4-BE49-F238E27FC236}">
              <a16:creationId xmlns:a16="http://schemas.microsoft.com/office/drawing/2014/main" id="{4A5FC7AE-6452-D9FD-E933-1C8AE685F5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15</xdr:row>
      <xdr:rowOff>0</xdr:rowOff>
    </xdr:from>
    <xdr:to>
      <xdr:col>27</xdr:col>
      <xdr:colOff>0</xdr:colOff>
      <xdr:row>19</xdr:row>
      <xdr:rowOff>85725</xdr:rowOff>
    </xdr:to>
    <xdr:graphicFrame macro="">
      <xdr:nvGraphicFramePr>
        <xdr:cNvPr id="53711015" name="7 Gráfico">
          <a:extLst>
            <a:ext uri="{FF2B5EF4-FFF2-40B4-BE49-F238E27FC236}">
              <a16:creationId xmlns:a16="http://schemas.microsoft.com/office/drawing/2014/main" id="{5E73980A-DDB4-380A-922C-A490B5F83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15</xdr:row>
      <xdr:rowOff>0</xdr:rowOff>
    </xdr:from>
    <xdr:to>
      <xdr:col>32</xdr:col>
      <xdr:colOff>742950</xdr:colOff>
      <xdr:row>19</xdr:row>
      <xdr:rowOff>85725</xdr:rowOff>
    </xdr:to>
    <xdr:graphicFrame macro="">
      <xdr:nvGraphicFramePr>
        <xdr:cNvPr id="53711016" name="8 Gráfico">
          <a:extLst>
            <a:ext uri="{FF2B5EF4-FFF2-40B4-BE49-F238E27FC236}">
              <a16:creationId xmlns:a16="http://schemas.microsoft.com/office/drawing/2014/main" id="{2BF06C3C-7A47-0AAD-2B5E-F7B6C1E59A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0</xdr:colOff>
      <xdr:row>15</xdr:row>
      <xdr:rowOff>0</xdr:rowOff>
    </xdr:from>
    <xdr:to>
      <xdr:col>38</xdr:col>
      <xdr:colOff>733425</xdr:colOff>
      <xdr:row>19</xdr:row>
      <xdr:rowOff>95250</xdr:rowOff>
    </xdr:to>
    <xdr:graphicFrame macro="">
      <xdr:nvGraphicFramePr>
        <xdr:cNvPr id="53711017" name="9 Gráfico">
          <a:extLst>
            <a:ext uri="{FF2B5EF4-FFF2-40B4-BE49-F238E27FC236}">
              <a16:creationId xmlns:a16="http://schemas.microsoft.com/office/drawing/2014/main" id="{DA9A91AC-335A-8029-D644-1C8D3F2C4F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44</xdr:col>
      <xdr:colOff>323850</xdr:colOff>
      <xdr:row>1</xdr:row>
      <xdr:rowOff>276225</xdr:rowOff>
    </xdr:from>
    <xdr:to>
      <xdr:col>52</xdr:col>
      <xdr:colOff>66675</xdr:colOff>
      <xdr:row>7</xdr:row>
      <xdr:rowOff>466725</xdr:rowOff>
    </xdr:to>
    <xdr:graphicFrame macro="">
      <xdr:nvGraphicFramePr>
        <xdr:cNvPr id="53711018" name="10 Gráfico">
          <a:extLst>
            <a:ext uri="{FF2B5EF4-FFF2-40B4-BE49-F238E27FC236}">
              <a16:creationId xmlns:a16="http://schemas.microsoft.com/office/drawing/2014/main" id="{748A5672-51DB-B9CD-35D4-B63B357C4B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44</xdr:col>
      <xdr:colOff>342900</xdr:colOff>
      <xdr:row>8</xdr:row>
      <xdr:rowOff>323850</xdr:rowOff>
    </xdr:from>
    <xdr:to>
      <xdr:col>52</xdr:col>
      <xdr:colOff>85725</xdr:colOff>
      <xdr:row>14</xdr:row>
      <xdr:rowOff>533400</xdr:rowOff>
    </xdr:to>
    <xdr:graphicFrame macro="">
      <xdr:nvGraphicFramePr>
        <xdr:cNvPr id="53711019" name="11 Gráfico">
          <a:extLst>
            <a:ext uri="{FF2B5EF4-FFF2-40B4-BE49-F238E27FC236}">
              <a16:creationId xmlns:a16="http://schemas.microsoft.com/office/drawing/2014/main" id="{7FD06D56-236C-4E55-2611-487C7E0035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44</xdr:col>
      <xdr:colOff>390525</xdr:colOff>
      <xdr:row>15</xdr:row>
      <xdr:rowOff>0</xdr:rowOff>
    </xdr:from>
    <xdr:to>
      <xdr:col>52</xdr:col>
      <xdr:colOff>133350</xdr:colOff>
      <xdr:row>19</xdr:row>
      <xdr:rowOff>95250</xdr:rowOff>
    </xdr:to>
    <xdr:graphicFrame macro="">
      <xdr:nvGraphicFramePr>
        <xdr:cNvPr id="53711020" name="12 Gráfico">
          <a:extLst>
            <a:ext uri="{FF2B5EF4-FFF2-40B4-BE49-F238E27FC236}">
              <a16:creationId xmlns:a16="http://schemas.microsoft.com/office/drawing/2014/main" id="{F02D0AFD-D745-373B-83AD-22F21DD6F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22</xdr:col>
      <xdr:colOff>0</xdr:colOff>
      <xdr:row>20</xdr:row>
      <xdr:rowOff>0</xdr:rowOff>
    </xdr:from>
    <xdr:to>
      <xdr:col>27</xdr:col>
      <xdr:colOff>0</xdr:colOff>
      <xdr:row>25</xdr:row>
      <xdr:rowOff>257175</xdr:rowOff>
    </xdr:to>
    <xdr:graphicFrame macro="">
      <xdr:nvGraphicFramePr>
        <xdr:cNvPr id="53711021" name="7 Gráfico">
          <a:extLst>
            <a:ext uri="{FF2B5EF4-FFF2-40B4-BE49-F238E27FC236}">
              <a16:creationId xmlns:a16="http://schemas.microsoft.com/office/drawing/2014/main" id="{17DA4BDA-C144-B3D8-B8F5-A525871AF3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28</xdr:col>
      <xdr:colOff>0</xdr:colOff>
      <xdr:row>20</xdr:row>
      <xdr:rowOff>0</xdr:rowOff>
    </xdr:from>
    <xdr:to>
      <xdr:col>32</xdr:col>
      <xdr:colOff>742950</xdr:colOff>
      <xdr:row>25</xdr:row>
      <xdr:rowOff>257175</xdr:rowOff>
    </xdr:to>
    <xdr:graphicFrame macro="">
      <xdr:nvGraphicFramePr>
        <xdr:cNvPr id="53711022" name="8 Gráfico">
          <a:extLst>
            <a:ext uri="{FF2B5EF4-FFF2-40B4-BE49-F238E27FC236}">
              <a16:creationId xmlns:a16="http://schemas.microsoft.com/office/drawing/2014/main" id="{5340E334-8CD6-7242-F65A-584835B31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0</xdr:colOff>
      <xdr:row>20</xdr:row>
      <xdr:rowOff>0</xdr:rowOff>
    </xdr:from>
    <xdr:to>
      <xdr:col>38</xdr:col>
      <xdr:colOff>733425</xdr:colOff>
      <xdr:row>25</xdr:row>
      <xdr:rowOff>276225</xdr:rowOff>
    </xdr:to>
    <xdr:graphicFrame macro="">
      <xdr:nvGraphicFramePr>
        <xdr:cNvPr id="53711023" name="9 Gráfico">
          <a:extLst>
            <a:ext uri="{FF2B5EF4-FFF2-40B4-BE49-F238E27FC236}">
              <a16:creationId xmlns:a16="http://schemas.microsoft.com/office/drawing/2014/main" id="{9D580EAF-1A10-35F4-6AE5-98A9D15E4C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44</xdr:col>
      <xdr:colOff>381000</xdr:colOff>
      <xdr:row>20</xdr:row>
      <xdr:rowOff>9525</xdr:rowOff>
    </xdr:from>
    <xdr:to>
      <xdr:col>52</xdr:col>
      <xdr:colOff>123825</xdr:colOff>
      <xdr:row>25</xdr:row>
      <xdr:rowOff>285750</xdr:rowOff>
    </xdr:to>
    <xdr:graphicFrame macro="">
      <xdr:nvGraphicFramePr>
        <xdr:cNvPr id="53711024" name="16 Gráfico">
          <a:extLst>
            <a:ext uri="{FF2B5EF4-FFF2-40B4-BE49-F238E27FC236}">
              <a16:creationId xmlns:a16="http://schemas.microsoft.com/office/drawing/2014/main" id="{BBF3CF03-BB7E-D692-BB0C-D497644CE2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21</xdr:col>
      <xdr:colOff>38100</xdr:colOff>
      <xdr:row>0</xdr:row>
      <xdr:rowOff>38100</xdr:rowOff>
    </xdr:from>
    <xdr:to>
      <xdr:col>21</xdr:col>
      <xdr:colOff>733425</xdr:colOff>
      <xdr:row>3</xdr:row>
      <xdr:rowOff>57150</xdr:rowOff>
    </xdr:to>
    <xdr:pic>
      <xdr:nvPicPr>
        <xdr:cNvPr id="53711025" name="Picture 3995" descr="MB900431547">
          <a:hlinkClick xmlns:r="http://schemas.openxmlformats.org/officeDocument/2006/relationships" r:id="rId17" tooltip="Ir a factores criticos"/>
          <a:extLst>
            <a:ext uri="{FF2B5EF4-FFF2-40B4-BE49-F238E27FC236}">
              <a16:creationId xmlns:a16="http://schemas.microsoft.com/office/drawing/2014/main" id="{1FD3522C-6AEF-DCBD-00EF-9EE2650DE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6625" y="38100"/>
          <a:ext cx="6953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228600</xdr:colOff>
      <xdr:row>3</xdr:row>
      <xdr:rowOff>85725</xdr:rowOff>
    </xdr:from>
    <xdr:to>
      <xdr:col>21</xdr:col>
      <xdr:colOff>600075</xdr:colOff>
      <xdr:row>4</xdr:row>
      <xdr:rowOff>0</xdr:rowOff>
    </xdr:to>
    <xdr:pic>
      <xdr:nvPicPr>
        <xdr:cNvPr id="53711026" name="2 Imagen">
          <a:hlinkClick xmlns:r="http://schemas.openxmlformats.org/officeDocument/2006/relationships" r:id="rId17" tooltip="Ir a administrativa"/>
          <a:extLst>
            <a:ext uri="{FF2B5EF4-FFF2-40B4-BE49-F238E27FC236}">
              <a16:creationId xmlns:a16="http://schemas.microsoft.com/office/drawing/2014/main" id="{3811FD92-709B-13D4-3398-C6986C04E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7125" y="762000"/>
          <a:ext cx="3714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133350</xdr:colOff>
      <xdr:row>2</xdr:row>
      <xdr:rowOff>0</xdr:rowOff>
    </xdr:from>
    <xdr:to>
      <xdr:col>44</xdr:col>
      <xdr:colOff>123825</xdr:colOff>
      <xdr:row>8</xdr:row>
      <xdr:rowOff>0</xdr:rowOff>
    </xdr:to>
    <xdr:graphicFrame macro="">
      <xdr:nvGraphicFramePr>
        <xdr:cNvPr id="53711027" name="1 Gráfico">
          <a:extLst>
            <a:ext uri="{FF2B5EF4-FFF2-40B4-BE49-F238E27FC236}">
              <a16:creationId xmlns:a16="http://schemas.microsoft.com/office/drawing/2014/main" id="{1ABA5AAC-216F-AD30-79C8-268A1B1EBB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39</xdr:col>
      <xdr:colOff>180975</xdr:colOff>
      <xdr:row>8</xdr:row>
      <xdr:rowOff>342900</xdr:rowOff>
    </xdr:from>
    <xdr:to>
      <xdr:col>44</xdr:col>
      <xdr:colOff>180975</xdr:colOff>
      <xdr:row>14</xdr:row>
      <xdr:rowOff>542925</xdr:rowOff>
    </xdr:to>
    <xdr:graphicFrame macro="">
      <xdr:nvGraphicFramePr>
        <xdr:cNvPr id="53711028" name="2 Gráfico">
          <a:extLst>
            <a:ext uri="{FF2B5EF4-FFF2-40B4-BE49-F238E27FC236}">
              <a16:creationId xmlns:a16="http://schemas.microsoft.com/office/drawing/2014/main" id="{D19FF3FB-829D-24DC-9C5B-ABB278482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39</xdr:col>
      <xdr:colOff>180975</xdr:colOff>
      <xdr:row>15</xdr:row>
      <xdr:rowOff>19050</xdr:rowOff>
    </xdr:from>
    <xdr:to>
      <xdr:col>44</xdr:col>
      <xdr:colOff>190500</xdr:colOff>
      <xdr:row>19</xdr:row>
      <xdr:rowOff>95250</xdr:rowOff>
    </xdr:to>
    <xdr:graphicFrame macro="">
      <xdr:nvGraphicFramePr>
        <xdr:cNvPr id="53711029" name="3 Gráfico">
          <a:extLst>
            <a:ext uri="{FF2B5EF4-FFF2-40B4-BE49-F238E27FC236}">
              <a16:creationId xmlns:a16="http://schemas.microsoft.com/office/drawing/2014/main" id="{EB0CBD24-1894-0C16-0A93-56B067F27E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39</xdr:col>
      <xdr:colOff>161925</xdr:colOff>
      <xdr:row>20</xdr:row>
      <xdr:rowOff>9525</xdr:rowOff>
    </xdr:from>
    <xdr:to>
      <xdr:col>44</xdr:col>
      <xdr:colOff>190500</xdr:colOff>
      <xdr:row>25</xdr:row>
      <xdr:rowOff>257175</xdr:rowOff>
    </xdr:to>
    <xdr:graphicFrame macro="">
      <xdr:nvGraphicFramePr>
        <xdr:cNvPr id="53711030" name="4 Gráfico">
          <a:extLst>
            <a:ext uri="{FF2B5EF4-FFF2-40B4-BE49-F238E27FC236}">
              <a16:creationId xmlns:a16="http://schemas.microsoft.com/office/drawing/2014/main" id="{ADA8D725-856E-1DF5-E58E-0959414A52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2</xdr:row>
      <xdr:rowOff>9525</xdr:rowOff>
    </xdr:from>
    <xdr:to>
      <xdr:col>27</xdr:col>
      <xdr:colOff>9525</xdr:colOff>
      <xdr:row>8</xdr:row>
      <xdr:rowOff>0</xdr:rowOff>
    </xdr:to>
    <xdr:graphicFrame macro="">
      <xdr:nvGraphicFramePr>
        <xdr:cNvPr id="53740735" name="1 Gráfico">
          <a:extLst>
            <a:ext uri="{FF2B5EF4-FFF2-40B4-BE49-F238E27FC236}">
              <a16:creationId xmlns:a16="http://schemas.microsoft.com/office/drawing/2014/main" id="{8E38ED6C-86A2-0224-8FFE-841EFA506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752475</xdr:colOff>
      <xdr:row>1</xdr:row>
      <xdr:rowOff>285750</xdr:rowOff>
    </xdr:from>
    <xdr:to>
      <xdr:col>32</xdr:col>
      <xdr:colOff>733425</xdr:colOff>
      <xdr:row>7</xdr:row>
      <xdr:rowOff>466725</xdr:rowOff>
    </xdr:to>
    <xdr:graphicFrame macro="">
      <xdr:nvGraphicFramePr>
        <xdr:cNvPr id="53740736" name="2 Gráfico">
          <a:extLst>
            <a:ext uri="{FF2B5EF4-FFF2-40B4-BE49-F238E27FC236}">
              <a16:creationId xmlns:a16="http://schemas.microsoft.com/office/drawing/2014/main" id="{71011650-A56A-2335-F9B4-FB653327F7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28575</xdr:colOff>
      <xdr:row>2</xdr:row>
      <xdr:rowOff>0</xdr:rowOff>
    </xdr:from>
    <xdr:to>
      <xdr:col>39</xdr:col>
      <xdr:colOff>0</xdr:colOff>
      <xdr:row>8</xdr:row>
      <xdr:rowOff>0</xdr:rowOff>
    </xdr:to>
    <xdr:graphicFrame macro="">
      <xdr:nvGraphicFramePr>
        <xdr:cNvPr id="53740737" name="3 Gráfico">
          <a:extLst>
            <a:ext uri="{FF2B5EF4-FFF2-40B4-BE49-F238E27FC236}">
              <a16:creationId xmlns:a16="http://schemas.microsoft.com/office/drawing/2014/main" id="{5949F9D7-1A1F-070C-7B02-20A70ED1D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8</xdr:row>
      <xdr:rowOff>352425</xdr:rowOff>
    </xdr:from>
    <xdr:to>
      <xdr:col>27</xdr:col>
      <xdr:colOff>0</xdr:colOff>
      <xdr:row>14</xdr:row>
      <xdr:rowOff>542925</xdr:rowOff>
    </xdr:to>
    <xdr:graphicFrame macro="">
      <xdr:nvGraphicFramePr>
        <xdr:cNvPr id="53740738" name="4 Gráfico">
          <a:extLst>
            <a:ext uri="{FF2B5EF4-FFF2-40B4-BE49-F238E27FC236}">
              <a16:creationId xmlns:a16="http://schemas.microsoft.com/office/drawing/2014/main" id="{3C7DA236-9897-577D-5F46-220B8734FC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0</xdr:colOff>
      <xdr:row>8</xdr:row>
      <xdr:rowOff>352425</xdr:rowOff>
    </xdr:from>
    <xdr:to>
      <xdr:col>33</xdr:col>
      <xdr:colOff>0</xdr:colOff>
      <xdr:row>14</xdr:row>
      <xdr:rowOff>561975</xdr:rowOff>
    </xdr:to>
    <xdr:graphicFrame macro="">
      <xdr:nvGraphicFramePr>
        <xdr:cNvPr id="53740739" name="5 Gráfico">
          <a:extLst>
            <a:ext uri="{FF2B5EF4-FFF2-40B4-BE49-F238E27FC236}">
              <a16:creationId xmlns:a16="http://schemas.microsoft.com/office/drawing/2014/main" id="{05864021-A465-2C6D-3F78-5800B1C8F4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0</xdr:colOff>
      <xdr:row>8</xdr:row>
      <xdr:rowOff>352425</xdr:rowOff>
    </xdr:from>
    <xdr:to>
      <xdr:col>39</xdr:col>
      <xdr:colOff>0</xdr:colOff>
      <xdr:row>14</xdr:row>
      <xdr:rowOff>561975</xdr:rowOff>
    </xdr:to>
    <xdr:graphicFrame macro="">
      <xdr:nvGraphicFramePr>
        <xdr:cNvPr id="53740740" name="6 Gráfico">
          <a:extLst>
            <a:ext uri="{FF2B5EF4-FFF2-40B4-BE49-F238E27FC236}">
              <a16:creationId xmlns:a16="http://schemas.microsoft.com/office/drawing/2014/main" id="{4553B47E-FE87-D34B-144D-0446C177C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15</xdr:row>
      <xdr:rowOff>0</xdr:rowOff>
    </xdr:from>
    <xdr:to>
      <xdr:col>27</xdr:col>
      <xdr:colOff>0</xdr:colOff>
      <xdr:row>19</xdr:row>
      <xdr:rowOff>85725</xdr:rowOff>
    </xdr:to>
    <xdr:graphicFrame macro="">
      <xdr:nvGraphicFramePr>
        <xdr:cNvPr id="53740741" name="7 Gráfico">
          <a:extLst>
            <a:ext uri="{FF2B5EF4-FFF2-40B4-BE49-F238E27FC236}">
              <a16:creationId xmlns:a16="http://schemas.microsoft.com/office/drawing/2014/main" id="{B5273E5B-057F-F2DA-97D3-26F007AC6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15</xdr:row>
      <xdr:rowOff>0</xdr:rowOff>
    </xdr:from>
    <xdr:to>
      <xdr:col>32</xdr:col>
      <xdr:colOff>742950</xdr:colOff>
      <xdr:row>19</xdr:row>
      <xdr:rowOff>85725</xdr:rowOff>
    </xdr:to>
    <xdr:graphicFrame macro="">
      <xdr:nvGraphicFramePr>
        <xdr:cNvPr id="53740742" name="8 Gráfico">
          <a:extLst>
            <a:ext uri="{FF2B5EF4-FFF2-40B4-BE49-F238E27FC236}">
              <a16:creationId xmlns:a16="http://schemas.microsoft.com/office/drawing/2014/main" id="{52FC1D01-EEF4-DA9A-F962-F06DFD9C6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0</xdr:colOff>
      <xdr:row>15</xdr:row>
      <xdr:rowOff>0</xdr:rowOff>
    </xdr:from>
    <xdr:to>
      <xdr:col>38</xdr:col>
      <xdr:colOff>733425</xdr:colOff>
      <xdr:row>19</xdr:row>
      <xdr:rowOff>95250</xdr:rowOff>
    </xdr:to>
    <xdr:graphicFrame macro="">
      <xdr:nvGraphicFramePr>
        <xdr:cNvPr id="53740743" name="9 Gráfico">
          <a:extLst>
            <a:ext uri="{FF2B5EF4-FFF2-40B4-BE49-F238E27FC236}">
              <a16:creationId xmlns:a16="http://schemas.microsoft.com/office/drawing/2014/main" id="{DDF7C6F2-8AE0-F8B1-708E-180DCA506A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209550</xdr:colOff>
      <xdr:row>2</xdr:row>
      <xdr:rowOff>9525</xdr:rowOff>
    </xdr:from>
    <xdr:to>
      <xdr:col>52</xdr:col>
      <xdr:colOff>714375</xdr:colOff>
      <xdr:row>8</xdr:row>
      <xdr:rowOff>9525</xdr:rowOff>
    </xdr:to>
    <xdr:graphicFrame macro="">
      <xdr:nvGraphicFramePr>
        <xdr:cNvPr id="53740744" name="10 Gráfico">
          <a:extLst>
            <a:ext uri="{FF2B5EF4-FFF2-40B4-BE49-F238E27FC236}">
              <a16:creationId xmlns:a16="http://schemas.microsoft.com/office/drawing/2014/main" id="{D26B9141-3B24-162B-63C5-A0AE7AF7B6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45</xdr:col>
      <xdr:colOff>257175</xdr:colOff>
      <xdr:row>8</xdr:row>
      <xdr:rowOff>361950</xdr:rowOff>
    </xdr:from>
    <xdr:to>
      <xdr:col>53</xdr:col>
      <xdr:colOff>0</xdr:colOff>
      <xdr:row>14</xdr:row>
      <xdr:rowOff>571500</xdr:rowOff>
    </xdr:to>
    <xdr:graphicFrame macro="">
      <xdr:nvGraphicFramePr>
        <xdr:cNvPr id="53740745" name="11 Gráfico">
          <a:extLst>
            <a:ext uri="{FF2B5EF4-FFF2-40B4-BE49-F238E27FC236}">
              <a16:creationId xmlns:a16="http://schemas.microsoft.com/office/drawing/2014/main" id="{681BF720-5102-9C83-668D-F449AA7B14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45</xdr:col>
      <xdr:colOff>361950</xdr:colOff>
      <xdr:row>14</xdr:row>
      <xdr:rowOff>752475</xdr:rowOff>
    </xdr:from>
    <xdr:to>
      <xdr:col>53</xdr:col>
      <xdr:colOff>104775</xdr:colOff>
      <xdr:row>19</xdr:row>
      <xdr:rowOff>85725</xdr:rowOff>
    </xdr:to>
    <xdr:graphicFrame macro="">
      <xdr:nvGraphicFramePr>
        <xdr:cNvPr id="53740746" name="12 Gráfico">
          <a:extLst>
            <a:ext uri="{FF2B5EF4-FFF2-40B4-BE49-F238E27FC236}">
              <a16:creationId xmlns:a16="http://schemas.microsoft.com/office/drawing/2014/main" id="{DE317ECB-FDB1-4AA0-DA3E-55BFDDCA4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22</xdr:col>
      <xdr:colOff>0</xdr:colOff>
      <xdr:row>20</xdr:row>
      <xdr:rowOff>0</xdr:rowOff>
    </xdr:from>
    <xdr:to>
      <xdr:col>27</xdr:col>
      <xdr:colOff>0</xdr:colOff>
      <xdr:row>25</xdr:row>
      <xdr:rowOff>257175</xdr:rowOff>
    </xdr:to>
    <xdr:graphicFrame macro="">
      <xdr:nvGraphicFramePr>
        <xdr:cNvPr id="53740747" name="7 Gráfico">
          <a:extLst>
            <a:ext uri="{FF2B5EF4-FFF2-40B4-BE49-F238E27FC236}">
              <a16:creationId xmlns:a16="http://schemas.microsoft.com/office/drawing/2014/main" id="{B93EDA04-7E03-357E-79D5-9A96CF9BC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28</xdr:col>
      <xdr:colOff>0</xdr:colOff>
      <xdr:row>20</xdr:row>
      <xdr:rowOff>0</xdr:rowOff>
    </xdr:from>
    <xdr:to>
      <xdr:col>32</xdr:col>
      <xdr:colOff>742950</xdr:colOff>
      <xdr:row>25</xdr:row>
      <xdr:rowOff>257175</xdr:rowOff>
    </xdr:to>
    <xdr:graphicFrame macro="">
      <xdr:nvGraphicFramePr>
        <xdr:cNvPr id="53740748" name="8 Gráfico">
          <a:extLst>
            <a:ext uri="{FF2B5EF4-FFF2-40B4-BE49-F238E27FC236}">
              <a16:creationId xmlns:a16="http://schemas.microsoft.com/office/drawing/2014/main" id="{C4C6DE36-3D4F-8C2C-6493-749DC3C25B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0</xdr:colOff>
      <xdr:row>20</xdr:row>
      <xdr:rowOff>0</xdr:rowOff>
    </xdr:from>
    <xdr:to>
      <xdr:col>38</xdr:col>
      <xdr:colOff>733425</xdr:colOff>
      <xdr:row>25</xdr:row>
      <xdr:rowOff>276225</xdr:rowOff>
    </xdr:to>
    <xdr:graphicFrame macro="">
      <xdr:nvGraphicFramePr>
        <xdr:cNvPr id="53740749" name="9 Gráfico">
          <a:extLst>
            <a:ext uri="{FF2B5EF4-FFF2-40B4-BE49-F238E27FC236}">
              <a16:creationId xmlns:a16="http://schemas.microsoft.com/office/drawing/2014/main" id="{E594616C-0DCE-A28A-F941-F7A6A071CE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45</xdr:col>
      <xdr:colOff>381000</xdr:colOff>
      <xdr:row>20</xdr:row>
      <xdr:rowOff>38100</xdr:rowOff>
    </xdr:from>
    <xdr:to>
      <xdr:col>53</xdr:col>
      <xdr:colOff>123825</xdr:colOff>
      <xdr:row>25</xdr:row>
      <xdr:rowOff>314325</xdr:rowOff>
    </xdr:to>
    <xdr:graphicFrame macro="">
      <xdr:nvGraphicFramePr>
        <xdr:cNvPr id="53740750" name="16 Gráfico">
          <a:extLst>
            <a:ext uri="{FF2B5EF4-FFF2-40B4-BE49-F238E27FC236}">
              <a16:creationId xmlns:a16="http://schemas.microsoft.com/office/drawing/2014/main" id="{6389771C-9699-DBA3-7691-B43F88F3D2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22</xdr:col>
      <xdr:colOff>0</xdr:colOff>
      <xdr:row>25</xdr:row>
      <xdr:rowOff>371475</xdr:rowOff>
    </xdr:from>
    <xdr:to>
      <xdr:col>27</xdr:col>
      <xdr:colOff>0</xdr:colOff>
      <xdr:row>30</xdr:row>
      <xdr:rowOff>285750</xdr:rowOff>
    </xdr:to>
    <xdr:graphicFrame macro="">
      <xdr:nvGraphicFramePr>
        <xdr:cNvPr id="53740751" name="7 Gráfico">
          <a:extLst>
            <a:ext uri="{FF2B5EF4-FFF2-40B4-BE49-F238E27FC236}">
              <a16:creationId xmlns:a16="http://schemas.microsoft.com/office/drawing/2014/main" id="{94C6179B-AD57-CE85-BDBF-BF6D3667FC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28</xdr:col>
      <xdr:colOff>0</xdr:colOff>
      <xdr:row>25</xdr:row>
      <xdr:rowOff>371475</xdr:rowOff>
    </xdr:from>
    <xdr:to>
      <xdr:col>32</xdr:col>
      <xdr:colOff>742950</xdr:colOff>
      <xdr:row>30</xdr:row>
      <xdr:rowOff>285750</xdr:rowOff>
    </xdr:to>
    <xdr:graphicFrame macro="">
      <xdr:nvGraphicFramePr>
        <xdr:cNvPr id="53740752" name="8 Gráfico">
          <a:extLst>
            <a:ext uri="{FF2B5EF4-FFF2-40B4-BE49-F238E27FC236}">
              <a16:creationId xmlns:a16="http://schemas.microsoft.com/office/drawing/2014/main" id="{E2DE0909-995B-DB52-FCD7-8669ADFE12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34</xdr:col>
      <xdr:colOff>0</xdr:colOff>
      <xdr:row>25</xdr:row>
      <xdr:rowOff>371475</xdr:rowOff>
    </xdr:from>
    <xdr:to>
      <xdr:col>39</xdr:col>
      <xdr:colOff>9525</xdr:colOff>
      <xdr:row>30</xdr:row>
      <xdr:rowOff>295275</xdr:rowOff>
    </xdr:to>
    <xdr:graphicFrame macro="">
      <xdr:nvGraphicFramePr>
        <xdr:cNvPr id="53740753" name="9 Gráfico">
          <a:extLst>
            <a:ext uri="{FF2B5EF4-FFF2-40B4-BE49-F238E27FC236}">
              <a16:creationId xmlns:a16="http://schemas.microsoft.com/office/drawing/2014/main" id="{284D8436-5587-17E2-E578-5B79E61BE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45</xdr:col>
      <xdr:colOff>381000</xdr:colOff>
      <xdr:row>25</xdr:row>
      <xdr:rowOff>409575</xdr:rowOff>
    </xdr:from>
    <xdr:to>
      <xdr:col>53</xdr:col>
      <xdr:colOff>123825</xdr:colOff>
      <xdr:row>31</xdr:row>
      <xdr:rowOff>28575</xdr:rowOff>
    </xdr:to>
    <xdr:graphicFrame macro="">
      <xdr:nvGraphicFramePr>
        <xdr:cNvPr id="53740754" name="16 Gráfico">
          <a:extLst>
            <a:ext uri="{FF2B5EF4-FFF2-40B4-BE49-F238E27FC236}">
              <a16:creationId xmlns:a16="http://schemas.microsoft.com/office/drawing/2014/main" id="{5BB7A1F6-9E46-BB99-DEA8-E9CD426F1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21</xdr:col>
      <xdr:colOff>152400</xdr:colOff>
      <xdr:row>0</xdr:row>
      <xdr:rowOff>38100</xdr:rowOff>
    </xdr:from>
    <xdr:to>
      <xdr:col>21</xdr:col>
      <xdr:colOff>847725</xdr:colOff>
      <xdr:row>3</xdr:row>
      <xdr:rowOff>66675</xdr:rowOff>
    </xdr:to>
    <xdr:pic>
      <xdr:nvPicPr>
        <xdr:cNvPr id="53740755" name="Picture 3995" descr="MB900431547">
          <a:hlinkClick xmlns:r="http://schemas.openxmlformats.org/officeDocument/2006/relationships" r:id="rId21" tooltip="Ir a factores criticos"/>
          <a:extLst>
            <a:ext uri="{FF2B5EF4-FFF2-40B4-BE49-F238E27FC236}">
              <a16:creationId xmlns:a16="http://schemas.microsoft.com/office/drawing/2014/main" id="{89B43ED5-861A-CAC5-A210-1F2591EB4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01425" y="38100"/>
          <a:ext cx="6953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342900</xdr:colOff>
      <xdr:row>3</xdr:row>
      <xdr:rowOff>123825</xdr:rowOff>
    </xdr:from>
    <xdr:to>
      <xdr:col>21</xdr:col>
      <xdr:colOff>685800</xdr:colOff>
      <xdr:row>4</xdr:row>
      <xdr:rowOff>0</xdr:rowOff>
    </xdr:to>
    <xdr:pic>
      <xdr:nvPicPr>
        <xdr:cNvPr id="53740756" name="2 Imagen">
          <a:hlinkClick xmlns:r="http://schemas.openxmlformats.org/officeDocument/2006/relationships" r:id="rId23" tooltip="Ir a comunidad"/>
          <a:extLst>
            <a:ext uri="{FF2B5EF4-FFF2-40B4-BE49-F238E27FC236}">
              <a16:creationId xmlns:a16="http://schemas.microsoft.com/office/drawing/2014/main" id="{5CB17E3B-9498-B1DE-19F4-D4386FE4A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800100"/>
          <a:ext cx="3429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190500</xdr:colOff>
      <xdr:row>1</xdr:row>
      <xdr:rowOff>285750</xdr:rowOff>
    </xdr:from>
    <xdr:to>
      <xdr:col>44</xdr:col>
      <xdr:colOff>180975</xdr:colOff>
      <xdr:row>8</xdr:row>
      <xdr:rowOff>0</xdr:rowOff>
    </xdr:to>
    <xdr:graphicFrame macro="">
      <xdr:nvGraphicFramePr>
        <xdr:cNvPr id="53740757" name="3 Gráfico">
          <a:extLst>
            <a:ext uri="{FF2B5EF4-FFF2-40B4-BE49-F238E27FC236}">
              <a16:creationId xmlns:a16="http://schemas.microsoft.com/office/drawing/2014/main" id="{931A9814-DF65-D6B2-94EF-A7CD627D8A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39</xdr:col>
      <xdr:colOff>180975</xdr:colOff>
      <xdr:row>8</xdr:row>
      <xdr:rowOff>352425</xdr:rowOff>
    </xdr:from>
    <xdr:to>
      <xdr:col>44</xdr:col>
      <xdr:colOff>190500</xdr:colOff>
      <xdr:row>14</xdr:row>
      <xdr:rowOff>552450</xdr:rowOff>
    </xdr:to>
    <xdr:graphicFrame macro="">
      <xdr:nvGraphicFramePr>
        <xdr:cNvPr id="53740758" name="4 Gráfico">
          <a:extLst>
            <a:ext uri="{FF2B5EF4-FFF2-40B4-BE49-F238E27FC236}">
              <a16:creationId xmlns:a16="http://schemas.microsoft.com/office/drawing/2014/main" id="{8293C849-4648-9465-82EC-23418E80A4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39</xdr:col>
      <xdr:colOff>247650</xdr:colOff>
      <xdr:row>14</xdr:row>
      <xdr:rowOff>762000</xdr:rowOff>
    </xdr:from>
    <xdr:to>
      <xdr:col>44</xdr:col>
      <xdr:colOff>228600</xdr:colOff>
      <xdr:row>19</xdr:row>
      <xdr:rowOff>85725</xdr:rowOff>
    </xdr:to>
    <xdr:graphicFrame macro="">
      <xdr:nvGraphicFramePr>
        <xdr:cNvPr id="53740759" name="5 Gráfico">
          <a:extLst>
            <a:ext uri="{FF2B5EF4-FFF2-40B4-BE49-F238E27FC236}">
              <a16:creationId xmlns:a16="http://schemas.microsoft.com/office/drawing/2014/main" id="{A9910119-1987-8B37-7A5D-1BD569D55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39</xdr:col>
      <xdr:colOff>190500</xdr:colOff>
      <xdr:row>20</xdr:row>
      <xdr:rowOff>9525</xdr:rowOff>
    </xdr:from>
    <xdr:to>
      <xdr:col>44</xdr:col>
      <xdr:colOff>247650</xdr:colOff>
      <xdr:row>25</xdr:row>
      <xdr:rowOff>247650</xdr:rowOff>
    </xdr:to>
    <xdr:graphicFrame macro="">
      <xdr:nvGraphicFramePr>
        <xdr:cNvPr id="53740760" name="6 Gráfico">
          <a:extLst>
            <a:ext uri="{FF2B5EF4-FFF2-40B4-BE49-F238E27FC236}">
              <a16:creationId xmlns:a16="http://schemas.microsoft.com/office/drawing/2014/main" id="{394AB8CE-8AF3-6893-DD15-05DAF169ED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39</xdr:col>
      <xdr:colOff>200025</xdr:colOff>
      <xdr:row>25</xdr:row>
      <xdr:rowOff>381000</xdr:rowOff>
    </xdr:from>
    <xdr:to>
      <xdr:col>44</xdr:col>
      <xdr:colOff>295275</xdr:colOff>
      <xdr:row>30</xdr:row>
      <xdr:rowOff>295275</xdr:rowOff>
    </xdr:to>
    <xdr:graphicFrame macro="">
      <xdr:nvGraphicFramePr>
        <xdr:cNvPr id="53740761" name="1 Gráfico">
          <a:extLst>
            <a:ext uri="{FF2B5EF4-FFF2-40B4-BE49-F238E27FC236}">
              <a16:creationId xmlns:a16="http://schemas.microsoft.com/office/drawing/2014/main" id="{A56878EA-514A-2B5D-AD74-B09D0181F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2</xdr:row>
      <xdr:rowOff>9525</xdr:rowOff>
    </xdr:from>
    <xdr:to>
      <xdr:col>27</xdr:col>
      <xdr:colOff>9525</xdr:colOff>
      <xdr:row>8</xdr:row>
      <xdr:rowOff>0</xdr:rowOff>
    </xdr:to>
    <xdr:graphicFrame macro="">
      <xdr:nvGraphicFramePr>
        <xdr:cNvPr id="51717709" name="1 Gráfico">
          <a:extLst>
            <a:ext uri="{FF2B5EF4-FFF2-40B4-BE49-F238E27FC236}">
              <a16:creationId xmlns:a16="http://schemas.microsoft.com/office/drawing/2014/main" id="{C24B5D9B-0841-20C6-207A-0FA4165B22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752475</xdr:colOff>
      <xdr:row>1</xdr:row>
      <xdr:rowOff>285750</xdr:rowOff>
    </xdr:from>
    <xdr:to>
      <xdr:col>32</xdr:col>
      <xdr:colOff>733425</xdr:colOff>
      <xdr:row>7</xdr:row>
      <xdr:rowOff>466725</xdr:rowOff>
    </xdr:to>
    <xdr:graphicFrame macro="">
      <xdr:nvGraphicFramePr>
        <xdr:cNvPr id="51717710" name="2 Gráfico">
          <a:extLst>
            <a:ext uri="{FF2B5EF4-FFF2-40B4-BE49-F238E27FC236}">
              <a16:creationId xmlns:a16="http://schemas.microsoft.com/office/drawing/2014/main" id="{B094E415-A1FB-F254-8F23-90D1E3E33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28575</xdr:colOff>
      <xdr:row>2</xdr:row>
      <xdr:rowOff>0</xdr:rowOff>
    </xdr:from>
    <xdr:to>
      <xdr:col>39</xdr:col>
      <xdr:colOff>0</xdr:colOff>
      <xdr:row>8</xdr:row>
      <xdr:rowOff>0</xdr:rowOff>
    </xdr:to>
    <xdr:graphicFrame macro="">
      <xdr:nvGraphicFramePr>
        <xdr:cNvPr id="51717711" name="3 Gráfico">
          <a:extLst>
            <a:ext uri="{FF2B5EF4-FFF2-40B4-BE49-F238E27FC236}">
              <a16:creationId xmlns:a16="http://schemas.microsoft.com/office/drawing/2014/main" id="{37E37201-4437-A92E-8BF7-7ED601811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8</xdr:row>
      <xdr:rowOff>352425</xdr:rowOff>
    </xdr:from>
    <xdr:to>
      <xdr:col>27</xdr:col>
      <xdr:colOff>0</xdr:colOff>
      <xdr:row>14</xdr:row>
      <xdr:rowOff>542925</xdr:rowOff>
    </xdr:to>
    <xdr:graphicFrame macro="">
      <xdr:nvGraphicFramePr>
        <xdr:cNvPr id="51717712" name="4 Gráfico">
          <a:extLst>
            <a:ext uri="{FF2B5EF4-FFF2-40B4-BE49-F238E27FC236}">
              <a16:creationId xmlns:a16="http://schemas.microsoft.com/office/drawing/2014/main" id="{0087D5D2-D057-1E39-E10B-2A03E6B4E0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0</xdr:colOff>
      <xdr:row>8</xdr:row>
      <xdr:rowOff>352425</xdr:rowOff>
    </xdr:from>
    <xdr:to>
      <xdr:col>33</xdr:col>
      <xdr:colOff>0</xdr:colOff>
      <xdr:row>14</xdr:row>
      <xdr:rowOff>561975</xdr:rowOff>
    </xdr:to>
    <xdr:graphicFrame macro="">
      <xdr:nvGraphicFramePr>
        <xdr:cNvPr id="51717713" name="5 Gráfico">
          <a:extLst>
            <a:ext uri="{FF2B5EF4-FFF2-40B4-BE49-F238E27FC236}">
              <a16:creationId xmlns:a16="http://schemas.microsoft.com/office/drawing/2014/main" id="{AD809A2D-8015-8542-43E0-42CF86350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0</xdr:colOff>
      <xdr:row>8</xdr:row>
      <xdr:rowOff>352425</xdr:rowOff>
    </xdr:from>
    <xdr:to>
      <xdr:col>39</xdr:col>
      <xdr:colOff>0</xdr:colOff>
      <xdr:row>14</xdr:row>
      <xdr:rowOff>561975</xdr:rowOff>
    </xdr:to>
    <xdr:graphicFrame macro="">
      <xdr:nvGraphicFramePr>
        <xdr:cNvPr id="51717714" name="6 Gráfico">
          <a:extLst>
            <a:ext uri="{FF2B5EF4-FFF2-40B4-BE49-F238E27FC236}">
              <a16:creationId xmlns:a16="http://schemas.microsoft.com/office/drawing/2014/main" id="{864217A5-D287-155B-7DA3-1F9FB035E2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15</xdr:row>
      <xdr:rowOff>0</xdr:rowOff>
    </xdr:from>
    <xdr:to>
      <xdr:col>27</xdr:col>
      <xdr:colOff>0</xdr:colOff>
      <xdr:row>19</xdr:row>
      <xdr:rowOff>85725</xdr:rowOff>
    </xdr:to>
    <xdr:graphicFrame macro="">
      <xdr:nvGraphicFramePr>
        <xdr:cNvPr id="51717715" name="7 Gráfico">
          <a:extLst>
            <a:ext uri="{FF2B5EF4-FFF2-40B4-BE49-F238E27FC236}">
              <a16:creationId xmlns:a16="http://schemas.microsoft.com/office/drawing/2014/main" id="{1CD75896-07BA-1DCE-9D8F-A010CFBD4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15</xdr:row>
      <xdr:rowOff>0</xdr:rowOff>
    </xdr:from>
    <xdr:to>
      <xdr:col>32</xdr:col>
      <xdr:colOff>742950</xdr:colOff>
      <xdr:row>19</xdr:row>
      <xdr:rowOff>85725</xdr:rowOff>
    </xdr:to>
    <xdr:graphicFrame macro="">
      <xdr:nvGraphicFramePr>
        <xdr:cNvPr id="51717716" name="8 Gráfico">
          <a:extLst>
            <a:ext uri="{FF2B5EF4-FFF2-40B4-BE49-F238E27FC236}">
              <a16:creationId xmlns:a16="http://schemas.microsoft.com/office/drawing/2014/main" id="{B2266A6D-A491-6254-4504-607F5329C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0</xdr:colOff>
      <xdr:row>15</xdr:row>
      <xdr:rowOff>0</xdr:rowOff>
    </xdr:from>
    <xdr:to>
      <xdr:col>38</xdr:col>
      <xdr:colOff>733425</xdr:colOff>
      <xdr:row>19</xdr:row>
      <xdr:rowOff>95250</xdr:rowOff>
    </xdr:to>
    <xdr:graphicFrame macro="">
      <xdr:nvGraphicFramePr>
        <xdr:cNvPr id="51717717" name="9 Gráfico">
          <a:extLst>
            <a:ext uri="{FF2B5EF4-FFF2-40B4-BE49-F238E27FC236}">
              <a16:creationId xmlns:a16="http://schemas.microsoft.com/office/drawing/2014/main" id="{883AADED-83C5-CD56-A3EB-37B4943ADD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44</xdr:col>
      <xdr:colOff>409575</xdr:colOff>
      <xdr:row>1</xdr:row>
      <xdr:rowOff>228600</xdr:rowOff>
    </xdr:from>
    <xdr:to>
      <xdr:col>52</xdr:col>
      <xdr:colOff>152400</xdr:colOff>
      <xdr:row>7</xdr:row>
      <xdr:rowOff>419100</xdr:rowOff>
    </xdr:to>
    <xdr:graphicFrame macro="">
      <xdr:nvGraphicFramePr>
        <xdr:cNvPr id="51717718" name="10 Gráfico">
          <a:extLst>
            <a:ext uri="{FF2B5EF4-FFF2-40B4-BE49-F238E27FC236}">
              <a16:creationId xmlns:a16="http://schemas.microsoft.com/office/drawing/2014/main" id="{A69FF466-2658-61F6-030F-EB5E68FF1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44</xdr:col>
      <xdr:colOff>447675</xdr:colOff>
      <xdr:row>8</xdr:row>
      <xdr:rowOff>361950</xdr:rowOff>
    </xdr:from>
    <xdr:to>
      <xdr:col>52</xdr:col>
      <xdr:colOff>190500</xdr:colOff>
      <xdr:row>14</xdr:row>
      <xdr:rowOff>571500</xdr:rowOff>
    </xdr:to>
    <xdr:graphicFrame macro="">
      <xdr:nvGraphicFramePr>
        <xdr:cNvPr id="51717719" name="11 Gráfico">
          <a:extLst>
            <a:ext uri="{FF2B5EF4-FFF2-40B4-BE49-F238E27FC236}">
              <a16:creationId xmlns:a16="http://schemas.microsoft.com/office/drawing/2014/main" id="{4E12A25B-E949-6A1E-E2E7-AB8E328464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44</xdr:col>
      <xdr:colOff>457200</xdr:colOff>
      <xdr:row>15</xdr:row>
      <xdr:rowOff>9525</xdr:rowOff>
    </xdr:from>
    <xdr:to>
      <xdr:col>52</xdr:col>
      <xdr:colOff>200025</xdr:colOff>
      <xdr:row>19</xdr:row>
      <xdr:rowOff>104775</xdr:rowOff>
    </xdr:to>
    <xdr:graphicFrame macro="">
      <xdr:nvGraphicFramePr>
        <xdr:cNvPr id="51717720" name="12 Gráfico">
          <a:extLst>
            <a:ext uri="{FF2B5EF4-FFF2-40B4-BE49-F238E27FC236}">
              <a16:creationId xmlns:a16="http://schemas.microsoft.com/office/drawing/2014/main" id="{7CF5C6EA-E249-7BAD-95D6-2694A4EC3F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22</xdr:col>
      <xdr:colOff>0</xdr:colOff>
      <xdr:row>20</xdr:row>
      <xdr:rowOff>0</xdr:rowOff>
    </xdr:from>
    <xdr:to>
      <xdr:col>27</xdr:col>
      <xdr:colOff>0</xdr:colOff>
      <xdr:row>25</xdr:row>
      <xdr:rowOff>257175</xdr:rowOff>
    </xdr:to>
    <xdr:graphicFrame macro="">
      <xdr:nvGraphicFramePr>
        <xdr:cNvPr id="51717721" name="7 Gráfico">
          <a:extLst>
            <a:ext uri="{FF2B5EF4-FFF2-40B4-BE49-F238E27FC236}">
              <a16:creationId xmlns:a16="http://schemas.microsoft.com/office/drawing/2014/main" id="{E97FBAC2-8DE6-0424-96FA-5AE1BC3C3A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28</xdr:col>
      <xdr:colOff>0</xdr:colOff>
      <xdr:row>20</xdr:row>
      <xdr:rowOff>0</xdr:rowOff>
    </xdr:from>
    <xdr:to>
      <xdr:col>32</xdr:col>
      <xdr:colOff>742950</xdr:colOff>
      <xdr:row>25</xdr:row>
      <xdr:rowOff>257175</xdr:rowOff>
    </xdr:to>
    <xdr:graphicFrame macro="">
      <xdr:nvGraphicFramePr>
        <xdr:cNvPr id="51717722" name="8 Gráfico">
          <a:extLst>
            <a:ext uri="{FF2B5EF4-FFF2-40B4-BE49-F238E27FC236}">
              <a16:creationId xmlns:a16="http://schemas.microsoft.com/office/drawing/2014/main" id="{959AD5E4-A25C-27AB-C383-C1FA0D15E8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0</xdr:colOff>
      <xdr:row>20</xdr:row>
      <xdr:rowOff>0</xdr:rowOff>
    </xdr:from>
    <xdr:to>
      <xdr:col>38</xdr:col>
      <xdr:colOff>733425</xdr:colOff>
      <xdr:row>25</xdr:row>
      <xdr:rowOff>276225</xdr:rowOff>
    </xdr:to>
    <xdr:graphicFrame macro="">
      <xdr:nvGraphicFramePr>
        <xdr:cNvPr id="51717723" name="9 Gráfico">
          <a:extLst>
            <a:ext uri="{FF2B5EF4-FFF2-40B4-BE49-F238E27FC236}">
              <a16:creationId xmlns:a16="http://schemas.microsoft.com/office/drawing/2014/main" id="{83E3AF47-7280-8A0A-64F1-CA7A452EBF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44</xdr:col>
      <xdr:colOff>466725</xdr:colOff>
      <xdr:row>20</xdr:row>
      <xdr:rowOff>38100</xdr:rowOff>
    </xdr:from>
    <xdr:to>
      <xdr:col>52</xdr:col>
      <xdr:colOff>209550</xdr:colOff>
      <xdr:row>25</xdr:row>
      <xdr:rowOff>314325</xdr:rowOff>
    </xdr:to>
    <xdr:graphicFrame macro="">
      <xdr:nvGraphicFramePr>
        <xdr:cNvPr id="51717724" name="16 Gráfico">
          <a:extLst>
            <a:ext uri="{FF2B5EF4-FFF2-40B4-BE49-F238E27FC236}">
              <a16:creationId xmlns:a16="http://schemas.microsoft.com/office/drawing/2014/main" id="{C69E877E-915D-1ED9-CCD9-B40075C00D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21</xdr:col>
      <xdr:colOff>85725</xdr:colOff>
      <xdr:row>0</xdr:row>
      <xdr:rowOff>47625</xdr:rowOff>
    </xdr:from>
    <xdr:to>
      <xdr:col>21</xdr:col>
      <xdr:colOff>704850</xdr:colOff>
      <xdr:row>3</xdr:row>
      <xdr:rowOff>0</xdr:rowOff>
    </xdr:to>
    <xdr:pic>
      <xdr:nvPicPr>
        <xdr:cNvPr id="51717725" name="Picture 3995" descr="MB900431547">
          <a:hlinkClick xmlns:r="http://schemas.openxmlformats.org/officeDocument/2006/relationships" r:id="rId17" tooltip="Ir a factores criticos"/>
          <a:extLst>
            <a:ext uri="{FF2B5EF4-FFF2-40B4-BE49-F238E27FC236}">
              <a16:creationId xmlns:a16="http://schemas.microsoft.com/office/drawing/2014/main" id="{78FAE625-8152-C5E4-8C23-AF017240D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0950" y="47625"/>
          <a:ext cx="6191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39</xdr:col>
      <xdr:colOff>219075</xdr:colOff>
      <xdr:row>2</xdr:row>
      <xdr:rowOff>9525</xdr:rowOff>
    </xdr:from>
    <xdr:to>
      <xdr:col>44</xdr:col>
      <xdr:colOff>180975</xdr:colOff>
      <xdr:row>8</xdr:row>
      <xdr:rowOff>0</xdr:rowOff>
    </xdr:to>
    <xdr:graphicFrame macro="">
      <xdr:nvGraphicFramePr>
        <xdr:cNvPr id="51717726" name="1 Gráfico">
          <a:extLst>
            <a:ext uri="{FF2B5EF4-FFF2-40B4-BE49-F238E27FC236}">
              <a16:creationId xmlns:a16="http://schemas.microsoft.com/office/drawing/2014/main" id="{1800D5CB-DDF8-A571-8482-84FA48D91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39</xdr:col>
      <xdr:colOff>200025</xdr:colOff>
      <xdr:row>8</xdr:row>
      <xdr:rowOff>352425</xdr:rowOff>
    </xdr:from>
    <xdr:to>
      <xdr:col>44</xdr:col>
      <xdr:colOff>219075</xdr:colOff>
      <xdr:row>14</xdr:row>
      <xdr:rowOff>561975</xdr:rowOff>
    </xdr:to>
    <xdr:graphicFrame macro="">
      <xdr:nvGraphicFramePr>
        <xdr:cNvPr id="51717727" name="2 Gráfico">
          <a:extLst>
            <a:ext uri="{FF2B5EF4-FFF2-40B4-BE49-F238E27FC236}">
              <a16:creationId xmlns:a16="http://schemas.microsoft.com/office/drawing/2014/main" id="{66F6C62E-59DC-D309-9435-B66C74F60E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39</xdr:col>
      <xdr:colOff>200025</xdr:colOff>
      <xdr:row>14</xdr:row>
      <xdr:rowOff>714375</xdr:rowOff>
    </xdr:from>
    <xdr:to>
      <xdr:col>44</xdr:col>
      <xdr:colOff>247650</xdr:colOff>
      <xdr:row>19</xdr:row>
      <xdr:rowOff>95250</xdr:rowOff>
    </xdr:to>
    <xdr:graphicFrame macro="">
      <xdr:nvGraphicFramePr>
        <xdr:cNvPr id="51717728" name="3 Gráfico">
          <a:extLst>
            <a:ext uri="{FF2B5EF4-FFF2-40B4-BE49-F238E27FC236}">
              <a16:creationId xmlns:a16="http://schemas.microsoft.com/office/drawing/2014/main" id="{779815D5-1E69-82B4-670D-A53534078F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39</xdr:col>
      <xdr:colOff>190500</xdr:colOff>
      <xdr:row>19</xdr:row>
      <xdr:rowOff>200025</xdr:rowOff>
    </xdr:from>
    <xdr:to>
      <xdr:col>44</xdr:col>
      <xdr:colOff>200025</xdr:colOff>
      <xdr:row>25</xdr:row>
      <xdr:rowOff>257175</xdr:rowOff>
    </xdr:to>
    <xdr:graphicFrame macro="">
      <xdr:nvGraphicFramePr>
        <xdr:cNvPr id="51717729" name="4 Gráfico">
          <a:extLst>
            <a:ext uri="{FF2B5EF4-FFF2-40B4-BE49-F238E27FC236}">
              <a16:creationId xmlns:a16="http://schemas.microsoft.com/office/drawing/2014/main" id="{BBFC2407-5C87-3011-0E78-408CE820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mailto:aguel5@hotmail.com" TargetMode="External"/><Relationship Id="rId1" Type="http://schemas.openxmlformats.org/officeDocument/2006/relationships/hyperlink" Target="http://www.qmtltd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/>
  <dimension ref="A1:M65529"/>
  <sheetViews>
    <sheetView showGridLines="0" tabSelected="1" zoomScale="80" zoomScaleNormal="80" workbookViewId="0">
      <selection activeCell="K23" sqref="K23:L23"/>
    </sheetView>
  </sheetViews>
  <sheetFormatPr baseColWidth="10" defaultColWidth="11.42578125" defaultRowHeight="14.25" x14ac:dyDescent="0.2"/>
  <cols>
    <col min="1" max="2" width="11.42578125" style="18"/>
    <col min="3" max="3" width="15.85546875" style="18" customWidth="1"/>
    <col min="4" max="4" width="21.140625" style="18" customWidth="1"/>
    <col min="5" max="5" width="14.85546875" style="18" customWidth="1"/>
    <col min="6" max="6" width="8.5703125" style="18" customWidth="1"/>
    <col min="7" max="7" width="10.28515625" style="18" customWidth="1"/>
    <col min="8" max="8" width="16.28515625" style="18" customWidth="1"/>
    <col min="9" max="9" width="18.28515625" style="18" customWidth="1"/>
    <col min="10" max="10" width="3.28515625" style="18" customWidth="1"/>
    <col min="11" max="11" width="46.28515625" style="18" bestFit="1" customWidth="1"/>
    <col min="12" max="12" width="85.42578125" style="18" customWidth="1"/>
    <col min="13" max="13" width="33.5703125" style="18" customWidth="1"/>
    <col min="14" max="16384" width="11.42578125" style="18"/>
  </cols>
  <sheetData>
    <row r="1" spans="1:13" ht="27" customHeight="1" x14ac:dyDescent="0.25">
      <c r="A1" s="202"/>
      <c r="B1" s="203"/>
      <c r="C1" s="210" t="s">
        <v>169</v>
      </c>
      <c r="D1" s="211"/>
      <c r="E1" s="211"/>
      <c r="F1" s="211"/>
      <c r="G1" s="211"/>
      <c r="H1" s="208" t="s">
        <v>170</v>
      </c>
      <c r="I1" s="209"/>
    </row>
    <row r="2" spans="1:13" ht="18.75" customHeight="1" x14ac:dyDescent="0.25">
      <c r="A2" s="204"/>
      <c r="B2" s="205"/>
      <c r="C2" s="210" t="s">
        <v>171</v>
      </c>
      <c r="D2" s="211"/>
      <c r="E2" s="211"/>
      <c r="F2" s="211"/>
      <c r="G2" s="211"/>
      <c r="H2" s="44">
        <v>41241</v>
      </c>
      <c r="I2" s="45" t="s">
        <v>175</v>
      </c>
    </row>
    <row r="3" spans="1:13" ht="21" customHeight="1" x14ac:dyDescent="0.25">
      <c r="A3" s="206"/>
      <c r="B3" s="207"/>
      <c r="C3" s="210" t="s">
        <v>172</v>
      </c>
      <c r="D3" s="211"/>
      <c r="E3" s="211"/>
      <c r="F3" s="211"/>
      <c r="G3" s="211"/>
      <c r="H3" s="208" t="s">
        <v>173</v>
      </c>
      <c r="I3" s="209"/>
    </row>
    <row r="4" spans="1:13" ht="5.25" customHeight="1" x14ac:dyDescent="0.2"/>
    <row r="5" spans="1:13" ht="34.5" customHeight="1" x14ac:dyDescent="0.2">
      <c r="A5" s="161" t="s">
        <v>164</v>
      </c>
      <c r="B5" s="161"/>
      <c r="C5" s="161"/>
      <c r="D5" s="161"/>
      <c r="E5" s="161"/>
      <c r="F5" s="161"/>
      <c r="G5" s="161"/>
      <c r="H5" s="161"/>
      <c r="I5" s="161"/>
      <c r="K5" s="162" t="s">
        <v>140</v>
      </c>
      <c r="L5" s="162"/>
      <c r="M5" s="162"/>
    </row>
    <row r="6" spans="1:13" ht="23.25" customHeight="1" x14ac:dyDescent="0.2">
      <c r="A6" s="163" t="s">
        <v>162</v>
      </c>
      <c r="B6" s="164"/>
      <c r="C6" s="164"/>
      <c r="D6" s="164"/>
      <c r="E6" s="164"/>
      <c r="F6" s="175" t="s">
        <v>141</v>
      </c>
      <c r="G6" s="176"/>
      <c r="H6" s="176"/>
      <c r="I6" s="176"/>
      <c r="K6" s="47" t="s">
        <v>142</v>
      </c>
      <c r="L6" s="48" t="s">
        <v>143</v>
      </c>
      <c r="M6" s="49" t="s">
        <v>144</v>
      </c>
    </row>
    <row r="7" spans="1:13" ht="20.100000000000001" customHeight="1" x14ac:dyDescent="0.2">
      <c r="A7" s="165" t="s">
        <v>504</v>
      </c>
      <c r="B7" s="166"/>
      <c r="C7" s="166"/>
      <c r="D7" s="166"/>
      <c r="E7" s="166"/>
      <c r="F7" s="177" t="s">
        <v>505</v>
      </c>
      <c r="G7" s="177"/>
      <c r="H7" s="177"/>
      <c r="I7" s="177"/>
      <c r="K7" s="167" t="s">
        <v>166</v>
      </c>
      <c r="L7" s="57" t="s">
        <v>145</v>
      </c>
      <c r="M7" s="168" t="s">
        <v>146</v>
      </c>
    </row>
    <row r="8" spans="1:13" ht="33.75" customHeight="1" x14ac:dyDescent="0.2">
      <c r="A8" s="165"/>
      <c r="B8" s="166"/>
      <c r="C8" s="166"/>
      <c r="D8" s="166"/>
      <c r="E8" s="166"/>
      <c r="F8" s="169" t="s">
        <v>160</v>
      </c>
      <c r="G8" s="170"/>
      <c r="H8" s="171">
        <v>154498000069</v>
      </c>
      <c r="I8" s="172"/>
      <c r="K8" s="168"/>
      <c r="L8" s="57" t="s">
        <v>159</v>
      </c>
      <c r="M8" s="168"/>
    </row>
    <row r="9" spans="1:13" ht="20.100000000000001" customHeight="1" x14ac:dyDescent="0.2">
      <c r="A9" s="42" t="s">
        <v>147</v>
      </c>
      <c r="B9" s="43"/>
      <c r="C9" s="198" t="s">
        <v>353</v>
      </c>
      <c r="D9" s="198"/>
      <c r="E9" s="199"/>
      <c r="F9" s="200" t="s">
        <v>163</v>
      </c>
      <c r="G9" s="201"/>
      <c r="H9" s="178" t="s">
        <v>354</v>
      </c>
      <c r="I9" s="179"/>
      <c r="K9" s="168"/>
      <c r="L9" s="57" t="s">
        <v>148</v>
      </c>
      <c r="M9" s="168" t="s">
        <v>149</v>
      </c>
    </row>
    <row r="10" spans="1:13" ht="20.100000000000001" customHeight="1" x14ac:dyDescent="0.2">
      <c r="A10" s="196" t="s">
        <v>168</v>
      </c>
      <c r="B10" s="197"/>
      <c r="C10" s="198" t="s">
        <v>358</v>
      </c>
      <c r="D10" s="198"/>
      <c r="E10" s="198"/>
      <c r="F10" s="199"/>
      <c r="G10" s="46" t="s">
        <v>150</v>
      </c>
      <c r="H10" s="173">
        <v>6075611270</v>
      </c>
      <c r="I10" s="174"/>
      <c r="K10" s="168"/>
      <c r="L10" s="57" t="s">
        <v>151</v>
      </c>
      <c r="M10" s="168"/>
    </row>
    <row r="11" spans="1:13" ht="20.100000000000001" customHeight="1" x14ac:dyDescent="0.2">
      <c r="A11" s="196" t="s">
        <v>165</v>
      </c>
      <c r="B11" s="197"/>
      <c r="C11" s="198" t="s">
        <v>355</v>
      </c>
      <c r="D11" s="198"/>
      <c r="E11" s="198"/>
      <c r="F11" s="199"/>
      <c r="G11" s="46" t="s">
        <v>174</v>
      </c>
      <c r="H11" s="180">
        <v>2025</v>
      </c>
      <c r="I11" s="181"/>
      <c r="K11" s="182"/>
      <c r="L11" s="58"/>
      <c r="M11" s="58"/>
    </row>
    <row r="12" spans="1:13" ht="19.5" customHeight="1" x14ac:dyDescent="0.2">
      <c r="A12" s="184" t="s">
        <v>152</v>
      </c>
      <c r="B12" s="185"/>
      <c r="C12" s="185"/>
      <c r="D12" s="185"/>
      <c r="E12" s="185"/>
      <c r="F12" s="185"/>
      <c r="G12" s="185"/>
      <c r="H12" s="185"/>
      <c r="I12" s="186"/>
      <c r="K12" s="183"/>
      <c r="L12" s="58"/>
      <c r="M12" s="183"/>
    </row>
    <row r="13" spans="1:13" ht="20.100000000000001" customHeight="1" x14ac:dyDescent="0.2">
      <c r="A13" s="187" t="s">
        <v>153</v>
      </c>
      <c r="B13" s="187"/>
      <c r="C13" s="187"/>
      <c r="D13" s="187" t="s">
        <v>154</v>
      </c>
      <c r="E13" s="187"/>
      <c r="F13" s="187"/>
      <c r="G13" s="187" t="s">
        <v>161</v>
      </c>
      <c r="H13" s="187"/>
      <c r="I13" s="187"/>
      <c r="K13" s="183"/>
      <c r="L13" s="58"/>
      <c r="M13" s="183"/>
    </row>
    <row r="14" spans="1:13" ht="20.100000000000001" customHeight="1" x14ac:dyDescent="0.2">
      <c r="A14" s="188" t="s">
        <v>355</v>
      </c>
      <c r="B14" s="188"/>
      <c r="C14" s="188"/>
      <c r="D14" s="188" t="s">
        <v>357</v>
      </c>
      <c r="E14" s="188"/>
      <c r="F14" s="188"/>
      <c r="G14" s="188" t="s">
        <v>358</v>
      </c>
      <c r="H14" s="188"/>
      <c r="I14" s="188"/>
      <c r="K14" s="183"/>
      <c r="L14" s="58"/>
      <c r="M14" s="183"/>
    </row>
    <row r="15" spans="1:13" ht="20.100000000000001" customHeight="1" x14ac:dyDescent="0.2">
      <c r="A15" s="188" t="s">
        <v>506</v>
      </c>
      <c r="B15" s="188"/>
      <c r="C15" s="188"/>
      <c r="D15" s="188" t="s">
        <v>359</v>
      </c>
      <c r="E15" s="188"/>
      <c r="F15" s="188"/>
      <c r="G15" s="188" t="s">
        <v>360</v>
      </c>
      <c r="H15" s="188"/>
      <c r="I15" s="188"/>
      <c r="K15" s="183"/>
      <c r="L15" s="58"/>
      <c r="M15" s="58"/>
    </row>
    <row r="16" spans="1:13" ht="20.100000000000001" customHeight="1" x14ac:dyDescent="0.2">
      <c r="A16" s="188" t="s">
        <v>361</v>
      </c>
      <c r="B16" s="188"/>
      <c r="C16" s="188"/>
      <c r="D16" s="188" t="s">
        <v>359</v>
      </c>
      <c r="E16" s="188"/>
      <c r="F16" s="188"/>
      <c r="G16" s="188" t="s">
        <v>362</v>
      </c>
      <c r="H16" s="188"/>
      <c r="I16" s="188"/>
      <c r="K16" s="183"/>
      <c r="L16" s="58"/>
      <c r="M16" s="58"/>
    </row>
    <row r="17" spans="1:13" ht="20.100000000000001" customHeight="1" x14ac:dyDescent="0.2">
      <c r="A17" s="188" t="s">
        <v>363</v>
      </c>
      <c r="B17" s="188"/>
      <c r="C17" s="188"/>
      <c r="D17" s="188" t="s">
        <v>359</v>
      </c>
      <c r="E17" s="188"/>
      <c r="F17" s="188"/>
      <c r="G17" s="188" t="s">
        <v>364</v>
      </c>
      <c r="H17" s="188"/>
      <c r="I17" s="188"/>
      <c r="K17" s="183"/>
      <c r="L17" s="58"/>
      <c r="M17" s="58"/>
    </row>
    <row r="18" spans="1:13" ht="20.100000000000001" customHeight="1" x14ac:dyDescent="0.2">
      <c r="A18" s="188" t="s">
        <v>507</v>
      </c>
      <c r="B18" s="188"/>
      <c r="C18" s="188"/>
      <c r="D18" s="188" t="s">
        <v>508</v>
      </c>
      <c r="E18" s="188"/>
      <c r="F18" s="188"/>
      <c r="G18" s="188" t="s">
        <v>509</v>
      </c>
      <c r="H18" s="188"/>
      <c r="I18" s="188"/>
      <c r="K18" s="189"/>
      <c r="L18" s="58"/>
      <c r="M18" s="58"/>
    </row>
    <row r="19" spans="1:13" ht="20.100000000000001" customHeight="1" x14ac:dyDescent="0.2">
      <c r="A19" s="188" t="s">
        <v>365</v>
      </c>
      <c r="B19" s="188"/>
      <c r="C19" s="188"/>
      <c r="D19" s="188" t="s">
        <v>366</v>
      </c>
      <c r="E19" s="188"/>
      <c r="F19" s="188"/>
      <c r="G19" s="188" t="s">
        <v>367</v>
      </c>
      <c r="H19" s="188"/>
      <c r="I19" s="188"/>
      <c r="K19" s="183"/>
      <c r="L19" s="58"/>
      <c r="M19" s="58"/>
    </row>
    <row r="20" spans="1:13" ht="20.100000000000001" customHeight="1" x14ac:dyDescent="0.2">
      <c r="A20" s="188" t="s">
        <v>368</v>
      </c>
      <c r="B20" s="188"/>
      <c r="C20" s="188"/>
      <c r="D20" s="188" t="s">
        <v>369</v>
      </c>
      <c r="E20" s="188"/>
      <c r="F20" s="188"/>
      <c r="G20" s="188" t="s">
        <v>356</v>
      </c>
      <c r="H20" s="188"/>
      <c r="I20" s="188"/>
      <c r="K20" s="183"/>
      <c r="L20" s="58"/>
      <c r="M20" s="58"/>
    </row>
    <row r="21" spans="1:13" ht="20.100000000000001" customHeight="1" x14ac:dyDescent="0.2">
      <c r="A21" s="188" t="s">
        <v>510</v>
      </c>
      <c r="B21" s="188"/>
      <c r="C21" s="188"/>
      <c r="D21" s="188" t="s">
        <v>370</v>
      </c>
      <c r="E21" s="188"/>
      <c r="F21" s="188"/>
      <c r="G21" s="188" t="s">
        <v>511</v>
      </c>
      <c r="H21" s="188"/>
      <c r="I21" s="188"/>
      <c r="K21" s="183"/>
      <c r="L21" s="58"/>
      <c r="M21" s="59"/>
    </row>
    <row r="22" spans="1:13" ht="20.100000000000001" customHeight="1" x14ac:dyDescent="0.2">
      <c r="A22" s="188"/>
      <c r="B22" s="188"/>
      <c r="C22" s="188"/>
      <c r="D22" s="188"/>
      <c r="E22" s="188"/>
      <c r="F22" s="188"/>
      <c r="G22" s="188"/>
      <c r="H22" s="188"/>
      <c r="I22" s="188"/>
    </row>
    <row r="23" spans="1:13" s="19" customFormat="1" ht="20.25" x14ac:dyDescent="0.3">
      <c r="A23" s="190"/>
      <c r="B23" s="190"/>
      <c r="C23" s="190"/>
      <c r="D23" s="190"/>
      <c r="E23" s="190"/>
      <c r="F23" s="190"/>
      <c r="G23" s="190"/>
      <c r="H23" s="190"/>
      <c r="I23" s="190"/>
      <c r="K23" s="194"/>
      <c r="L23" s="194"/>
    </row>
    <row r="24" spans="1:13" ht="30" customHeight="1" x14ac:dyDescent="0.2">
      <c r="A24" s="195" t="s">
        <v>155</v>
      </c>
      <c r="B24" s="195"/>
      <c r="C24" s="195"/>
      <c r="D24" s="195"/>
      <c r="E24" s="195"/>
      <c r="F24" s="195"/>
      <c r="G24" s="195"/>
      <c r="H24" s="195"/>
      <c r="I24" s="195"/>
      <c r="K24" s="20"/>
      <c r="L24" s="20"/>
    </row>
    <row r="25" spans="1:13" ht="33.75" customHeight="1" x14ac:dyDescent="0.2">
      <c r="A25" s="187" t="s">
        <v>153</v>
      </c>
      <c r="B25" s="187"/>
      <c r="C25" s="187"/>
      <c r="D25" s="187" t="s">
        <v>154</v>
      </c>
      <c r="E25" s="187"/>
      <c r="F25" s="187"/>
      <c r="G25" s="187" t="s">
        <v>23</v>
      </c>
      <c r="H25" s="187"/>
      <c r="I25" s="187"/>
      <c r="K25" s="21"/>
      <c r="L25" s="22"/>
      <c r="M25" s="18" t="s">
        <v>156</v>
      </c>
    </row>
    <row r="26" spans="1:13" ht="20.100000000000001" customHeight="1" x14ac:dyDescent="0.2">
      <c r="A26" s="188" t="s">
        <v>355</v>
      </c>
      <c r="B26" s="188"/>
      <c r="C26" s="188"/>
      <c r="D26" s="188" t="s">
        <v>357</v>
      </c>
      <c r="E26" s="188"/>
      <c r="F26" s="188"/>
      <c r="G26" s="188" t="s">
        <v>371</v>
      </c>
      <c r="H26" s="188"/>
      <c r="I26" s="188"/>
      <c r="K26" s="21"/>
      <c r="L26" s="22"/>
    </row>
    <row r="27" spans="1:13" ht="20.100000000000001" customHeight="1" x14ac:dyDescent="0.2">
      <c r="A27" s="188" t="s">
        <v>363</v>
      </c>
      <c r="B27" s="188"/>
      <c r="C27" s="188"/>
      <c r="D27" s="188" t="s">
        <v>359</v>
      </c>
      <c r="E27" s="188"/>
      <c r="F27" s="188"/>
      <c r="G27" s="188" t="s">
        <v>372</v>
      </c>
      <c r="H27" s="188"/>
      <c r="I27" s="188"/>
      <c r="K27" s="21"/>
      <c r="L27" s="23"/>
    </row>
    <row r="28" spans="1:13" ht="20.100000000000001" customHeight="1" x14ac:dyDescent="0.2">
      <c r="A28" s="188" t="s">
        <v>361</v>
      </c>
      <c r="B28" s="188"/>
      <c r="C28" s="188"/>
      <c r="D28" s="188" t="s">
        <v>359</v>
      </c>
      <c r="E28" s="188"/>
      <c r="F28" s="188"/>
      <c r="G28" s="188" t="s">
        <v>373</v>
      </c>
      <c r="H28" s="188"/>
      <c r="I28" s="188"/>
      <c r="K28" s="21"/>
      <c r="L28" s="23"/>
    </row>
    <row r="29" spans="1:13" ht="20.100000000000001" customHeight="1" x14ac:dyDescent="0.2">
      <c r="A29" s="188" t="s">
        <v>506</v>
      </c>
      <c r="B29" s="188"/>
      <c r="C29" s="188"/>
      <c r="D29" s="188" t="s">
        <v>359</v>
      </c>
      <c r="E29" s="188"/>
      <c r="F29" s="188"/>
      <c r="G29" s="188" t="s">
        <v>374</v>
      </c>
      <c r="H29" s="188"/>
      <c r="I29" s="188"/>
      <c r="K29" s="21"/>
      <c r="L29" s="22"/>
    </row>
    <row r="30" spans="1:13" ht="20.100000000000001" customHeight="1" x14ac:dyDescent="0.2">
      <c r="A30" s="188"/>
      <c r="B30" s="188"/>
      <c r="C30" s="188"/>
      <c r="D30" s="188"/>
      <c r="E30" s="188"/>
      <c r="F30" s="188"/>
      <c r="G30" s="188"/>
      <c r="H30" s="188"/>
      <c r="I30" s="188"/>
      <c r="K30" s="21"/>
      <c r="L30" s="23"/>
    </row>
    <row r="31" spans="1:13" ht="20.100000000000001" customHeight="1" x14ac:dyDescent="0.2">
      <c r="A31" s="188"/>
      <c r="B31" s="188"/>
      <c r="C31" s="188"/>
      <c r="D31" s="188"/>
      <c r="E31" s="188"/>
      <c r="F31" s="188"/>
      <c r="G31" s="188"/>
      <c r="H31" s="188"/>
      <c r="I31" s="188"/>
      <c r="K31" s="21"/>
      <c r="L31" s="24"/>
    </row>
    <row r="32" spans="1:13" ht="20.100000000000001" customHeight="1" x14ac:dyDescent="0.2">
      <c r="A32" s="188"/>
      <c r="B32" s="188"/>
      <c r="C32" s="188"/>
      <c r="D32" s="188"/>
      <c r="E32" s="188"/>
      <c r="F32" s="188"/>
      <c r="G32" s="188"/>
      <c r="H32" s="188"/>
      <c r="I32" s="188"/>
      <c r="K32" s="191"/>
      <c r="L32" s="22"/>
    </row>
    <row r="33" spans="11:12" ht="15" x14ac:dyDescent="0.2">
      <c r="K33" s="191"/>
      <c r="L33" s="25"/>
    </row>
    <row r="34" spans="11:12" ht="19.5" customHeight="1" x14ac:dyDescent="0.2"/>
    <row r="35" spans="11:12" ht="51" customHeight="1" x14ac:dyDescent="0.2"/>
    <row r="36" spans="11:12" ht="51.75" customHeight="1" x14ac:dyDescent="0.2"/>
    <row r="37" spans="11:12" ht="42.75" customHeight="1" x14ac:dyDescent="0.2"/>
    <row r="38" spans="11:12" ht="107.25" customHeight="1" x14ac:dyDescent="0.2"/>
    <row r="39" spans="11:12" ht="58.5" customHeight="1" x14ac:dyDescent="0.2"/>
    <row r="40" spans="11:12" ht="30.75" customHeight="1" x14ac:dyDescent="0.2"/>
    <row r="41" spans="11:12" ht="30.75" customHeight="1" x14ac:dyDescent="0.2"/>
    <row r="42" spans="11:12" ht="47.25" customHeight="1" x14ac:dyDescent="0.2"/>
    <row r="65526" spans="1:5" ht="15" x14ac:dyDescent="0.25">
      <c r="A65526" s="192" t="s">
        <v>29</v>
      </c>
      <c r="B65526" s="192"/>
      <c r="C65526" s="192"/>
      <c r="D65526" s="192"/>
      <c r="E65526" s="192"/>
    </row>
    <row r="65527" spans="1:5" x14ac:dyDescent="0.2">
      <c r="A65527" s="193" t="s">
        <v>30</v>
      </c>
      <c r="B65527" s="193"/>
      <c r="C65527" s="193"/>
      <c r="D65527" s="193"/>
      <c r="E65527" s="193"/>
    </row>
    <row r="65528" spans="1:5" x14ac:dyDescent="0.2">
      <c r="A65528" s="193" t="s">
        <v>31</v>
      </c>
      <c r="B65528" s="193"/>
      <c r="C65528" s="193"/>
      <c r="D65528" s="193"/>
      <c r="E65528" s="193"/>
    </row>
    <row r="65529" spans="1:5" x14ac:dyDescent="0.2">
      <c r="A65529" s="18" t="s">
        <v>157</v>
      </c>
      <c r="D65529" s="18" t="s">
        <v>158</v>
      </c>
    </row>
  </sheetData>
  <sheetProtection password="F5F0" sheet="1"/>
  <mergeCells count="93">
    <mergeCell ref="A1:B3"/>
    <mergeCell ref="H1:I1"/>
    <mergeCell ref="H3:I3"/>
    <mergeCell ref="C1:G1"/>
    <mergeCell ref="C2:G2"/>
    <mergeCell ref="C3:G3"/>
    <mergeCell ref="A11:B11"/>
    <mergeCell ref="C10:F10"/>
    <mergeCell ref="C11:F11"/>
    <mergeCell ref="F9:G9"/>
    <mergeCell ref="A10:B10"/>
    <mergeCell ref="C9:E9"/>
    <mergeCell ref="K23:L23"/>
    <mergeCell ref="A24:I24"/>
    <mergeCell ref="A25:C25"/>
    <mergeCell ref="D25:F25"/>
    <mergeCell ref="G25:I25"/>
    <mergeCell ref="K32:K33"/>
    <mergeCell ref="A65526:E65526"/>
    <mergeCell ref="A65527:E65527"/>
    <mergeCell ref="A65528:E65528"/>
    <mergeCell ref="A32:C32"/>
    <mergeCell ref="D32:F32"/>
    <mergeCell ref="G32:I32"/>
    <mergeCell ref="A27:C27"/>
    <mergeCell ref="D27:F27"/>
    <mergeCell ref="G27:I27"/>
    <mergeCell ref="A28:C28"/>
    <mergeCell ref="D28:F28"/>
    <mergeCell ref="G28:I28"/>
    <mergeCell ref="A31:C31"/>
    <mergeCell ref="D31:F31"/>
    <mergeCell ref="G31:I31"/>
    <mergeCell ref="A29:C29"/>
    <mergeCell ref="D29:F29"/>
    <mergeCell ref="G29:I29"/>
    <mergeCell ref="A30:C30"/>
    <mergeCell ref="D30:F30"/>
    <mergeCell ref="G30:I30"/>
    <mergeCell ref="G26:I26"/>
    <mergeCell ref="A22:C22"/>
    <mergeCell ref="D22:F22"/>
    <mergeCell ref="G22:I22"/>
    <mergeCell ref="A23:C23"/>
    <mergeCell ref="D23:F23"/>
    <mergeCell ref="G23:I23"/>
    <mergeCell ref="A26:C26"/>
    <mergeCell ref="D26:F26"/>
    <mergeCell ref="K18:K21"/>
    <mergeCell ref="A19:C19"/>
    <mergeCell ref="D19:F19"/>
    <mergeCell ref="G19:I19"/>
    <mergeCell ref="A20:C20"/>
    <mergeCell ref="D20:F20"/>
    <mergeCell ref="G20:I20"/>
    <mergeCell ref="A21:C21"/>
    <mergeCell ref="D21:F21"/>
    <mergeCell ref="G21:I21"/>
    <mergeCell ref="A17:C17"/>
    <mergeCell ref="D17:F17"/>
    <mergeCell ref="G17:I17"/>
    <mergeCell ref="A18:C18"/>
    <mergeCell ref="D18:F18"/>
    <mergeCell ref="G18:I18"/>
    <mergeCell ref="H11:I11"/>
    <mergeCell ref="K11:K17"/>
    <mergeCell ref="A12:I12"/>
    <mergeCell ref="M12:M14"/>
    <mergeCell ref="A13:C13"/>
    <mergeCell ref="D13:F13"/>
    <mergeCell ref="G13:I13"/>
    <mergeCell ref="A14:C14"/>
    <mergeCell ref="D14:F14"/>
    <mergeCell ref="G14:I14"/>
    <mergeCell ref="A15:C15"/>
    <mergeCell ref="D15:F15"/>
    <mergeCell ref="G15:I15"/>
    <mergeCell ref="A16:C16"/>
    <mergeCell ref="D16:F16"/>
    <mergeCell ref="G16:I16"/>
    <mergeCell ref="A5:I5"/>
    <mergeCell ref="K5:M5"/>
    <mergeCell ref="A6:E6"/>
    <mergeCell ref="A7:E8"/>
    <mergeCell ref="K7:K10"/>
    <mergeCell ref="M7:M8"/>
    <mergeCell ref="F8:G8"/>
    <mergeCell ref="H8:I8"/>
    <mergeCell ref="M9:M10"/>
    <mergeCell ref="H10:I10"/>
    <mergeCell ref="F6:I6"/>
    <mergeCell ref="F7:I7"/>
    <mergeCell ref="H9:I9"/>
  </mergeCells>
  <hyperlinks>
    <hyperlink ref="A65528" r:id="rId1" xr:uid="{00000000-0004-0000-0000-000000000000}"/>
    <hyperlink ref="A65527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1"/>
  <dimension ref="A1:U65532"/>
  <sheetViews>
    <sheetView showGridLines="0" zoomScale="89" zoomScaleNormal="89" workbookViewId="0">
      <selection activeCell="K15" sqref="K15"/>
    </sheetView>
  </sheetViews>
  <sheetFormatPr baseColWidth="10" defaultColWidth="11.42578125" defaultRowHeight="14.25" x14ac:dyDescent="0.2"/>
  <cols>
    <col min="1" max="1" width="0.42578125" style="86" customWidth="1"/>
    <col min="2" max="2" width="1.42578125" style="86" customWidth="1"/>
    <col min="3" max="3" width="44.7109375" style="86" customWidth="1"/>
    <col min="4" max="4" width="11.7109375" style="139" customWidth="1"/>
    <col min="5" max="6" width="33.7109375" style="121" customWidth="1"/>
    <col min="7" max="7" width="11.7109375" style="139" customWidth="1"/>
    <col min="8" max="9" width="33.7109375" style="121" customWidth="1"/>
    <col min="10" max="10" width="11.7109375" style="139" customWidth="1"/>
    <col min="11" max="12" width="33.7109375" style="121" customWidth="1"/>
    <col min="13" max="13" width="11.7109375" style="139" customWidth="1"/>
    <col min="14" max="15" width="33.7109375" style="121" customWidth="1"/>
    <col min="16" max="16" width="3.140625" style="86" customWidth="1"/>
    <col min="17" max="17" width="2.42578125" style="86" customWidth="1"/>
    <col min="18" max="18" width="7.42578125" style="86" hidden="1" customWidth="1"/>
    <col min="19" max="20" width="7.140625" style="86" hidden="1" customWidth="1"/>
    <col min="21" max="21" width="7" style="86" hidden="1" customWidth="1"/>
    <col min="22" max="22" width="11.42578125" style="86"/>
    <col min="23" max="23" width="13" style="86" customWidth="1"/>
    <col min="24" max="24" width="15.85546875" style="86" customWidth="1"/>
    <col min="25" max="25" width="13" style="86" customWidth="1"/>
    <col min="26" max="27" width="11.42578125" style="86" customWidth="1"/>
    <col min="28" max="16384" width="11.42578125" style="86"/>
  </cols>
  <sheetData>
    <row r="1" spans="1:21" ht="33" customHeight="1" x14ac:dyDescent="0.2">
      <c r="B1" s="262" t="s">
        <v>124</v>
      </c>
      <c r="C1" s="262"/>
      <c r="D1" s="262"/>
      <c r="E1" s="262"/>
      <c r="F1" s="262"/>
      <c r="G1" s="262"/>
      <c r="H1" s="262"/>
      <c r="I1" s="262"/>
      <c r="J1" s="263"/>
      <c r="K1" s="263"/>
      <c r="L1" s="87"/>
      <c r="M1" s="87"/>
      <c r="N1" s="87"/>
      <c r="O1" s="87"/>
    </row>
    <row r="2" spans="1:21" ht="15.75" x14ac:dyDescent="0.2">
      <c r="B2" s="264" t="s">
        <v>27</v>
      </c>
      <c r="C2" s="264"/>
      <c r="D2" s="213" t="s">
        <v>176</v>
      </c>
      <c r="E2" s="213"/>
      <c r="F2" s="213"/>
      <c r="G2" s="214" t="s">
        <v>177</v>
      </c>
      <c r="H2" s="214"/>
      <c r="I2" s="214"/>
      <c r="J2" s="215" t="s">
        <v>178</v>
      </c>
      <c r="K2" s="215"/>
      <c r="L2" s="215"/>
      <c r="M2" s="277" t="s">
        <v>179</v>
      </c>
      <c r="N2" s="277"/>
      <c r="O2" s="277"/>
      <c r="Q2" s="86">
        <v>1</v>
      </c>
    </row>
    <row r="3" spans="1:21" ht="15" customHeight="1" x14ac:dyDescent="0.2">
      <c r="B3" s="264"/>
      <c r="C3" s="264"/>
      <c r="D3" s="275" t="s">
        <v>34</v>
      </c>
      <c r="E3" s="218" t="s">
        <v>122</v>
      </c>
      <c r="F3" s="218" t="s">
        <v>125</v>
      </c>
      <c r="G3" s="216" t="s">
        <v>34</v>
      </c>
      <c r="H3" s="218" t="s">
        <v>122</v>
      </c>
      <c r="I3" s="218" t="s">
        <v>125</v>
      </c>
      <c r="J3" s="216" t="s">
        <v>34</v>
      </c>
      <c r="K3" s="226" t="s">
        <v>122</v>
      </c>
      <c r="L3" s="219" t="s">
        <v>125</v>
      </c>
      <c r="M3" s="216" t="s">
        <v>34</v>
      </c>
      <c r="N3" s="226" t="s">
        <v>122</v>
      </c>
      <c r="O3" s="219" t="s">
        <v>125</v>
      </c>
      <c r="Q3" s="86">
        <v>2</v>
      </c>
    </row>
    <row r="4" spans="1:21" ht="15.75" customHeight="1" x14ac:dyDescent="0.2">
      <c r="B4" s="264"/>
      <c r="C4" s="264"/>
      <c r="D4" s="276"/>
      <c r="E4" s="219"/>
      <c r="F4" s="219"/>
      <c r="G4" s="217"/>
      <c r="H4" s="219"/>
      <c r="I4" s="219"/>
      <c r="J4" s="217"/>
      <c r="K4" s="227"/>
      <c r="L4" s="228"/>
      <c r="M4" s="217"/>
      <c r="N4" s="227"/>
      <c r="O4" s="228"/>
      <c r="Q4" s="86">
        <v>3</v>
      </c>
    </row>
    <row r="5" spans="1:21" ht="15.75" x14ac:dyDescent="0.2">
      <c r="B5" s="264"/>
      <c r="C5" s="264"/>
      <c r="D5" s="88"/>
      <c r="E5" s="89"/>
      <c r="F5" s="89"/>
      <c r="G5" s="90"/>
      <c r="H5" s="91"/>
      <c r="I5" s="91"/>
      <c r="J5" s="90"/>
      <c r="K5" s="92"/>
      <c r="L5" s="91"/>
      <c r="M5" s="90"/>
      <c r="N5" s="92"/>
      <c r="O5" s="91"/>
      <c r="Q5" s="86">
        <v>4</v>
      </c>
    </row>
    <row r="6" spans="1:21" ht="18.75" x14ac:dyDescent="0.2">
      <c r="A6" s="212"/>
      <c r="B6" s="272"/>
      <c r="C6" s="93" t="s">
        <v>73</v>
      </c>
      <c r="D6" s="94"/>
      <c r="E6" s="94"/>
      <c r="F6" s="94"/>
      <c r="G6" s="94"/>
      <c r="H6" s="94"/>
      <c r="I6" s="94"/>
      <c r="J6" s="94"/>
      <c r="K6" s="94"/>
      <c r="L6" s="95"/>
      <c r="M6" s="94"/>
      <c r="N6" s="94"/>
      <c r="O6" s="95"/>
    </row>
    <row r="7" spans="1:21" ht="39.950000000000003" customHeight="1" x14ac:dyDescent="0.2">
      <c r="A7" s="212"/>
      <c r="B7" s="273"/>
      <c r="C7" s="96" t="s">
        <v>33</v>
      </c>
      <c r="D7" s="26">
        <v>4</v>
      </c>
      <c r="E7" s="60" t="s">
        <v>180</v>
      </c>
      <c r="F7" s="60" t="s">
        <v>181</v>
      </c>
      <c r="G7" s="79">
        <v>4</v>
      </c>
      <c r="H7" s="61" t="s">
        <v>391</v>
      </c>
      <c r="I7" s="61" t="s">
        <v>424</v>
      </c>
      <c r="J7" s="82"/>
      <c r="K7" s="62"/>
      <c r="L7" s="63"/>
      <c r="M7" s="84"/>
      <c r="N7" s="64"/>
      <c r="O7" s="65"/>
      <c r="R7" s="86">
        <f>COUNTIF(D7:D10,"1")</f>
        <v>0</v>
      </c>
      <c r="S7" s="86">
        <f>COUNTIF(G7:G10,"1")</f>
        <v>0</v>
      </c>
      <c r="T7" s="86">
        <f>COUNTIF(J7:J10,"1")</f>
        <v>0</v>
      </c>
      <c r="U7" s="86">
        <f>COUNTIF(M7:M10,"1")</f>
        <v>0</v>
      </c>
    </row>
    <row r="8" spans="1:21" ht="39.950000000000003" customHeight="1" x14ac:dyDescent="0.2">
      <c r="A8" s="212"/>
      <c r="B8" s="273"/>
      <c r="C8" s="97" t="s">
        <v>35</v>
      </c>
      <c r="D8" s="26">
        <v>4</v>
      </c>
      <c r="E8" s="60" t="s">
        <v>182</v>
      </c>
      <c r="F8" s="60" t="s">
        <v>183</v>
      </c>
      <c r="G8" s="79">
        <v>4</v>
      </c>
      <c r="H8" s="66" t="s">
        <v>392</v>
      </c>
      <c r="I8" s="61" t="s">
        <v>425</v>
      </c>
      <c r="J8" s="82"/>
      <c r="K8" s="67"/>
      <c r="L8" s="63"/>
      <c r="M8" s="84"/>
      <c r="N8" s="68"/>
      <c r="O8" s="65"/>
      <c r="R8" s="86">
        <f>COUNTIF(D7:D10,"2")</f>
        <v>0</v>
      </c>
      <c r="S8" s="86">
        <f>COUNTIF(G7:G10,"2")</f>
        <v>0</v>
      </c>
      <c r="T8" s="86">
        <f>COUNTIF(J7:J10,"2")</f>
        <v>0</v>
      </c>
      <c r="U8" s="86">
        <f>COUNTIF(M7:M10,"2")</f>
        <v>0</v>
      </c>
    </row>
    <row r="9" spans="1:21" ht="39.950000000000003" customHeight="1" x14ac:dyDescent="0.2">
      <c r="A9" s="212"/>
      <c r="B9" s="273"/>
      <c r="C9" s="98" t="s">
        <v>36</v>
      </c>
      <c r="D9" s="26">
        <v>4</v>
      </c>
      <c r="E9" s="60" t="s">
        <v>184</v>
      </c>
      <c r="F9" s="60" t="s">
        <v>185</v>
      </c>
      <c r="G9" s="79">
        <v>4</v>
      </c>
      <c r="H9" s="66" t="s">
        <v>393</v>
      </c>
      <c r="I9" s="61" t="s">
        <v>426</v>
      </c>
      <c r="J9" s="82"/>
      <c r="K9" s="67"/>
      <c r="L9" s="63"/>
      <c r="M9" s="84"/>
      <c r="N9" s="68"/>
      <c r="O9" s="65"/>
      <c r="R9" s="86">
        <f>COUNTIF(D7:D10,"3")</f>
        <v>0</v>
      </c>
      <c r="S9" s="86">
        <f>COUNTIF(G7:G10,"3")</f>
        <v>0</v>
      </c>
      <c r="T9" s="86">
        <f>COUNTIF(J7:J10,"3")</f>
        <v>0</v>
      </c>
      <c r="U9" s="86">
        <f>COUNTIF(M7:M10,"3")</f>
        <v>0</v>
      </c>
    </row>
    <row r="10" spans="1:21" ht="39.950000000000003" customHeight="1" x14ac:dyDescent="0.2">
      <c r="A10" s="212"/>
      <c r="B10" s="274"/>
      <c r="C10" s="98" t="s">
        <v>37</v>
      </c>
      <c r="D10" s="26">
        <v>4</v>
      </c>
      <c r="E10" s="60" t="s">
        <v>186</v>
      </c>
      <c r="F10" s="60" t="s">
        <v>187</v>
      </c>
      <c r="G10" s="79">
        <v>4</v>
      </c>
      <c r="H10" s="66" t="s">
        <v>512</v>
      </c>
      <c r="I10" s="61" t="s">
        <v>427</v>
      </c>
      <c r="J10" s="82"/>
      <c r="K10" s="67"/>
      <c r="L10" s="63"/>
      <c r="M10" s="84"/>
      <c r="N10" s="68"/>
      <c r="O10" s="65"/>
      <c r="R10" s="86">
        <f>COUNTIF(D7:D10,"4")</f>
        <v>4</v>
      </c>
      <c r="S10" s="86">
        <f>COUNTIF(G7:G10,"4")</f>
        <v>4</v>
      </c>
      <c r="T10" s="86">
        <f>COUNTIF(J7:J10,"4")</f>
        <v>0</v>
      </c>
      <c r="U10" s="86">
        <f>COUNTIF(M7:M10,"4")</f>
        <v>0</v>
      </c>
    </row>
    <row r="11" spans="1:21" ht="6" customHeight="1" x14ac:dyDescent="0.25">
      <c r="B11" s="269"/>
      <c r="C11" s="270"/>
      <c r="D11" s="270"/>
      <c r="E11" s="270"/>
      <c r="F11" s="270"/>
      <c r="G11" s="270"/>
      <c r="H11" s="270"/>
      <c r="I11" s="270"/>
      <c r="J11" s="270"/>
      <c r="K11" s="271"/>
      <c r="L11" s="99"/>
      <c r="M11" s="100"/>
      <c r="N11" s="99"/>
      <c r="O11" s="99"/>
      <c r="Q11" s="86">
        <f>COUNTIF(D7:D10,"1")</f>
        <v>0</v>
      </c>
      <c r="R11" s="86">
        <f>COUNTIF(D7:D10,"1")</f>
        <v>0</v>
      </c>
      <c r="S11" s="86">
        <f>COUNTIF(D7:D10,"3")</f>
        <v>0</v>
      </c>
    </row>
    <row r="12" spans="1:21" ht="18.75" x14ac:dyDescent="0.2">
      <c r="A12" s="212"/>
      <c r="B12" s="232"/>
      <c r="C12" s="101" t="s">
        <v>72</v>
      </c>
      <c r="D12" s="102"/>
      <c r="E12" s="102"/>
      <c r="F12" s="102"/>
      <c r="G12" s="102"/>
      <c r="H12" s="102"/>
      <c r="I12" s="102"/>
      <c r="J12" s="102"/>
      <c r="K12" s="103"/>
      <c r="L12" s="104"/>
      <c r="M12" s="102"/>
      <c r="N12" s="103"/>
      <c r="O12" s="104"/>
    </row>
    <row r="13" spans="1:21" ht="39.950000000000003" customHeight="1" x14ac:dyDescent="0.2">
      <c r="A13" s="212"/>
      <c r="B13" s="233"/>
      <c r="C13" s="105" t="s">
        <v>38</v>
      </c>
      <c r="D13" s="27">
        <v>4</v>
      </c>
      <c r="E13" s="60" t="s">
        <v>191</v>
      </c>
      <c r="F13" s="69" t="s">
        <v>193</v>
      </c>
      <c r="G13" s="80">
        <v>4</v>
      </c>
      <c r="H13" s="61" t="s">
        <v>394</v>
      </c>
      <c r="I13" s="61" t="s">
        <v>428</v>
      </c>
      <c r="J13" s="83"/>
      <c r="K13" s="70"/>
      <c r="L13" s="71"/>
      <c r="M13" s="85"/>
      <c r="N13" s="72"/>
      <c r="O13" s="73"/>
      <c r="R13" s="86">
        <f>COUNTIF(D13:D17,"1")</f>
        <v>0</v>
      </c>
      <c r="S13" s="86">
        <f>COUNTIF(G13:G17,"1")</f>
        <v>0</v>
      </c>
      <c r="T13" s="86">
        <f>COUNTIF(J13:J17,"1")</f>
        <v>0</v>
      </c>
      <c r="U13" s="86">
        <f>COUNTIF(M13:M17,"1")</f>
        <v>0</v>
      </c>
    </row>
    <row r="14" spans="1:21" ht="39.950000000000003" customHeight="1" x14ac:dyDescent="0.2">
      <c r="A14" s="212"/>
      <c r="B14" s="233"/>
      <c r="C14" s="97" t="s">
        <v>39</v>
      </c>
      <c r="D14" s="27">
        <v>4</v>
      </c>
      <c r="E14" s="74" t="s">
        <v>192</v>
      </c>
      <c r="F14" s="69" t="s">
        <v>194</v>
      </c>
      <c r="G14" s="80">
        <v>4</v>
      </c>
      <c r="H14" s="66" t="s">
        <v>395</v>
      </c>
      <c r="I14" s="61" t="s">
        <v>429</v>
      </c>
      <c r="J14" s="83"/>
      <c r="K14" s="71"/>
      <c r="L14" s="71"/>
      <c r="M14" s="85"/>
      <c r="N14" s="73"/>
      <c r="O14" s="73"/>
      <c r="R14" s="86">
        <f>COUNTIF(D13:D17,"2")</f>
        <v>0</v>
      </c>
      <c r="S14" s="86">
        <f>COUNTIF(G13:G17,"2")</f>
        <v>0</v>
      </c>
      <c r="T14" s="86">
        <f>COUNTIF(J13:J17,"2")</f>
        <v>0</v>
      </c>
      <c r="U14" s="86">
        <f>COUNTIF(M13:M17,"2")</f>
        <v>0</v>
      </c>
    </row>
    <row r="15" spans="1:21" ht="39.950000000000003" customHeight="1" x14ac:dyDescent="0.2">
      <c r="A15" s="212"/>
      <c r="B15" s="233"/>
      <c r="C15" s="97" t="s">
        <v>40</v>
      </c>
      <c r="D15" s="27">
        <v>3</v>
      </c>
      <c r="E15" s="74" t="s">
        <v>188</v>
      </c>
      <c r="F15" s="69" t="s">
        <v>195</v>
      </c>
      <c r="G15" s="80">
        <v>4</v>
      </c>
      <c r="H15" s="66" t="s">
        <v>396</v>
      </c>
      <c r="I15" s="61" t="s">
        <v>430</v>
      </c>
      <c r="J15" s="83"/>
      <c r="K15" s="71"/>
      <c r="L15" s="71"/>
      <c r="M15" s="85"/>
      <c r="N15" s="73"/>
      <c r="O15" s="73"/>
      <c r="R15" s="86">
        <f>COUNTIF(D13:D17,"3")</f>
        <v>1</v>
      </c>
      <c r="S15" s="86">
        <f>COUNTIF(G13:G17,"3")</f>
        <v>0</v>
      </c>
      <c r="T15" s="86">
        <f>COUNTIF(J13:J17,"3")</f>
        <v>0</v>
      </c>
      <c r="U15" s="86">
        <f>COUNTIF(M13:M17,"3")</f>
        <v>0</v>
      </c>
    </row>
    <row r="16" spans="1:21" ht="39.950000000000003" customHeight="1" x14ac:dyDescent="0.2">
      <c r="A16" s="212"/>
      <c r="B16" s="233"/>
      <c r="C16" s="98" t="s">
        <v>41</v>
      </c>
      <c r="D16" s="27">
        <v>4</v>
      </c>
      <c r="E16" s="74" t="s">
        <v>189</v>
      </c>
      <c r="F16" s="69" t="s">
        <v>196</v>
      </c>
      <c r="G16" s="80">
        <v>4</v>
      </c>
      <c r="H16" s="66" t="s">
        <v>397</v>
      </c>
      <c r="I16" s="61" t="s">
        <v>431</v>
      </c>
      <c r="J16" s="83"/>
      <c r="K16" s="71"/>
      <c r="L16" s="71"/>
      <c r="M16" s="85"/>
      <c r="N16" s="73"/>
      <c r="O16" s="73"/>
      <c r="R16" s="86">
        <f>COUNTIF(D13:D17,"4")</f>
        <v>4</v>
      </c>
      <c r="S16" s="86">
        <f>COUNTIF(G13:G17,"4")</f>
        <v>5</v>
      </c>
      <c r="T16" s="86">
        <f>COUNTIF(J13:J17,"4")</f>
        <v>0</v>
      </c>
      <c r="U16" s="86">
        <f>COUNTIF(M13:M17,"4")</f>
        <v>0</v>
      </c>
    </row>
    <row r="17" spans="1:21" ht="39.950000000000003" customHeight="1" x14ac:dyDescent="0.2">
      <c r="A17" s="212"/>
      <c r="B17" s="234"/>
      <c r="C17" s="97" t="s">
        <v>42</v>
      </c>
      <c r="D17" s="27">
        <v>4</v>
      </c>
      <c r="E17" s="74" t="s">
        <v>190</v>
      </c>
      <c r="F17" s="69" t="s">
        <v>197</v>
      </c>
      <c r="G17" s="80">
        <v>4</v>
      </c>
      <c r="H17" s="66" t="s">
        <v>398</v>
      </c>
      <c r="I17" s="61" t="s">
        <v>432</v>
      </c>
      <c r="J17" s="83"/>
      <c r="K17" s="71"/>
      <c r="L17" s="71"/>
      <c r="M17" s="85"/>
      <c r="N17" s="73"/>
      <c r="O17" s="73"/>
    </row>
    <row r="18" spans="1:21" ht="7.5" customHeight="1" x14ac:dyDescent="0.25">
      <c r="B18" s="229"/>
      <c r="C18" s="230"/>
      <c r="D18" s="230"/>
      <c r="E18" s="230"/>
      <c r="F18" s="230"/>
      <c r="G18" s="230"/>
      <c r="H18" s="230"/>
      <c r="I18" s="230"/>
      <c r="J18" s="230"/>
      <c r="K18" s="231"/>
      <c r="L18" s="99"/>
      <c r="M18" s="100"/>
      <c r="N18" s="99"/>
      <c r="O18" s="99"/>
    </row>
    <row r="19" spans="1:21" ht="18.75" x14ac:dyDescent="0.2">
      <c r="A19" s="212"/>
      <c r="B19" s="232"/>
      <c r="C19" s="101" t="s">
        <v>43</v>
      </c>
      <c r="D19" s="102"/>
      <c r="E19" s="102"/>
      <c r="F19" s="102"/>
      <c r="G19" s="102"/>
      <c r="H19" s="102"/>
      <c r="I19" s="102"/>
      <c r="J19" s="102"/>
      <c r="K19" s="103"/>
      <c r="L19" s="104"/>
      <c r="M19" s="102"/>
      <c r="N19" s="103"/>
      <c r="O19" s="104"/>
    </row>
    <row r="20" spans="1:21" ht="39.950000000000003" customHeight="1" x14ac:dyDescent="0.2">
      <c r="A20" s="212"/>
      <c r="B20" s="235"/>
      <c r="C20" s="106" t="s">
        <v>44</v>
      </c>
      <c r="D20" s="27">
        <v>4</v>
      </c>
      <c r="E20" s="60" t="s">
        <v>204</v>
      </c>
      <c r="F20" s="60" t="s">
        <v>208</v>
      </c>
      <c r="G20" s="80">
        <v>4</v>
      </c>
      <c r="H20" s="61" t="s">
        <v>399</v>
      </c>
      <c r="I20" s="61" t="s">
        <v>433</v>
      </c>
      <c r="J20" s="83"/>
      <c r="K20" s="75"/>
      <c r="L20" s="76"/>
      <c r="M20" s="85"/>
      <c r="N20" s="77"/>
      <c r="O20" s="78"/>
      <c r="R20" s="86">
        <f>COUNTIF(D20:D27,"1")</f>
        <v>0</v>
      </c>
      <c r="S20" s="86">
        <f>COUNTIF(G20:G27,"1")</f>
        <v>0</v>
      </c>
      <c r="T20" s="86">
        <f>COUNTIF(J20:J27,"1")</f>
        <v>0</v>
      </c>
      <c r="U20" s="86">
        <f>COUNTIF(M20:M27,"1")</f>
        <v>0</v>
      </c>
    </row>
    <row r="21" spans="1:21" ht="39.950000000000003" customHeight="1" x14ac:dyDescent="0.2">
      <c r="A21" s="212"/>
      <c r="B21" s="235"/>
      <c r="C21" s="107" t="s">
        <v>45</v>
      </c>
      <c r="D21" s="27">
        <v>4</v>
      </c>
      <c r="E21" s="74" t="s">
        <v>205</v>
      </c>
      <c r="F21" s="60" t="s">
        <v>209</v>
      </c>
      <c r="G21" s="80">
        <v>4</v>
      </c>
      <c r="H21" s="66" t="s">
        <v>400</v>
      </c>
      <c r="I21" s="61" t="s">
        <v>434</v>
      </c>
      <c r="J21" s="83"/>
      <c r="K21" s="76"/>
      <c r="L21" s="76"/>
      <c r="M21" s="85"/>
      <c r="N21" s="78"/>
      <c r="O21" s="78"/>
      <c r="R21" s="86">
        <f>COUNTIF(D20:D27,"2")</f>
        <v>0</v>
      </c>
      <c r="S21" s="86">
        <f>COUNTIF(G20:G27,"2")</f>
        <v>0</v>
      </c>
      <c r="T21" s="86">
        <f>COUNTIF(J20:J27,"2")</f>
        <v>0</v>
      </c>
      <c r="U21" s="86">
        <f>COUNTIF(M20:M27,"2")</f>
        <v>0</v>
      </c>
    </row>
    <row r="22" spans="1:21" ht="39.950000000000003" customHeight="1" x14ac:dyDescent="0.2">
      <c r="A22" s="212"/>
      <c r="B22" s="235"/>
      <c r="C22" s="107" t="s">
        <v>46</v>
      </c>
      <c r="D22" s="27">
        <v>4</v>
      </c>
      <c r="E22" s="74" t="s">
        <v>198</v>
      </c>
      <c r="F22" s="60" t="s">
        <v>210</v>
      </c>
      <c r="G22" s="80">
        <v>4</v>
      </c>
      <c r="H22" s="66" t="s">
        <v>401</v>
      </c>
      <c r="I22" s="61" t="s">
        <v>435</v>
      </c>
      <c r="J22" s="83"/>
      <c r="K22" s="76"/>
      <c r="L22" s="76"/>
      <c r="M22" s="85"/>
      <c r="N22" s="78"/>
      <c r="O22" s="78"/>
      <c r="R22" s="86">
        <f>COUNTIF(D20:D27,"3")</f>
        <v>2</v>
      </c>
      <c r="S22" s="86">
        <f>COUNTIF(G20:G27,"3")</f>
        <v>2</v>
      </c>
      <c r="T22" s="86">
        <f>COUNTIF(J20:J27,"3")</f>
        <v>0</v>
      </c>
      <c r="U22" s="86">
        <f>COUNTIF(M20:M27,"3")</f>
        <v>0</v>
      </c>
    </row>
    <row r="23" spans="1:21" ht="39.950000000000003" customHeight="1" x14ac:dyDescent="0.2">
      <c r="A23" s="212"/>
      <c r="B23" s="235"/>
      <c r="C23" s="107" t="s">
        <v>47</v>
      </c>
      <c r="D23" s="27">
        <v>4</v>
      </c>
      <c r="E23" s="74" t="s">
        <v>199</v>
      </c>
      <c r="F23" s="60" t="s">
        <v>209</v>
      </c>
      <c r="G23" s="80">
        <v>4</v>
      </c>
      <c r="H23" s="66" t="s">
        <v>402</v>
      </c>
      <c r="I23" s="61" t="s">
        <v>436</v>
      </c>
      <c r="J23" s="83"/>
      <c r="K23" s="76"/>
      <c r="L23" s="76"/>
      <c r="M23" s="85"/>
      <c r="N23" s="78"/>
      <c r="O23" s="78"/>
      <c r="R23" s="86">
        <f>COUNTIF(D20:D27,"4")</f>
        <v>6</v>
      </c>
      <c r="S23" s="86">
        <f>COUNTIF(G20:G27,"4")</f>
        <v>6</v>
      </c>
      <c r="T23" s="86">
        <f>COUNTIF(J20:J27,"4")</f>
        <v>0</v>
      </c>
      <c r="U23" s="86">
        <f>COUNTIF(M20:M27,"4")</f>
        <v>0</v>
      </c>
    </row>
    <row r="24" spans="1:21" ht="39.950000000000003" customHeight="1" x14ac:dyDescent="0.2">
      <c r="A24" s="212"/>
      <c r="B24" s="235"/>
      <c r="C24" s="107" t="s">
        <v>48</v>
      </c>
      <c r="D24" s="27">
        <v>3</v>
      </c>
      <c r="E24" s="74" t="s">
        <v>200</v>
      </c>
      <c r="F24" s="60" t="s">
        <v>209</v>
      </c>
      <c r="G24" s="80">
        <v>3</v>
      </c>
      <c r="H24" s="66" t="s">
        <v>403</v>
      </c>
      <c r="I24" s="61" t="s">
        <v>437</v>
      </c>
      <c r="J24" s="83"/>
      <c r="K24" s="76"/>
      <c r="L24" s="76"/>
      <c r="M24" s="85"/>
      <c r="N24" s="78"/>
      <c r="O24" s="78"/>
    </row>
    <row r="25" spans="1:21" ht="39.950000000000003" customHeight="1" x14ac:dyDescent="0.2">
      <c r="A25" s="212"/>
      <c r="B25" s="235"/>
      <c r="C25" s="107" t="s">
        <v>49</v>
      </c>
      <c r="D25" s="27">
        <v>3</v>
      </c>
      <c r="E25" s="74" t="s">
        <v>201</v>
      </c>
      <c r="F25" s="60" t="s">
        <v>206</v>
      </c>
      <c r="G25" s="80">
        <v>4</v>
      </c>
      <c r="H25" s="66" t="s">
        <v>404</v>
      </c>
      <c r="I25" s="61" t="s">
        <v>438</v>
      </c>
      <c r="J25" s="83"/>
      <c r="K25" s="76"/>
      <c r="L25" s="76"/>
      <c r="M25" s="85"/>
      <c r="N25" s="78"/>
      <c r="O25" s="78"/>
    </row>
    <row r="26" spans="1:21" ht="39.950000000000003" customHeight="1" x14ac:dyDescent="0.2">
      <c r="A26" s="212"/>
      <c r="B26" s="235"/>
      <c r="C26" s="107" t="s">
        <v>50</v>
      </c>
      <c r="D26" s="27">
        <v>4</v>
      </c>
      <c r="E26" s="74" t="s">
        <v>202</v>
      </c>
      <c r="F26" s="60" t="s">
        <v>207</v>
      </c>
      <c r="G26" s="80">
        <v>4</v>
      </c>
      <c r="H26" s="66" t="s">
        <v>405</v>
      </c>
      <c r="I26" s="61" t="s">
        <v>439</v>
      </c>
      <c r="J26" s="83"/>
      <c r="K26" s="76"/>
      <c r="L26" s="76"/>
      <c r="M26" s="85"/>
      <c r="N26" s="78"/>
      <c r="O26" s="78"/>
    </row>
    <row r="27" spans="1:21" ht="39.950000000000003" customHeight="1" x14ac:dyDescent="0.2">
      <c r="A27" s="212"/>
      <c r="B27" s="236"/>
      <c r="C27" s="107" t="s">
        <v>51</v>
      </c>
      <c r="D27" s="27">
        <v>4</v>
      </c>
      <c r="E27" s="74" t="s">
        <v>203</v>
      </c>
      <c r="F27" s="60" t="s">
        <v>209</v>
      </c>
      <c r="G27" s="80">
        <v>3</v>
      </c>
      <c r="H27" s="66" t="s">
        <v>406</v>
      </c>
      <c r="I27" s="61" t="s">
        <v>437</v>
      </c>
      <c r="J27" s="83"/>
      <c r="K27" s="76"/>
      <c r="L27" s="76"/>
      <c r="M27" s="85"/>
      <c r="N27" s="78"/>
      <c r="O27" s="78"/>
    </row>
    <row r="28" spans="1:21" ht="7.5" customHeight="1" x14ac:dyDescent="0.25">
      <c r="B28" s="237"/>
      <c r="C28" s="238"/>
      <c r="D28" s="238"/>
      <c r="E28" s="238"/>
      <c r="F28" s="238"/>
      <c r="G28" s="238"/>
      <c r="H28" s="238"/>
      <c r="I28" s="238"/>
      <c r="J28" s="238"/>
      <c r="K28" s="239"/>
      <c r="L28" s="99"/>
      <c r="M28" s="100"/>
      <c r="N28" s="99"/>
      <c r="O28" s="99"/>
    </row>
    <row r="29" spans="1:21" ht="18.75" x14ac:dyDescent="0.2">
      <c r="A29" s="212"/>
      <c r="B29" s="232"/>
      <c r="C29" s="101" t="s">
        <v>52</v>
      </c>
      <c r="D29" s="102"/>
      <c r="E29" s="102"/>
      <c r="F29" s="102"/>
      <c r="G29" s="102"/>
      <c r="H29" s="102"/>
      <c r="I29" s="102"/>
      <c r="J29" s="102"/>
      <c r="K29" s="103"/>
      <c r="L29" s="104"/>
      <c r="M29" s="102"/>
      <c r="N29" s="103"/>
      <c r="O29" s="104"/>
    </row>
    <row r="30" spans="1:21" ht="39.950000000000003" customHeight="1" x14ac:dyDescent="0.2">
      <c r="A30" s="212"/>
      <c r="B30" s="233"/>
      <c r="C30" s="105" t="s">
        <v>53</v>
      </c>
      <c r="D30" s="27">
        <v>4</v>
      </c>
      <c r="E30" s="60" t="s">
        <v>212</v>
      </c>
      <c r="F30" s="60" t="s">
        <v>213</v>
      </c>
      <c r="G30" s="80">
        <v>4</v>
      </c>
      <c r="H30" s="61" t="s">
        <v>407</v>
      </c>
      <c r="I30" s="61" t="s">
        <v>440</v>
      </c>
      <c r="J30" s="83"/>
      <c r="K30" s="75"/>
      <c r="L30" s="76"/>
      <c r="M30" s="85"/>
      <c r="N30" s="77"/>
      <c r="O30" s="78"/>
      <c r="R30" s="86">
        <f>COUNTIF(D30:D33,"1")</f>
        <v>0</v>
      </c>
      <c r="S30" s="86">
        <f>COUNTIF(G30:G33,"1")</f>
        <v>0</v>
      </c>
      <c r="T30" s="86">
        <f>COUNTIF(J30:J33,"1")</f>
        <v>0</v>
      </c>
      <c r="U30" s="86">
        <f>COUNTIF(M30:M33,"1")</f>
        <v>0</v>
      </c>
    </row>
    <row r="31" spans="1:21" ht="39.950000000000003" customHeight="1" x14ac:dyDescent="0.2">
      <c r="A31" s="212"/>
      <c r="B31" s="233"/>
      <c r="C31" s="97" t="s">
        <v>54</v>
      </c>
      <c r="D31" s="27">
        <v>4</v>
      </c>
      <c r="E31" s="74" t="s">
        <v>214</v>
      </c>
      <c r="F31" s="60" t="s">
        <v>215</v>
      </c>
      <c r="G31" s="80">
        <v>4</v>
      </c>
      <c r="H31" s="66" t="s">
        <v>408</v>
      </c>
      <c r="I31" s="61" t="s">
        <v>441</v>
      </c>
      <c r="J31" s="83"/>
      <c r="K31" s="76"/>
      <c r="L31" s="76"/>
      <c r="M31" s="85"/>
      <c r="N31" s="78"/>
      <c r="O31" s="78"/>
      <c r="R31" s="86">
        <f>COUNTIF(D30:D33,"2")</f>
        <v>0</v>
      </c>
      <c r="S31" s="86">
        <f>COUNTIF(G30:G33,"2")</f>
        <v>0</v>
      </c>
      <c r="T31" s="86">
        <f>COUNTIF(J30:J33,"2")</f>
        <v>0</v>
      </c>
      <c r="U31" s="86">
        <f>COUNTIF(M30:M33,"2")</f>
        <v>0</v>
      </c>
    </row>
    <row r="32" spans="1:21" ht="39.950000000000003" customHeight="1" x14ac:dyDescent="0.2">
      <c r="A32" s="212"/>
      <c r="B32" s="233"/>
      <c r="C32" s="97" t="s">
        <v>55</v>
      </c>
      <c r="D32" s="27">
        <v>4</v>
      </c>
      <c r="E32" s="74" t="s">
        <v>211</v>
      </c>
      <c r="F32" s="60" t="s">
        <v>216</v>
      </c>
      <c r="G32" s="80">
        <v>4</v>
      </c>
      <c r="H32" s="66" t="s">
        <v>409</v>
      </c>
      <c r="I32" s="61" t="s">
        <v>442</v>
      </c>
      <c r="J32" s="83"/>
      <c r="K32" s="76"/>
      <c r="L32" s="76"/>
      <c r="M32" s="85"/>
      <c r="N32" s="78"/>
      <c r="O32" s="78"/>
      <c r="R32" s="86">
        <f>COUNTIF(D30:D33,"3")</f>
        <v>1</v>
      </c>
      <c r="S32" s="86">
        <f>COUNTIF(G30:G33,"3")</f>
        <v>1</v>
      </c>
      <c r="T32" s="86">
        <f>COUNTIF(J30:J33,"31")</f>
        <v>0</v>
      </c>
      <c r="U32" s="86">
        <f>COUNTIF(M30:M33,"3")</f>
        <v>0</v>
      </c>
    </row>
    <row r="33" spans="1:21" ht="39.950000000000003" customHeight="1" x14ac:dyDescent="0.2">
      <c r="A33" s="212"/>
      <c r="B33" s="234"/>
      <c r="C33" s="97" t="s">
        <v>56</v>
      </c>
      <c r="D33" s="27">
        <v>3</v>
      </c>
      <c r="E33" s="74" t="s">
        <v>217</v>
      </c>
      <c r="F33" s="60" t="s">
        <v>218</v>
      </c>
      <c r="G33" s="80">
        <v>3</v>
      </c>
      <c r="H33" s="66" t="s">
        <v>410</v>
      </c>
      <c r="I33" s="61" t="s">
        <v>443</v>
      </c>
      <c r="J33" s="83"/>
      <c r="K33" s="76"/>
      <c r="L33" s="76"/>
      <c r="M33" s="85"/>
      <c r="N33" s="78"/>
      <c r="O33" s="78"/>
      <c r="R33" s="86">
        <f>COUNTIF(D30:D33,"4")</f>
        <v>3</v>
      </c>
      <c r="S33" s="86">
        <f>COUNTIF(G30:G33,"4")</f>
        <v>3</v>
      </c>
      <c r="T33" s="86">
        <f>COUNTIF(J30:J33,"4")</f>
        <v>0</v>
      </c>
      <c r="U33" s="86">
        <f>COUNTIF(M30:M33,"4")</f>
        <v>0</v>
      </c>
    </row>
    <row r="34" spans="1:21" ht="9" customHeight="1" x14ac:dyDescent="0.25">
      <c r="B34" s="229"/>
      <c r="C34" s="230"/>
      <c r="D34" s="230"/>
      <c r="E34" s="230"/>
      <c r="F34" s="230"/>
      <c r="G34" s="230"/>
      <c r="H34" s="230"/>
      <c r="I34" s="230"/>
      <c r="J34" s="230"/>
      <c r="K34" s="231"/>
      <c r="L34" s="99"/>
      <c r="M34" s="100"/>
      <c r="N34" s="99"/>
      <c r="O34" s="99"/>
    </row>
    <row r="35" spans="1:21" ht="18.75" x14ac:dyDescent="0.2">
      <c r="A35" s="212"/>
      <c r="B35" s="232"/>
      <c r="C35" s="108" t="s">
        <v>57</v>
      </c>
      <c r="D35" s="240"/>
      <c r="E35" s="240"/>
      <c r="F35" s="240"/>
      <c r="G35" s="240"/>
      <c r="H35" s="240"/>
      <c r="I35" s="240"/>
      <c r="J35" s="240"/>
      <c r="K35" s="240"/>
      <c r="L35" s="109"/>
      <c r="M35" s="110"/>
      <c r="N35" s="110"/>
      <c r="O35" s="109"/>
    </row>
    <row r="36" spans="1:21" ht="39.950000000000003" customHeight="1" x14ac:dyDescent="0.2">
      <c r="A36" s="212"/>
      <c r="B36" s="233"/>
      <c r="C36" s="105" t="s">
        <v>58</v>
      </c>
      <c r="D36" s="27">
        <v>3</v>
      </c>
      <c r="E36" s="60" t="s">
        <v>223</v>
      </c>
      <c r="F36" s="60" t="s">
        <v>224</v>
      </c>
      <c r="G36" s="80">
        <v>4</v>
      </c>
      <c r="H36" s="61" t="s">
        <v>411</v>
      </c>
      <c r="I36" s="61" t="s">
        <v>444</v>
      </c>
      <c r="J36" s="83"/>
      <c r="K36" s="75"/>
      <c r="L36" s="76"/>
      <c r="M36" s="85"/>
      <c r="N36" s="77"/>
      <c r="O36" s="78"/>
      <c r="R36" s="86">
        <f>COUNTIF(D36:D44,"1")</f>
        <v>0</v>
      </c>
      <c r="S36" s="86">
        <f>COUNTIF(G36:G44,"1")</f>
        <v>0</v>
      </c>
      <c r="T36" s="86">
        <f>COUNTIF(J36:J44,"1")</f>
        <v>0</v>
      </c>
      <c r="U36" s="86">
        <f>COUNTIF(M36:M44,"1")</f>
        <v>0</v>
      </c>
    </row>
    <row r="37" spans="1:21" ht="39.950000000000003" customHeight="1" x14ac:dyDescent="0.2">
      <c r="A37" s="212"/>
      <c r="B37" s="233"/>
      <c r="C37" s="97" t="s">
        <v>59</v>
      </c>
      <c r="D37" s="27">
        <v>3</v>
      </c>
      <c r="E37" s="74" t="s">
        <v>225</v>
      </c>
      <c r="F37" s="60" t="s">
        <v>226</v>
      </c>
      <c r="G37" s="80">
        <v>4</v>
      </c>
      <c r="H37" s="66" t="s">
        <v>412</v>
      </c>
      <c r="I37" s="61" t="s">
        <v>445</v>
      </c>
      <c r="J37" s="83"/>
      <c r="K37" s="76"/>
      <c r="L37" s="76"/>
      <c r="M37" s="85"/>
      <c r="N37" s="78"/>
      <c r="O37" s="78"/>
      <c r="R37" s="86">
        <f>COUNTIF(D36:D44,"2")</f>
        <v>0</v>
      </c>
      <c r="S37" s="86">
        <f>COUNTIF(G36:G44,"2")</f>
        <v>0</v>
      </c>
      <c r="T37" s="86">
        <f>COUNTIF(J36:J44,"2")</f>
        <v>0</v>
      </c>
      <c r="U37" s="86">
        <f>COUNTIF(M36:M44,"2")</f>
        <v>0</v>
      </c>
    </row>
    <row r="38" spans="1:21" ht="39.950000000000003" customHeight="1" x14ac:dyDescent="0.2">
      <c r="A38" s="212"/>
      <c r="B38" s="233"/>
      <c r="C38" s="97" t="s">
        <v>60</v>
      </c>
      <c r="D38" s="27">
        <v>4</v>
      </c>
      <c r="E38" s="74" t="s">
        <v>219</v>
      </c>
      <c r="F38" s="60" t="s">
        <v>227</v>
      </c>
      <c r="G38" s="80">
        <v>4</v>
      </c>
      <c r="H38" s="66" t="s">
        <v>413</v>
      </c>
      <c r="I38" s="61" t="s">
        <v>446</v>
      </c>
      <c r="J38" s="83"/>
      <c r="K38" s="76"/>
      <c r="L38" s="76"/>
      <c r="M38" s="85"/>
      <c r="N38" s="78"/>
      <c r="O38" s="78"/>
      <c r="R38" s="86">
        <f>COUNTIF(D36:D44,"3")</f>
        <v>5</v>
      </c>
      <c r="S38" s="86">
        <f>COUNTIF(G36:G44,"3")</f>
        <v>0</v>
      </c>
      <c r="T38" s="86">
        <f>COUNTIF(J36:J44,"3")</f>
        <v>0</v>
      </c>
      <c r="U38" s="86">
        <f>COUNTIF(M36:M44,"3")</f>
        <v>0</v>
      </c>
    </row>
    <row r="39" spans="1:21" ht="39.950000000000003" customHeight="1" x14ac:dyDescent="0.2">
      <c r="A39" s="212"/>
      <c r="B39" s="233"/>
      <c r="C39" s="97" t="s">
        <v>61</v>
      </c>
      <c r="D39" s="27">
        <v>3</v>
      </c>
      <c r="E39" s="74" t="s">
        <v>229</v>
      </c>
      <c r="F39" s="60" t="s">
        <v>228</v>
      </c>
      <c r="G39" s="80">
        <v>4</v>
      </c>
      <c r="H39" s="66" t="s">
        <v>414</v>
      </c>
      <c r="I39" s="61" t="s">
        <v>447</v>
      </c>
      <c r="J39" s="83"/>
      <c r="K39" s="76"/>
      <c r="L39" s="76"/>
      <c r="M39" s="85"/>
      <c r="N39" s="78"/>
      <c r="O39" s="78"/>
      <c r="R39" s="86">
        <f>COUNTIF(D36:D44,"4")</f>
        <v>4</v>
      </c>
      <c r="S39" s="86">
        <f>COUNTIF(G36:G44,"4")</f>
        <v>9</v>
      </c>
      <c r="T39" s="86">
        <f>COUNTIF(J36:J44,"4")</f>
        <v>0</v>
      </c>
      <c r="U39" s="86">
        <f>COUNTIF(M36:M44,"4")</f>
        <v>0</v>
      </c>
    </row>
    <row r="40" spans="1:21" ht="39.950000000000003" customHeight="1" x14ac:dyDescent="0.2">
      <c r="A40" s="212"/>
      <c r="B40" s="233"/>
      <c r="C40" s="97" t="s">
        <v>62</v>
      </c>
      <c r="D40" s="27">
        <v>4</v>
      </c>
      <c r="E40" s="74" t="s">
        <v>220</v>
      </c>
      <c r="F40" s="60" t="s">
        <v>230</v>
      </c>
      <c r="G40" s="80">
        <v>4</v>
      </c>
      <c r="H40" s="66" t="s">
        <v>415</v>
      </c>
      <c r="I40" s="61" t="s">
        <v>448</v>
      </c>
      <c r="J40" s="83"/>
      <c r="K40" s="76"/>
      <c r="L40" s="76"/>
      <c r="M40" s="85"/>
      <c r="N40" s="78"/>
      <c r="O40" s="78"/>
    </row>
    <row r="41" spans="1:21" ht="39.950000000000003" customHeight="1" x14ac:dyDescent="0.2">
      <c r="A41" s="212"/>
      <c r="B41" s="233"/>
      <c r="C41" s="97" t="s">
        <v>63</v>
      </c>
      <c r="D41" s="27">
        <v>4</v>
      </c>
      <c r="E41" s="74" t="s">
        <v>231</v>
      </c>
      <c r="F41" s="60" t="s">
        <v>232</v>
      </c>
      <c r="G41" s="80">
        <v>4</v>
      </c>
      <c r="H41" s="66" t="s">
        <v>416</v>
      </c>
      <c r="I41" s="61" t="s">
        <v>449</v>
      </c>
      <c r="J41" s="83"/>
      <c r="K41" s="76"/>
      <c r="L41" s="76"/>
      <c r="M41" s="85"/>
      <c r="N41" s="78"/>
      <c r="O41" s="78"/>
    </row>
    <row r="42" spans="1:21" ht="39.950000000000003" customHeight="1" x14ac:dyDescent="0.2">
      <c r="A42" s="212"/>
      <c r="B42" s="233"/>
      <c r="C42" s="97" t="s">
        <v>64</v>
      </c>
      <c r="D42" s="27">
        <v>3</v>
      </c>
      <c r="E42" s="74" t="s">
        <v>221</v>
      </c>
      <c r="F42" s="60" t="s">
        <v>233</v>
      </c>
      <c r="G42" s="80">
        <v>4</v>
      </c>
      <c r="H42" s="66" t="s">
        <v>417</v>
      </c>
      <c r="I42" s="61" t="s">
        <v>450</v>
      </c>
      <c r="J42" s="83"/>
      <c r="K42" s="76"/>
      <c r="L42" s="76"/>
      <c r="M42" s="85"/>
      <c r="N42" s="78"/>
      <c r="O42" s="78"/>
    </row>
    <row r="43" spans="1:21" ht="39.950000000000003" customHeight="1" x14ac:dyDescent="0.2">
      <c r="A43" s="212"/>
      <c r="B43" s="233"/>
      <c r="C43" s="97" t="s">
        <v>65</v>
      </c>
      <c r="D43" s="27">
        <v>4</v>
      </c>
      <c r="E43" s="74" t="s">
        <v>234</v>
      </c>
      <c r="F43" s="60" t="s">
        <v>235</v>
      </c>
      <c r="G43" s="80">
        <v>4</v>
      </c>
      <c r="H43" s="66" t="s">
        <v>418</v>
      </c>
      <c r="I43" s="61" t="s">
        <v>451</v>
      </c>
      <c r="J43" s="83"/>
      <c r="K43" s="76"/>
      <c r="L43" s="76"/>
      <c r="M43" s="85"/>
      <c r="N43" s="78"/>
      <c r="O43" s="78"/>
    </row>
    <row r="44" spans="1:21" ht="39.950000000000003" customHeight="1" x14ac:dyDescent="0.2">
      <c r="A44" s="212"/>
      <c r="B44" s="234"/>
      <c r="C44" s="97" t="s">
        <v>66</v>
      </c>
      <c r="D44" s="27">
        <v>3</v>
      </c>
      <c r="E44" s="74" t="s">
        <v>222</v>
      </c>
      <c r="F44" s="60" t="s">
        <v>236</v>
      </c>
      <c r="G44" s="80">
        <v>4</v>
      </c>
      <c r="H44" s="66" t="s">
        <v>419</v>
      </c>
      <c r="I44" s="61" t="s">
        <v>452</v>
      </c>
      <c r="J44" s="83"/>
      <c r="K44" s="76"/>
      <c r="L44" s="76"/>
      <c r="M44" s="85"/>
      <c r="N44" s="78"/>
      <c r="O44" s="78"/>
    </row>
    <row r="45" spans="1:21" ht="6.75" customHeight="1" x14ac:dyDescent="0.25">
      <c r="B45" s="229"/>
      <c r="C45" s="230"/>
      <c r="D45" s="230"/>
      <c r="E45" s="230"/>
      <c r="F45" s="230"/>
      <c r="G45" s="230"/>
      <c r="H45" s="230"/>
      <c r="I45" s="230"/>
      <c r="J45" s="230"/>
      <c r="K45" s="231"/>
      <c r="L45" s="99"/>
      <c r="M45" s="100"/>
      <c r="N45" s="99"/>
      <c r="O45" s="99"/>
    </row>
    <row r="46" spans="1:21" ht="18.75" x14ac:dyDescent="0.2">
      <c r="A46" s="212"/>
      <c r="B46" s="232"/>
      <c r="C46" s="101" t="s">
        <v>67</v>
      </c>
      <c r="D46" s="102"/>
      <c r="E46" s="102"/>
      <c r="F46" s="102"/>
      <c r="G46" s="102"/>
      <c r="H46" s="102"/>
      <c r="I46" s="102"/>
      <c r="J46" s="102"/>
      <c r="K46" s="103"/>
      <c r="L46" s="104"/>
      <c r="M46" s="102"/>
      <c r="N46" s="103"/>
      <c r="O46" s="104"/>
    </row>
    <row r="47" spans="1:21" ht="39.950000000000003" customHeight="1" x14ac:dyDescent="0.2">
      <c r="A47" s="212"/>
      <c r="B47" s="233"/>
      <c r="C47" s="105" t="s">
        <v>68</v>
      </c>
      <c r="D47" s="27">
        <v>4</v>
      </c>
      <c r="E47" s="30" t="s">
        <v>237</v>
      </c>
      <c r="F47" s="30" t="s">
        <v>240</v>
      </c>
      <c r="G47" s="28">
        <v>4</v>
      </c>
      <c r="H47" s="32" t="s">
        <v>420</v>
      </c>
      <c r="I47" s="32" t="s">
        <v>453</v>
      </c>
      <c r="J47" s="29"/>
      <c r="K47" s="34"/>
      <c r="L47" s="35"/>
      <c r="M47" s="52"/>
      <c r="N47" s="50"/>
      <c r="O47" s="51"/>
      <c r="R47" s="86">
        <f>COUNTIF(D47:D50,"1")</f>
        <v>0</v>
      </c>
      <c r="S47" s="86">
        <f>COUNTIF(G47:G50,"1")</f>
        <v>0</v>
      </c>
      <c r="T47" s="86">
        <f>COUNTIF(J47:J50,"1")</f>
        <v>0</v>
      </c>
      <c r="U47" s="86">
        <f>COUNTIF(M47:M50,"1")</f>
        <v>0</v>
      </c>
    </row>
    <row r="48" spans="1:21" ht="39.950000000000003" customHeight="1" x14ac:dyDescent="0.2">
      <c r="A48" s="212"/>
      <c r="B48" s="233"/>
      <c r="C48" s="97" t="s">
        <v>69</v>
      </c>
      <c r="D48" s="27">
        <v>4</v>
      </c>
      <c r="E48" s="31" t="s">
        <v>238</v>
      </c>
      <c r="F48" s="30" t="s">
        <v>241</v>
      </c>
      <c r="G48" s="28">
        <v>4</v>
      </c>
      <c r="H48" s="33" t="s">
        <v>421</v>
      </c>
      <c r="I48" s="32" t="s">
        <v>454</v>
      </c>
      <c r="J48" s="29"/>
      <c r="K48" s="35"/>
      <c r="L48" s="35"/>
      <c r="M48" s="52"/>
      <c r="N48" s="51"/>
      <c r="O48" s="51"/>
      <c r="R48" s="86">
        <f>COUNTIF(D47:D50,"2")</f>
        <v>0</v>
      </c>
      <c r="S48" s="86">
        <f>COUNTIF(G47:G50,"2")</f>
        <v>0</v>
      </c>
      <c r="T48" s="86">
        <f>COUNTIF(J47:J50,"2")</f>
        <v>0</v>
      </c>
      <c r="U48" s="86">
        <f>COUNTIF(M47:M50,"2")</f>
        <v>0</v>
      </c>
    </row>
    <row r="49" spans="1:21" ht="39.950000000000003" customHeight="1" x14ac:dyDescent="0.2">
      <c r="A49" s="212"/>
      <c r="B49" s="233"/>
      <c r="C49" s="97" t="s">
        <v>70</v>
      </c>
      <c r="D49" s="27">
        <v>4</v>
      </c>
      <c r="E49" s="31" t="s">
        <v>239</v>
      </c>
      <c r="F49" s="30" t="s">
        <v>242</v>
      </c>
      <c r="G49" s="28">
        <v>4</v>
      </c>
      <c r="H49" s="33" t="s">
        <v>422</v>
      </c>
      <c r="I49" s="32" t="s">
        <v>455</v>
      </c>
      <c r="J49" s="29"/>
      <c r="K49" s="35"/>
      <c r="L49" s="35"/>
      <c r="M49" s="52"/>
      <c r="N49" s="51"/>
      <c r="O49" s="51"/>
      <c r="R49" s="86">
        <f>COUNTIF(D47:D50,"3")</f>
        <v>1</v>
      </c>
      <c r="S49" s="86">
        <f>COUNTIF(G47:G50,"3")</f>
        <v>0</v>
      </c>
      <c r="T49" s="86">
        <f>COUNTIF(J47:J50,"3")</f>
        <v>0</v>
      </c>
      <c r="U49" s="86">
        <f>COUNTIF(M47:M50,"3")</f>
        <v>0</v>
      </c>
    </row>
    <row r="50" spans="1:21" ht="39.950000000000003" customHeight="1" x14ac:dyDescent="0.2">
      <c r="A50" s="212"/>
      <c r="B50" s="234"/>
      <c r="C50" s="97" t="s">
        <v>71</v>
      </c>
      <c r="D50" s="27">
        <v>3</v>
      </c>
      <c r="E50" s="31" t="s">
        <v>243</v>
      </c>
      <c r="F50" s="30" t="s">
        <v>244</v>
      </c>
      <c r="G50" s="28">
        <v>4</v>
      </c>
      <c r="H50" s="33" t="s">
        <v>423</v>
      </c>
      <c r="I50" s="32" t="s">
        <v>456</v>
      </c>
      <c r="J50" s="29"/>
      <c r="K50" s="35"/>
      <c r="L50" s="35"/>
      <c r="M50" s="52"/>
      <c r="N50" s="51"/>
      <c r="O50" s="51"/>
      <c r="R50" s="86">
        <f>COUNTIF(D47:D50,"4")</f>
        <v>3</v>
      </c>
      <c r="S50" s="86">
        <f>COUNTIF(G47:G50,"4")</f>
        <v>4</v>
      </c>
      <c r="T50" s="86">
        <f>COUNTIF(J47:J50,"4")</f>
        <v>0</v>
      </c>
      <c r="U50" s="86">
        <f>COUNTIF(M47:M50,"4")</f>
        <v>0</v>
      </c>
    </row>
    <row r="51" spans="1:21" ht="8.25" customHeight="1" x14ac:dyDescent="0.25">
      <c r="B51" s="229"/>
      <c r="C51" s="230"/>
      <c r="D51" s="230"/>
      <c r="E51" s="230"/>
      <c r="F51" s="230"/>
      <c r="G51" s="230"/>
      <c r="H51" s="230"/>
      <c r="I51" s="230"/>
      <c r="J51" s="230"/>
      <c r="K51" s="231"/>
      <c r="L51" s="99"/>
      <c r="M51" s="100"/>
      <c r="N51" s="99"/>
      <c r="O51" s="99"/>
    </row>
    <row r="52" spans="1:21" ht="24" customHeight="1" x14ac:dyDescent="0.2">
      <c r="B52" s="257" t="s">
        <v>26</v>
      </c>
      <c r="C52" s="258"/>
      <c r="D52" s="244">
        <v>2023</v>
      </c>
      <c r="E52" s="245"/>
      <c r="F52" s="246"/>
      <c r="G52" s="241">
        <v>2024</v>
      </c>
      <c r="H52" s="242"/>
      <c r="I52" s="243"/>
      <c r="J52" s="220">
        <v>2025</v>
      </c>
      <c r="K52" s="221"/>
      <c r="L52" s="222"/>
      <c r="M52" s="278">
        <v>2026</v>
      </c>
      <c r="N52" s="279"/>
      <c r="O52" s="280"/>
    </row>
    <row r="53" spans="1:21" ht="33" customHeight="1" x14ac:dyDescent="0.2">
      <c r="B53" s="259"/>
      <c r="C53" s="260"/>
      <c r="D53" s="111" t="s">
        <v>34</v>
      </c>
      <c r="E53" s="112" t="s">
        <v>122</v>
      </c>
      <c r="F53" s="112" t="s">
        <v>125</v>
      </c>
      <c r="G53" s="111" t="s">
        <v>34</v>
      </c>
      <c r="H53" s="112" t="s">
        <v>122</v>
      </c>
      <c r="I53" s="112" t="s">
        <v>125</v>
      </c>
      <c r="J53" s="111" t="s">
        <v>34</v>
      </c>
      <c r="K53" s="112" t="s">
        <v>122</v>
      </c>
      <c r="L53" s="113" t="s">
        <v>125</v>
      </c>
      <c r="M53" s="111"/>
      <c r="N53" s="112"/>
      <c r="O53" s="113"/>
    </row>
    <row r="54" spans="1:21" ht="18.75" x14ac:dyDescent="0.2">
      <c r="A54" s="212"/>
      <c r="B54" s="114"/>
      <c r="C54" s="223" t="s">
        <v>74</v>
      </c>
      <c r="D54" s="224"/>
      <c r="E54" s="224"/>
      <c r="F54" s="224"/>
      <c r="G54" s="224"/>
      <c r="H54" s="224"/>
      <c r="I54" s="224"/>
      <c r="J54" s="224"/>
      <c r="K54" s="224"/>
      <c r="L54" s="115"/>
      <c r="M54" s="116"/>
      <c r="N54" s="116"/>
      <c r="O54" s="115"/>
    </row>
    <row r="55" spans="1:21" ht="30" customHeight="1" x14ac:dyDescent="0.2">
      <c r="A55" s="212"/>
      <c r="B55" s="117"/>
      <c r="C55" s="105" t="s">
        <v>75</v>
      </c>
      <c r="D55" s="27">
        <v>4</v>
      </c>
      <c r="E55" s="60" t="s">
        <v>246</v>
      </c>
      <c r="F55" s="60" t="s">
        <v>247</v>
      </c>
      <c r="G55" s="80">
        <v>4</v>
      </c>
      <c r="H55" s="61" t="s">
        <v>246</v>
      </c>
      <c r="I55" s="61" t="s">
        <v>247</v>
      </c>
      <c r="J55" s="83"/>
      <c r="K55" s="75"/>
      <c r="L55" s="76"/>
      <c r="M55" s="85"/>
      <c r="N55" s="77"/>
      <c r="O55" s="78"/>
      <c r="R55" s="86">
        <f>COUNTIF(D55:D59,"1")</f>
        <v>0</v>
      </c>
      <c r="S55" s="86">
        <f>COUNTIF(G55:G59,"1")</f>
        <v>0</v>
      </c>
      <c r="T55" s="86">
        <f>COUNTIF(J55:J59,"1")</f>
        <v>0</v>
      </c>
      <c r="U55" s="86">
        <f>COUNTIF(M55:M59,"1")</f>
        <v>0</v>
      </c>
    </row>
    <row r="56" spans="1:21" ht="30" customHeight="1" x14ac:dyDescent="0.2">
      <c r="A56" s="212"/>
      <c r="B56" s="117"/>
      <c r="C56" s="97" t="s">
        <v>76</v>
      </c>
      <c r="D56" s="27">
        <v>3</v>
      </c>
      <c r="E56" s="74" t="s">
        <v>248</v>
      </c>
      <c r="F56" s="60" t="s">
        <v>249</v>
      </c>
      <c r="G56" s="80">
        <v>4</v>
      </c>
      <c r="H56" s="66" t="s">
        <v>491</v>
      </c>
      <c r="I56" s="61" t="s">
        <v>490</v>
      </c>
      <c r="J56" s="83"/>
      <c r="K56" s="76"/>
      <c r="L56" s="76"/>
      <c r="M56" s="85"/>
      <c r="N56" s="78"/>
      <c r="O56" s="78"/>
      <c r="R56" s="86">
        <f>COUNTIF(D55:D59,"2")</f>
        <v>0</v>
      </c>
      <c r="S56" s="86">
        <f>COUNTIF(G55:G59,"2")</f>
        <v>0</v>
      </c>
      <c r="T56" s="86">
        <f>COUNTIF(J55:J59,"2")</f>
        <v>0</v>
      </c>
      <c r="U56" s="86">
        <f>COUNTIF(M55:M59,"2")</f>
        <v>0</v>
      </c>
    </row>
    <row r="57" spans="1:21" ht="30" customHeight="1" x14ac:dyDescent="0.2">
      <c r="A57" s="212"/>
      <c r="B57" s="117"/>
      <c r="C57" s="97" t="s">
        <v>77</v>
      </c>
      <c r="D57" s="27">
        <v>4</v>
      </c>
      <c r="E57" s="74" t="s">
        <v>250</v>
      </c>
      <c r="F57" s="60" t="s">
        <v>245</v>
      </c>
      <c r="G57" s="80">
        <v>4</v>
      </c>
      <c r="H57" s="66" t="s">
        <v>250</v>
      </c>
      <c r="I57" s="61" t="s">
        <v>245</v>
      </c>
      <c r="J57" s="83"/>
      <c r="K57" s="76"/>
      <c r="L57" s="76"/>
      <c r="M57" s="85"/>
      <c r="N57" s="78"/>
      <c r="O57" s="78"/>
      <c r="R57" s="86">
        <f>COUNTIF(D55:D59,"3")</f>
        <v>1</v>
      </c>
      <c r="S57" s="86">
        <f>COUNTIF(G55:G59,"3")</f>
        <v>0</v>
      </c>
      <c r="T57" s="86">
        <f>COUNTIF(J55:J59,"3")</f>
        <v>0</v>
      </c>
      <c r="U57" s="86">
        <f>COUNTIF(M55:M59,"3")</f>
        <v>0</v>
      </c>
    </row>
    <row r="58" spans="1:21" ht="30" customHeight="1" x14ac:dyDescent="0.2">
      <c r="A58" s="212"/>
      <c r="B58" s="117"/>
      <c r="C58" s="97" t="s">
        <v>78</v>
      </c>
      <c r="D58" s="27">
        <v>4</v>
      </c>
      <c r="E58" s="74" t="s">
        <v>251</v>
      </c>
      <c r="F58" s="60" t="s">
        <v>252</v>
      </c>
      <c r="G58" s="80">
        <v>4</v>
      </c>
      <c r="H58" s="66" t="s">
        <v>251</v>
      </c>
      <c r="I58" s="61" t="s">
        <v>252</v>
      </c>
      <c r="J58" s="83"/>
      <c r="K58" s="76"/>
      <c r="L58" s="76"/>
      <c r="M58" s="85"/>
      <c r="N58" s="78"/>
      <c r="O58" s="78"/>
      <c r="R58" s="86">
        <f>COUNTIF(D55:D59,"4")</f>
        <v>4</v>
      </c>
      <c r="S58" s="86">
        <f>COUNTIF(G55:G59,"4")</f>
        <v>5</v>
      </c>
      <c r="T58" s="86">
        <f>COUNTIF(J55:J59,"4")</f>
        <v>0</v>
      </c>
      <c r="U58" s="86">
        <f>COUNTIF(M55:M59,"4")</f>
        <v>0</v>
      </c>
    </row>
    <row r="59" spans="1:21" ht="30" customHeight="1" x14ac:dyDescent="0.2">
      <c r="A59" s="212"/>
      <c r="B59" s="118"/>
      <c r="C59" s="97" t="s">
        <v>79</v>
      </c>
      <c r="D59" s="27">
        <v>4</v>
      </c>
      <c r="E59" s="74" t="s">
        <v>253</v>
      </c>
      <c r="F59" s="60" t="s">
        <v>254</v>
      </c>
      <c r="G59" s="80">
        <v>4</v>
      </c>
      <c r="H59" s="66" t="s">
        <v>253</v>
      </c>
      <c r="I59" s="61" t="s">
        <v>254</v>
      </c>
      <c r="J59" s="83"/>
      <c r="K59" s="76"/>
      <c r="L59" s="76"/>
      <c r="M59" s="85"/>
      <c r="N59" s="78"/>
      <c r="O59" s="78"/>
    </row>
    <row r="60" spans="1:21" ht="6.75" customHeight="1" x14ac:dyDescent="0.25">
      <c r="B60" s="247"/>
      <c r="C60" s="248"/>
      <c r="D60" s="119"/>
      <c r="E60" s="120"/>
      <c r="F60" s="120"/>
      <c r="G60" s="119"/>
      <c r="H60" s="120"/>
      <c r="I60" s="120"/>
      <c r="J60" s="119"/>
      <c r="K60" s="120"/>
      <c r="M60" s="119"/>
      <c r="N60" s="120"/>
    </row>
    <row r="61" spans="1:21" ht="18.75" x14ac:dyDescent="0.2">
      <c r="A61" s="212"/>
      <c r="B61" s="114"/>
      <c r="C61" s="223" t="s">
        <v>80</v>
      </c>
      <c r="D61" s="224"/>
      <c r="E61" s="224"/>
      <c r="F61" s="224"/>
      <c r="G61" s="224"/>
      <c r="H61" s="224"/>
      <c r="I61" s="224"/>
      <c r="J61" s="224"/>
      <c r="K61" s="225"/>
      <c r="L61" s="116"/>
      <c r="M61" s="116"/>
      <c r="N61" s="116"/>
      <c r="O61" s="116"/>
    </row>
    <row r="62" spans="1:21" ht="30" customHeight="1" x14ac:dyDescent="0.2">
      <c r="A62" s="212"/>
      <c r="B62" s="122"/>
      <c r="C62" s="96" t="s">
        <v>81</v>
      </c>
      <c r="D62" s="27">
        <v>4</v>
      </c>
      <c r="E62" s="60" t="s">
        <v>256</v>
      </c>
      <c r="F62" s="60" t="s">
        <v>257</v>
      </c>
      <c r="G62" s="80">
        <v>4</v>
      </c>
      <c r="H62" s="61" t="s">
        <v>256</v>
      </c>
      <c r="I62" s="61" t="s">
        <v>257</v>
      </c>
      <c r="J62" s="83"/>
      <c r="K62" s="76"/>
      <c r="L62" s="76"/>
      <c r="M62" s="85"/>
      <c r="N62" s="78"/>
      <c r="O62" s="78"/>
      <c r="R62" s="86">
        <f>COUNTIF(D62:D65,"1")</f>
        <v>0</v>
      </c>
      <c r="S62" s="86">
        <f>COUNTIF(G62:G65,"1")</f>
        <v>0</v>
      </c>
      <c r="T62" s="86">
        <f>COUNTIF(J62:J65,"1")</f>
        <v>0</v>
      </c>
      <c r="U62" s="86">
        <f>COUNTIF(M62:M65,"1")</f>
        <v>0</v>
      </c>
    </row>
    <row r="63" spans="1:21" ht="30" customHeight="1" x14ac:dyDescent="0.2">
      <c r="A63" s="212"/>
      <c r="B63" s="117"/>
      <c r="C63" s="97" t="s">
        <v>82</v>
      </c>
      <c r="D63" s="27">
        <v>3</v>
      </c>
      <c r="E63" s="74" t="s">
        <v>258</v>
      </c>
      <c r="F63" s="60" t="s">
        <v>259</v>
      </c>
      <c r="G63" s="80">
        <v>3</v>
      </c>
      <c r="H63" s="66" t="s">
        <v>258</v>
      </c>
      <c r="I63" s="61" t="s">
        <v>259</v>
      </c>
      <c r="J63" s="83"/>
      <c r="K63" s="76"/>
      <c r="L63" s="76"/>
      <c r="M63" s="85"/>
      <c r="N63" s="78"/>
      <c r="O63" s="78"/>
      <c r="R63" s="86">
        <f>COUNTIF(D62:D65,"2")</f>
        <v>0</v>
      </c>
      <c r="S63" s="86">
        <f>COUNTIF(G62:G65,"2")</f>
        <v>0</v>
      </c>
      <c r="T63" s="86">
        <f>COUNTIF(J62:J65,"2")</f>
        <v>0</v>
      </c>
      <c r="U63" s="86">
        <f>COUNTIF(M62:M65,"2")</f>
        <v>0</v>
      </c>
    </row>
    <row r="64" spans="1:21" ht="30" customHeight="1" x14ac:dyDescent="0.2">
      <c r="A64" s="212"/>
      <c r="B64" s="117"/>
      <c r="C64" s="97" t="s">
        <v>83</v>
      </c>
      <c r="D64" s="27">
        <v>4</v>
      </c>
      <c r="E64" s="74" t="s">
        <v>260</v>
      </c>
      <c r="F64" s="60" t="s">
        <v>255</v>
      </c>
      <c r="G64" s="80">
        <v>4</v>
      </c>
      <c r="H64" s="66" t="s">
        <v>260</v>
      </c>
      <c r="I64" s="61" t="s">
        <v>255</v>
      </c>
      <c r="J64" s="83"/>
      <c r="K64" s="76"/>
      <c r="L64" s="76"/>
      <c r="M64" s="85"/>
      <c r="N64" s="78"/>
      <c r="O64" s="78"/>
      <c r="R64" s="86">
        <f>COUNTIF(D62:D65,"3")</f>
        <v>1</v>
      </c>
      <c r="S64" s="86">
        <f>COUNTIF(G62:G65,"3")</f>
        <v>1</v>
      </c>
      <c r="T64" s="86">
        <f>COUNTIF(J62:J65,"3")</f>
        <v>0</v>
      </c>
      <c r="U64" s="86">
        <f>COUNTIF(M62:M65,"3")</f>
        <v>0</v>
      </c>
    </row>
    <row r="65" spans="1:21" ht="30" customHeight="1" x14ac:dyDescent="0.2">
      <c r="A65" s="212"/>
      <c r="B65" s="118"/>
      <c r="C65" s="97" t="s">
        <v>84</v>
      </c>
      <c r="D65" s="27">
        <v>4</v>
      </c>
      <c r="E65" s="74" t="s">
        <v>261</v>
      </c>
      <c r="F65" s="60" t="s">
        <v>262</v>
      </c>
      <c r="G65" s="80">
        <v>4</v>
      </c>
      <c r="H65" s="66" t="s">
        <v>261</v>
      </c>
      <c r="I65" s="61" t="s">
        <v>262</v>
      </c>
      <c r="J65" s="83"/>
      <c r="K65" s="76"/>
      <c r="L65" s="76"/>
      <c r="M65" s="85"/>
      <c r="N65" s="78"/>
      <c r="O65" s="78"/>
      <c r="R65" s="86">
        <f>COUNTIF(D62:D65,"4")</f>
        <v>3</v>
      </c>
      <c r="S65" s="86">
        <f>COUNTIF(G62:G65,"4")</f>
        <v>3</v>
      </c>
      <c r="T65" s="86">
        <f>COUNTIF(J62:J65,"4")</f>
        <v>0</v>
      </c>
      <c r="U65" s="86">
        <f>COUNTIF(M62:M65,"4")</f>
        <v>0</v>
      </c>
    </row>
    <row r="66" spans="1:21" ht="9" customHeight="1" x14ac:dyDescent="0.25">
      <c r="B66" s="237"/>
      <c r="C66" s="238"/>
      <c r="D66" s="238"/>
      <c r="E66" s="238"/>
      <c r="F66" s="238"/>
      <c r="G66" s="238"/>
      <c r="H66" s="238"/>
      <c r="I66" s="238"/>
      <c r="J66" s="238"/>
      <c r="K66" s="251"/>
      <c r="L66" s="99"/>
      <c r="M66" s="100"/>
      <c r="N66" s="99"/>
      <c r="O66" s="99"/>
    </row>
    <row r="67" spans="1:21" ht="18.75" x14ac:dyDescent="0.2">
      <c r="A67" s="212"/>
      <c r="B67" s="114"/>
      <c r="C67" s="223" t="s">
        <v>167</v>
      </c>
      <c r="D67" s="224"/>
      <c r="E67" s="224"/>
      <c r="F67" s="224"/>
      <c r="G67" s="224"/>
      <c r="H67" s="224"/>
      <c r="I67" s="224"/>
      <c r="J67" s="224"/>
      <c r="K67" s="225"/>
      <c r="L67" s="123"/>
      <c r="M67" s="123"/>
      <c r="N67" s="123"/>
      <c r="O67" s="123"/>
    </row>
    <row r="68" spans="1:21" ht="30" customHeight="1" x14ac:dyDescent="0.2">
      <c r="A68" s="212"/>
      <c r="B68" s="117"/>
      <c r="C68" s="105" t="s">
        <v>85</v>
      </c>
      <c r="D68" s="27">
        <v>4</v>
      </c>
      <c r="E68" s="69" t="s">
        <v>266</v>
      </c>
      <c r="F68" s="60" t="s">
        <v>263</v>
      </c>
      <c r="G68" s="80">
        <v>4</v>
      </c>
      <c r="H68" s="61" t="s">
        <v>266</v>
      </c>
      <c r="I68" s="61" t="s">
        <v>263</v>
      </c>
      <c r="J68" s="83"/>
      <c r="K68" s="76"/>
      <c r="L68" s="76"/>
      <c r="M68" s="85"/>
      <c r="N68" s="78"/>
      <c r="O68" s="78"/>
      <c r="R68" s="86">
        <f>COUNTIF(D68:D71,"1")</f>
        <v>0</v>
      </c>
      <c r="S68" s="86">
        <f>COUNTIF(G68:G71,"1")</f>
        <v>0</v>
      </c>
      <c r="T68" s="86">
        <f>COUNTIF(J68:J71,"1")</f>
        <v>0</v>
      </c>
      <c r="U68" s="86">
        <f>COUNTIF(M68:M71,"1")</f>
        <v>0</v>
      </c>
    </row>
    <row r="69" spans="1:21" ht="30" customHeight="1" x14ac:dyDescent="0.2">
      <c r="A69" s="212"/>
      <c r="B69" s="117"/>
      <c r="C69" s="97" t="s">
        <v>86</v>
      </c>
      <c r="D69" s="27">
        <v>3</v>
      </c>
      <c r="E69" s="81" t="s">
        <v>267</v>
      </c>
      <c r="F69" s="60" t="s">
        <v>264</v>
      </c>
      <c r="G69" s="80">
        <v>4</v>
      </c>
      <c r="H69" s="66" t="s">
        <v>492</v>
      </c>
      <c r="I69" s="61" t="s">
        <v>264</v>
      </c>
      <c r="J69" s="83"/>
      <c r="K69" s="76"/>
      <c r="L69" s="76"/>
      <c r="M69" s="85"/>
      <c r="N69" s="78"/>
      <c r="O69" s="78"/>
      <c r="R69" s="86">
        <f>COUNTIF(D68:D71,"2")</f>
        <v>0</v>
      </c>
      <c r="S69" s="86">
        <f>COUNTIF(G68:G71,"2")</f>
        <v>0</v>
      </c>
      <c r="T69" s="86">
        <f>COUNTIF(J68:J71,"2")</f>
        <v>0</v>
      </c>
      <c r="U69" s="86">
        <f>COUNTIF(M68:M71,"2")</f>
        <v>0</v>
      </c>
    </row>
    <row r="70" spans="1:21" ht="30" customHeight="1" x14ac:dyDescent="0.2">
      <c r="A70" s="212"/>
      <c r="B70" s="117"/>
      <c r="C70" s="97" t="s">
        <v>87</v>
      </c>
      <c r="D70" s="27">
        <v>4</v>
      </c>
      <c r="E70" s="81" t="s">
        <v>268</v>
      </c>
      <c r="F70" s="60" t="s">
        <v>265</v>
      </c>
      <c r="G70" s="80">
        <v>4</v>
      </c>
      <c r="H70" s="66" t="s">
        <v>493</v>
      </c>
      <c r="I70" s="61" t="s">
        <v>265</v>
      </c>
      <c r="J70" s="83"/>
      <c r="K70" s="76"/>
      <c r="L70" s="76"/>
      <c r="M70" s="85"/>
      <c r="N70" s="78"/>
      <c r="O70" s="78"/>
      <c r="R70" s="86">
        <f>COUNTIF(D68:D71,"3")</f>
        <v>2</v>
      </c>
      <c r="S70" s="86">
        <f>COUNTIF(G68:G71,"3")</f>
        <v>0</v>
      </c>
      <c r="T70" s="86">
        <f>COUNTIF(J68:J71,"3")</f>
        <v>0</v>
      </c>
      <c r="U70" s="86">
        <f>COUNTIF(M68:M71,"3")</f>
        <v>0</v>
      </c>
    </row>
    <row r="71" spans="1:21" ht="30" customHeight="1" x14ac:dyDescent="0.2">
      <c r="A71" s="212"/>
      <c r="B71" s="118"/>
      <c r="C71" s="97" t="s">
        <v>88</v>
      </c>
      <c r="D71" s="27">
        <v>3</v>
      </c>
      <c r="E71" s="81" t="s">
        <v>269</v>
      </c>
      <c r="F71" s="60" t="s">
        <v>270</v>
      </c>
      <c r="G71" s="80">
        <v>4</v>
      </c>
      <c r="H71" s="66" t="s">
        <v>494</v>
      </c>
      <c r="I71" s="61" t="s">
        <v>270</v>
      </c>
      <c r="J71" s="83"/>
      <c r="K71" s="76"/>
      <c r="L71" s="76"/>
      <c r="M71" s="85"/>
      <c r="N71" s="78"/>
      <c r="O71" s="78"/>
      <c r="R71" s="86">
        <f>COUNTIF(D68:D71,"4")</f>
        <v>2</v>
      </c>
      <c r="S71" s="86">
        <f>COUNTIF(G68:G71,"4")</f>
        <v>4</v>
      </c>
      <c r="T71" s="86">
        <f>COUNTIF(J68:J71,"4")</f>
        <v>0</v>
      </c>
      <c r="U71" s="86">
        <f>COUNTIF(M68:M71,"4")</f>
        <v>0</v>
      </c>
    </row>
    <row r="72" spans="1:21" ht="8.25" customHeight="1" x14ac:dyDescent="0.25">
      <c r="B72" s="237"/>
      <c r="C72" s="238"/>
      <c r="D72" s="238"/>
      <c r="E72" s="238"/>
      <c r="F72" s="238"/>
      <c r="G72" s="238"/>
      <c r="H72" s="238"/>
      <c r="I72" s="238"/>
      <c r="J72" s="238"/>
      <c r="K72" s="251"/>
      <c r="L72" s="99"/>
      <c r="M72" s="100"/>
      <c r="N72" s="99"/>
      <c r="O72" s="99"/>
    </row>
    <row r="73" spans="1:21" ht="18.75" x14ac:dyDescent="0.2">
      <c r="A73" s="212"/>
      <c r="B73" s="114"/>
      <c r="C73" s="223" t="s">
        <v>89</v>
      </c>
      <c r="D73" s="224"/>
      <c r="E73" s="224"/>
      <c r="F73" s="224"/>
      <c r="G73" s="224"/>
      <c r="H73" s="224"/>
      <c r="I73" s="224"/>
      <c r="J73" s="224"/>
      <c r="K73" s="225"/>
      <c r="L73" s="116"/>
      <c r="M73" s="116"/>
      <c r="N73" s="116"/>
      <c r="O73" s="116"/>
    </row>
    <row r="74" spans="1:21" ht="30" customHeight="1" x14ac:dyDescent="0.2">
      <c r="A74" s="212"/>
      <c r="B74" s="117"/>
      <c r="C74" s="105" t="s">
        <v>90</v>
      </c>
      <c r="D74" s="27">
        <v>4</v>
      </c>
      <c r="E74" s="60" t="s">
        <v>271</v>
      </c>
      <c r="F74" s="60" t="s">
        <v>272</v>
      </c>
      <c r="G74" s="80">
        <v>4</v>
      </c>
      <c r="H74" s="61" t="s">
        <v>271</v>
      </c>
      <c r="I74" s="61" t="s">
        <v>272</v>
      </c>
      <c r="J74" s="83"/>
      <c r="K74" s="76"/>
      <c r="L74" s="76"/>
      <c r="M74" s="85"/>
      <c r="N74" s="78"/>
      <c r="O74" s="78"/>
      <c r="R74" s="86">
        <f>COUNTIF(D74:D79,"1")</f>
        <v>0</v>
      </c>
      <c r="S74" s="86">
        <f>COUNTIF(G74:G79,"1")</f>
        <v>0</v>
      </c>
      <c r="T74" s="86">
        <f>COUNTIF(J74:J79,"1")</f>
        <v>0</v>
      </c>
      <c r="U74" s="86">
        <f>COUNTIF(M74:M79,"1")</f>
        <v>0</v>
      </c>
    </row>
    <row r="75" spans="1:21" ht="30" customHeight="1" x14ac:dyDescent="0.2">
      <c r="A75" s="212"/>
      <c r="B75" s="117"/>
      <c r="C75" s="97" t="s">
        <v>91</v>
      </c>
      <c r="D75" s="27">
        <v>4</v>
      </c>
      <c r="E75" s="74" t="s">
        <v>273</v>
      </c>
      <c r="F75" s="60" t="s">
        <v>274</v>
      </c>
      <c r="G75" s="80">
        <v>4</v>
      </c>
      <c r="H75" s="66" t="s">
        <v>273</v>
      </c>
      <c r="I75" s="61" t="s">
        <v>274</v>
      </c>
      <c r="J75" s="83"/>
      <c r="K75" s="76"/>
      <c r="L75" s="76"/>
      <c r="M75" s="85"/>
      <c r="N75" s="78"/>
      <c r="O75" s="78"/>
      <c r="R75" s="86">
        <f>COUNTIF(D74:D79,"2")</f>
        <v>2</v>
      </c>
      <c r="S75" s="86">
        <f>COUNTIF(G74:G79,"2")</f>
        <v>0</v>
      </c>
      <c r="T75" s="86">
        <f>COUNTIF(J74:J79,"2")</f>
        <v>0</v>
      </c>
      <c r="U75" s="86">
        <f>COUNTIF(M74:M79,"2")</f>
        <v>0</v>
      </c>
    </row>
    <row r="76" spans="1:21" ht="30" customHeight="1" x14ac:dyDescent="0.2">
      <c r="A76" s="212"/>
      <c r="B76" s="117"/>
      <c r="C76" s="97" t="s">
        <v>92</v>
      </c>
      <c r="D76" s="27">
        <v>4</v>
      </c>
      <c r="E76" s="74" t="s">
        <v>275</v>
      </c>
      <c r="F76" s="60" t="s">
        <v>276</v>
      </c>
      <c r="G76" s="80">
        <v>4</v>
      </c>
      <c r="H76" s="66" t="s">
        <v>275</v>
      </c>
      <c r="I76" s="61" t="s">
        <v>276</v>
      </c>
      <c r="J76" s="83"/>
      <c r="K76" s="76"/>
      <c r="L76" s="76"/>
      <c r="M76" s="85"/>
      <c r="N76" s="78"/>
      <c r="O76" s="78"/>
      <c r="R76" s="86">
        <f>COUNTIF(D74:D79,"2")</f>
        <v>2</v>
      </c>
      <c r="S76" s="86">
        <f>COUNTIF(G74:G79,"3")</f>
        <v>1</v>
      </c>
      <c r="T76" s="86">
        <f>COUNTIF(J74:J79,"3")</f>
        <v>0</v>
      </c>
      <c r="U76" s="86">
        <f>COUNTIF(M74:M79,"3")</f>
        <v>0</v>
      </c>
    </row>
    <row r="77" spans="1:21" ht="30" customHeight="1" x14ac:dyDescent="0.2">
      <c r="A77" s="212"/>
      <c r="B77" s="117"/>
      <c r="C77" s="97" t="s">
        <v>93</v>
      </c>
      <c r="D77" s="27">
        <v>2</v>
      </c>
      <c r="E77" s="74" t="s">
        <v>277</v>
      </c>
      <c r="F77" s="60" t="s">
        <v>278</v>
      </c>
      <c r="G77" s="80">
        <v>4</v>
      </c>
      <c r="H77" s="66" t="s">
        <v>495</v>
      </c>
      <c r="I77" s="61" t="s">
        <v>278</v>
      </c>
      <c r="J77" s="83"/>
      <c r="K77" s="76"/>
      <c r="L77" s="76"/>
      <c r="M77" s="85"/>
      <c r="N77" s="78"/>
      <c r="O77" s="78"/>
      <c r="R77" s="86">
        <f>COUNTIF(D74:D79,"4")</f>
        <v>4</v>
      </c>
      <c r="S77" s="86">
        <f>COUNTIF(G74:G79,"4")</f>
        <v>5</v>
      </c>
      <c r="T77" s="86">
        <f>COUNTIF(J74:J79,"4")</f>
        <v>0</v>
      </c>
      <c r="U77" s="86">
        <f>COUNTIF(M74:M79,"4")</f>
        <v>0</v>
      </c>
    </row>
    <row r="78" spans="1:21" ht="30" customHeight="1" x14ac:dyDescent="0.2">
      <c r="A78" s="212"/>
      <c r="B78" s="122"/>
      <c r="C78" s="98" t="s">
        <v>94</v>
      </c>
      <c r="D78" s="27">
        <v>4</v>
      </c>
      <c r="E78" s="74" t="s">
        <v>279</v>
      </c>
      <c r="F78" s="60" t="s">
        <v>280</v>
      </c>
      <c r="G78" s="80">
        <v>4</v>
      </c>
      <c r="H78" s="66" t="s">
        <v>279</v>
      </c>
      <c r="I78" s="61" t="s">
        <v>280</v>
      </c>
      <c r="J78" s="83"/>
      <c r="K78" s="76"/>
      <c r="L78" s="76"/>
      <c r="M78" s="85"/>
      <c r="N78" s="78"/>
      <c r="O78" s="78"/>
    </row>
    <row r="79" spans="1:21" ht="30" customHeight="1" x14ac:dyDescent="0.2">
      <c r="A79" s="212"/>
      <c r="B79" s="118"/>
      <c r="C79" s="97" t="s">
        <v>95</v>
      </c>
      <c r="D79" s="27">
        <v>2</v>
      </c>
      <c r="E79" s="74" t="s">
        <v>281</v>
      </c>
      <c r="F79" s="60" t="s">
        <v>282</v>
      </c>
      <c r="G79" s="80">
        <v>3</v>
      </c>
      <c r="H79" s="66" t="s">
        <v>496</v>
      </c>
      <c r="I79" s="61" t="s">
        <v>276</v>
      </c>
      <c r="J79" s="83"/>
      <c r="K79" s="76"/>
      <c r="L79" s="76"/>
      <c r="M79" s="85"/>
      <c r="N79" s="78"/>
      <c r="O79" s="78"/>
    </row>
    <row r="80" spans="1:21" ht="9" customHeight="1" x14ac:dyDescent="0.25">
      <c r="B80" s="247"/>
      <c r="C80" s="248"/>
      <c r="D80" s="119"/>
      <c r="E80" s="120"/>
      <c r="F80" s="120"/>
      <c r="G80" s="119"/>
      <c r="H80" s="120"/>
      <c r="I80" s="120"/>
      <c r="J80" s="119"/>
      <c r="K80" s="124"/>
      <c r="M80" s="119"/>
      <c r="N80" s="124"/>
    </row>
    <row r="81" spans="1:21" ht="18.75" customHeight="1" x14ac:dyDescent="0.2">
      <c r="B81" s="265" t="s">
        <v>96</v>
      </c>
      <c r="C81" s="266"/>
      <c r="D81" s="244">
        <v>2023</v>
      </c>
      <c r="E81" s="245"/>
      <c r="F81" s="246"/>
      <c r="G81" s="241">
        <v>2024</v>
      </c>
      <c r="H81" s="242"/>
      <c r="I81" s="243"/>
      <c r="J81" s="220">
        <v>2025</v>
      </c>
      <c r="K81" s="221"/>
      <c r="L81" s="222"/>
      <c r="M81" s="278">
        <v>2026</v>
      </c>
      <c r="N81" s="279"/>
      <c r="O81" s="280"/>
    </row>
    <row r="82" spans="1:21" ht="34.5" customHeight="1" x14ac:dyDescent="0.2">
      <c r="B82" s="267"/>
      <c r="C82" s="268"/>
      <c r="D82" s="111" t="s">
        <v>34</v>
      </c>
      <c r="E82" s="112" t="s">
        <v>122</v>
      </c>
      <c r="F82" s="112"/>
      <c r="G82" s="111" t="s">
        <v>34</v>
      </c>
      <c r="H82" s="112" t="s">
        <v>122</v>
      </c>
      <c r="I82" s="112" t="s">
        <v>125</v>
      </c>
      <c r="J82" s="111" t="s">
        <v>34</v>
      </c>
      <c r="K82" s="112" t="s">
        <v>122</v>
      </c>
      <c r="L82" s="113" t="s">
        <v>125</v>
      </c>
      <c r="M82" s="111" t="s">
        <v>34</v>
      </c>
      <c r="N82" s="112" t="s">
        <v>122</v>
      </c>
      <c r="O82" s="113" t="s">
        <v>125</v>
      </c>
    </row>
    <row r="83" spans="1:21" ht="18.75" x14ac:dyDescent="0.2">
      <c r="A83" s="212"/>
      <c r="B83" s="125"/>
      <c r="C83" s="224" t="s">
        <v>97</v>
      </c>
      <c r="D83" s="224"/>
      <c r="E83" s="224"/>
      <c r="F83" s="224"/>
      <c r="G83" s="224"/>
      <c r="H83" s="224"/>
      <c r="I83" s="224"/>
      <c r="J83" s="224"/>
      <c r="K83" s="224"/>
      <c r="L83" s="126"/>
      <c r="M83" s="127"/>
      <c r="N83" s="127"/>
      <c r="O83" s="126"/>
    </row>
    <row r="84" spans="1:21" ht="30" customHeight="1" x14ac:dyDescent="0.2">
      <c r="A84" s="212"/>
      <c r="B84" s="118"/>
      <c r="C84" s="105" t="s">
        <v>98</v>
      </c>
      <c r="D84" s="27">
        <v>4</v>
      </c>
      <c r="E84" s="74" t="s">
        <v>283</v>
      </c>
      <c r="F84" s="60" t="s">
        <v>285</v>
      </c>
      <c r="G84" s="80">
        <v>4</v>
      </c>
      <c r="H84" s="66" t="s">
        <v>283</v>
      </c>
      <c r="I84" s="61" t="s">
        <v>457</v>
      </c>
      <c r="J84" s="83"/>
      <c r="K84" s="76"/>
      <c r="L84" s="76"/>
      <c r="M84" s="85"/>
      <c r="N84" s="78"/>
      <c r="O84" s="78"/>
      <c r="R84" s="86">
        <f>COUNTIF(D84:D86,"1")</f>
        <v>0</v>
      </c>
      <c r="S84" s="86">
        <f>COUNTIF(G84:G86,"1")</f>
        <v>0</v>
      </c>
      <c r="T84" s="86">
        <f>COUNTIF(J84:J86,"1")</f>
        <v>0</v>
      </c>
      <c r="U84" s="86">
        <f>COUNTIF(M84:M86,"1")</f>
        <v>0</v>
      </c>
    </row>
    <row r="85" spans="1:21" ht="30" customHeight="1" x14ac:dyDescent="0.2">
      <c r="A85" s="212"/>
      <c r="B85" s="125"/>
      <c r="C85" s="97" t="s">
        <v>99</v>
      </c>
      <c r="D85" s="27">
        <v>4</v>
      </c>
      <c r="E85" s="74" t="s">
        <v>458</v>
      </c>
      <c r="F85" s="60" t="s">
        <v>286</v>
      </c>
      <c r="G85" s="80">
        <v>4</v>
      </c>
      <c r="H85" s="66" t="s">
        <v>458</v>
      </c>
      <c r="I85" s="61" t="s">
        <v>286</v>
      </c>
      <c r="J85" s="83"/>
      <c r="K85" s="76"/>
      <c r="L85" s="76"/>
      <c r="M85" s="85"/>
      <c r="N85" s="78"/>
      <c r="O85" s="78"/>
      <c r="R85" s="86">
        <f>COUNTIF(D84:D86,"2")</f>
        <v>0</v>
      </c>
      <c r="S85" s="86">
        <f>COUNTIF(G84:G86,"2")</f>
        <v>0</v>
      </c>
      <c r="T85" s="86">
        <f>COUNTIF(J84:J86,"2")</f>
        <v>0</v>
      </c>
      <c r="U85" s="86">
        <f>COUNTIF(M84:M86,"2")</f>
        <v>0</v>
      </c>
    </row>
    <row r="86" spans="1:21" ht="30" customHeight="1" x14ac:dyDescent="0.2">
      <c r="A86" s="212"/>
      <c r="B86" s="125"/>
      <c r="C86" s="97" t="s">
        <v>100</v>
      </c>
      <c r="D86" s="27">
        <v>4</v>
      </c>
      <c r="E86" s="74" t="s">
        <v>284</v>
      </c>
      <c r="F86" s="60" t="s">
        <v>459</v>
      </c>
      <c r="G86" s="80">
        <v>4</v>
      </c>
      <c r="H86" s="66" t="s">
        <v>284</v>
      </c>
      <c r="I86" s="61" t="s">
        <v>459</v>
      </c>
      <c r="J86" s="83"/>
      <c r="K86" s="76"/>
      <c r="L86" s="76"/>
      <c r="M86" s="85"/>
      <c r="N86" s="78"/>
      <c r="O86" s="78"/>
      <c r="R86" s="86">
        <f>COUNTIF(D84:D86,"3")</f>
        <v>0</v>
      </c>
      <c r="S86" s="86">
        <f>COUNTIF(G84:G86,"3")</f>
        <v>0</v>
      </c>
      <c r="T86" s="86">
        <f>COUNTIF(J84:J86,"3")</f>
        <v>0</v>
      </c>
      <c r="U86" s="86">
        <f>COUNTIF(M84:M86,"3")</f>
        <v>0</v>
      </c>
    </row>
    <row r="87" spans="1:21" ht="21" customHeight="1" x14ac:dyDescent="0.25">
      <c r="B87" s="247"/>
      <c r="C87" s="248"/>
      <c r="D87" s="119"/>
      <c r="E87" s="120"/>
      <c r="F87" s="120"/>
      <c r="G87" s="119"/>
      <c r="H87" s="120"/>
      <c r="I87" s="120"/>
      <c r="J87" s="119"/>
      <c r="K87" s="120"/>
      <c r="M87" s="119"/>
      <c r="N87" s="120"/>
      <c r="R87" s="86">
        <f>COUNTIF(D84:D86,"4")</f>
        <v>3</v>
      </c>
      <c r="S87" s="86">
        <f>COUNTIF(G84:G86,"4")</f>
        <v>3</v>
      </c>
      <c r="T87" s="86">
        <f>COUNTIF(J84:J86,"4")</f>
        <v>0</v>
      </c>
      <c r="U87" s="86">
        <f>COUNTIF(M84:M86,"4")</f>
        <v>0</v>
      </c>
    </row>
    <row r="88" spans="1:21" ht="18.75" x14ac:dyDescent="0.2">
      <c r="A88" s="212"/>
      <c r="B88" s="128"/>
      <c r="C88" s="252" t="s">
        <v>101</v>
      </c>
      <c r="D88" s="253"/>
      <c r="E88" s="253"/>
      <c r="F88" s="253"/>
      <c r="G88" s="253"/>
      <c r="H88" s="253"/>
      <c r="I88" s="253"/>
      <c r="J88" s="253"/>
      <c r="K88" s="254"/>
      <c r="L88" s="116"/>
      <c r="M88" s="116"/>
      <c r="N88" s="116"/>
      <c r="O88" s="116"/>
    </row>
    <row r="89" spans="1:21" ht="30" customHeight="1" x14ac:dyDescent="0.2">
      <c r="A89" s="212"/>
      <c r="B89" s="118"/>
      <c r="C89" s="96" t="s">
        <v>102</v>
      </c>
      <c r="D89" s="27">
        <v>3</v>
      </c>
      <c r="E89" s="60" t="s">
        <v>291</v>
      </c>
      <c r="F89" s="60" t="s">
        <v>292</v>
      </c>
      <c r="G89" s="80">
        <v>3</v>
      </c>
      <c r="H89" s="61" t="s">
        <v>460</v>
      </c>
      <c r="I89" s="61" t="s">
        <v>292</v>
      </c>
      <c r="J89" s="83"/>
      <c r="K89" s="76"/>
      <c r="L89" s="76"/>
      <c r="M89" s="85"/>
      <c r="N89" s="78"/>
      <c r="O89" s="78"/>
      <c r="R89" s="86">
        <f>COUNTIF(D89:D95,"1")</f>
        <v>2</v>
      </c>
      <c r="S89" s="86">
        <f>COUNTIF(G89:G95,"1")</f>
        <v>0</v>
      </c>
      <c r="T89" s="86">
        <f>COUNTIF(J89:J95,"1")</f>
        <v>0</v>
      </c>
      <c r="U89" s="86">
        <f>COUNTIF(M89:M95,"1")</f>
        <v>0</v>
      </c>
    </row>
    <row r="90" spans="1:21" ht="30" customHeight="1" x14ac:dyDescent="0.2">
      <c r="A90" s="212"/>
      <c r="B90" s="129"/>
      <c r="C90" s="98" t="s">
        <v>103</v>
      </c>
      <c r="D90" s="27">
        <v>1</v>
      </c>
      <c r="E90" s="74" t="s">
        <v>461</v>
      </c>
      <c r="F90" s="60" t="s">
        <v>293</v>
      </c>
      <c r="G90" s="80">
        <v>3</v>
      </c>
      <c r="H90" s="66" t="s">
        <v>462</v>
      </c>
      <c r="I90" s="61" t="s">
        <v>463</v>
      </c>
      <c r="J90" s="83"/>
      <c r="K90" s="76"/>
      <c r="L90" s="76"/>
      <c r="M90" s="85"/>
      <c r="N90" s="78"/>
      <c r="O90" s="78"/>
      <c r="R90" s="86">
        <f>COUNTIF(D89:D95,"2")</f>
        <v>0</v>
      </c>
      <c r="S90" s="86">
        <f>COUNTIF(G89:G95,"2")</f>
        <v>1</v>
      </c>
      <c r="T90" s="86">
        <f>COUNTIF(J89:J95,"2")</f>
        <v>0</v>
      </c>
      <c r="U90" s="86">
        <f>COUNTIF(M89:M95,"2")</f>
        <v>0</v>
      </c>
    </row>
    <row r="91" spans="1:21" ht="30" customHeight="1" x14ac:dyDescent="0.2">
      <c r="A91" s="212"/>
      <c r="B91" s="125"/>
      <c r="C91" s="97" t="s">
        <v>104</v>
      </c>
      <c r="D91" s="27">
        <v>3</v>
      </c>
      <c r="E91" s="74" t="s">
        <v>287</v>
      </c>
      <c r="F91" s="60" t="s">
        <v>465</v>
      </c>
      <c r="G91" s="80">
        <v>4</v>
      </c>
      <c r="H91" s="66" t="s">
        <v>464</v>
      </c>
      <c r="I91" s="61" t="s">
        <v>465</v>
      </c>
      <c r="J91" s="83"/>
      <c r="K91" s="76"/>
      <c r="L91" s="76"/>
      <c r="M91" s="85"/>
      <c r="N91" s="78"/>
      <c r="O91" s="78"/>
      <c r="R91" s="86">
        <f>COUNTIF(D89:D95,"3")</f>
        <v>2</v>
      </c>
      <c r="S91" s="86">
        <f>COUNTIF(G89:G95,"3")</f>
        <v>2</v>
      </c>
      <c r="T91" s="86">
        <f>COUNTIF(J89:J95,"3")</f>
        <v>0</v>
      </c>
      <c r="U91" s="86">
        <f>COUNTIF(M89:M95,"3")</f>
        <v>0</v>
      </c>
    </row>
    <row r="92" spans="1:21" ht="30" customHeight="1" x14ac:dyDescent="0.2">
      <c r="A92" s="212"/>
      <c r="B92" s="125"/>
      <c r="C92" s="98" t="s">
        <v>105</v>
      </c>
      <c r="D92" s="27">
        <v>4</v>
      </c>
      <c r="E92" s="74" t="s">
        <v>295</v>
      </c>
      <c r="F92" s="60" t="s">
        <v>294</v>
      </c>
      <c r="G92" s="80">
        <v>4</v>
      </c>
      <c r="H92" s="66" t="s">
        <v>295</v>
      </c>
      <c r="I92" s="61" t="s">
        <v>466</v>
      </c>
      <c r="J92" s="83"/>
      <c r="K92" s="76"/>
      <c r="L92" s="76"/>
      <c r="M92" s="85"/>
      <c r="N92" s="78"/>
      <c r="O92" s="78"/>
      <c r="R92" s="86">
        <f>COUNTIF(D89:D95,"4")</f>
        <v>3</v>
      </c>
      <c r="S92" s="86">
        <f>COUNTIF(G89:G95,"4")</f>
        <v>4</v>
      </c>
      <c r="T92" s="86">
        <f>COUNTIF(J89:J95,"4")</f>
        <v>0</v>
      </c>
      <c r="U92" s="86">
        <f>COUNTIF(M89:M95,"4")</f>
        <v>0</v>
      </c>
    </row>
    <row r="93" spans="1:21" ht="30" customHeight="1" x14ac:dyDescent="0.2">
      <c r="A93" s="212"/>
      <c r="B93" s="125"/>
      <c r="C93" s="97" t="s">
        <v>106</v>
      </c>
      <c r="D93" s="27">
        <v>4</v>
      </c>
      <c r="E93" s="74" t="s">
        <v>288</v>
      </c>
      <c r="F93" s="60" t="s">
        <v>294</v>
      </c>
      <c r="G93" s="80">
        <v>4</v>
      </c>
      <c r="H93" s="66" t="s">
        <v>288</v>
      </c>
      <c r="I93" s="61" t="s">
        <v>466</v>
      </c>
      <c r="J93" s="83"/>
      <c r="K93" s="76"/>
      <c r="L93" s="76"/>
      <c r="M93" s="85"/>
      <c r="N93" s="78"/>
      <c r="O93" s="78"/>
    </row>
    <row r="94" spans="1:21" ht="30" customHeight="1" x14ac:dyDescent="0.2">
      <c r="A94" s="212"/>
      <c r="B94" s="129"/>
      <c r="C94" s="98" t="s">
        <v>107</v>
      </c>
      <c r="D94" s="27">
        <v>4</v>
      </c>
      <c r="E94" s="74" t="s">
        <v>289</v>
      </c>
      <c r="F94" s="60" t="s">
        <v>294</v>
      </c>
      <c r="G94" s="80">
        <v>4</v>
      </c>
      <c r="H94" s="66" t="s">
        <v>289</v>
      </c>
      <c r="I94" s="61" t="s">
        <v>466</v>
      </c>
      <c r="J94" s="83"/>
      <c r="K94" s="76"/>
      <c r="L94" s="76"/>
      <c r="M94" s="85"/>
      <c r="N94" s="78"/>
      <c r="O94" s="78"/>
    </row>
    <row r="95" spans="1:21" ht="30" customHeight="1" x14ac:dyDescent="0.2">
      <c r="A95" s="212"/>
      <c r="B95" s="125"/>
      <c r="C95" s="97" t="s">
        <v>108</v>
      </c>
      <c r="D95" s="27">
        <v>1</v>
      </c>
      <c r="E95" s="74" t="s">
        <v>290</v>
      </c>
      <c r="F95" s="60" t="s">
        <v>296</v>
      </c>
      <c r="G95" s="80">
        <v>2</v>
      </c>
      <c r="H95" s="66" t="s">
        <v>467</v>
      </c>
      <c r="I95" s="61" t="s">
        <v>296</v>
      </c>
      <c r="J95" s="83"/>
      <c r="K95" s="76"/>
      <c r="L95" s="76"/>
      <c r="M95" s="85"/>
      <c r="N95" s="78"/>
      <c r="O95" s="78"/>
    </row>
    <row r="96" spans="1:21" ht="5.25" customHeight="1" x14ac:dyDescent="0.25">
      <c r="B96" s="247"/>
      <c r="C96" s="248"/>
      <c r="D96" s="119"/>
      <c r="E96" s="120"/>
      <c r="F96" s="120"/>
      <c r="G96" s="119"/>
      <c r="H96" s="120"/>
      <c r="I96" s="120"/>
      <c r="J96" s="119"/>
      <c r="K96" s="124"/>
      <c r="M96" s="119"/>
      <c r="N96" s="124"/>
    </row>
    <row r="97" spans="1:21" ht="18.75" x14ac:dyDescent="0.2">
      <c r="A97" s="212"/>
      <c r="B97" s="114"/>
      <c r="C97" s="223" t="s">
        <v>25</v>
      </c>
      <c r="D97" s="224"/>
      <c r="E97" s="224"/>
      <c r="F97" s="224"/>
      <c r="G97" s="224"/>
      <c r="H97" s="224"/>
      <c r="I97" s="224"/>
      <c r="J97" s="224"/>
      <c r="K97" s="224"/>
      <c r="L97" s="224"/>
      <c r="M97" s="130"/>
      <c r="N97" s="130"/>
      <c r="O97" s="131"/>
    </row>
    <row r="98" spans="1:21" ht="72" x14ac:dyDescent="0.2">
      <c r="A98" s="212"/>
      <c r="B98" s="122"/>
      <c r="C98" s="96" t="s">
        <v>109</v>
      </c>
      <c r="D98" s="27">
        <v>4</v>
      </c>
      <c r="E98" s="30" t="s">
        <v>297</v>
      </c>
      <c r="F98" s="30" t="s">
        <v>299</v>
      </c>
      <c r="G98" s="28">
        <v>4</v>
      </c>
      <c r="H98" s="32" t="s">
        <v>297</v>
      </c>
      <c r="I98" s="32" t="s">
        <v>468</v>
      </c>
      <c r="J98" s="29"/>
      <c r="K98" s="35"/>
      <c r="L98" s="35"/>
      <c r="M98" s="52"/>
      <c r="N98" s="51"/>
      <c r="O98" s="51"/>
      <c r="R98" s="86">
        <f>COUNTIF(D98:D99,"1")</f>
        <v>0</v>
      </c>
      <c r="S98" s="86">
        <f>COUNTIF(G98:G99,"1")</f>
        <v>0</v>
      </c>
      <c r="T98" s="86">
        <f>COUNTIF(J98:J99,"1")</f>
        <v>0</v>
      </c>
      <c r="U98" s="86">
        <f>COUNTIF(M98:M99,"1")</f>
        <v>0</v>
      </c>
    </row>
    <row r="99" spans="1:21" ht="96" x14ac:dyDescent="0.2">
      <c r="A99" s="212"/>
      <c r="B99" s="132"/>
      <c r="C99" s="98" t="s">
        <v>110</v>
      </c>
      <c r="D99" s="27">
        <v>3</v>
      </c>
      <c r="E99" s="31" t="s">
        <v>298</v>
      </c>
      <c r="F99" s="30" t="s">
        <v>300</v>
      </c>
      <c r="G99" s="28">
        <v>4</v>
      </c>
      <c r="H99" s="33" t="s">
        <v>469</v>
      </c>
      <c r="I99" s="32" t="s">
        <v>470</v>
      </c>
      <c r="J99" s="29"/>
      <c r="K99" s="35"/>
      <c r="L99" s="35"/>
      <c r="M99" s="52"/>
      <c r="N99" s="51"/>
      <c r="O99" s="51"/>
      <c r="R99" s="86">
        <f>COUNTIF(D98:D99,"2")</f>
        <v>0</v>
      </c>
      <c r="S99" s="86">
        <f>COUNTIF(G98:G99,"2")</f>
        <v>0</v>
      </c>
      <c r="T99" s="86">
        <f>COUNTIF(J98:J99,"2")</f>
        <v>0</v>
      </c>
      <c r="U99" s="86">
        <f>COUNTIF(M98:M99,"2")</f>
        <v>0</v>
      </c>
    </row>
    <row r="100" spans="1:21" ht="8.25" customHeight="1" x14ac:dyDescent="0.25">
      <c r="B100" s="247"/>
      <c r="C100" s="248"/>
      <c r="D100" s="119"/>
      <c r="E100" s="120"/>
      <c r="F100" s="120"/>
      <c r="G100" s="119"/>
      <c r="H100" s="120"/>
      <c r="I100" s="120"/>
      <c r="J100" s="119"/>
      <c r="K100" s="124"/>
      <c r="M100" s="119"/>
      <c r="N100" s="124"/>
      <c r="R100" s="86">
        <f>COUNTIF(D98:D99,"3")</f>
        <v>1</v>
      </c>
      <c r="S100" s="86">
        <f>COUNTIF(G98:G99,"3")</f>
        <v>0</v>
      </c>
      <c r="T100" s="86">
        <f>COUNTIF(J98:J99,"3")</f>
        <v>0</v>
      </c>
      <c r="U100" s="86">
        <f>COUNTIF(M98:M99,"3")</f>
        <v>0</v>
      </c>
    </row>
    <row r="101" spans="1:21" ht="18.75" x14ac:dyDescent="0.2">
      <c r="A101" s="212"/>
      <c r="B101" s="125"/>
      <c r="C101" s="224" t="s">
        <v>111</v>
      </c>
      <c r="D101" s="224"/>
      <c r="E101" s="224"/>
      <c r="F101" s="224"/>
      <c r="G101" s="224"/>
      <c r="H101" s="224"/>
      <c r="I101" s="224"/>
      <c r="J101" s="224"/>
      <c r="K101" s="225"/>
      <c r="L101" s="116"/>
      <c r="M101" s="116"/>
      <c r="N101" s="116"/>
      <c r="O101" s="116"/>
      <c r="R101" s="86">
        <f>COUNTIF(D98:D99,"4")</f>
        <v>1</v>
      </c>
      <c r="S101" s="86">
        <f>COUNTIF(G98:G99,"4")</f>
        <v>2</v>
      </c>
      <c r="T101" s="86">
        <f>COUNTIF(J98:J99,"4")</f>
        <v>0</v>
      </c>
      <c r="U101" s="86">
        <f>COUNTIF(M98:M99,"4")</f>
        <v>0</v>
      </c>
    </row>
    <row r="102" spans="1:21" ht="30" customHeight="1" x14ac:dyDescent="0.2">
      <c r="A102" s="212"/>
      <c r="B102" s="118"/>
      <c r="C102" s="105" t="s">
        <v>112</v>
      </c>
      <c r="D102" s="27">
        <v>4</v>
      </c>
      <c r="E102" s="60" t="s">
        <v>301</v>
      </c>
      <c r="F102" s="60" t="s">
        <v>311</v>
      </c>
      <c r="G102" s="80">
        <v>4</v>
      </c>
      <c r="H102" s="61" t="s">
        <v>471</v>
      </c>
      <c r="I102" s="61" t="s">
        <v>311</v>
      </c>
      <c r="J102" s="83"/>
      <c r="K102" s="76"/>
      <c r="L102" s="76"/>
      <c r="M102" s="85"/>
      <c r="N102" s="78"/>
      <c r="O102" s="78"/>
      <c r="R102" s="86">
        <f>COUNTIF(D102:D111,"1")</f>
        <v>1</v>
      </c>
      <c r="S102" s="86">
        <f>COUNTIF(G102:G111,"1")</f>
        <v>0</v>
      </c>
      <c r="T102" s="86">
        <f>COUNTIF(J102:J111,"1")</f>
        <v>0</v>
      </c>
      <c r="U102" s="86">
        <f>COUNTIF(M102:M111,"1")</f>
        <v>0</v>
      </c>
    </row>
    <row r="103" spans="1:21" ht="30" customHeight="1" x14ac:dyDescent="0.2">
      <c r="A103" s="212"/>
      <c r="B103" s="125"/>
      <c r="C103" s="97" t="s">
        <v>113</v>
      </c>
      <c r="D103" s="27">
        <v>4</v>
      </c>
      <c r="E103" s="74" t="s">
        <v>302</v>
      </c>
      <c r="F103" s="60" t="s">
        <v>312</v>
      </c>
      <c r="G103" s="80">
        <v>4</v>
      </c>
      <c r="H103" s="66" t="s">
        <v>302</v>
      </c>
      <c r="I103" s="61" t="s">
        <v>312</v>
      </c>
      <c r="J103" s="83"/>
      <c r="K103" s="76"/>
      <c r="L103" s="76"/>
      <c r="M103" s="85"/>
      <c r="N103" s="78"/>
      <c r="O103" s="78"/>
      <c r="R103" s="86">
        <f>COUNTIF(D102:D111,"2")</f>
        <v>0</v>
      </c>
      <c r="S103" s="86">
        <f>COUNTIF(G102:G111,"2")</f>
        <v>0</v>
      </c>
      <c r="T103" s="86">
        <f>COUNTIF(J102:J111,"2")</f>
        <v>0</v>
      </c>
      <c r="U103" s="86">
        <f>COUNTIF(M102:M111,"2")</f>
        <v>0</v>
      </c>
    </row>
    <row r="104" spans="1:21" ht="30" customHeight="1" x14ac:dyDescent="0.2">
      <c r="A104" s="212"/>
      <c r="B104" s="125"/>
      <c r="C104" s="97" t="s">
        <v>114</v>
      </c>
      <c r="D104" s="27">
        <v>4</v>
      </c>
      <c r="E104" s="74" t="s">
        <v>303</v>
      </c>
      <c r="F104" s="60" t="s">
        <v>313</v>
      </c>
      <c r="G104" s="80">
        <v>4</v>
      </c>
      <c r="H104" s="66" t="s">
        <v>472</v>
      </c>
      <c r="I104" s="61" t="s">
        <v>313</v>
      </c>
      <c r="J104" s="83"/>
      <c r="K104" s="76"/>
      <c r="L104" s="76"/>
      <c r="M104" s="85"/>
      <c r="N104" s="78"/>
      <c r="O104" s="78"/>
      <c r="R104" s="86">
        <f>COUNTIF(D102:D111,"3")</f>
        <v>1</v>
      </c>
      <c r="S104" s="86">
        <f>COUNTIF(G102:G111,"3")</f>
        <v>2</v>
      </c>
      <c r="T104" s="86">
        <f>COUNTIF(J102:J111,"3")</f>
        <v>0</v>
      </c>
      <c r="U104" s="86">
        <f>COUNTIF(M102:M111,"3")</f>
        <v>0</v>
      </c>
    </row>
    <row r="105" spans="1:21" ht="30" customHeight="1" x14ac:dyDescent="0.2">
      <c r="A105" s="212"/>
      <c r="B105" s="125"/>
      <c r="C105" s="97" t="s">
        <v>115</v>
      </c>
      <c r="D105" s="27">
        <v>4</v>
      </c>
      <c r="E105" s="74" t="s">
        <v>304</v>
      </c>
      <c r="F105" s="60" t="s">
        <v>314</v>
      </c>
      <c r="G105" s="80">
        <v>4</v>
      </c>
      <c r="H105" s="66" t="s">
        <v>473</v>
      </c>
      <c r="I105" s="61" t="s">
        <v>474</v>
      </c>
      <c r="J105" s="83"/>
      <c r="K105" s="76"/>
      <c r="L105" s="76"/>
      <c r="M105" s="85"/>
      <c r="N105" s="78"/>
      <c r="O105" s="78"/>
      <c r="R105" s="86">
        <f>COUNTIF(D102:D111,"4")</f>
        <v>8</v>
      </c>
      <c r="S105" s="86">
        <f>COUNTIF(G102:G111,"4")</f>
        <v>8</v>
      </c>
      <c r="T105" s="86">
        <f>COUNTIF(J102:J111,"4")</f>
        <v>0</v>
      </c>
      <c r="U105" s="86">
        <f>COUNTIF(M102:M111,"4")</f>
        <v>0</v>
      </c>
    </row>
    <row r="106" spans="1:21" ht="30" customHeight="1" x14ac:dyDescent="0.2">
      <c r="A106" s="212"/>
      <c r="B106" s="125"/>
      <c r="C106" s="97" t="s">
        <v>116</v>
      </c>
      <c r="D106" s="27">
        <v>4</v>
      </c>
      <c r="E106" s="74" t="s">
        <v>305</v>
      </c>
      <c r="F106" s="60" t="s">
        <v>315</v>
      </c>
      <c r="G106" s="80">
        <v>4</v>
      </c>
      <c r="H106" s="66" t="s">
        <v>305</v>
      </c>
      <c r="I106" s="61" t="s">
        <v>315</v>
      </c>
      <c r="J106" s="83"/>
      <c r="K106" s="76"/>
      <c r="L106" s="76"/>
      <c r="M106" s="85"/>
      <c r="N106" s="78"/>
      <c r="O106" s="78"/>
    </row>
    <row r="107" spans="1:21" ht="30" customHeight="1" x14ac:dyDescent="0.2">
      <c r="A107" s="212"/>
      <c r="B107" s="125"/>
      <c r="C107" s="97" t="s">
        <v>117</v>
      </c>
      <c r="D107" s="27">
        <v>4</v>
      </c>
      <c r="E107" s="74" t="s">
        <v>306</v>
      </c>
      <c r="F107" s="60" t="s">
        <v>316</v>
      </c>
      <c r="G107" s="80">
        <v>4</v>
      </c>
      <c r="H107" s="66" t="s">
        <v>306</v>
      </c>
      <c r="I107" s="61" t="s">
        <v>316</v>
      </c>
      <c r="J107" s="83"/>
      <c r="K107" s="76"/>
      <c r="L107" s="76"/>
      <c r="M107" s="85"/>
      <c r="N107" s="78"/>
      <c r="O107" s="78"/>
    </row>
    <row r="108" spans="1:21" ht="30" customHeight="1" x14ac:dyDescent="0.2">
      <c r="A108" s="212"/>
      <c r="B108" s="125"/>
      <c r="C108" s="97" t="s">
        <v>118</v>
      </c>
      <c r="D108" s="27">
        <v>4</v>
      </c>
      <c r="E108" s="74" t="s">
        <v>307</v>
      </c>
      <c r="F108" s="60" t="s">
        <v>317</v>
      </c>
      <c r="G108" s="80">
        <v>4</v>
      </c>
      <c r="H108" s="66" t="s">
        <v>307</v>
      </c>
      <c r="I108" s="61" t="s">
        <v>317</v>
      </c>
      <c r="J108" s="83"/>
      <c r="K108" s="76"/>
      <c r="L108" s="76"/>
      <c r="M108" s="85"/>
      <c r="N108" s="78"/>
      <c r="O108" s="78"/>
    </row>
    <row r="109" spans="1:21" ht="30" customHeight="1" x14ac:dyDescent="0.2">
      <c r="A109" s="212"/>
      <c r="B109" s="125"/>
      <c r="C109" s="97" t="s">
        <v>119</v>
      </c>
      <c r="D109" s="27">
        <v>3</v>
      </c>
      <c r="E109" s="74" t="s">
        <v>308</v>
      </c>
      <c r="F109" s="60" t="s">
        <v>318</v>
      </c>
      <c r="G109" s="80">
        <v>3</v>
      </c>
      <c r="H109" s="66" t="s">
        <v>308</v>
      </c>
      <c r="I109" s="61" t="s">
        <v>318</v>
      </c>
      <c r="J109" s="83"/>
      <c r="K109" s="76"/>
      <c r="L109" s="76"/>
      <c r="M109" s="85"/>
      <c r="N109" s="78"/>
      <c r="O109" s="78"/>
    </row>
    <row r="110" spans="1:21" ht="30" customHeight="1" x14ac:dyDescent="0.2">
      <c r="A110" s="212"/>
      <c r="B110" s="125"/>
      <c r="C110" s="97" t="s">
        <v>120</v>
      </c>
      <c r="D110" s="27">
        <v>4</v>
      </c>
      <c r="E110" s="74" t="s">
        <v>309</v>
      </c>
      <c r="F110" s="60" t="s">
        <v>315</v>
      </c>
      <c r="G110" s="80">
        <v>4</v>
      </c>
      <c r="H110" s="66" t="s">
        <v>309</v>
      </c>
      <c r="I110" s="61" t="s">
        <v>315</v>
      </c>
      <c r="J110" s="83"/>
      <c r="K110" s="76"/>
      <c r="L110" s="76"/>
      <c r="M110" s="85"/>
      <c r="N110" s="78"/>
      <c r="O110" s="78"/>
    </row>
    <row r="111" spans="1:21" ht="30" customHeight="1" x14ac:dyDescent="0.2">
      <c r="A111" s="212"/>
      <c r="B111" s="125"/>
      <c r="C111" s="97" t="s">
        <v>121</v>
      </c>
      <c r="D111" s="27">
        <v>1</v>
      </c>
      <c r="E111" s="74" t="s">
        <v>310</v>
      </c>
      <c r="F111" s="60" t="s">
        <v>319</v>
      </c>
      <c r="G111" s="80">
        <v>3</v>
      </c>
      <c r="H111" s="66" t="s">
        <v>310</v>
      </c>
      <c r="I111" s="61" t="s">
        <v>319</v>
      </c>
      <c r="J111" s="83"/>
      <c r="K111" s="76"/>
      <c r="L111" s="76"/>
      <c r="M111" s="85"/>
      <c r="N111" s="78"/>
      <c r="O111" s="78"/>
    </row>
    <row r="112" spans="1:21" ht="5.25" customHeight="1" x14ac:dyDescent="0.25">
      <c r="B112" s="249"/>
      <c r="C112" s="250"/>
      <c r="D112" s="133"/>
      <c r="E112" s="134"/>
      <c r="F112" s="134"/>
      <c r="G112" s="133"/>
      <c r="H112" s="134"/>
      <c r="I112" s="134"/>
      <c r="J112" s="133"/>
      <c r="K112" s="135"/>
      <c r="M112" s="133"/>
      <c r="N112" s="135"/>
    </row>
    <row r="113" spans="1:21" ht="18.75" x14ac:dyDescent="0.2">
      <c r="A113" s="212"/>
      <c r="B113" s="125"/>
      <c r="C113" s="224" t="s">
        <v>0</v>
      </c>
      <c r="D113" s="224"/>
      <c r="E113" s="224"/>
      <c r="F113" s="224"/>
      <c r="G113" s="224"/>
      <c r="H113" s="224"/>
      <c r="I113" s="224"/>
      <c r="J113" s="224"/>
      <c r="K113" s="225"/>
      <c r="L113" s="116"/>
      <c r="M113" s="116"/>
      <c r="N113" s="116"/>
      <c r="O113" s="116"/>
    </row>
    <row r="114" spans="1:21" ht="30" customHeight="1" x14ac:dyDescent="0.2">
      <c r="A114" s="212"/>
      <c r="B114" s="129"/>
      <c r="C114" s="98" t="s">
        <v>1</v>
      </c>
      <c r="D114" s="27">
        <v>4</v>
      </c>
      <c r="E114" s="74" t="s">
        <v>320</v>
      </c>
      <c r="F114" s="60" t="s">
        <v>324</v>
      </c>
      <c r="G114" s="80">
        <v>4</v>
      </c>
      <c r="H114" s="66" t="s">
        <v>320</v>
      </c>
      <c r="I114" s="61" t="s">
        <v>324</v>
      </c>
      <c r="J114" s="83"/>
      <c r="K114" s="76"/>
      <c r="L114" s="76"/>
      <c r="M114" s="85"/>
      <c r="N114" s="78"/>
      <c r="O114" s="78"/>
      <c r="R114" s="86">
        <f>COUNTIF(D114:D117,"1")</f>
        <v>0</v>
      </c>
      <c r="S114" s="86">
        <f>COUNTIF(G114:G117,"1")</f>
        <v>0</v>
      </c>
      <c r="T114" s="86">
        <f>COUNTIF(J114:J117,"1")</f>
        <v>0</v>
      </c>
      <c r="U114" s="86">
        <f>COUNTIF(M114:M117,"1")</f>
        <v>0</v>
      </c>
    </row>
    <row r="115" spans="1:21" ht="30" customHeight="1" x14ac:dyDescent="0.2">
      <c r="A115" s="212"/>
      <c r="B115" s="125"/>
      <c r="C115" s="97" t="s">
        <v>2</v>
      </c>
      <c r="D115" s="27">
        <v>4</v>
      </c>
      <c r="E115" s="74" t="s">
        <v>321</v>
      </c>
      <c r="F115" s="60" t="s">
        <v>325</v>
      </c>
      <c r="G115" s="80">
        <v>4</v>
      </c>
      <c r="H115" s="66" t="s">
        <v>321</v>
      </c>
      <c r="I115" s="61" t="s">
        <v>325</v>
      </c>
      <c r="J115" s="83"/>
      <c r="K115" s="76"/>
      <c r="L115" s="76"/>
      <c r="M115" s="85"/>
      <c r="N115" s="78"/>
      <c r="O115" s="78"/>
      <c r="R115" s="86">
        <f>COUNTIF(D114:D117,"2")</f>
        <v>0</v>
      </c>
      <c r="S115" s="86">
        <f>COUNTIF(G114:G117,"2")</f>
        <v>0</v>
      </c>
      <c r="T115" s="86">
        <f>COUNTIF(J114:J117,"2")</f>
        <v>0</v>
      </c>
      <c r="U115" s="86">
        <f>COUNTIF(M114:M117,"2")</f>
        <v>0</v>
      </c>
    </row>
    <row r="116" spans="1:21" ht="30" customHeight="1" x14ac:dyDescent="0.2">
      <c r="A116" s="212"/>
      <c r="B116" s="125"/>
      <c r="C116" s="97" t="s">
        <v>3</v>
      </c>
      <c r="D116" s="27">
        <v>4</v>
      </c>
      <c r="E116" s="74" t="s">
        <v>322</v>
      </c>
      <c r="F116" s="60" t="s">
        <v>324</v>
      </c>
      <c r="G116" s="80">
        <v>4</v>
      </c>
      <c r="H116" s="66" t="s">
        <v>322</v>
      </c>
      <c r="I116" s="61" t="s">
        <v>324</v>
      </c>
      <c r="J116" s="83"/>
      <c r="K116" s="76"/>
      <c r="L116" s="76"/>
      <c r="M116" s="85"/>
      <c r="N116" s="78"/>
      <c r="O116" s="78"/>
      <c r="R116" s="86">
        <f>COUNTIF(D114:D117,"3")</f>
        <v>0</v>
      </c>
      <c r="S116" s="86">
        <f>COUNTIF(G114:G117,"3")</f>
        <v>0</v>
      </c>
      <c r="T116" s="86">
        <f>COUNTIF(J114:J117,"3")</f>
        <v>0</v>
      </c>
      <c r="U116" s="86">
        <f>COUNTIF(M114:M117,"3")</f>
        <v>0</v>
      </c>
    </row>
    <row r="117" spans="1:21" ht="30" customHeight="1" x14ac:dyDescent="0.2">
      <c r="A117" s="212"/>
      <c r="B117" s="125"/>
      <c r="C117" s="97" t="s">
        <v>4</v>
      </c>
      <c r="D117" s="27">
        <v>4</v>
      </c>
      <c r="E117" s="74" t="s">
        <v>323</v>
      </c>
      <c r="F117" s="60" t="s">
        <v>326</v>
      </c>
      <c r="G117" s="80">
        <v>4</v>
      </c>
      <c r="H117" s="66" t="s">
        <v>323</v>
      </c>
      <c r="I117" s="61" t="s">
        <v>326</v>
      </c>
      <c r="J117" s="83"/>
      <c r="K117" s="76"/>
      <c r="L117" s="76"/>
      <c r="M117" s="85"/>
      <c r="N117" s="78"/>
      <c r="O117" s="78"/>
      <c r="R117" s="86">
        <f>COUNTIF(D114:D117,"4")</f>
        <v>4</v>
      </c>
      <c r="S117" s="86">
        <f>COUNTIF(G114:G117,"4")</f>
        <v>4</v>
      </c>
      <c r="T117" s="86">
        <f>COUNTIF(J114:J117,"4")</f>
        <v>0</v>
      </c>
      <c r="U117" s="86">
        <f>COUNTIF(M114:M117,"4")</f>
        <v>0</v>
      </c>
    </row>
    <row r="118" spans="1:21" ht="7.5" customHeight="1" x14ac:dyDescent="0.25">
      <c r="B118" s="247"/>
      <c r="C118" s="248"/>
      <c r="D118" s="133"/>
      <c r="E118" s="134"/>
      <c r="F118" s="134"/>
      <c r="G118" s="133"/>
      <c r="H118" s="134"/>
      <c r="I118" s="134"/>
      <c r="J118" s="119"/>
      <c r="K118" s="124"/>
      <c r="M118" s="119"/>
      <c r="N118" s="124"/>
    </row>
    <row r="119" spans="1:21" ht="15.75" customHeight="1" x14ac:dyDescent="0.2">
      <c r="B119" s="257" t="s">
        <v>24</v>
      </c>
      <c r="C119" s="258"/>
      <c r="D119" s="244">
        <v>2023</v>
      </c>
      <c r="E119" s="245"/>
      <c r="F119" s="246"/>
      <c r="G119" s="241">
        <v>2024</v>
      </c>
      <c r="H119" s="242"/>
      <c r="I119" s="243"/>
      <c r="J119" s="261">
        <v>2024</v>
      </c>
      <c r="K119" s="261"/>
      <c r="L119" s="261"/>
      <c r="M119" s="277">
        <v>2025</v>
      </c>
      <c r="N119" s="277"/>
      <c r="O119" s="277"/>
    </row>
    <row r="120" spans="1:21" ht="15.75" customHeight="1" x14ac:dyDescent="0.2">
      <c r="B120" s="259"/>
      <c r="C120" s="260"/>
      <c r="D120" s="111" t="s">
        <v>34</v>
      </c>
      <c r="E120" s="112" t="s">
        <v>122</v>
      </c>
      <c r="F120" s="112"/>
      <c r="G120" s="111" t="s">
        <v>34</v>
      </c>
      <c r="H120" s="112" t="s">
        <v>122</v>
      </c>
      <c r="I120" s="112"/>
      <c r="J120" s="111" t="s">
        <v>34</v>
      </c>
      <c r="K120" s="112" t="s">
        <v>122</v>
      </c>
      <c r="L120" s="136" t="s">
        <v>125</v>
      </c>
      <c r="M120" s="111" t="s">
        <v>34</v>
      </c>
      <c r="N120" s="112" t="s">
        <v>122</v>
      </c>
      <c r="O120" s="136"/>
    </row>
    <row r="121" spans="1:21" ht="18.75" x14ac:dyDescent="0.2">
      <c r="A121" s="212"/>
      <c r="B121" s="128"/>
      <c r="C121" s="224" t="s">
        <v>5</v>
      </c>
      <c r="D121" s="224"/>
      <c r="E121" s="224"/>
      <c r="F121" s="224"/>
      <c r="G121" s="224"/>
      <c r="H121" s="224"/>
      <c r="I121" s="224"/>
      <c r="J121" s="224"/>
      <c r="K121" s="225"/>
      <c r="L121" s="116"/>
      <c r="M121" s="116"/>
      <c r="N121" s="116"/>
      <c r="O121" s="116"/>
    </row>
    <row r="122" spans="1:21" ht="39" customHeight="1" x14ac:dyDescent="0.2">
      <c r="A122" s="212"/>
      <c r="B122" s="132"/>
      <c r="C122" s="137" t="s">
        <v>6</v>
      </c>
      <c r="D122" s="27">
        <v>4</v>
      </c>
      <c r="E122" s="60" t="s">
        <v>328</v>
      </c>
      <c r="F122" s="60" t="s">
        <v>329</v>
      </c>
      <c r="G122" s="80">
        <v>4</v>
      </c>
      <c r="H122" s="61" t="s">
        <v>475</v>
      </c>
      <c r="I122" s="61" t="s">
        <v>329</v>
      </c>
      <c r="J122" s="83"/>
      <c r="K122" s="76"/>
      <c r="L122" s="76"/>
      <c r="M122" s="85"/>
      <c r="N122" s="78"/>
      <c r="O122" s="78"/>
      <c r="R122" s="86">
        <f>COUNTIF(D122:D125,"1")</f>
        <v>0</v>
      </c>
      <c r="S122" s="86">
        <f>COUNTIF(G122:G125,"1")</f>
        <v>0</v>
      </c>
      <c r="T122" s="86">
        <f>COUNTIF(J122:J125,"1")</f>
        <v>0</v>
      </c>
      <c r="U122" s="86">
        <f>COUNTIF(M122:M125,"1")</f>
        <v>0</v>
      </c>
    </row>
    <row r="123" spans="1:21" ht="30" customHeight="1" x14ac:dyDescent="0.2">
      <c r="A123" s="212"/>
      <c r="B123" s="129"/>
      <c r="C123" s="98" t="s">
        <v>7</v>
      </c>
      <c r="D123" s="27">
        <v>4</v>
      </c>
      <c r="E123" s="74" t="s">
        <v>330</v>
      </c>
      <c r="F123" s="60" t="s">
        <v>327</v>
      </c>
      <c r="G123" s="80">
        <v>4</v>
      </c>
      <c r="H123" s="66" t="s">
        <v>477</v>
      </c>
      <c r="I123" s="61" t="s">
        <v>327</v>
      </c>
      <c r="J123" s="83"/>
      <c r="K123" s="76"/>
      <c r="L123" s="76"/>
      <c r="M123" s="85"/>
      <c r="N123" s="78"/>
      <c r="O123" s="78"/>
      <c r="R123" s="86">
        <f>COUNTIF(D122:D125,"2")</f>
        <v>0</v>
      </c>
      <c r="S123" s="86">
        <f>COUNTIF(G122:G125,"2")</f>
        <v>0</v>
      </c>
      <c r="T123" s="86">
        <f>COUNTIF(J122:J125,"2")</f>
        <v>0</v>
      </c>
      <c r="U123" s="86">
        <f>COUNTIF(M122:M125,"2")</f>
        <v>0</v>
      </c>
    </row>
    <row r="124" spans="1:21" ht="30" customHeight="1" x14ac:dyDescent="0.2">
      <c r="A124" s="212"/>
      <c r="B124" s="125"/>
      <c r="C124" s="98" t="s">
        <v>8</v>
      </c>
      <c r="D124" s="27">
        <v>4</v>
      </c>
      <c r="E124" s="74" t="s">
        <v>476</v>
      </c>
      <c r="F124" s="60" t="s">
        <v>331</v>
      </c>
      <c r="G124" s="80">
        <v>4</v>
      </c>
      <c r="H124" s="66" t="s">
        <v>478</v>
      </c>
      <c r="I124" s="61" t="s">
        <v>331</v>
      </c>
      <c r="J124" s="83"/>
      <c r="K124" s="76"/>
      <c r="L124" s="76"/>
      <c r="M124" s="85"/>
      <c r="N124" s="78"/>
      <c r="O124" s="78"/>
      <c r="R124" s="86">
        <f>COUNTIF(D122:D125,"3")</f>
        <v>0</v>
      </c>
      <c r="S124" s="86">
        <f>COUNTIF(G122:G125,"3")</f>
        <v>0</v>
      </c>
      <c r="T124" s="86">
        <f>COUNTIF(J122:J125,"3")</f>
        <v>0</v>
      </c>
      <c r="U124" s="86">
        <f>COUNTIF(M122:M125,"3")</f>
        <v>0</v>
      </c>
    </row>
    <row r="125" spans="1:21" ht="30" customHeight="1" x14ac:dyDescent="0.2">
      <c r="A125" s="212"/>
      <c r="B125" s="125"/>
      <c r="C125" s="97" t="s">
        <v>9</v>
      </c>
      <c r="D125" s="27">
        <v>4</v>
      </c>
      <c r="E125" s="74" t="s">
        <v>332</v>
      </c>
      <c r="F125" s="60" t="s">
        <v>333</v>
      </c>
      <c r="G125" s="80">
        <v>4</v>
      </c>
      <c r="H125" s="66" t="s">
        <v>479</v>
      </c>
      <c r="I125" s="61" t="s">
        <v>333</v>
      </c>
      <c r="J125" s="83"/>
      <c r="K125" s="76"/>
      <c r="L125" s="76"/>
      <c r="M125" s="85"/>
      <c r="N125" s="78"/>
      <c r="O125" s="78"/>
      <c r="R125" s="86">
        <f>COUNTIF(D122:D125,"4")</f>
        <v>4</v>
      </c>
      <c r="S125" s="86">
        <f>COUNTIF(G122:G125,"4")</f>
        <v>4</v>
      </c>
      <c r="T125" s="86">
        <f>COUNTIF(J122:J125,"4")</f>
        <v>0</v>
      </c>
      <c r="U125" s="86">
        <f>COUNTIF(M122:M125,"4")</f>
        <v>0</v>
      </c>
    </row>
    <row r="126" spans="1:21" ht="8.25" customHeight="1" x14ac:dyDescent="0.25">
      <c r="B126" s="247"/>
      <c r="C126" s="248"/>
      <c r="D126" s="119"/>
      <c r="E126" s="120"/>
      <c r="F126" s="120"/>
      <c r="G126" s="119"/>
      <c r="H126" s="120"/>
      <c r="I126" s="120"/>
      <c r="J126" s="119"/>
      <c r="K126" s="124"/>
      <c r="M126" s="119"/>
      <c r="N126" s="124"/>
    </row>
    <row r="127" spans="1:21" ht="18.75" x14ac:dyDescent="0.2">
      <c r="A127" s="212"/>
      <c r="B127" s="125"/>
      <c r="C127" s="224" t="s">
        <v>10</v>
      </c>
      <c r="D127" s="224"/>
      <c r="E127" s="224"/>
      <c r="F127" s="224"/>
      <c r="G127" s="224"/>
      <c r="H127" s="224"/>
      <c r="I127" s="224"/>
      <c r="J127" s="224"/>
      <c r="K127" s="225"/>
      <c r="L127" s="116"/>
      <c r="M127" s="116"/>
      <c r="N127" s="116"/>
      <c r="O127" s="116"/>
    </row>
    <row r="128" spans="1:21" ht="30" customHeight="1" x14ac:dyDescent="0.2">
      <c r="A128" s="212"/>
      <c r="B128" s="118"/>
      <c r="C128" s="105" t="s">
        <v>11</v>
      </c>
      <c r="D128" s="27">
        <v>4</v>
      </c>
      <c r="E128" s="60" t="s">
        <v>334</v>
      </c>
      <c r="F128" s="60" t="s">
        <v>335</v>
      </c>
      <c r="G128" s="80">
        <v>3</v>
      </c>
      <c r="H128" s="61" t="s">
        <v>480</v>
      </c>
      <c r="I128" s="61" t="s">
        <v>335</v>
      </c>
      <c r="J128" s="83"/>
      <c r="K128" s="76"/>
      <c r="L128" s="76"/>
      <c r="M128" s="85"/>
      <c r="N128" s="78"/>
      <c r="O128" s="78"/>
      <c r="R128" s="86">
        <f>COUNTIF(D128:D131,"1")</f>
        <v>0</v>
      </c>
      <c r="S128" s="86">
        <f>COUNTIF(G128:G131,"1")</f>
        <v>0</v>
      </c>
      <c r="T128" s="86">
        <f>COUNTIF(J128:J131,"1")</f>
        <v>0</v>
      </c>
      <c r="U128" s="86">
        <f>COUNTIF(M128:M131,"1")</f>
        <v>0</v>
      </c>
    </row>
    <row r="129" spans="1:21" ht="30" customHeight="1" x14ac:dyDescent="0.2">
      <c r="A129" s="212"/>
      <c r="B129" s="125"/>
      <c r="C129" s="97" t="s">
        <v>12</v>
      </c>
      <c r="D129" s="27">
        <v>3</v>
      </c>
      <c r="E129" s="74" t="s">
        <v>336</v>
      </c>
      <c r="F129" s="60" t="s">
        <v>337</v>
      </c>
      <c r="G129" s="80">
        <v>4</v>
      </c>
      <c r="H129" s="66" t="s">
        <v>481</v>
      </c>
      <c r="I129" s="61" t="s">
        <v>337</v>
      </c>
      <c r="J129" s="83"/>
      <c r="K129" s="76"/>
      <c r="L129" s="76"/>
      <c r="M129" s="85"/>
      <c r="N129" s="78"/>
      <c r="O129" s="78"/>
      <c r="R129" s="86">
        <f>COUNTIF(D128:D131,"2")</f>
        <v>0</v>
      </c>
      <c r="S129" s="86">
        <f>COUNTIF(G128:G131,"2")</f>
        <v>0</v>
      </c>
      <c r="T129" s="86">
        <f>COUNTIF(J128:J131,"2")</f>
        <v>0</v>
      </c>
      <c r="U129" s="86">
        <f>COUNTIF(M128:M131,"2")</f>
        <v>0</v>
      </c>
    </row>
    <row r="130" spans="1:21" ht="30" customHeight="1" x14ac:dyDescent="0.2">
      <c r="A130" s="212"/>
      <c r="B130" s="125"/>
      <c r="C130" s="97" t="s">
        <v>13</v>
      </c>
      <c r="D130" s="27">
        <v>3</v>
      </c>
      <c r="E130" s="74" t="s">
        <v>338</v>
      </c>
      <c r="F130" s="60" t="s">
        <v>482</v>
      </c>
      <c r="G130" s="80">
        <v>4</v>
      </c>
      <c r="H130" s="66" t="s">
        <v>483</v>
      </c>
      <c r="I130" s="61" t="s">
        <v>482</v>
      </c>
      <c r="J130" s="83"/>
      <c r="K130" s="76"/>
      <c r="L130" s="76"/>
      <c r="M130" s="85"/>
      <c r="N130" s="78"/>
      <c r="O130" s="78"/>
      <c r="R130" s="86">
        <f>COUNTIF(D128:D131,"3")</f>
        <v>2</v>
      </c>
      <c r="S130" s="86">
        <f>COUNTIF(G128:G131,"3")</f>
        <v>1</v>
      </c>
      <c r="T130" s="86">
        <f>COUNTIF(J128:J131,"3")</f>
        <v>0</v>
      </c>
      <c r="U130" s="86">
        <f>COUNTIF(M128:M131,"3")</f>
        <v>0</v>
      </c>
    </row>
    <row r="131" spans="1:21" ht="30" customHeight="1" x14ac:dyDescent="0.2">
      <c r="A131" s="212"/>
      <c r="B131" s="125"/>
      <c r="C131" s="97" t="s">
        <v>14</v>
      </c>
      <c r="D131" s="27">
        <v>4</v>
      </c>
      <c r="E131" s="74" t="s">
        <v>339</v>
      </c>
      <c r="F131" s="60" t="s">
        <v>340</v>
      </c>
      <c r="G131" s="80">
        <v>4</v>
      </c>
      <c r="H131" s="66" t="s">
        <v>339</v>
      </c>
      <c r="I131" s="61" t="s">
        <v>340</v>
      </c>
      <c r="J131" s="83"/>
      <c r="K131" s="76"/>
      <c r="L131" s="76"/>
      <c r="M131" s="85"/>
      <c r="N131" s="78"/>
      <c r="O131" s="78"/>
      <c r="R131" s="86">
        <f>COUNTIF(D128:D131,"4")</f>
        <v>2</v>
      </c>
      <c r="S131" s="86">
        <f>COUNTIF(G128:G131,"4")</f>
        <v>3</v>
      </c>
      <c r="T131" s="86">
        <f>COUNTIF(J128:J131,"4")</f>
        <v>0</v>
      </c>
      <c r="U131" s="86">
        <f>COUNTIF(M128:M131,"4")</f>
        <v>0</v>
      </c>
    </row>
    <row r="132" spans="1:21" ht="9" customHeight="1" x14ac:dyDescent="0.25">
      <c r="B132" s="247"/>
      <c r="C132" s="248"/>
      <c r="D132" s="119"/>
      <c r="E132" s="120"/>
      <c r="F132" s="120"/>
      <c r="G132" s="119"/>
      <c r="H132" s="120"/>
      <c r="I132" s="120"/>
      <c r="J132" s="119"/>
      <c r="K132" s="124"/>
      <c r="M132" s="119"/>
      <c r="N132" s="124"/>
    </row>
    <row r="133" spans="1:21" ht="18.75" x14ac:dyDescent="0.2">
      <c r="A133" s="212"/>
      <c r="B133" s="125"/>
      <c r="C133" s="224" t="s">
        <v>15</v>
      </c>
      <c r="D133" s="224"/>
      <c r="E133" s="224"/>
      <c r="F133" s="224"/>
      <c r="G133" s="224"/>
      <c r="H133" s="224"/>
      <c r="I133" s="224"/>
      <c r="J133" s="224"/>
      <c r="K133" s="225"/>
      <c r="L133" s="116"/>
      <c r="M133" s="116"/>
      <c r="N133" s="116"/>
      <c r="O133" s="116"/>
    </row>
    <row r="134" spans="1:21" ht="30" customHeight="1" x14ac:dyDescent="0.2">
      <c r="A134" s="212"/>
      <c r="B134" s="118"/>
      <c r="C134" s="105" t="s">
        <v>16</v>
      </c>
      <c r="D134" s="27">
        <v>4</v>
      </c>
      <c r="E134" s="60" t="s">
        <v>341</v>
      </c>
      <c r="F134" s="60" t="s">
        <v>344</v>
      </c>
      <c r="G134" s="80">
        <v>4</v>
      </c>
      <c r="H134" s="61" t="s">
        <v>484</v>
      </c>
      <c r="I134" s="61" t="s">
        <v>344</v>
      </c>
      <c r="J134" s="83"/>
      <c r="K134" s="76"/>
      <c r="L134" s="76"/>
      <c r="M134" s="85"/>
      <c r="N134" s="78"/>
      <c r="O134" s="78"/>
      <c r="R134" s="86">
        <f>COUNTIF(D134:D136,"1")</f>
        <v>0</v>
      </c>
      <c r="S134" s="86">
        <f>COUNTIF(G134:G136,"1")</f>
        <v>0</v>
      </c>
      <c r="T134" s="86">
        <f>COUNTIF(J134:J136,"1")</f>
        <v>0</v>
      </c>
      <c r="U134" s="86">
        <f>COUNTIF(M134:M136,"1")</f>
        <v>0</v>
      </c>
    </row>
    <row r="135" spans="1:21" ht="30" customHeight="1" x14ac:dyDescent="0.2">
      <c r="A135" s="212"/>
      <c r="B135" s="125"/>
      <c r="C135" s="97" t="s">
        <v>17</v>
      </c>
      <c r="D135" s="27">
        <v>4</v>
      </c>
      <c r="E135" s="60" t="s">
        <v>342</v>
      </c>
      <c r="F135" s="60" t="s">
        <v>345</v>
      </c>
      <c r="G135" s="80">
        <v>4</v>
      </c>
      <c r="H135" s="66" t="s">
        <v>485</v>
      </c>
      <c r="I135" s="61" t="s">
        <v>345</v>
      </c>
      <c r="J135" s="83"/>
      <c r="K135" s="76"/>
      <c r="L135" s="76"/>
      <c r="M135" s="85"/>
      <c r="N135" s="78"/>
      <c r="O135" s="78"/>
      <c r="R135" s="86">
        <f>COUNTIF(D134:D136,"2")</f>
        <v>0</v>
      </c>
      <c r="S135" s="86">
        <f>COUNTIF(G134:G136,"2")</f>
        <v>0</v>
      </c>
      <c r="T135" s="86">
        <f>COUNTIF(J134:J136,"2")</f>
        <v>0</v>
      </c>
      <c r="U135" s="86">
        <f>COUNTIF(M134:M136,"2")</f>
        <v>0</v>
      </c>
    </row>
    <row r="136" spans="1:21" ht="30" customHeight="1" x14ac:dyDescent="0.2">
      <c r="A136" s="212"/>
      <c r="B136" s="125"/>
      <c r="C136" s="97" t="s">
        <v>18</v>
      </c>
      <c r="D136" s="27">
        <v>4</v>
      </c>
      <c r="E136" s="74" t="s">
        <v>343</v>
      </c>
      <c r="F136" s="60" t="s">
        <v>346</v>
      </c>
      <c r="G136" s="80">
        <v>4</v>
      </c>
      <c r="H136" s="66" t="s">
        <v>486</v>
      </c>
      <c r="I136" s="61" t="s">
        <v>346</v>
      </c>
      <c r="J136" s="83"/>
      <c r="K136" s="76"/>
      <c r="L136" s="76"/>
      <c r="M136" s="85"/>
      <c r="N136" s="78"/>
      <c r="O136" s="78"/>
      <c r="R136" s="86">
        <f>COUNTIF(D134:D136,"3")</f>
        <v>0</v>
      </c>
      <c r="S136" s="86">
        <f>COUNTIF(G134:G136,"3")</f>
        <v>0</v>
      </c>
      <c r="T136" s="86">
        <f>COUNTIF(J134:J136,"3")</f>
        <v>0</v>
      </c>
      <c r="U136" s="86">
        <f>COUNTIF(M134:M136,"3")</f>
        <v>0</v>
      </c>
    </row>
    <row r="137" spans="1:21" ht="9" customHeight="1" x14ac:dyDescent="0.25">
      <c r="B137" s="247"/>
      <c r="C137" s="248"/>
      <c r="D137" s="119"/>
      <c r="E137" s="120"/>
      <c r="F137" s="120"/>
      <c r="G137" s="119"/>
      <c r="H137" s="120"/>
      <c r="I137" s="120"/>
      <c r="J137" s="119"/>
      <c r="K137" s="124"/>
      <c r="M137" s="119"/>
      <c r="N137" s="124"/>
      <c r="R137" s="86">
        <f>COUNTIF(D134:D136,"4")</f>
        <v>3</v>
      </c>
      <c r="S137" s="86">
        <f>COUNTIF(G134:G136,"4")</f>
        <v>3</v>
      </c>
      <c r="T137" s="86">
        <f>COUNTIF(J134:J136,"4")</f>
        <v>0</v>
      </c>
    </row>
    <row r="138" spans="1:21" ht="18.75" x14ac:dyDescent="0.2">
      <c r="A138" s="212"/>
      <c r="B138" s="125"/>
      <c r="C138" s="224" t="s">
        <v>19</v>
      </c>
      <c r="D138" s="224"/>
      <c r="E138" s="224"/>
      <c r="F138" s="224"/>
      <c r="G138" s="224"/>
      <c r="H138" s="224"/>
      <c r="I138" s="224"/>
      <c r="J138" s="224"/>
      <c r="K138" s="225"/>
      <c r="L138" s="116"/>
      <c r="M138" s="116"/>
      <c r="N138" s="116"/>
      <c r="O138" s="116"/>
    </row>
    <row r="139" spans="1:21" ht="30" customHeight="1" x14ac:dyDescent="0.2">
      <c r="A139" s="212"/>
      <c r="B139" s="118"/>
      <c r="C139" s="105" t="s">
        <v>20</v>
      </c>
      <c r="D139" s="27">
        <v>2</v>
      </c>
      <c r="E139" s="60" t="s">
        <v>351</v>
      </c>
      <c r="F139" s="60" t="s">
        <v>347</v>
      </c>
      <c r="G139" s="80">
        <v>3</v>
      </c>
      <c r="H139" s="61" t="s">
        <v>487</v>
      </c>
      <c r="I139" s="61" t="s">
        <v>347</v>
      </c>
      <c r="J139" s="83"/>
      <c r="K139" s="76"/>
      <c r="L139" s="76"/>
      <c r="M139" s="85"/>
      <c r="N139" s="78"/>
      <c r="O139" s="78"/>
      <c r="P139" s="138"/>
      <c r="Q139" s="138"/>
      <c r="R139" s="86">
        <f>COUNTIF(D139:D141,"1")</f>
        <v>1</v>
      </c>
      <c r="S139" s="86">
        <f>COUNTIF(G139:G141,"1")</f>
        <v>0</v>
      </c>
      <c r="T139" s="86">
        <f>COUNTIF(J139:J141,"1")</f>
        <v>0</v>
      </c>
      <c r="U139" s="86">
        <f>COUNTIF(M139:M141,"1")</f>
        <v>0</v>
      </c>
    </row>
    <row r="140" spans="1:21" ht="30" customHeight="1" x14ac:dyDescent="0.2">
      <c r="A140" s="212"/>
      <c r="B140" s="125"/>
      <c r="C140" s="97" t="s">
        <v>21</v>
      </c>
      <c r="D140" s="27">
        <v>3</v>
      </c>
      <c r="E140" s="74" t="s">
        <v>349</v>
      </c>
      <c r="F140" s="60" t="s">
        <v>352</v>
      </c>
      <c r="G140" s="80">
        <v>3</v>
      </c>
      <c r="H140" s="66" t="s">
        <v>488</v>
      </c>
      <c r="I140" s="61" t="s">
        <v>352</v>
      </c>
      <c r="J140" s="83"/>
      <c r="K140" s="76"/>
      <c r="L140" s="76"/>
      <c r="M140" s="85"/>
      <c r="N140" s="78"/>
      <c r="O140" s="78"/>
      <c r="P140" s="138"/>
      <c r="Q140" s="138"/>
      <c r="R140" s="86">
        <f>COUNTIF(D139:D141,"2")</f>
        <v>1</v>
      </c>
      <c r="S140" s="86">
        <f>COUNTIF(G139:G141,"2")</f>
        <v>1</v>
      </c>
      <c r="T140" s="86">
        <f>COUNTIF(J139:J141,"2")</f>
        <v>0</v>
      </c>
      <c r="U140" s="86">
        <f>COUNTIF(M139:M141,"2")</f>
        <v>0</v>
      </c>
    </row>
    <row r="141" spans="1:21" ht="30" customHeight="1" x14ac:dyDescent="0.2">
      <c r="A141" s="212"/>
      <c r="B141" s="125"/>
      <c r="C141" s="97" t="s">
        <v>22</v>
      </c>
      <c r="D141" s="27">
        <v>1</v>
      </c>
      <c r="E141" s="74" t="s">
        <v>350</v>
      </c>
      <c r="F141" s="60" t="s">
        <v>348</v>
      </c>
      <c r="G141" s="80">
        <v>2</v>
      </c>
      <c r="H141" s="66" t="s">
        <v>489</v>
      </c>
      <c r="I141" s="61" t="s">
        <v>348</v>
      </c>
      <c r="J141" s="83"/>
      <c r="K141" s="76"/>
      <c r="L141" s="76"/>
      <c r="M141" s="85"/>
      <c r="N141" s="78"/>
      <c r="O141" s="78"/>
      <c r="P141" s="138"/>
      <c r="Q141" s="138"/>
      <c r="R141" s="86">
        <f>COUNTIF(D139:D141,"3")</f>
        <v>1</v>
      </c>
      <c r="S141" s="86">
        <f>COUNTIF(G139:G141,"3")</f>
        <v>2</v>
      </c>
      <c r="T141" s="86">
        <f>COUNTIF(J139:J141,"3")</f>
        <v>0</v>
      </c>
      <c r="U141" s="86">
        <f>COUNTIF(M139:M141,"3")</f>
        <v>0</v>
      </c>
    </row>
    <row r="142" spans="1:21" x14ac:dyDescent="0.2">
      <c r="R142" s="86">
        <f>COUNTIF(D139:D141,"4")</f>
        <v>0</v>
      </c>
      <c r="S142" s="86">
        <f>COUNTIF(G139:G141,"4")</f>
        <v>0</v>
      </c>
      <c r="T142" s="86">
        <f>COUNTIF(J139:J141,"4")</f>
        <v>0</v>
      </c>
    </row>
    <row r="65530" spans="2:6" ht="15" x14ac:dyDescent="0.25">
      <c r="B65530" s="256" t="s">
        <v>29</v>
      </c>
      <c r="C65530" s="256"/>
      <c r="D65530" s="256"/>
      <c r="E65530" s="256"/>
      <c r="F65530" s="99"/>
    </row>
    <row r="65531" spans="2:6" x14ac:dyDescent="0.2">
      <c r="B65531" s="255" t="s">
        <v>30</v>
      </c>
      <c r="C65531" s="255"/>
      <c r="D65531" s="255"/>
      <c r="E65531" s="255"/>
      <c r="F65531" s="140"/>
    </row>
    <row r="65532" spans="2:6" x14ac:dyDescent="0.2">
      <c r="B65532" s="255" t="s">
        <v>31</v>
      </c>
      <c r="C65532" s="255"/>
      <c r="D65532" s="255"/>
      <c r="E65532" s="255"/>
      <c r="F65532" s="140"/>
    </row>
  </sheetData>
  <sheetProtection password="EE30" sheet="1"/>
  <mergeCells count="93">
    <mergeCell ref="M119:O119"/>
    <mergeCell ref="M2:O2"/>
    <mergeCell ref="M3:M4"/>
    <mergeCell ref="N3:N4"/>
    <mergeCell ref="O3:O4"/>
    <mergeCell ref="M52:O52"/>
    <mergeCell ref="M81:O81"/>
    <mergeCell ref="B1:K1"/>
    <mergeCell ref="B2:C5"/>
    <mergeCell ref="B52:C53"/>
    <mergeCell ref="B81:C82"/>
    <mergeCell ref="B29:B33"/>
    <mergeCell ref="B11:K11"/>
    <mergeCell ref="G81:I81"/>
    <mergeCell ref="J81:L81"/>
    <mergeCell ref="B6:B10"/>
    <mergeCell ref="B45:K45"/>
    <mergeCell ref="E3:E4"/>
    <mergeCell ref="D3:D4"/>
    <mergeCell ref="B18:K18"/>
    <mergeCell ref="C54:K54"/>
    <mergeCell ref="D52:F52"/>
    <mergeCell ref="G52:I52"/>
    <mergeCell ref="B65532:E65532"/>
    <mergeCell ref="C138:K138"/>
    <mergeCell ref="B65531:E65531"/>
    <mergeCell ref="B60:C60"/>
    <mergeCell ref="C127:K127"/>
    <mergeCell ref="B65530:E65530"/>
    <mergeCell ref="B137:C137"/>
    <mergeCell ref="B87:C87"/>
    <mergeCell ref="B126:C126"/>
    <mergeCell ref="B66:K66"/>
    <mergeCell ref="C133:K133"/>
    <mergeCell ref="B118:C118"/>
    <mergeCell ref="C113:K113"/>
    <mergeCell ref="B119:C120"/>
    <mergeCell ref="C97:L97"/>
    <mergeCell ref="J119:L119"/>
    <mergeCell ref="G119:I119"/>
    <mergeCell ref="D119:F119"/>
    <mergeCell ref="C67:K67"/>
    <mergeCell ref="B132:C132"/>
    <mergeCell ref="C121:K121"/>
    <mergeCell ref="B112:C112"/>
    <mergeCell ref="C101:K101"/>
    <mergeCell ref="B100:C100"/>
    <mergeCell ref="B72:K72"/>
    <mergeCell ref="C73:K73"/>
    <mergeCell ref="B80:C80"/>
    <mergeCell ref="C88:K88"/>
    <mergeCell ref="B96:C96"/>
    <mergeCell ref="C83:K83"/>
    <mergeCell ref="D81:F81"/>
    <mergeCell ref="J52:L52"/>
    <mergeCell ref="C61:K61"/>
    <mergeCell ref="K3:K4"/>
    <mergeCell ref="H3:H4"/>
    <mergeCell ref="L3:L4"/>
    <mergeCell ref="B51:K51"/>
    <mergeCell ref="B12:B17"/>
    <mergeCell ref="B19:B27"/>
    <mergeCell ref="B35:B44"/>
    <mergeCell ref="B46:B50"/>
    <mergeCell ref="B28:K28"/>
    <mergeCell ref="D35:K35"/>
    <mergeCell ref="B34:K34"/>
    <mergeCell ref="D2:F2"/>
    <mergeCell ref="G2:I2"/>
    <mergeCell ref="J2:L2"/>
    <mergeCell ref="G3:G4"/>
    <mergeCell ref="J3:J4"/>
    <mergeCell ref="F3:F4"/>
    <mergeCell ref="I3:I4"/>
    <mergeCell ref="A6:A10"/>
    <mergeCell ref="A12:A17"/>
    <mergeCell ref="A19:A27"/>
    <mergeCell ref="A29:A33"/>
    <mergeCell ref="A35:A44"/>
    <mergeCell ref="A46:A50"/>
    <mergeCell ref="A54:A59"/>
    <mergeCell ref="A61:A65"/>
    <mergeCell ref="A67:A71"/>
    <mergeCell ref="A73:A79"/>
    <mergeCell ref="A83:A86"/>
    <mergeCell ref="A88:A95"/>
    <mergeCell ref="A138:A141"/>
    <mergeCell ref="A97:A99"/>
    <mergeCell ref="A101:A111"/>
    <mergeCell ref="A113:A117"/>
    <mergeCell ref="A121:A125"/>
    <mergeCell ref="A127:A131"/>
    <mergeCell ref="A133:A136"/>
  </mergeCells>
  <phoneticPr fontId="2" type="noConversion"/>
  <conditionalFormatting sqref="D7:D10">
    <cfRule type="iconSet" priority="140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3:D17">
    <cfRule type="iconSet" priority="136">
      <iconSet iconSet="4TrafficLights">
        <cfvo type="percent" val="0"/>
        <cfvo type="num" val="1"/>
        <cfvo type="num" val="3"/>
        <cfvo type="num" val="4"/>
      </iconSet>
    </cfRule>
  </conditionalFormatting>
  <conditionalFormatting sqref="D20:D27">
    <cfRule type="iconSet" priority="129">
      <iconSet iconSet="4TrafficLights">
        <cfvo type="percent" val="0"/>
        <cfvo type="num" val="1"/>
        <cfvo type="num" val="3"/>
        <cfvo type="num" val="4"/>
      </iconSet>
    </cfRule>
  </conditionalFormatting>
  <conditionalFormatting sqref="D30:D33">
    <cfRule type="iconSet" priority="124">
      <iconSet iconSet="4TrafficLights">
        <cfvo type="percent" val="0"/>
        <cfvo type="num" val="1"/>
        <cfvo type="num" val="3"/>
        <cfvo type="num" val="4"/>
      </iconSet>
    </cfRule>
  </conditionalFormatting>
  <conditionalFormatting sqref="D36:D44">
    <cfRule type="iconSet" priority="119">
      <iconSet iconSet="4TrafficLights">
        <cfvo type="percent" val="0"/>
        <cfvo type="num" val="1"/>
        <cfvo type="num" val="3"/>
        <cfvo type="num" val="4"/>
      </iconSet>
    </cfRule>
  </conditionalFormatting>
  <conditionalFormatting sqref="D47:D50">
    <cfRule type="iconSet" priority="114">
      <iconSet iconSet="4TrafficLights">
        <cfvo type="percent" val="0"/>
        <cfvo type="num" val="1"/>
        <cfvo type="num" val="3"/>
        <cfvo type="num" val="4"/>
      </iconSet>
    </cfRule>
  </conditionalFormatting>
  <conditionalFormatting sqref="D55:D59">
    <cfRule type="iconSet" priority="109">
      <iconSet iconSet="4TrafficLights">
        <cfvo type="percent" val="0"/>
        <cfvo type="num" val="1"/>
        <cfvo type="num" val="3"/>
        <cfvo type="num" val="4"/>
      </iconSet>
    </cfRule>
  </conditionalFormatting>
  <conditionalFormatting sqref="D62:D65">
    <cfRule type="iconSet" priority="103">
      <iconSet iconSet="4TrafficLights">
        <cfvo type="percent" val="0"/>
        <cfvo type="num" val="1"/>
        <cfvo type="num" val="3"/>
        <cfvo type="num" val="4"/>
      </iconSet>
    </cfRule>
  </conditionalFormatting>
  <conditionalFormatting sqref="D68:D71">
    <cfRule type="iconSet" priority="81">
      <iconSet iconSet="4TrafficLights">
        <cfvo type="percent" val="0"/>
        <cfvo type="num" val="1"/>
        <cfvo type="num" val="3"/>
        <cfvo type="num" val="4"/>
      </iconSet>
    </cfRule>
  </conditionalFormatting>
  <conditionalFormatting sqref="D74:D79">
    <cfRule type="iconSet" priority="64">
      <iconSet iconSet="4TrafficLights">
        <cfvo type="percent" val="0"/>
        <cfvo type="num" val="1"/>
        <cfvo type="num" val="3"/>
        <cfvo type="num" val="4"/>
      </iconSet>
    </cfRule>
  </conditionalFormatting>
  <conditionalFormatting sqref="D84:D86">
    <cfRule type="iconSet" priority="47">
      <iconSet iconSet="4TrafficLights">
        <cfvo type="percent" val="0"/>
        <cfvo type="num" val="1"/>
        <cfvo type="num" val="3"/>
        <cfvo type="num" val="4"/>
      </iconSet>
    </cfRule>
  </conditionalFormatting>
  <conditionalFormatting sqref="D89:D95">
    <cfRule type="iconSet" priority="44">
      <iconSet iconSet="4TrafficLights">
        <cfvo type="percent" val="0"/>
        <cfvo type="num" val="1"/>
        <cfvo type="num" val="3"/>
        <cfvo type="num" val="4"/>
      </iconSet>
    </cfRule>
  </conditionalFormatting>
  <conditionalFormatting sqref="D98:D99">
    <cfRule type="iconSet" priority="41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02:D111">
    <cfRule type="iconSet" priority="38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14:D117">
    <cfRule type="iconSet" priority="35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22:D125">
    <cfRule type="iconSet" priority="32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28:D131">
    <cfRule type="iconSet" priority="29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34:D136">
    <cfRule type="iconSet" priority="20">
      <iconSet iconSet="4TrafficLights">
        <cfvo type="percent" val="0"/>
        <cfvo type="num" val="1"/>
        <cfvo type="num" val="3"/>
        <cfvo type="num" val="4"/>
      </iconSet>
    </cfRule>
    <cfRule type="iconSet" priority="26">
      <iconSet iconSet="4TrafficLights">
        <cfvo type="percent" val="0"/>
        <cfvo type="num" val="1"/>
        <cfvo type="num" val="3"/>
        <cfvo type="num" val="4"/>
      </iconSet>
    </cfRule>
  </conditionalFormatting>
  <conditionalFormatting sqref="D139:D141">
    <cfRule type="iconSet" priority="23">
      <iconSet iconSet="4TrafficLights">
        <cfvo type="percent" val="0"/>
        <cfvo type="num" val="1"/>
        <cfvo type="num" val="3"/>
        <cfvo type="num" val="4"/>
      </iconSet>
    </cfRule>
  </conditionalFormatting>
  <conditionalFormatting sqref="G7:G10">
    <cfRule type="iconSet" priority="138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3:G17">
    <cfRule type="iconSet" priority="135">
      <iconSet iconSet="4TrafficLights">
        <cfvo type="percent" val="0"/>
        <cfvo type="num" val="1"/>
        <cfvo type="num" val="3"/>
        <cfvo type="num" val="4"/>
      </iconSet>
    </cfRule>
  </conditionalFormatting>
  <conditionalFormatting sqref="G20:G27">
    <cfRule type="iconSet" priority="128">
      <iconSet iconSet="4TrafficLights">
        <cfvo type="percent" val="0"/>
        <cfvo type="num" val="1"/>
        <cfvo type="num" val="3"/>
        <cfvo type="num" val="4"/>
      </iconSet>
    </cfRule>
  </conditionalFormatting>
  <conditionalFormatting sqref="G30:G33">
    <cfRule type="iconSet" priority="123">
      <iconSet iconSet="4TrafficLights">
        <cfvo type="percent" val="0"/>
        <cfvo type="num" val="1"/>
        <cfvo type="num" val="3"/>
        <cfvo type="num" val="4"/>
      </iconSet>
    </cfRule>
  </conditionalFormatting>
  <conditionalFormatting sqref="G36:G44">
    <cfRule type="iconSet" priority="118">
      <iconSet iconSet="4TrafficLights">
        <cfvo type="percent" val="0"/>
        <cfvo type="num" val="1"/>
        <cfvo type="num" val="3"/>
        <cfvo type="num" val="4"/>
      </iconSet>
    </cfRule>
  </conditionalFormatting>
  <conditionalFormatting sqref="G47:G50">
    <cfRule type="iconSet" priority="113">
      <iconSet iconSet="4TrafficLights">
        <cfvo type="percent" val="0"/>
        <cfvo type="num" val="1"/>
        <cfvo type="num" val="3"/>
        <cfvo type="num" val="4"/>
      </iconSet>
    </cfRule>
  </conditionalFormatting>
  <conditionalFormatting sqref="G55:G59">
    <cfRule type="iconSet" priority="107">
      <iconSet iconSet="4TrafficLights">
        <cfvo type="percent" val="0"/>
        <cfvo type="num" val="1"/>
        <cfvo type="num" val="3"/>
        <cfvo type="num" val="4"/>
      </iconSet>
    </cfRule>
  </conditionalFormatting>
  <conditionalFormatting sqref="G62:G65">
    <cfRule type="iconSet" priority="101">
      <iconSet iconSet="4TrafficLights">
        <cfvo type="percent" val="0"/>
        <cfvo type="num" val="1"/>
        <cfvo type="num" val="3"/>
        <cfvo type="num" val="4"/>
      </iconSet>
    </cfRule>
  </conditionalFormatting>
  <conditionalFormatting sqref="G68:G71">
    <cfRule type="iconSet" priority="79">
      <iconSet iconSet="4TrafficLights">
        <cfvo type="percent" val="0"/>
        <cfvo type="num" val="1"/>
        <cfvo type="num" val="3"/>
        <cfvo type="num" val="4"/>
      </iconSet>
    </cfRule>
  </conditionalFormatting>
  <conditionalFormatting sqref="G74:G79">
    <cfRule type="iconSet" priority="62">
      <iconSet iconSet="4TrafficLights">
        <cfvo type="percent" val="0"/>
        <cfvo type="num" val="1"/>
        <cfvo type="num" val="3"/>
        <cfvo type="num" val="4"/>
      </iconSet>
    </cfRule>
  </conditionalFormatting>
  <conditionalFormatting sqref="G84:G86">
    <cfRule type="iconSet" priority="46">
      <iconSet iconSet="4TrafficLights">
        <cfvo type="percent" val="0"/>
        <cfvo type="num" val="1"/>
        <cfvo type="num" val="3"/>
        <cfvo type="num" val="4"/>
      </iconSet>
    </cfRule>
  </conditionalFormatting>
  <conditionalFormatting sqref="G89:G95">
    <cfRule type="iconSet" priority="43">
      <iconSet iconSet="4TrafficLights">
        <cfvo type="percent" val="0"/>
        <cfvo type="num" val="1"/>
        <cfvo type="num" val="3"/>
        <cfvo type="num" val="4"/>
      </iconSet>
    </cfRule>
  </conditionalFormatting>
  <conditionalFormatting sqref="G98:G99">
    <cfRule type="iconSet" priority="40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02:G111">
    <cfRule type="iconSet" priority="37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14:G117">
    <cfRule type="iconSet" priority="34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22:G125">
    <cfRule type="iconSet" priority="31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28:G131">
    <cfRule type="iconSet" priority="28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34:G136">
    <cfRule type="iconSet" priority="25">
      <iconSet iconSet="4TrafficLights">
        <cfvo type="percent" val="0"/>
        <cfvo type="num" val="1"/>
        <cfvo type="num" val="3"/>
        <cfvo type="num" val="4"/>
      </iconSet>
    </cfRule>
  </conditionalFormatting>
  <conditionalFormatting sqref="G139:G141">
    <cfRule type="iconSet" priority="22">
      <iconSet iconSet="4TrafficLights">
        <cfvo type="percent" val="0"/>
        <cfvo type="num" val="1"/>
        <cfvo type="num" val="3"/>
        <cfvo type="num" val="4"/>
      </iconSet>
    </cfRule>
  </conditionalFormatting>
  <conditionalFormatting sqref="J7:J10">
    <cfRule type="iconSet" priority="137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3:J17">
    <cfRule type="iconSet" priority="134">
      <iconSet iconSet="4TrafficLights">
        <cfvo type="percent" val="0"/>
        <cfvo type="num" val="1"/>
        <cfvo type="num" val="3"/>
        <cfvo type="num" val="4"/>
      </iconSet>
    </cfRule>
  </conditionalFormatting>
  <conditionalFormatting sqref="J20:J27">
    <cfRule type="iconSet" priority="125">
      <iconSet iconSet="4TrafficLights">
        <cfvo type="percent" val="0"/>
        <cfvo type="num" val="1"/>
        <cfvo type="num" val="3"/>
        <cfvo type="num" val="4"/>
      </iconSet>
    </cfRule>
  </conditionalFormatting>
  <conditionalFormatting sqref="J30:J33">
    <cfRule type="iconSet" priority="120">
      <iconSet iconSet="4TrafficLights">
        <cfvo type="percent" val="0"/>
        <cfvo type="num" val="1"/>
        <cfvo type="num" val="3"/>
        <cfvo type="num" val="4"/>
      </iconSet>
    </cfRule>
  </conditionalFormatting>
  <conditionalFormatting sqref="J36:J44">
    <cfRule type="iconSet" priority="115">
      <iconSet iconSet="4TrafficLights">
        <cfvo type="percent" val="0"/>
        <cfvo type="num" val="1"/>
        <cfvo type="num" val="3"/>
        <cfvo type="num" val="4"/>
      </iconSet>
    </cfRule>
  </conditionalFormatting>
  <conditionalFormatting sqref="J47:J50">
    <cfRule type="iconSet" priority="110">
      <iconSet iconSet="4TrafficLights">
        <cfvo type="percent" val="0"/>
        <cfvo type="num" val="1"/>
        <cfvo type="num" val="3"/>
        <cfvo type="num" val="4"/>
      </iconSet>
    </cfRule>
  </conditionalFormatting>
  <conditionalFormatting sqref="J55:J59">
    <cfRule type="iconSet" priority="105">
      <iconSet iconSet="4TrafficLights">
        <cfvo type="percent" val="0"/>
        <cfvo type="num" val="1"/>
        <cfvo type="num" val="3"/>
        <cfvo type="num" val="4"/>
      </iconSet>
    </cfRule>
  </conditionalFormatting>
  <conditionalFormatting sqref="J62:J65">
    <cfRule type="iconSet" priority="99">
      <iconSet iconSet="4TrafficLights">
        <cfvo type="percent" val="0"/>
        <cfvo type="num" val="1"/>
        <cfvo type="num" val="3"/>
        <cfvo type="num" val="4"/>
      </iconSet>
    </cfRule>
  </conditionalFormatting>
  <conditionalFormatting sqref="J68:J71">
    <cfRule type="iconSet" priority="77">
      <iconSet iconSet="4TrafficLights">
        <cfvo type="percent" val="0"/>
        <cfvo type="num" val="1"/>
        <cfvo type="num" val="3"/>
        <cfvo type="num" val="4"/>
      </iconSet>
    </cfRule>
  </conditionalFormatting>
  <conditionalFormatting sqref="J74:J79">
    <cfRule type="iconSet" priority="60">
      <iconSet iconSet="4TrafficLights">
        <cfvo type="percent" val="0"/>
        <cfvo type="num" val="1"/>
        <cfvo type="num" val="3"/>
        <cfvo type="num" val="4"/>
      </iconSet>
    </cfRule>
  </conditionalFormatting>
  <conditionalFormatting sqref="J84:J86">
    <cfRule type="iconSet" priority="45">
      <iconSet iconSet="4TrafficLights">
        <cfvo type="percent" val="0"/>
        <cfvo type="num" val="1"/>
        <cfvo type="num" val="3"/>
        <cfvo type="num" val="4"/>
      </iconSet>
    </cfRule>
  </conditionalFormatting>
  <conditionalFormatting sqref="J89:J95">
    <cfRule type="iconSet" priority="42">
      <iconSet iconSet="4TrafficLights">
        <cfvo type="percent" val="0"/>
        <cfvo type="num" val="1"/>
        <cfvo type="num" val="3"/>
        <cfvo type="num" val="4"/>
      </iconSet>
    </cfRule>
  </conditionalFormatting>
  <conditionalFormatting sqref="J98:J99">
    <cfRule type="iconSet" priority="39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02:J111">
    <cfRule type="iconSet" priority="36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14:J117">
    <cfRule type="iconSet" priority="33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22:J125">
    <cfRule type="iconSet" priority="30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28:J131">
    <cfRule type="iconSet" priority="27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34:J136">
    <cfRule type="iconSet" priority="24">
      <iconSet iconSet="4TrafficLights">
        <cfvo type="percent" val="0"/>
        <cfvo type="num" val="1"/>
        <cfvo type="num" val="3"/>
        <cfvo type="num" val="4"/>
      </iconSet>
    </cfRule>
  </conditionalFormatting>
  <conditionalFormatting sqref="J139:J141">
    <cfRule type="iconSet" priority="21">
      <iconSet iconSet="4TrafficLights">
        <cfvo type="percent" val="0"/>
        <cfvo type="num" val="1"/>
        <cfvo type="num" val="3"/>
        <cfvo type="num" val="4"/>
      </iconSet>
    </cfRule>
  </conditionalFormatting>
  <conditionalFormatting sqref="M7:M10">
    <cfRule type="iconSet" priority="19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3:M17">
    <cfRule type="iconSet" priority="18">
      <iconSet iconSet="4TrafficLights">
        <cfvo type="percent" val="0"/>
        <cfvo type="num" val="1"/>
        <cfvo type="num" val="3"/>
        <cfvo type="num" val="4"/>
      </iconSet>
    </cfRule>
  </conditionalFormatting>
  <conditionalFormatting sqref="M20:M27">
    <cfRule type="iconSet" priority="17">
      <iconSet iconSet="4TrafficLights">
        <cfvo type="percent" val="0"/>
        <cfvo type="num" val="1"/>
        <cfvo type="num" val="3"/>
        <cfvo type="num" val="4"/>
      </iconSet>
    </cfRule>
  </conditionalFormatting>
  <conditionalFormatting sqref="M30:M33">
    <cfRule type="iconSet" priority="16">
      <iconSet iconSet="4TrafficLights">
        <cfvo type="percent" val="0"/>
        <cfvo type="num" val="1"/>
        <cfvo type="num" val="3"/>
        <cfvo type="num" val="4"/>
      </iconSet>
    </cfRule>
  </conditionalFormatting>
  <conditionalFormatting sqref="M36:M44">
    <cfRule type="iconSet" priority="15">
      <iconSet iconSet="4TrafficLights">
        <cfvo type="percent" val="0"/>
        <cfvo type="num" val="1"/>
        <cfvo type="num" val="3"/>
        <cfvo type="num" val="4"/>
      </iconSet>
    </cfRule>
  </conditionalFormatting>
  <conditionalFormatting sqref="M47:M50">
    <cfRule type="iconSet" priority="14">
      <iconSet iconSet="4TrafficLights">
        <cfvo type="percent" val="0"/>
        <cfvo type="num" val="1"/>
        <cfvo type="num" val="3"/>
        <cfvo type="num" val="4"/>
      </iconSet>
    </cfRule>
  </conditionalFormatting>
  <conditionalFormatting sqref="M55:M59">
    <cfRule type="iconSet" priority="13">
      <iconSet iconSet="4TrafficLights">
        <cfvo type="percent" val="0"/>
        <cfvo type="num" val="1"/>
        <cfvo type="num" val="3"/>
        <cfvo type="num" val="4"/>
      </iconSet>
    </cfRule>
  </conditionalFormatting>
  <conditionalFormatting sqref="M62:M65">
    <cfRule type="iconSet" priority="12">
      <iconSet iconSet="4TrafficLights">
        <cfvo type="percent" val="0"/>
        <cfvo type="num" val="1"/>
        <cfvo type="num" val="3"/>
        <cfvo type="num" val="4"/>
      </iconSet>
    </cfRule>
  </conditionalFormatting>
  <conditionalFormatting sqref="M68:M71">
    <cfRule type="iconSet" priority="11">
      <iconSet iconSet="4TrafficLights">
        <cfvo type="percent" val="0"/>
        <cfvo type="num" val="1"/>
        <cfvo type="num" val="3"/>
        <cfvo type="num" val="4"/>
      </iconSet>
    </cfRule>
  </conditionalFormatting>
  <conditionalFormatting sqref="M74:M79">
    <cfRule type="iconSet" priority="10">
      <iconSet iconSet="4TrafficLights">
        <cfvo type="percent" val="0"/>
        <cfvo type="num" val="1"/>
        <cfvo type="num" val="3"/>
        <cfvo type="num" val="4"/>
      </iconSet>
    </cfRule>
  </conditionalFormatting>
  <conditionalFormatting sqref="M84:M86">
    <cfRule type="iconSet" priority="9">
      <iconSet iconSet="4TrafficLights">
        <cfvo type="percent" val="0"/>
        <cfvo type="num" val="1"/>
        <cfvo type="num" val="3"/>
        <cfvo type="num" val="4"/>
      </iconSet>
    </cfRule>
  </conditionalFormatting>
  <conditionalFormatting sqref="M89:M95">
    <cfRule type="iconSet" priority="8">
      <iconSet iconSet="4TrafficLights">
        <cfvo type="percent" val="0"/>
        <cfvo type="num" val="1"/>
        <cfvo type="num" val="3"/>
        <cfvo type="num" val="4"/>
      </iconSet>
    </cfRule>
  </conditionalFormatting>
  <conditionalFormatting sqref="M98:M99">
    <cfRule type="iconSet" priority="7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02:M111">
    <cfRule type="iconSet" priority="6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14:M117">
    <cfRule type="iconSet" priority="5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22:M125">
    <cfRule type="iconSet" priority="4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28:M131">
    <cfRule type="iconSet" priority="3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34:M136">
    <cfRule type="iconSet" priority="2">
      <iconSet iconSet="4TrafficLights">
        <cfvo type="percent" val="0"/>
        <cfvo type="num" val="1"/>
        <cfvo type="num" val="3"/>
        <cfvo type="num" val="4"/>
      </iconSet>
    </cfRule>
  </conditionalFormatting>
  <conditionalFormatting sqref="M139:M141">
    <cfRule type="iconSet" priority="1">
      <iconSet iconSet="4TrafficLights">
        <cfvo type="percent" val="0"/>
        <cfvo type="num" val="1"/>
        <cfvo type="num" val="3"/>
        <cfvo type="num" val="4"/>
      </iconSet>
    </cfRule>
  </conditionalFormatting>
  <conditionalFormatting sqref="P7:P9">
    <cfRule type="iconSet" priority="130">
      <iconSet iconSet="3Flags">
        <cfvo type="percent" val="0"/>
        <cfvo type="num" val="0"/>
        <cfvo type="num" val="1" gte="0"/>
      </iconSet>
    </cfRule>
  </conditionalFormatting>
  <conditionalFormatting sqref="Q7">
    <cfRule type="cellIs" dxfId="1" priority="131" stopIfTrue="1" operator="lessThan">
      <formula>$Q$7</formula>
    </cfRule>
  </conditionalFormatting>
  <dataValidations count="1">
    <dataValidation type="list" allowBlank="1" showInputMessage="1" showErrorMessage="1" sqref="J134:J136 D139:D141 J102:J111 J98:J99 J89:J95 J84:J86 D84:D86 D62:D65 D134:D136 G84:G86 D98:D99 G89:G95 D89:D95 G98:G99 D114:D117 G102:G111 G74:G79 G47:G50 G36:G44 G30:G33 G20:G27 G13:G17 G7:G10 J7:J10 D13:D17 D7:D10 J20:J27 J30:J33 D20:D27 J36:J44 D30:D33 J47:J50 D36:D44 D47:D50 G68:G71 J13:J17 D74:D79 J62:J65 D68:D71 D55:D59 G62:G65 G55:G59 J55:J59 J68:J71 J74:J79 G114:G117 G134:G136 G128:G131 D102:D111 G122:G125 D128:D131 J114:J117 D122:D125 J139:J141 G139:G141 J122:J125 J128:J131 M134:M136 M102:M111 M98:M99 M89:M95 M84:M86 M7:M10 M20:M27 M30:M33 M36:M44 M47:M50 M13:M17 M62:M65 M55:M59 M68:M71 M74:M79 M114:M117 M139:M141 M122:M125 M128:M131" xr:uid="{00000000-0002-0000-0100-000000000000}">
      <formula1>$Q$2:$Q$5</formula1>
    </dataValidation>
  </dataValidations>
  <hyperlinks>
    <hyperlink ref="B65532" r:id="rId1" xr:uid="{00000000-0004-0000-0100-000000000000}"/>
    <hyperlink ref="B65531" r:id="rId2" xr:uid="{00000000-0004-0000-0100-000001000000}"/>
  </hyperlinks>
  <pageMargins left="0.70866141732283472" right="0.70866141732283472" top="0.74803149606299213" bottom="0.74803149606299213" header="0.31496062992125984" footer="0.31496062992125984"/>
  <pageSetup paperSize="14" scale="70"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V65497"/>
  <sheetViews>
    <sheetView showGridLines="0" topLeftCell="A10" zoomScale="70" zoomScaleNormal="70" workbookViewId="0">
      <selection activeCell="B28" sqref="B28:U28"/>
    </sheetView>
  </sheetViews>
  <sheetFormatPr baseColWidth="10" defaultColWidth="11.42578125" defaultRowHeight="15" x14ac:dyDescent="0.2"/>
  <cols>
    <col min="1" max="1" width="1.42578125" style="141" customWidth="1"/>
    <col min="2" max="2" width="34.7109375" style="141" customWidth="1"/>
    <col min="3" max="6" width="7.7109375" style="141" customWidth="1"/>
    <col min="7" max="7" width="1.7109375" style="141" customWidth="1"/>
    <col min="8" max="11" width="7.7109375" style="141" customWidth="1"/>
    <col min="12" max="12" width="1.7109375" style="141" customWidth="1"/>
    <col min="13" max="16" width="7.7109375" style="141" customWidth="1"/>
    <col min="17" max="17" width="2.140625" style="141" customWidth="1"/>
    <col min="18" max="21" width="7.7109375" style="141" customWidth="1"/>
    <col min="22" max="27" width="11.42578125" style="141"/>
    <col min="28" max="28" width="2" style="141" customWidth="1"/>
    <col min="29" max="33" width="11.42578125" style="141"/>
    <col min="34" max="34" width="1.85546875" style="141" customWidth="1"/>
    <col min="35" max="16384" width="11.42578125" style="141"/>
  </cols>
  <sheetData>
    <row r="1" spans="2:22" ht="6" customHeight="1" x14ac:dyDescent="0.2"/>
    <row r="2" spans="2:22" ht="22.5" customHeight="1" x14ac:dyDescent="0.2">
      <c r="B2" s="286" t="s">
        <v>27</v>
      </c>
      <c r="C2" s="285" t="s">
        <v>176</v>
      </c>
      <c r="D2" s="285"/>
      <c r="E2" s="285"/>
      <c r="F2" s="285"/>
      <c r="G2" s="142"/>
      <c r="H2" s="283" t="s">
        <v>177</v>
      </c>
      <c r="I2" s="283"/>
      <c r="J2" s="283"/>
      <c r="K2" s="283"/>
      <c r="L2" s="142"/>
      <c r="M2" s="284" t="s">
        <v>178</v>
      </c>
      <c r="N2" s="284"/>
      <c r="O2" s="284"/>
      <c r="P2" s="284"/>
      <c r="Q2" s="143"/>
      <c r="R2" s="292" t="s">
        <v>179</v>
      </c>
      <c r="S2" s="292"/>
      <c r="T2" s="292"/>
      <c r="U2" s="292"/>
      <c r="V2" s="282"/>
    </row>
    <row r="3" spans="2:22" ht="24.75" customHeight="1" thickBot="1" x14ac:dyDescent="0.25">
      <c r="B3" s="287"/>
      <c r="C3" s="144">
        <v>1</v>
      </c>
      <c r="D3" s="144">
        <v>2</v>
      </c>
      <c r="E3" s="145">
        <v>3</v>
      </c>
      <c r="F3" s="146">
        <v>4</v>
      </c>
      <c r="G3" s="290"/>
      <c r="H3" s="144">
        <v>1</v>
      </c>
      <c r="I3" s="144">
        <v>2</v>
      </c>
      <c r="J3" s="145">
        <v>3</v>
      </c>
      <c r="K3" s="146">
        <v>4</v>
      </c>
      <c r="L3" s="288"/>
      <c r="M3" s="144">
        <v>1</v>
      </c>
      <c r="N3" s="144">
        <v>2</v>
      </c>
      <c r="O3" s="145">
        <v>3</v>
      </c>
      <c r="P3" s="146">
        <v>4</v>
      </c>
      <c r="Q3" s="143"/>
      <c r="R3" s="144">
        <v>1</v>
      </c>
      <c r="S3" s="144">
        <v>2</v>
      </c>
      <c r="T3" s="145">
        <v>3</v>
      </c>
      <c r="U3" s="146">
        <v>4</v>
      </c>
      <c r="V3" s="282"/>
    </row>
    <row r="4" spans="2:22" ht="38.1" customHeight="1" thickTop="1" thickBot="1" x14ac:dyDescent="0.25">
      <c r="B4" s="147" t="s">
        <v>73</v>
      </c>
      <c r="C4" s="148">
        <f>Autoevaluación!R7/SUM(Autoevaluación!R7:R10)</f>
        <v>0</v>
      </c>
      <c r="D4" s="149">
        <f>Autoevaluación!R8/SUM(Autoevaluación!R7:R10)</f>
        <v>0</v>
      </c>
      <c r="E4" s="149">
        <f>Autoevaluación!R9/SUM(Autoevaluación!R7:R10)</f>
        <v>0</v>
      </c>
      <c r="F4" s="149">
        <f>Autoevaluación!R10/SUM(Autoevaluación!R7:R10)</f>
        <v>1</v>
      </c>
      <c r="G4" s="291"/>
      <c r="H4" s="149">
        <f>Autoevaluación!S7/SUM(Autoevaluación!S7:S10)</f>
        <v>0</v>
      </c>
      <c r="I4" s="149">
        <f>Autoevaluación!S8/SUM(Autoevaluación!S7:S10)</f>
        <v>0</v>
      </c>
      <c r="J4" s="149">
        <f>Autoevaluación!S9/SUM(Autoevaluación!S7:S10)</f>
        <v>0</v>
      </c>
      <c r="K4" s="149">
        <f>Autoevaluación!S10/SUM(Autoevaluación!S7:S10)</f>
        <v>1</v>
      </c>
      <c r="L4" s="289"/>
      <c r="M4" s="149" t="e">
        <f>Autoevaluación!T7/SUM(Autoevaluación!T7:T10)</f>
        <v>#DIV/0!</v>
      </c>
      <c r="N4" s="149" t="e">
        <f>Autoevaluación!T8/SUM(Autoevaluación!T7:T10)</f>
        <v>#DIV/0!</v>
      </c>
      <c r="O4" s="149" t="e">
        <f>Autoevaluación!T9/SUM(Autoevaluación!T7:T10)</f>
        <v>#DIV/0!</v>
      </c>
      <c r="P4" s="149" t="e">
        <f>Autoevaluación!T10/SUM(Autoevaluación!T7:T10)</f>
        <v>#DIV/0!</v>
      </c>
      <c r="Q4" s="150"/>
      <c r="R4" s="149" t="e">
        <f>Autoevaluación!U7/SUM(Autoevaluación!U7:U10)</f>
        <v>#DIV/0!</v>
      </c>
      <c r="S4" s="149" t="e">
        <f>Autoevaluación!U8/SUM(Autoevaluación!U7:U10)</f>
        <v>#DIV/0!</v>
      </c>
      <c r="T4" s="149" t="e">
        <f>Autoevaluación!U9/SUM(Autoevaluación!U7:U10)</f>
        <v>#DIV/0!</v>
      </c>
      <c r="U4" s="149" t="e">
        <f>Autoevaluación!U10/SUM(Autoevaluación!U7:U10)</f>
        <v>#DIV/0!</v>
      </c>
    </row>
    <row r="5" spans="2:22" ht="38.1" customHeight="1" thickTop="1" thickBot="1" x14ac:dyDescent="0.25">
      <c r="B5" s="147" t="s">
        <v>72</v>
      </c>
      <c r="C5" s="148">
        <f>Autoevaluación!R13/SUM(Autoevaluación!R13:R16)</f>
        <v>0</v>
      </c>
      <c r="D5" s="149">
        <f>Autoevaluación!R14/SUM(Autoevaluación!R13:R16)</f>
        <v>0</v>
      </c>
      <c r="E5" s="149">
        <f>Autoevaluación!R15/SUM(Autoevaluación!R13:R16)</f>
        <v>0.2</v>
      </c>
      <c r="F5" s="149">
        <f>Autoevaluación!R16/SUM(Autoevaluación!R13:R16)</f>
        <v>0.8</v>
      </c>
      <c r="G5" s="291"/>
      <c r="H5" s="149">
        <f>Autoevaluación!S13/SUM(Autoevaluación!S13:S16)</f>
        <v>0</v>
      </c>
      <c r="I5" s="149">
        <f>Autoevaluación!S14/SUM(Autoevaluación!S13:S16)</f>
        <v>0</v>
      </c>
      <c r="J5" s="149">
        <f>Autoevaluación!S15/SUM(Autoevaluación!S13:S16)</f>
        <v>0</v>
      </c>
      <c r="K5" s="149">
        <f>Autoevaluación!S16/SUM(Autoevaluación!S13:S16)</f>
        <v>1</v>
      </c>
      <c r="L5" s="289"/>
      <c r="M5" s="149" t="e">
        <f>Autoevaluación!T13/SUM(Autoevaluación!T13:T16)</f>
        <v>#DIV/0!</v>
      </c>
      <c r="N5" s="149" t="e">
        <f>Autoevaluación!T14/SUM(Autoevaluación!T13:T16)</f>
        <v>#DIV/0!</v>
      </c>
      <c r="O5" s="149" t="e">
        <f>Autoevaluación!T15/SUM(Autoevaluación!T13:T16)</f>
        <v>#DIV/0!</v>
      </c>
      <c r="P5" s="149" t="e">
        <f>Autoevaluación!T16/SUM(Autoevaluación!T13:T16)</f>
        <v>#DIV/0!</v>
      </c>
      <c r="Q5" s="150"/>
      <c r="R5" s="149" t="e">
        <f>Autoevaluación!U13/SUM(Autoevaluación!U13:U16)</f>
        <v>#DIV/0!</v>
      </c>
      <c r="S5" s="149" t="e">
        <f>Autoevaluación!U14/SUM(Autoevaluación!U13:U16)</f>
        <v>#DIV/0!</v>
      </c>
      <c r="T5" s="149" t="e">
        <f>Autoevaluación!U15/SUM(Autoevaluación!U13:U16)</f>
        <v>#DIV/0!</v>
      </c>
      <c r="U5" s="149" t="e">
        <f>Autoevaluación!U16/SUM(Autoevaluación!U13:U16)</f>
        <v>#DIV/0!</v>
      </c>
    </row>
    <row r="6" spans="2:22" ht="38.1" customHeight="1" thickTop="1" thickBot="1" x14ac:dyDescent="0.25">
      <c r="B6" s="147" t="s">
        <v>43</v>
      </c>
      <c r="C6" s="148">
        <f>Autoevaluación!R20/SUM(Autoevaluación!R20:R23)</f>
        <v>0</v>
      </c>
      <c r="D6" s="149">
        <f>Autoevaluación!R21/SUM(Autoevaluación!R20:R23)</f>
        <v>0</v>
      </c>
      <c r="E6" s="149">
        <f>Autoevaluación!R22/SUM(Autoevaluación!R20:R23)</f>
        <v>0.25</v>
      </c>
      <c r="F6" s="149">
        <f>Autoevaluación!R23/SUM(Autoevaluación!R20:R23)</f>
        <v>0.75</v>
      </c>
      <c r="G6" s="291"/>
      <c r="H6" s="149">
        <f>Autoevaluación!S20/SUM(Autoevaluación!S20:S23)</f>
        <v>0</v>
      </c>
      <c r="I6" s="149">
        <f>Autoevaluación!S21/SUM(Autoevaluación!S20:S23)</f>
        <v>0</v>
      </c>
      <c r="J6" s="149">
        <f>Autoevaluación!S22/SUM(Autoevaluación!S20:S23)</f>
        <v>0.25</v>
      </c>
      <c r="K6" s="149">
        <f>Autoevaluación!S23/SUM(Autoevaluación!S20:S23)</f>
        <v>0.75</v>
      </c>
      <c r="L6" s="289"/>
      <c r="M6" s="149" t="e">
        <f>Autoevaluación!T20/SUM(Autoevaluación!T20:T23)</f>
        <v>#DIV/0!</v>
      </c>
      <c r="N6" s="149" t="e">
        <f>Autoevaluación!T21/SUM(Autoevaluación!T20:T23)</f>
        <v>#DIV/0!</v>
      </c>
      <c r="O6" s="149" t="e">
        <f>Autoevaluación!T22/SUM(Autoevaluación!T20:T23)</f>
        <v>#DIV/0!</v>
      </c>
      <c r="P6" s="149" t="e">
        <f>Autoevaluación!T23/SUM(Autoevaluación!T20:T23)</f>
        <v>#DIV/0!</v>
      </c>
      <c r="Q6" s="150"/>
      <c r="R6" s="149" t="e">
        <f>Autoevaluación!U20/SUM(Autoevaluación!U20:U23)</f>
        <v>#DIV/0!</v>
      </c>
      <c r="S6" s="149" t="e">
        <f>Autoevaluación!U21/SUM(Autoevaluación!U20:U23)</f>
        <v>#DIV/0!</v>
      </c>
      <c r="T6" s="149" t="e">
        <f>Autoevaluación!U22/SUM(Autoevaluación!U20:U23)</f>
        <v>#DIV/0!</v>
      </c>
      <c r="U6" s="149" t="e">
        <f>Autoevaluación!U23/SUM(Autoevaluación!U20:U23)</f>
        <v>#DIV/0!</v>
      </c>
      <c r="V6" s="151"/>
    </row>
    <row r="7" spans="2:22" ht="38.1" customHeight="1" thickTop="1" thickBot="1" x14ac:dyDescent="0.25">
      <c r="B7" s="147" t="s">
        <v>52</v>
      </c>
      <c r="C7" s="148">
        <f>Autoevaluación!R30/SUM(Autoevaluación!R30:R33)</f>
        <v>0</v>
      </c>
      <c r="D7" s="149">
        <f>Autoevaluación!R31/SUM(Autoevaluación!R30:R33)</f>
        <v>0</v>
      </c>
      <c r="E7" s="149">
        <f>Autoevaluación!R32/SUM(Autoevaluación!R30:R33)</f>
        <v>0.25</v>
      </c>
      <c r="F7" s="149">
        <f>Autoevaluación!R33/SUM(Autoevaluación!R30:R33)</f>
        <v>0.75</v>
      </c>
      <c r="G7" s="291"/>
      <c r="H7" s="149">
        <f>Autoevaluación!S30/SUM(Autoevaluación!S30:S33)</f>
        <v>0</v>
      </c>
      <c r="I7" s="149">
        <f>Autoevaluación!S31/SUM(Autoevaluación!S30:S33)</f>
        <v>0</v>
      </c>
      <c r="J7" s="149">
        <f>Autoevaluación!S32/SUM(Autoevaluación!S30:S33)</f>
        <v>0.25</v>
      </c>
      <c r="K7" s="149">
        <f>Autoevaluación!S33/SUM(Autoevaluación!S30:S33)</f>
        <v>0.75</v>
      </c>
      <c r="L7" s="289"/>
      <c r="M7" s="149" t="e">
        <f>Autoevaluación!T30/SUM(Autoevaluación!T30:T33)</f>
        <v>#DIV/0!</v>
      </c>
      <c r="N7" s="149" t="e">
        <f>Autoevaluación!T31/SUM(Autoevaluación!T30:T33)</f>
        <v>#DIV/0!</v>
      </c>
      <c r="O7" s="149" t="e">
        <f>Autoevaluación!T32/SUM(Autoevaluación!T30:T33)</f>
        <v>#DIV/0!</v>
      </c>
      <c r="P7" s="149" t="e">
        <f>Autoevaluación!T33/SUM(Autoevaluación!T30:T33)</f>
        <v>#DIV/0!</v>
      </c>
      <c r="Q7" s="150"/>
      <c r="R7" s="149" t="e">
        <f>Autoevaluación!U30/SUM(Autoevaluación!U30:U33)</f>
        <v>#DIV/0!</v>
      </c>
      <c r="S7" s="149" t="e">
        <f>Autoevaluación!U31/SUM(Autoevaluación!U30:U33)</f>
        <v>#DIV/0!</v>
      </c>
      <c r="T7" s="149" t="e">
        <f>Autoevaluación!U32/SUM(Autoevaluación!U30:U33)</f>
        <v>#DIV/0!</v>
      </c>
      <c r="U7" s="149" t="e">
        <f>Autoevaluación!U33/SUM(Autoevaluación!U30:U33)</f>
        <v>#DIV/0!</v>
      </c>
    </row>
    <row r="8" spans="2:22" ht="38.1" customHeight="1" thickTop="1" thickBot="1" x14ac:dyDescent="0.25">
      <c r="B8" s="147" t="s">
        <v>57</v>
      </c>
      <c r="C8" s="148">
        <f>Autoevaluación!R36/SUM(Autoevaluación!R36:R39)</f>
        <v>0</v>
      </c>
      <c r="D8" s="149">
        <f>Autoevaluación!R37/SUM(Autoevaluación!R36:R39)</f>
        <v>0</v>
      </c>
      <c r="E8" s="149">
        <f>Autoevaluación!R38/SUM(Autoevaluación!R36:R39)</f>
        <v>0.55555555555555558</v>
      </c>
      <c r="F8" s="149">
        <f>Autoevaluación!R39/SUM(Autoevaluación!R36:R39)</f>
        <v>0.44444444444444442</v>
      </c>
      <c r="G8" s="291"/>
      <c r="H8" s="149">
        <f>Autoevaluación!S36/SUM(Autoevaluación!S36:S39)</f>
        <v>0</v>
      </c>
      <c r="I8" s="149">
        <f>Autoevaluación!S37/SUM(Autoevaluación!S36:S39)</f>
        <v>0</v>
      </c>
      <c r="J8" s="149">
        <f>Autoevaluación!S38/SUM(Autoevaluación!S36:S39)</f>
        <v>0</v>
      </c>
      <c r="K8" s="149">
        <f>Autoevaluación!S39/SUM(Autoevaluación!S36:S39)</f>
        <v>1</v>
      </c>
      <c r="L8" s="289"/>
      <c r="M8" s="149" t="e">
        <f>Autoevaluación!T36/SUM(Autoevaluación!T36:T39)</f>
        <v>#DIV/0!</v>
      </c>
      <c r="N8" s="149" t="e">
        <f>Autoevaluación!T37/SUM(Autoevaluación!T36:T39)</f>
        <v>#DIV/0!</v>
      </c>
      <c r="O8" s="149" t="e">
        <f>Autoevaluación!T38/SUM(Autoevaluación!T36:T39)</f>
        <v>#DIV/0!</v>
      </c>
      <c r="P8" s="149" t="e">
        <f>Autoevaluación!T39/SUM(Autoevaluación!T36:T39)</f>
        <v>#DIV/0!</v>
      </c>
      <c r="Q8" s="150"/>
      <c r="R8" s="149" t="e">
        <f>Autoevaluación!U36/SUM(Autoevaluación!U36:U39)</f>
        <v>#DIV/0!</v>
      </c>
      <c r="S8" s="149" t="e">
        <f>Autoevaluación!U37/SUM(Autoevaluación!U36:U39)</f>
        <v>#DIV/0!</v>
      </c>
      <c r="T8" s="149" t="e">
        <f>Autoevaluación!U38/SUM(Autoevaluación!U36:U39)</f>
        <v>#DIV/0!</v>
      </c>
      <c r="U8" s="149" t="e">
        <f>Autoevaluación!U39/SUM(Autoevaluación!U36:U39)</f>
        <v>#DIV/0!</v>
      </c>
    </row>
    <row r="9" spans="2:22" ht="38.1" customHeight="1" thickTop="1" thickBot="1" x14ac:dyDescent="0.25">
      <c r="B9" s="147" t="s">
        <v>67</v>
      </c>
      <c r="C9" s="148">
        <f>Autoevaluación!R47/SUM(Autoevaluación!R47:R50)</f>
        <v>0</v>
      </c>
      <c r="D9" s="149">
        <f>Autoevaluación!R48/SUM(Autoevaluación!R47:R50)</f>
        <v>0</v>
      </c>
      <c r="E9" s="149">
        <f>Autoevaluación!R49/SUM(Autoevaluación!R47:R50)</f>
        <v>0.25</v>
      </c>
      <c r="F9" s="149">
        <f>Autoevaluación!R50/SUM(Autoevaluación!R47:R50)</f>
        <v>0.75</v>
      </c>
      <c r="G9" s="291"/>
      <c r="H9" s="149">
        <f>Autoevaluación!S47/SUM(Autoevaluación!S47:S50)</f>
        <v>0</v>
      </c>
      <c r="I9" s="149">
        <f>Autoevaluación!S48/SUM(Autoevaluación!S47:S50)</f>
        <v>0</v>
      </c>
      <c r="J9" s="149">
        <f>Autoevaluación!S49/SUM(Autoevaluación!S47:S50)</f>
        <v>0</v>
      </c>
      <c r="K9" s="149">
        <f>Autoevaluación!S50/SUM(Autoevaluación!S47:S50)</f>
        <v>1</v>
      </c>
      <c r="L9" s="289"/>
      <c r="M9" s="149" t="e">
        <f>Autoevaluación!T47/SUM(Autoevaluación!T47:T50)</f>
        <v>#DIV/0!</v>
      </c>
      <c r="N9" s="149" t="e">
        <f>Autoevaluación!T48/SUM(Autoevaluación!T47:T50)</f>
        <v>#DIV/0!</v>
      </c>
      <c r="O9" s="149" t="e">
        <f>Autoevaluación!T49/SUM(Autoevaluación!T47:T50)</f>
        <v>#DIV/0!</v>
      </c>
      <c r="P9" s="149" t="e">
        <f>Autoevaluación!T50/SUM(Autoevaluación!T47:T50)</f>
        <v>#DIV/0!</v>
      </c>
      <c r="Q9" s="150"/>
      <c r="R9" s="149" t="e">
        <f>Autoevaluación!U47/SUM(Autoevaluación!U47:U50)</f>
        <v>#DIV/0!</v>
      </c>
      <c r="S9" s="149" t="e">
        <f>Autoevaluación!U48/SUM(Autoevaluación!U47:U50)</f>
        <v>#DIV/0!</v>
      </c>
      <c r="T9" s="149" t="e">
        <f>Autoevaluación!U49/SUM(Autoevaluación!U47:U50)</f>
        <v>#DIV/0!</v>
      </c>
      <c r="U9" s="149" t="e">
        <f>Autoevaluación!U50/SUM(Autoevaluación!U47:U50)</f>
        <v>#DIV/0!</v>
      </c>
    </row>
    <row r="10" spans="2:22" ht="38.1" customHeight="1" thickTop="1" x14ac:dyDescent="0.2">
      <c r="B10" s="152" t="s">
        <v>126</v>
      </c>
      <c r="C10" s="153">
        <f>AVERAGE(C4:C9)</f>
        <v>0</v>
      </c>
      <c r="D10" s="153">
        <f>AVERAGE(D4:D9)</f>
        <v>0</v>
      </c>
      <c r="E10" s="153">
        <f>AVERAGE(E4:E9)</f>
        <v>0.25092592592592594</v>
      </c>
      <c r="F10" s="153">
        <f>AVERAGE(F4:F9)</f>
        <v>0.74907407407407411</v>
      </c>
      <c r="G10" s="154"/>
      <c r="H10" s="153">
        <f>AVERAGE(H4:H9)</f>
        <v>0</v>
      </c>
      <c r="I10" s="153">
        <f>AVERAGE(I4:I9)</f>
        <v>0</v>
      </c>
      <c r="J10" s="153">
        <f>AVERAGE(J4:J9)</f>
        <v>8.3333333333333329E-2</v>
      </c>
      <c r="K10" s="153">
        <f>AVERAGE(K4:K9)</f>
        <v>0.91666666666666663</v>
      </c>
      <c r="L10" s="154"/>
      <c r="M10" s="153" t="e">
        <f>AVERAGE(M4:M9)</f>
        <v>#DIV/0!</v>
      </c>
      <c r="N10" s="153" t="e">
        <f>AVERAGE(N4:N9)</f>
        <v>#DIV/0!</v>
      </c>
      <c r="O10" s="153" t="e">
        <f>AVERAGE(O4:O9)</f>
        <v>#DIV/0!</v>
      </c>
      <c r="P10" s="153" t="e">
        <f>AVERAGE(P4:P9)</f>
        <v>#DIV/0!</v>
      </c>
      <c r="Q10" s="155"/>
      <c r="R10" s="153" t="e">
        <f>AVERAGE(R4:R9)</f>
        <v>#DIV/0!</v>
      </c>
      <c r="S10" s="153" t="e">
        <f>AVERAGE(S4:S9)</f>
        <v>#DIV/0!</v>
      </c>
      <c r="T10" s="153" t="e">
        <f>AVERAGE(T4:T9)</f>
        <v>#DIV/0!</v>
      </c>
      <c r="U10" s="153" t="e">
        <f>AVERAGE(U4:U9)</f>
        <v>#DIV/0!</v>
      </c>
    </row>
    <row r="11" spans="2:22" x14ac:dyDescent="0.2">
      <c r="B11" s="156"/>
      <c r="C11" s="156"/>
      <c r="D11" s="156"/>
      <c r="E11" s="156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</row>
    <row r="12" spans="2:22" ht="21.95" customHeight="1" x14ac:dyDescent="0.2">
      <c r="B12" s="298">
        <v>2023</v>
      </c>
      <c r="C12" s="299"/>
      <c r="D12" s="299"/>
      <c r="E12" s="299"/>
      <c r="F12" s="299"/>
      <c r="G12" s="299"/>
      <c r="H12" s="299"/>
      <c r="I12" s="299"/>
      <c r="J12" s="299"/>
      <c r="K12" s="299"/>
      <c r="L12" s="299"/>
      <c r="M12" s="299"/>
      <c r="N12" s="299"/>
      <c r="O12" s="299"/>
      <c r="P12" s="299"/>
      <c r="Q12" s="299"/>
      <c r="R12" s="299"/>
      <c r="S12" s="299"/>
      <c r="T12" s="299"/>
      <c r="U12" s="300"/>
    </row>
    <row r="13" spans="2:22" ht="24.95" customHeight="1" x14ac:dyDescent="0.2">
      <c r="B13" s="301" t="s">
        <v>28</v>
      </c>
      <c r="C13" s="302"/>
      <c r="D13" s="302"/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302"/>
    </row>
    <row r="14" spans="2:22" ht="60" customHeight="1" x14ac:dyDescent="0.2">
      <c r="B14" s="281" t="s">
        <v>378</v>
      </c>
      <c r="C14" s="281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</row>
    <row r="15" spans="2:22" ht="60" customHeight="1" x14ac:dyDescent="0.2">
      <c r="B15" s="281" t="s">
        <v>379</v>
      </c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</row>
    <row r="16" spans="2:22" s="157" customFormat="1" ht="24.95" customHeight="1" x14ac:dyDescent="0.25">
      <c r="B16" s="303" t="s">
        <v>375</v>
      </c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304"/>
      <c r="R16" s="304"/>
      <c r="S16" s="304"/>
      <c r="T16" s="304"/>
      <c r="U16" s="304"/>
    </row>
    <row r="17" spans="2:21" ht="60" customHeight="1" x14ac:dyDescent="0.2">
      <c r="B17" s="281" t="s">
        <v>376</v>
      </c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</row>
    <row r="18" spans="2:21" ht="60" customHeight="1" x14ac:dyDescent="0.2">
      <c r="B18" s="281" t="s">
        <v>377</v>
      </c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</row>
    <row r="19" spans="2:21" ht="60" customHeight="1" x14ac:dyDescent="0.2">
      <c r="B19" s="281"/>
      <c r="C19" s="281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</row>
    <row r="20" spans="2:21" ht="16.5" customHeight="1" x14ac:dyDescent="0.2"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</row>
    <row r="21" spans="2:21" ht="21.95" customHeight="1" x14ac:dyDescent="0.2">
      <c r="B21" s="305">
        <v>2024</v>
      </c>
      <c r="C21" s="305"/>
      <c r="D21" s="305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</row>
    <row r="22" spans="2:21" ht="24.95" customHeight="1" x14ac:dyDescent="0.2">
      <c r="B22" s="306" t="s">
        <v>28</v>
      </c>
      <c r="C22" s="306"/>
      <c r="D22" s="306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</row>
    <row r="23" spans="2:21" ht="60" customHeight="1" x14ac:dyDescent="0.2">
      <c r="B23" s="281" t="s">
        <v>500</v>
      </c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</row>
    <row r="24" spans="2:21" ht="60" customHeight="1" x14ac:dyDescent="0.2">
      <c r="B24" s="281" t="s">
        <v>501</v>
      </c>
      <c r="C24" s="281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</row>
    <row r="25" spans="2:21" s="157" customFormat="1" ht="24.95" customHeight="1" x14ac:dyDescent="0.25">
      <c r="B25" s="303" t="s">
        <v>375</v>
      </c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</row>
    <row r="26" spans="2:21" ht="60" customHeight="1" x14ac:dyDescent="0.2">
      <c r="B26" s="281" t="s">
        <v>502</v>
      </c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  <c r="S26" s="281"/>
      <c r="T26" s="281"/>
      <c r="U26" s="281"/>
    </row>
    <row r="27" spans="2:21" ht="60" customHeight="1" x14ac:dyDescent="0.2">
      <c r="B27" s="281" t="s">
        <v>503</v>
      </c>
      <c r="C27" s="281"/>
      <c r="D27" s="281"/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81"/>
      <c r="Q27" s="281"/>
      <c r="R27" s="281"/>
      <c r="S27" s="281"/>
      <c r="T27" s="281"/>
      <c r="U27" s="281"/>
    </row>
    <row r="28" spans="2:21" ht="60" customHeight="1" x14ac:dyDescent="0.2">
      <c r="B28" s="293"/>
      <c r="C28" s="293"/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</row>
    <row r="29" spans="2:21" ht="16.5" customHeight="1" x14ac:dyDescent="0.2"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</row>
    <row r="30" spans="2:21" ht="21.95" customHeight="1" x14ac:dyDescent="0.2">
      <c r="B30" s="294">
        <v>2025</v>
      </c>
      <c r="C30" s="295"/>
      <c r="D30" s="295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</row>
    <row r="31" spans="2:21" ht="24.95" customHeight="1" x14ac:dyDescent="0.2">
      <c r="B31" s="296" t="s">
        <v>28</v>
      </c>
      <c r="C31" s="297"/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</row>
    <row r="32" spans="2:21" ht="60" customHeight="1" x14ac:dyDescent="0.2">
      <c r="B32" s="293"/>
      <c r="C32" s="293"/>
      <c r="D32" s="293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</row>
    <row r="33" spans="2:21" ht="60" customHeight="1" x14ac:dyDescent="0.2">
      <c r="B33" s="293"/>
      <c r="C33" s="293"/>
      <c r="D33" s="293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</row>
    <row r="34" spans="2:21" s="157" customFormat="1" ht="24.95" customHeight="1" x14ac:dyDescent="0.25">
      <c r="B34" s="303" t="s">
        <v>123</v>
      </c>
      <c r="C34" s="304"/>
      <c r="D34" s="304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</row>
    <row r="35" spans="2:21" ht="60" customHeight="1" x14ac:dyDescent="0.2">
      <c r="B35" s="293"/>
      <c r="C35" s="293"/>
      <c r="D35" s="293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</row>
    <row r="36" spans="2:21" ht="60" customHeight="1" x14ac:dyDescent="0.2">
      <c r="B36" s="293"/>
      <c r="C36" s="293"/>
      <c r="D36" s="293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</row>
    <row r="37" spans="2:21" ht="60" customHeight="1" x14ac:dyDescent="0.2">
      <c r="B37" s="293"/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</row>
    <row r="39" spans="2:21" x14ac:dyDescent="0.2">
      <c r="B39" s="307">
        <v>2026</v>
      </c>
      <c r="C39" s="308"/>
      <c r="D39" s="308"/>
      <c r="E39" s="308"/>
      <c r="F39" s="308"/>
      <c r="G39" s="308"/>
      <c r="H39" s="308"/>
      <c r="I39" s="308"/>
      <c r="J39" s="308"/>
      <c r="K39" s="308"/>
      <c r="L39" s="308"/>
      <c r="M39" s="308"/>
      <c r="N39" s="308"/>
      <c r="O39" s="308"/>
      <c r="P39" s="308"/>
      <c r="Q39" s="308"/>
      <c r="R39" s="308"/>
      <c r="S39" s="308"/>
      <c r="T39" s="308"/>
      <c r="U39" s="308"/>
    </row>
    <row r="40" spans="2:21" ht="19.5" x14ac:dyDescent="0.2">
      <c r="B40" s="296" t="s">
        <v>28</v>
      </c>
      <c r="C40" s="297"/>
      <c r="D40" s="297"/>
      <c r="E40" s="297"/>
      <c r="F40" s="297"/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S40" s="297"/>
      <c r="T40" s="297"/>
      <c r="U40" s="297"/>
    </row>
    <row r="41" spans="2:21" ht="60.75" customHeight="1" x14ac:dyDescent="0.2">
      <c r="B41" s="293"/>
      <c r="C41" s="293"/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</row>
    <row r="42" spans="2:21" ht="60" customHeight="1" x14ac:dyDescent="0.2">
      <c r="B42" s="293"/>
      <c r="C42" s="293"/>
      <c r="D42" s="293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</row>
    <row r="43" spans="2:21" ht="19.5" x14ac:dyDescent="0.2">
      <c r="B43" s="303" t="s">
        <v>123</v>
      </c>
      <c r="C43" s="304"/>
      <c r="D43" s="304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</row>
    <row r="44" spans="2:21" ht="45.75" customHeight="1" x14ac:dyDescent="0.2">
      <c r="B44" s="293"/>
      <c r="C44" s="293"/>
      <c r="D44" s="293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</row>
    <row r="45" spans="2:21" ht="48" customHeight="1" x14ac:dyDescent="0.2">
      <c r="B45" s="293"/>
      <c r="C45" s="293"/>
      <c r="D45" s="293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</row>
    <row r="46" spans="2:21" ht="56.25" customHeight="1" x14ac:dyDescent="0.2">
      <c r="B46" s="293"/>
      <c r="C46" s="293"/>
      <c r="D46" s="293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</row>
    <row r="65495" spans="2:22" x14ac:dyDescent="0.2">
      <c r="B65495" s="159" t="s">
        <v>29</v>
      </c>
      <c r="C65495" s="159"/>
      <c r="D65495" s="159"/>
      <c r="E65495" s="159"/>
      <c r="F65495" s="159"/>
      <c r="G65495" s="159"/>
      <c r="H65495" s="159"/>
      <c r="I65495" s="159"/>
      <c r="J65495" s="159"/>
      <c r="K65495" s="159"/>
      <c r="L65495" s="159"/>
      <c r="M65495" s="159"/>
      <c r="N65495" s="159"/>
      <c r="O65495" s="159"/>
      <c r="P65495" s="159"/>
      <c r="Q65495" s="159"/>
      <c r="R65495" s="159"/>
      <c r="S65495" s="159"/>
      <c r="T65495" s="159"/>
      <c r="U65495" s="159"/>
      <c r="V65495" s="159"/>
    </row>
    <row r="65496" spans="2:22" x14ac:dyDescent="0.2">
      <c r="B65496" s="160" t="s">
        <v>30</v>
      </c>
      <c r="C65496" s="160"/>
      <c r="D65496" s="160"/>
      <c r="E65496" s="160"/>
      <c r="F65496" s="160"/>
      <c r="G65496" s="160"/>
      <c r="H65496" s="160"/>
      <c r="I65496" s="160"/>
      <c r="J65496" s="160"/>
      <c r="K65496" s="160"/>
      <c r="L65496" s="160"/>
      <c r="M65496" s="160"/>
      <c r="N65496" s="160"/>
      <c r="O65496" s="160"/>
      <c r="P65496" s="160"/>
      <c r="Q65496" s="160"/>
      <c r="R65496" s="160"/>
      <c r="S65496" s="160"/>
      <c r="T65496" s="160"/>
      <c r="U65496" s="160"/>
      <c r="V65496" s="160"/>
    </row>
    <row r="65497" spans="2:22" x14ac:dyDescent="0.2">
      <c r="B65497" s="160" t="s">
        <v>31</v>
      </c>
      <c r="C65497" s="160"/>
      <c r="D65497" s="160"/>
      <c r="E65497" s="160"/>
      <c r="F65497" s="160"/>
      <c r="G65497" s="160"/>
      <c r="H65497" s="160"/>
      <c r="I65497" s="160"/>
      <c r="J65497" s="160"/>
      <c r="K65497" s="160"/>
      <c r="L65497" s="160"/>
      <c r="M65497" s="160"/>
      <c r="N65497" s="160"/>
      <c r="O65497" s="160"/>
      <c r="P65497" s="160"/>
      <c r="Q65497" s="160"/>
      <c r="R65497" s="160"/>
      <c r="S65497" s="160"/>
      <c r="T65497" s="160"/>
      <c r="U65497" s="160"/>
      <c r="V65497" s="160"/>
    </row>
  </sheetData>
  <sheetProtection algorithmName="SHA-512" hashValue="iYXr+JANZajRLZZ6e0rNMmPkldYK2Y8QWKrWX4Sme+7TQJmbJJEuTY6oUW55OmiSzwYWG/oBZ+lLvN11wBMkrQ==" saltValue="3fo6Vv55p8YtSY3VRS+4Rg==" spinCount="100000" sheet="1" objects="1" scenarios="1" selectLockedCells="1" selectUnlockedCells="1"/>
  <mergeCells count="40">
    <mergeCell ref="B36:U36"/>
    <mergeCell ref="B37:U37"/>
    <mergeCell ref="B45:U45"/>
    <mergeCell ref="B46:U46"/>
    <mergeCell ref="B39:U39"/>
    <mergeCell ref="B40:U40"/>
    <mergeCell ref="B41:U41"/>
    <mergeCell ref="B42:U42"/>
    <mergeCell ref="B43:U43"/>
    <mergeCell ref="B44:U44"/>
    <mergeCell ref="B27:U27"/>
    <mergeCell ref="B28:U28"/>
    <mergeCell ref="B32:U32"/>
    <mergeCell ref="B33:U33"/>
    <mergeCell ref="B34:U34"/>
    <mergeCell ref="B35:U35"/>
    <mergeCell ref="B30:U30"/>
    <mergeCell ref="B31:U31"/>
    <mergeCell ref="B12:U12"/>
    <mergeCell ref="B13:U13"/>
    <mergeCell ref="B14:U14"/>
    <mergeCell ref="B15:U15"/>
    <mergeCell ref="B16:U16"/>
    <mergeCell ref="B17:U17"/>
    <mergeCell ref="B18:U18"/>
    <mergeCell ref="B19:U19"/>
    <mergeCell ref="B21:U21"/>
    <mergeCell ref="B22:U22"/>
    <mergeCell ref="B23:U23"/>
    <mergeCell ref="B24:U24"/>
    <mergeCell ref="B25:U25"/>
    <mergeCell ref="B26:U26"/>
    <mergeCell ref="V2:V3"/>
    <mergeCell ref="H2:K2"/>
    <mergeCell ref="M2:P2"/>
    <mergeCell ref="C2:F2"/>
    <mergeCell ref="B2:B3"/>
    <mergeCell ref="L3:L9"/>
    <mergeCell ref="G3:G9"/>
    <mergeCell ref="R2:U2"/>
  </mergeCells>
  <phoneticPr fontId="2" type="noConversion"/>
  <hyperlinks>
    <hyperlink ref="B65497" r:id="rId1" xr:uid="{00000000-0004-0000-0200-000000000000}"/>
    <hyperlink ref="B65496" r:id="rId2" xr:uid="{00000000-0004-0000-0200-000001000000}"/>
    <hyperlink ref="B4" location="Autoevaluación!A6" tooltip="Ir a autoevaluación" display="Direccionamiento Estratégico" xr:uid="{00000000-0004-0000-0200-000002000000}"/>
    <hyperlink ref="B5" location="Autoevaluación!A12" tooltip="|Ir a autoevaluacion" display="Gestión Estratégica" xr:uid="{00000000-0004-0000-0200-000003000000}"/>
    <hyperlink ref="B6" location="Autoevaluación!A19" tooltip="Ir a autoevaluacion" display="Gobierno Escolar" xr:uid="{00000000-0004-0000-0200-000004000000}"/>
    <hyperlink ref="B7" location="Autoevaluación!A29" tooltip="Ir a autoevaluacion" display="Cultura Institucional" xr:uid="{00000000-0004-0000-0200-000005000000}"/>
    <hyperlink ref="B8" location="Autoevaluación!A35" tooltip="Ir a autoevaluacion" display="Clima Escolar" xr:uid="{00000000-0004-0000-0200-000006000000}"/>
    <hyperlink ref="B9" location="Autoevaluación!A46" tooltip="Ir a autoevaluacion" display="Relaciones Con El Entorno" xr:uid="{00000000-0004-0000-0200-000007000000}"/>
  </hyperlinks>
  <pageMargins left="0.7" right="0.7" top="0.75" bottom="0.75" header="0.3" footer="0.3"/>
  <pageSetup orientation="portrait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V65497"/>
  <sheetViews>
    <sheetView showGridLines="0" topLeftCell="A10" zoomScale="70" zoomScaleNormal="70" workbookViewId="0">
      <selection activeCell="V27" sqref="V27"/>
    </sheetView>
  </sheetViews>
  <sheetFormatPr baseColWidth="10" defaultColWidth="11.42578125" defaultRowHeight="15" x14ac:dyDescent="0.2"/>
  <cols>
    <col min="1" max="1" width="1.42578125" style="1" customWidth="1"/>
    <col min="2" max="2" width="34.7109375" style="1" customWidth="1"/>
    <col min="3" max="6" width="7.7109375" style="1" customWidth="1"/>
    <col min="7" max="7" width="1.7109375" style="1" customWidth="1"/>
    <col min="8" max="11" width="7.7109375" style="1" customWidth="1"/>
    <col min="12" max="12" width="1.7109375" style="1" customWidth="1"/>
    <col min="13" max="16" width="7.7109375" style="1" customWidth="1"/>
    <col min="17" max="17" width="2.85546875" style="1" customWidth="1"/>
    <col min="18" max="21" width="7.7109375" style="1" customWidth="1"/>
    <col min="22" max="27" width="11.42578125" style="1"/>
    <col min="28" max="28" width="2" style="1" customWidth="1"/>
    <col min="29" max="33" width="11.42578125" style="1"/>
    <col min="34" max="34" width="1.85546875" style="1" customWidth="1"/>
    <col min="35" max="16384" width="11.42578125" style="1"/>
  </cols>
  <sheetData>
    <row r="1" spans="2:22" ht="6" customHeight="1" x14ac:dyDescent="0.2"/>
    <row r="2" spans="2:22" ht="22.5" customHeight="1" x14ac:dyDescent="0.2">
      <c r="B2" s="318" t="s">
        <v>127</v>
      </c>
      <c r="C2" s="312" t="s">
        <v>176</v>
      </c>
      <c r="D2" s="312"/>
      <c r="E2" s="312"/>
      <c r="F2" s="312"/>
      <c r="G2" s="2"/>
      <c r="H2" s="321" t="s">
        <v>177</v>
      </c>
      <c r="I2" s="321"/>
      <c r="J2" s="321"/>
      <c r="K2" s="321"/>
      <c r="L2" s="2"/>
      <c r="M2" s="320" t="s">
        <v>178</v>
      </c>
      <c r="N2" s="320"/>
      <c r="O2" s="320"/>
      <c r="P2" s="320"/>
      <c r="Q2" s="55"/>
      <c r="R2" s="322" t="s">
        <v>179</v>
      </c>
      <c r="S2" s="322"/>
      <c r="T2" s="322"/>
      <c r="U2" s="322"/>
      <c r="V2" s="309"/>
    </row>
    <row r="3" spans="2:22" ht="24.75" customHeight="1" thickBot="1" x14ac:dyDescent="0.25">
      <c r="B3" s="319"/>
      <c r="C3" s="3">
        <v>1</v>
      </c>
      <c r="D3" s="3">
        <v>2</v>
      </c>
      <c r="E3" s="4">
        <v>3</v>
      </c>
      <c r="F3" s="5">
        <v>4</v>
      </c>
      <c r="G3" s="316"/>
      <c r="H3" s="3">
        <v>1</v>
      </c>
      <c r="I3" s="3">
        <v>2</v>
      </c>
      <c r="J3" s="4">
        <v>3</v>
      </c>
      <c r="K3" s="5">
        <v>4</v>
      </c>
      <c r="L3" s="310"/>
      <c r="M3" s="3">
        <v>1</v>
      </c>
      <c r="N3" s="3">
        <v>2</v>
      </c>
      <c r="O3" s="4">
        <v>3</v>
      </c>
      <c r="P3" s="5">
        <v>4</v>
      </c>
      <c r="Q3" s="56"/>
      <c r="R3" s="3">
        <v>1</v>
      </c>
      <c r="S3" s="3">
        <v>2</v>
      </c>
      <c r="T3" s="4">
        <v>3</v>
      </c>
      <c r="U3" s="5">
        <v>4</v>
      </c>
      <c r="V3" s="309"/>
    </row>
    <row r="4" spans="2:22" ht="38.1" customHeight="1" thickTop="1" thickBot="1" x14ac:dyDescent="0.25">
      <c r="B4" s="37" t="s">
        <v>128</v>
      </c>
      <c r="C4" s="36">
        <f>Autoevaluación!R55/SUM(Autoevaluación!R55:R58)</f>
        <v>0</v>
      </c>
      <c r="D4" s="7">
        <f>Autoevaluación!R56/SUM(Autoevaluación!R55:R58)</f>
        <v>0</v>
      </c>
      <c r="E4" s="7">
        <f>Autoevaluación!R57/SUM(Autoevaluación!R55:R58)</f>
        <v>0.2</v>
      </c>
      <c r="F4" s="7">
        <f>Autoevaluación!R58/SUM(Autoevaluación!R55:R58)</f>
        <v>0.8</v>
      </c>
      <c r="G4" s="317"/>
      <c r="H4" s="7">
        <f>Autoevaluación!S55/SUM(Autoevaluación!S55:S59)</f>
        <v>0</v>
      </c>
      <c r="I4" s="7">
        <f>Autoevaluación!S56/SUM(Autoevaluación!S55:S58)</f>
        <v>0</v>
      </c>
      <c r="J4" s="7">
        <f>Autoevaluación!S57/SUM(Autoevaluación!S55:S58)</f>
        <v>0</v>
      </c>
      <c r="K4" s="7">
        <f>Autoevaluación!S58/SUM(Autoevaluación!S55:S58)</f>
        <v>1</v>
      </c>
      <c r="L4" s="311"/>
      <c r="M4" s="7" t="e">
        <f>Autoevaluación!T55/SUM(Autoevaluación!T55:T58)</f>
        <v>#DIV/0!</v>
      </c>
      <c r="N4" s="7" t="e">
        <f>Autoevaluación!T56/SUM(Autoevaluación!T55:T58)</f>
        <v>#DIV/0!</v>
      </c>
      <c r="O4" s="7" t="e">
        <f>Autoevaluación!T57/SUM(Autoevaluación!T55:T58)</f>
        <v>#DIV/0!</v>
      </c>
      <c r="P4" s="7" t="e">
        <f>Autoevaluación!T58/SUM(Autoevaluación!T55:T58)</f>
        <v>#DIV/0!</v>
      </c>
      <c r="Q4" s="53"/>
      <c r="R4" s="7" t="e">
        <f>Autoevaluación!U55/SUM(Autoevaluación!U55:U58)</f>
        <v>#DIV/0!</v>
      </c>
      <c r="S4" s="7" t="e">
        <f>Autoevaluación!U56/SUM(Autoevaluación!U55:U58)</f>
        <v>#DIV/0!</v>
      </c>
      <c r="T4" s="7" t="e">
        <f>Autoevaluación!U57/SUM(Autoevaluación!U55:U58)</f>
        <v>#DIV/0!</v>
      </c>
      <c r="U4" s="7" t="e">
        <f>Autoevaluación!U58/SUM(Autoevaluación!U55:U58)</f>
        <v>#DIV/0!</v>
      </c>
    </row>
    <row r="5" spans="2:22" ht="38.1" customHeight="1" thickTop="1" thickBot="1" x14ac:dyDescent="0.25">
      <c r="B5" s="37" t="s">
        <v>129</v>
      </c>
      <c r="C5" s="36">
        <f>Autoevaluación!R62/SUM(Autoevaluación!R62:R65)</f>
        <v>0</v>
      </c>
      <c r="D5" s="7">
        <f>Autoevaluación!R63/SUM(Autoevaluación!R62:R65)</f>
        <v>0</v>
      </c>
      <c r="E5" s="7">
        <f>Autoevaluación!R64/SUM(Autoevaluación!R62:R65)</f>
        <v>0.25</v>
      </c>
      <c r="F5" s="7">
        <f>Autoevaluación!R65/SUM(Autoevaluación!R62:R65)</f>
        <v>0.75</v>
      </c>
      <c r="G5" s="317"/>
      <c r="H5" s="7">
        <f>Autoevaluación!S62/SUM(Autoevaluación!S62:S65)</f>
        <v>0</v>
      </c>
      <c r="I5" s="7">
        <f>Autoevaluación!S63/SUM(Autoevaluación!S62:S65)</f>
        <v>0</v>
      </c>
      <c r="J5" s="7">
        <f>Autoevaluación!S64/SUM(Autoevaluación!S62:S65)</f>
        <v>0.25</v>
      </c>
      <c r="K5" s="7">
        <f>Autoevaluación!S65/SUM(Autoevaluación!S62:S65)</f>
        <v>0.75</v>
      </c>
      <c r="L5" s="311"/>
      <c r="M5" s="7" t="e">
        <f>Autoevaluación!T62/SUM(Autoevaluación!T62:T65)</f>
        <v>#DIV/0!</v>
      </c>
      <c r="N5" s="7" t="e">
        <f>Autoevaluación!T63/SUM(Autoevaluación!T62:T65)</f>
        <v>#DIV/0!</v>
      </c>
      <c r="O5" s="7" t="e">
        <f>Autoevaluación!T64/SUM(Autoevaluación!T62:T65)</f>
        <v>#DIV/0!</v>
      </c>
      <c r="P5" s="7" t="e">
        <f>Autoevaluación!T65/SUM(Autoevaluación!T62:T65)</f>
        <v>#DIV/0!</v>
      </c>
      <c r="Q5" s="53"/>
      <c r="R5" s="7" t="e">
        <f>Autoevaluación!U62/SUM(Autoevaluación!U62:U65)</f>
        <v>#DIV/0!</v>
      </c>
      <c r="S5" s="7" t="e">
        <f>Autoevaluación!U63/SUM(Autoevaluación!U62:U65)</f>
        <v>#DIV/0!</v>
      </c>
      <c r="T5" s="7" t="e">
        <f>Autoevaluación!U64/SUM(Autoevaluación!U62:U65)</f>
        <v>#DIV/0!</v>
      </c>
      <c r="U5" s="7" t="e">
        <f>Autoevaluación!U65/SUM(Autoevaluación!U62:U65)</f>
        <v>#DIV/0!</v>
      </c>
    </row>
    <row r="6" spans="2:22" ht="38.1" customHeight="1" thickTop="1" thickBot="1" x14ac:dyDescent="0.25">
      <c r="B6" s="37" t="s">
        <v>130</v>
      </c>
      <c r="C6" s="36">
        <f>Autoevaluación!R68/SUM(Autoevaluación!R68:R71)</f>
        <v>0</v>
      </c>
      <c r="D6" s="7">
        <f>Autoevaluación!R69/SUM(Autoevaluación!R68:R71)</f>
        <v>0</v>
      </c>
      <c r="E6" s="7">
        <f>Autoevaluación!R70/SUM(Autoevaluación!R68:R71)</f>
        <v>0.5</v>
      </c>
      <c r="F6" s="7">
        <f>Autoevaluación!R71/SUM(Autoevaluación!R68:R71)</f>
        <v>0.5</v>
      </c>
      <c r="G6" s="317"/>
      <c r="H6" s="7">
        <f>Autoevaluación!S68/SUM(Autoevaluación!S68:S71)</f>
        <v>0</v>
      </c>
      <c r="I6" s="7">
        <f>Autoevaluación!S69/SUM(Autoevaluación!S68:S71)</f>
        <v>0</v>
      </c>
      <c r="J6" s="7">
        <f>Autoevaluación!S70/SUM(Autoevaluación!S68:S71)</f>
        <v>0</v>
      </c>
      <c r="K6" s="7">
        <f>Autoevaluación!S71/SUM(Autoevaluación!S68:S71)</f>
        <v>1</v>
      </c>
      <c r="L6" s="311"/>
      <c r="M6" s="7" t="e">
        <f>Autoevaluación!T68/SUM(Autoevaluación!T68:T71)</f>
        <v>#DIV/0!</v>
      </c>
      <c r="N6" s="7" t="e">
        <f>Autoevaluación!T69/SUM(Autoevaluación!T68:T71)</f>
        <v>#DIV/0!</v>
      </c>
      <c r="O6" s="7" t="e">
        <f>Autoevaluación!T70/SUM(Autoevaluación!T68:T71)</f>
        <v>#DIV/0!</v>
      </c>
      <c r="P6" s="7" t="e">
        <f>Autoevaluación!T71/SUM(Autoevaluación!T68:T71)</f>
        <v>#DIV/0!</v>
      </c>
      <c r="Q6" s="53"/>
      <c r="R6" s="7" t="e">
        <f>Autoevaluación!U68/SUM(Autoevaluación!U68:U71)</f>
        <v>#DIV/0!</v>
      </c>
      <c r="S6" s="7" t="e">
        <f>Autoevaluación!U69/SUM(Autoevaluación!U68:U71)</f>
        <v>#DIV/0!</v>
      </c>
      <c r="T6" s="7" t="e">
        <f>Autoevaluación!U70/SUM(Autoevaluación!U68:U71)</f>
        <v>#DIV/0!</v>
      </c>
      <c r="U6" s="7" t="e">
        <f>Autoevaluación!U71/SUM(Autoevaluación!U68:U71)</f>
        <v>#DIV/0!</v>
      </c>
      <c r="V6" s="16"/>
    </row>
    <row r="7" spans="2:22" ht="38.1" customHeight="1" thickTop="1" thickBot="1" x14ac:dyDescent="0.25">
      <c r="B7" s="37" t="s">
        <v>131</v>
      </c>
      <c r="C7" s="36">
        <f>Autoevaluación!R74/SUM(Autoevaluación!R74:R77)</f>
        <v>0</v>
      </c>
      <c r="D7" s="7">
        <f>Autoevaluación!R75/SUM(Autoevaluación!R74:R77)</f>
        <v>0.25</v>
      </c>
      <c r="E7" s="7">
        <f>Autoevaluación!R76/SUM(Autoevaluación!R74:R77)</f>
        <v>0.25</v>
      </c>
      <c r="F7" s="7">
        <f>Autoevaluación!R77/SUM(Autoevaluación!R74:R77)</f>
        <v>0.5</v>
      </c>
      <c r="G7" s="317"/>
      <c r="H7" s="7">
        <f>Autoevaluación!S74/SUM(Autoevaluación!S74:S77)</f>
        <v>0</v>
      </c>
      <c r="I7" s="7">
        <f>Autoevaluación!S75/SUM(Autoevaluación!S74:S77)</f>
        <v>0</v>
      </c>
      <c r="J7" s="7">
        <f>Autoevaluación!S76/SUM(Autoevaluación!S74:S77)</f>
        <v>0.16666666666666666</v>
      </c>
      <c r="K7" s="7">
        <f>Autoevaluación!S77/SUM(Autoevaluación!S74:S77)</f>
        <v>0.83333333333333337</v>
      </c>
      <c r="L7" s="311"/>
      <c r="M7" s="7" t="e">
        <f>Autoevaluación!T74/SUM(Autoevaluación!T74:T77)</f>
        <v>#DIV/0!</v>
      </c>
      <c r="N7" s="7" t="e">
        <f>Autoevaluación!T75/SUM(Autoevaluación!T74:T77)</f>
        <v>#DIV/0!</v>
      </c>
      <c r="O7" s="7" t="e">
        <f>Autoevaluación!T76/SUM(Autoevaluación!T74:T77)</f>
        <v>#DIV/0!</v>
      </c>
      <c r="P7" s="7" t="e">
        <f>Autoevaluación!T77/SUM(Autoevaluación!T74:T77)</f>
        <v>#DIV/0!</v>
      </c>
      <c r="Q7" s="53"/>
      <c r="R7" s="7" t="e">
        <f>Autoevaluación!U74/SUM(Autoevaluación!U74:U77)</f>
        <v>#DIV/0!</v>
      </c>
      <c r="S7" s="7" t="e">
        <f>Autoevaluación!U75/SUM(Autoevaluación!U74:U77)</f>
        <v>#DIV/0!</v>
      </c>
      <c r="T7" s="7" t="e">
        <f>Autoevaluación!U76/SUM(Autoevaluación!U74:U77)</f>
        <v>#DIV/0!</v>
      </c>
      <c r="U7" s="7" t="e">
        <f>Autoevaluación!U77/SUM(Autoevaluación!U74:U77)</f>
        <v>#DIV/0!</v>
      </c>
    </row>
    <row r="8" spans="2:22" ht="38.1" customHeight="1" thickTop="1" x14ac:dyDescent="0.2">
      <c r="B8" s="38"/>
      <c r="C8" s="7"/>
      <c r="D8" s="7"/>
      <c r="E8" s="7"/>
      <c r="F8" s="7"/>
      <c r="G8" s="317"/>
      <c r="H8" s="7"/>
      <c r="I8" s="7"/>
      <c r="J8" s="7"/>
      <c r="K8" s="7"/>
      <c r="L8" s="311"/>
      <c r="M8" s="7"/>
      <c r="N8" s="7"/>
      <c r="O8" s="7"/>
      <c r="P8" s="7"/>
      <c r="Q8" s="53"/>
      <c r="R8" s="7"/>
      <c r="S8" s="7"/>
      <c r="T8" s="7"/>
      <c r="U8" s="7"/>
    </row>
    <row r="9" spans="2:22" ht="38.1" customHeight="1" x14ac:dyDescent="0.2">
      <c r="B9" s="6"/>
      <c r="C9" s="7"/>
      <c r="D9" s="7"/>
      <c r="E9" s="7"/>
      <c r="F9" s="7"/>
      <c r="G9" s="317"/>
      <c r="H9" s="7"/>
      <c r="I9" s="7"/>
      <c r="J9" s="7"/>
      <c r="K9" s="7"/>
      <c r="L9" s="311"/>
      <c r="M9" s="7"/>
      <c r="N9" s="7"/>
      <c r="O9" s="7"/>
      <c r="P9" s="7"/>
      <c r="Q9" s="53"/>
      <c r="R9" s="7"/>
      <c r="S9" s="7"/>
      <c r="T9" s="7"/>
      <c r="U9" s="7"/>
    </row>
    <row r="10" spans="2:22" ht="38.1" customHeight="1" x14ac:dyDescent="0.2">
      <c r="B10" s="15" t="s">
        <v>132</v>
      </c>
      <c r="C10" s="12">
        <f>AVERAGE(C4:C9)</f>
        <v>0</v>
      </c>
      <c r="D10" s="12">
        <f>AVERAGE(D4:D9)</f>
        <v>6.25E-2</v>
      </c>
      <c r="E10" s="12">
        <f>AVERAGE(E4:E9)</f>
        <v>0.3</v>
      </c>
      <c r="F10" s="12">
        <f>AVERAGE(F4:F9)</f>
        <v>0.63749999999999996</v>
      </c>
      <c r="G10" s="9"/>
      <c r="H10" s="12">
        <f>AVERAGE(H4:H9)</f>
        <v>0</v>
      </c>
      <c r="I10" s="12">
        <f>AVERAGE(I4:I9)</f>
        <v>0</v>
      </c>
      <c r="J10" s="12">
        <f>AVERAGE(J4:J9)</f>
        <v>0.10416666666666666</v>
      </c>
      <c r="K10" s="12">
        <f>AVERAGE(K4:K9)</f>
        <v>0.89583333333333337</v>
      </c>
      <c r="L10" s="9"/>
      <c r="M10" s="12" t="e">
        <f>AVERAGE(M4:M9)</f>
        <v>#DIV/0!</v>
      </c>
      <c r="N10" s="12" t="e">
        <f>AVERAGE(N4:N9)</f>
        <v>#DIV/0!</v>
      </c>
      <c r="O10" s="12" t="e">
        <f>AVERAGE(O4:O9)</f>
        <v>#DIV/0!</v>
      </c>
      <c r="P10" s="12" t="e">
        <f>AVERAGE(P4:P9)</f>
        <v>#DIV/0!</v>
      </c>
      <c r="Q10" s="54"/>
      <c r="R10" s="12" t="e">
        <f>AVERAGE(R4:R9)</f>
        <v>#DIV/0!</v>
      </c>
      <c r="S10" s="12" t="e">
        <f>AVERAGE(S4:S9)</f>
        <v>#DIV/0!</v>
      </c>
      <c r="T10" s="12" t="e">
        <f>AVERAGE(T4:T9)</f>
        <v>#DIV/0!</v>
      </c>
      <c r="U10" s="12" t="e">
        <f>AVERAGE(U4:U9)</f>
        <v>#DIV/0!</v>
      </c>
    </row>
    <row r="11" spans="2:22" x14ac:dyDescent="0.2">
      <c r="B11" s="8"/>
      <c r="C11" s="8"/>
      <c r="D11" s="8"/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2:22" ht="21.95" customHeight="1" x14ac:dyDescent="0.2">
      <c r="B12" s="312" t="s">
        <v>176</v>
      </c>
      <c r="C12" s="312"/>
      <c r="D12" s="312"/>
      <c r="E12" s="312"/>
      <c r="F12" s="312"/>
      <c r="G12" s="312"/>
      <c r="H12" s="312"/>
      <c r="I12" s="312"/>
      <c r="J12" s="312"/>
      <c r="K12" s="312"/>
      <c r="L12" s="312"/>
      <c r="M12" s="312"/>
      <c r="N12" s="312"/>
      <c r="O12" s="312"/>
      <c r="P12" s="312"/>
      <c r="Q12" s="312"/>
      <c r="R12" s="312"/>
      <c r="S12" s="312"/>
      <c r="T12" s="312"/>
      <c r="U12" s="312"/>
    </row>
    <row r="13" spans="2:22" ht="24.95" customHeight="1" x14ac:dyDescent="0.2">
      <c r="B13" s="323" t="s">
        <v>28</v>
      </c>
      <c r="C13" s="323"/>
      <c r="D13" s="323"/>
      <c r="E13" s="323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23"/>
      <c r="R13" s="323"/>
      <c r="S13" s="323"/>
      <c r="T13" s="323"/>
      <c r="U13" s="323"/>
    </row>
    <row r="14" spans="2:22" ht="60" customHeight="1" x14ac:dyDescent="0.2">
      <c r="B14" s="281" t="s">
        <v>380</v>
      </c>
      <c r="C14" s="315"/>
      <c r="D14" s="315"/>
      <c r="E14" s="315"/>
      <c r="F14" s="315"/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  <c r="T14" s="315"/>
      <c r="U14" s="315"/>
    </row>
    <row r="15" spans="2:22" ht="60" customHeight="1" x14ac:dyDescent="0.2">
      <c r="B15" s="315" t="s">
        <v>381</v>
      </c>
      <c r="C15" s="315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15"/>
      <c r="T15" s="315"/>
      <c r="U15" s="315"/>
    </row>
    <row r="16" spans="2:22" s="14" customFormat="1" ht="24.95" customHeight="1" x14ac:dyDescent="0.25">
      <c r="B16" s="314" t="s">
        <v>375</v>
      </c>
      <c r="C16" s="314"/>
      <c r="D16" s="314"/>
      <c r="E16" s="314"/>
      <c r="F16" s="314"/>
      <c r="G16" s="314"/>
      <c r="H16" s="314"/>
      <c r="I16" s="314"/>
      <c r="J16" s="314"/>
      <c r="K16" s="314"/>
      <c r="L16" s="314"/>
      <c r="M16" s="314"/>
      <c r="N16" s="314"/>
      <c r="O16" s="314"/>
      <c r="P16" s="314"/>
      <c r="Q16" s="314"/>
      <c r="R16" s="314"/>
      <c r="S16" s="314"/>
      <c r="T16" s="314"/>
      <c r="U16" s="314"/>
    </row>
    <row r="17" spans="2:21" ht="60" customHeight="1" x14ac:dyDescent="0.2">
      <c r="B17" s="281" t="s">
        <v>382</v>
      </c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  <c r="T17" s="315"/>
      <c r="U17" s="315"/>
    </row>
    <row r="18" spans="2:21" ht="60" customHeight="1" x14ac:dyDescent="0.2">
      <c r="B18" s="281" t="s">
        <v>390</v>
      </c>
      <c r="C18" s="315"/>
      <c r="D18" s="315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</row>
    <row r="19" spans="2:21" ht="60" customHeight="1" x14ac:dyDescent="0.2">
      <c r="B19" s="313"/>
      <c r="C19" s="313"/>
      <c r="D19" s="313"/>
      <c r="E19" s="313"/>
      <c r="F19" s="313"/>
      <c r="G19" s="313"/>
      <c r="H19" s="313"/>
      <c r="I19" s="313"/>
      <c r="J19" s="313"/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313"/>
    </row>
    <row r="20" spans="2:21" ht="16.5" customHeight="1" x14ac:dyDescent="0.2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2:21" ht="21.95" customHeight="1" x14ac:dyDescent="0.2">
      <c r="B21" s="324" t="s">
        <v>177</v>
      </c>
      <c r="C21" s="324"/>
      <c r="D21" s="324"/>
      <c r="E21" s="324"/>
      <c r="F21" s="324"/>
      <c r="G21" s="324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  <c r="T21" s="324"/>
      <c r="U21" s="324"/>
    </row>
    <row r="22" spans="2:21" ht="24.95" customHeight="1" x14ac:dyDescent="0.2">
      <c r="B22" s="325" t="s">
        <v>28</v>
      </c>
      <c r="C22" s="325"/>
      <c r="D22" s="325"/>
      <c r="E22" s="325"/>
      <c r="F22" s="325"/>
      <c r="G22" s="325"/>
      <c r="H22" s="325"/>
      <c r="I22" s="325"/>
      <c r="J22" s="325"/>
      <c r="K22" s="325"/>
      <c r="L22" s="325"/>
      <c r="M22" s="325"/>
      <c r="N22" s="325"/>
      <c r="O22" s="325"/>
      <c r="P22" s="325"/>
      <c r="Q22" s="325"/>
      <c r="R22" s="325"/>
      <c r="S22" s="325"/>
      <c r="T22" s="325"/>
      <c r="U22" s="325"/>
    </row>
    <row r="23" spans="2:21" ht="60" customHeight="1" x14ac:dyDescent="0.2">
      <c r="B23" s="281" t="s">
        <v>513</v>
      </c>
      <c r="C23" s="315"/>
      <c r="D23" s="315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</row>
    <row r="24" spans="2:21" ht="60" customHeight="1" x14ac:dyDescent="0.2">
      <c r="B24" s="315" t="s">
        <v>514</v>
      </c>
      <c r="C24" s="31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</row>
    <row r="25" spans="2:21" s="14" customFormat="1" ht="24.95" customHeight="1" x14ac:dyDescent="0.25">
      <c r="B25" s="314" t="s">
        <v>375</v>
      </c>
      <c r="C25" s="314"/>
      <c r="D25" s="314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</row>
    <row r="26" spans="2:21" ht="60" customHeight="1" x14ac:dyDescent="0.2">
      <c r="B26" s="315" t="s">
        <v>515</v>
      </c>
      <c r="C26" s="315"/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</row>
    <row r="27" spans="2:21" ht="60" customHeight="1" x14ac:dyDescent="0.2">
      <c r="B27" s="281" t="s">
        <v>516</v>
      </c>
      <c r="C27" s="315"/>
      <c r="D27" s="315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  <c r="T27" s="315"/>
      <c r="U27" s="315"/>
    </row>
    <row r="28" spans="2:21" ht="60" customHeight="1" x14ac:dyDescent="0.2">
      <c r="B28" s="313"/>
      <c r="C28" s="313"/>
      <c r="D28" s="313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</row>
    <row r="29" spans="2:21" ht="16.5" customHeight="1" x14ac:dyDescent="0.2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2:21" ht="21.95" customHeight="1" x14ac:dyDescent="0.2">
      <c r="B30" s="326" t="s">
        <v>178</v>
      </c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</row>
    <row r="31" spans="2:21" ht="24.95" customHeight="1" x14ac:dyDescent="0.2">
      <c r="B31" s="327" t="s">
        <v>28</v>
      </c>
      <c r="C31" s="328"/>
      <c r="D31" s="328"/>
      <c r="E31" s="328"/>
      <c r="F31" s="328"/>
      <c r="G31" s="328"/>
      <c r="H31" s="328"/>
      <c r="I31" s="328"/>
      <c r="J31" s="328"/>
      <c r="K31" s="328"/>
      <c r="L31" s="328"/>
      <c r="M31" s="328"/>
      <c r="N31" s="328"/>
      <c r="O31" s="328"/>
      <c r="P31" s="328"/>
      <c r="Q31" s="328"/>
      <c r="R31" s="328"/>
      <c r="S31" s="328"/>
      <c r="T31" s="328"/>
      <c r="U31" s="328"/>
    </row>
    <row r="32" spans="2:21" ht="60" customHeight="1" x14ac:dyDescent="0.2">
      <c r="B32" s="313"/>
      <c r="C32" s="313"/>
      <c r="D32" s="313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</row>
    <row r="33" spans="2:21" ht="60" customHeight="1" x14ac:dyDescent="0.2">
      <c r="B33" s="313"/>
      <c r="C33" s="313"/>
      <c r="D33" s="313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</row>
    <row r="34" spans="2:21" s="14" customFormat="1" ht="24.95" customHeight="1" x14ac:dyDescent="0.25">
      <c r="B34" s="314" t="s">
        <v>375</v>
      </c>
      <c r="C34" s="314"/>
      <c r="D34" s="314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</row>
    <row r="35" spans="2:21" ht="60" customHeight="1" x14ac:dyDescent="0.2">
      <c r="B35" s="313"/>
      <c r="C35" s="313"/>
      <c r="D35" s="313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</row>
    <row r="36" spans="2:21" ht="60" customHeight="1" x14ac:dyDescent="0.2">
      <c r="B36" s="313"/>
      <c r="C36" s="313"/>
      <c r="D36" s="313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</row>
    <row r="37" spans="2:21" ht="60" customHeight="1" x14ac:dyDescent="0.2">
      <c r="B37" s="313"/>
      <c r="C37" s="313"/>
      <c r="D37" s="313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</row>
    <row r="39" spans="2:21" x14ac:dyDescent="0.2">
      <c r="B39" s="322" t="s">
        <v>179</v>
      </c>
      <c r="C39" s="322"/>
      <c r="D39" s="322"/>
      <c r="E39" s="322"/>
      <c r="F39" s="322"/>
      <c r="G39" s="322"/>
      <c r="H39" s="322"/>
      <c r="I39" s="322"/>
      <c r="J39" s="322"/>
      <c r="K39" s="322"/>
      <c r="L39" s="322"/>
      <c r="M39" s="322"/>
      <c r="N39" s="322"/>
      <c r="O39" s="322"/>
      <c r="P39" s="322"/>
      <c r="Q39" s="322"/>
      <c r="R39" s="322"/>
      <c r="S39" s="322"/>
      <c r="T39" s="322"/>
      <c r="U39" s="322"/>
    </row>
    <row r="40" spans="2:21" ht="19.5" x14ac:dyDescent="0.2">
      <c r="B40" s="327" t="s">
        <v>28</v>
      </c>
      <c r="C40" s="328"/>
      <c r="D40" s="328"/>
      <c r="E40" s="328"/>
      <c r="F40" s="328"/>
      <c r="G40" s="328"/>
      <c r="H40" s="328"/>
      <c r="I40" s="328"/>
      <c r="J40" s="328"/>
      <c r="K40" s="328"/>
      <c r="L40" s="328"/>
      <c r="M40" s="328"/>
      <c r="N40" s="328"/>
      <c r="O40" s="328"/>
      <c r="P40" s="328"/>
      <c r="Q40" s="328"/>
      <c r="R40" s="328"/>
      <c r="S40" s="328"/>
      <c r="T40" s="328"/>
      <c r="U40" s="328"/>
    </row>
    <row r="41" spans="2:21" ht="51.75" customHeight="1" x14ac:dyDescent="0.2">
      <c r="B41" s="313"/>
      <c r="C41" s="313"/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</row>
    <row r="42" spans="2:21" ht="50.25" customHeight="1" x14ac:dyDescent="0.2">
      <c r="B42" s="313"/>
      <c r="C42" s="313"/>
      <c r="D42" s="313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</row>
    <row r="43" spans="2:21" ht="19.5" x14ac:dyDescent="0.2">
      <c r="B43" s="314" t="s">
        <v>375</v>
      </c>
      <c r="C43" s="314"/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</row>
    <row r="44" spans="2:21" ht="69.75" customHeight="1" x14ac:dyDescent="0.2">
      <c r="B44" s="313"/>
      <c r="C44" s="313"/>
      <c r="D44" s="313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</row>
    <row r="45" spans="2:21" ht="60" customHeight="1" x14ac:dyDescent="0.2">
      <c r="B45" s="313"/>
      <c r="C45" s="313"/>
      <c r="D45" s="313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</row>
    <row r="46" spans="2:21" ht="59.25" customHeight="1" x14ac:dyDescent="0.2">
      <c r="B46" s="313"/>
      <c r="C46" s="313"/>
      <c r="D46" s="313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</row>
    <row r="65495" spans="2:22" x14ac:dyDescent="0.2">
      <c r="B65495" s="10" t="s">
        <v>29</v>
      </c>
      <c r="C65495" s="10"/>
      <c r="D65495" s="10"/>
      <c r="E65495" s="10"/>
      <c r="F65495" s="10"/>
      <c r="G65495" s="10"/>
      <c r="H65495" s="10"/>
      <c r="I65495" s="10"/>
      <c r="J65495" s="10"/>
      <c r="K65495" s="10"/>
      <c r="L65495" s="10"/>
      <c r="M65495" s="10"/>
      <c r="N65495" s="10"/>
      <c r="O65495" s="10"/>
      <c r="P65495" s="10"/>
      <c r="Q65495" s="10"/>
      <c r="R65495" s="10"/>
      <c r="S65495" s="10"/>
      <c r="T65495" s="10"/>
      <c r="U65495" s="10"/>
      <c r="V65495" s="10"/>
    </row>
    <row r="65496" spans="2:22" x14ac:dyDescent="0.2">
      <c r="B65496" s="11" t="s">
        <v>30</v>
      </c>
      <c r="C65496" s="11"/>
      <c r="D65496" s="11"/>
      <c r="E65496" s="11"/>
      <c r="F65496" s="11"/>
      <c r="G65496" s="11"/>
      <c r="H65496" s="11"/>
      <c r="I65496" s="11"/>
      <c r="J65496" s="11"/>
      <c r="K65496" s="11"/>
      <c r="L65496" s="11"/>
      <c r="M65496" s="11"/>
      <c r="N65496" s="11"/>
      <c r="O65496" s="11"/>
      <c r="P65496" s="11"/>
      <c r="Q65496" s="11"/>
      <c r="R65496" s="11"/>
      <c r="S65496" s="11"/>
      <c r="T65496" s="11"/>
      <c r="U65496" s="11"/>
      <c r="V65496" s="11"/>
    </row>
    <row r="65497" spans="2:22" x14ac:dyDescent="0.2">
      <c r="B65497" s="11" t="s">
        <v>31</v>
      </c>
      <c r="C65497" s="11"/>
      <c r="D65497" s="11"/>
      <c r="E65497" s="11"/>
      <c r="F65497" s="11"/>
      <c r="G65497" s="11"/>
      <c r="H65497" s="11"/>
      <c r="I65497" s="11"/>
      <c r="J65497" s="11"/>
      <c r="K65497" s="11"/>
      <c r="L65497" s="11"/>
      <c r="M65497" s="11"/>
      <c r="N65497" s="11"/>
      <c r="O65497" s="11"/>
      <c r="P65497" s="11"/>
      <c r="Q65497" s="11"/>
      <c r="R65497" s="11"/>
      <c r="S65497" s="11"/>
      <c r="T65497" s="11"/>
      <c r="U65497" s="11"/>
      <c r="V65497" s="11"/>
    </row>
  </sheetData>
  <sheetProtection algorithmName="SHA-512" hashValue="IWr0n4Hyvd4wsLwBZHClYCgVQSN/MHsEzq4q35a6RmD0myj7/p47seTHa3XsnVUDVioIR4i+LVJjTIAo/2A/uw==" saltValue="pdxw6l8lmG5UdtnNj7kddw==" spinCount="100000" sheet="1" objects="1" scenarios="1" selectLockedCells="1" selectUnlockedCells="1"/>
  <mergeCells count="40">
    <mergeCell ref="B46:U46"/>
    <mergeCell ref="B34:U34"/>
    <mergeCell ref="B35:U35"/>
    <mergeCell ref="B36:U36"/>
    <mergeCell ref="B37:U37"/>
    <mergeCell ref="B39:U39"/>
    <mergeCell ref="B40:U40"/>
    <mergeCell ref="B41:U41"/>
    <mergeCell ref="B42:U42"/>
    <mergeCell ref="B43:U43"/>
    <mergeCell ref="B44:U44"/>
    <mergeCell ref="B45:U45"/>
    <mergeCell ref="B33:U33"/>
    <mergeCell ref="B17:U17"/>
    <mergeCell ref="B18:U18"/>
    <mergeCell ref="B19:U19"/>
    <mergeCell ref="B21:U21"/>
    <mergeCell ref="B22:U22"/>
    <mergeCell ref="B23:U23"/>
    <mergeCell ref="B27:U27"/>
    <mergeCell ref="B28:U28"/>
    <mergeCell ref="B30:U30"/>
    <mergeCell ref="B31:U31"/>
    <mergeCell ref="B32:U32"/>
    <mergeCell ref="B26:U26"/>
    <mergeCell ref="V2:V3"/>
    <mergeCell ref="L3:L9"/>
    <mergeCell ref="C2:F2"/>
    <mergeCell ref="B24:U24"/>
    <mergeCell ref="B25:U25"/>
    <mergeCell ref="B15:U15"/>
    <mergeCell ref="G3:G9"/>
    <mergeCell ref="B2:B3"/>
    <mergeCell ref="M2:P2"/>
    <mergeCell ref="B16:U16"/>
    <mergeCell ref="H2:K2"/>
    <mergeCell ref="R2:U2"/>
    <mergeCell ref="B12:U12"/>
    <mergeCell ref="B13:U13"/>
    <mergeCell ref="B14:U14"/>
  </mergeCells>
  <phoneticPr fontId="2" type="noConversion"/>
  <hyperlinks>
    <hyperlink ref="B65497" r:id="rId1" xr:uid="{00000000-0004-0000-0300-000000000000}"/>
    <hyperlink ref="B65496" r:id="rId2" xr:uid="{00000000-0004-0000-0300-000001000000}"/>
    <hyperlink ref="B4" location="Autoevaluación!A54" tooltip="Ir a autoevaluacion" display="Diseño pedagogico" xr:uid="{00000000-0004-0000-0300-000002000000}"/>
    <hyperlink ref="B5" location="Autoevaluación!A61" tooltip="Ir a autoevaluacion" display="Practicas pedagogicas" xr:uid="{00000000-0004-0000-0300-000003000000}"/>
    <hyperlink ref="B6" location="Autoevaluación!A67" tooltip="Ir a autoevaluación" display="Gestion de aula" xr:uid="{00000000-0004-0000-0300-000004000000}"/>
    <hyperlink ref="B7" location="Autoevaluación!A73" tooltip="Ir a autoevaluación" display="Seguimiento academico" xr:uid="{00000000-0004-0000-0300-000005000000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1:V65497"/>
  <sheetViews>
    <sheetView showGridLines="0" topLeftCell="A12" zoomScale="70" zoomScaleNormal="70" workbookViewId="0">
      <selection activeCell="B26" sqref="B26:U27"/>
    </sheetView>
  </sheetViews>
  <sheetFormatPr baseColWidth="10" defaultColWidth="11.42578125" defaultRowHeight="15" x14ac:dyDescent="0.2"/>
  <cols>
    <col min="1" max="1" width="1.42578125" style="1" customWidth="1"/>
    <col min="2" max="2" width="38.28515625" style="1" customWidth="1"/>
    <col min="3" max="6" width="7.7109375" style="1" customWidth="1"/>
    <col min="7" max="7" width="1.7109375" style="1" customWidth="1"/>
    <col min="8" max="11" width="7.7109375" style="1" customWidth="1"/>
    <col min="12" max="12" width="1.7109375" style="1" customWidth="1"/>
    <col min="13" max="16" width="7.7109375" style="1" customWidth="1"/>
    <col min="17" max="17" width="2.140625" style="1" customWidth="1"/>
    <col min="18" max="21" width="7.7109375" style="1" customWidth="1"/>
    <col min="22" max="22" width="14.140625" style="1" bestFit="1" customWidth="1"/>
    <col min="23" max="27" width="11.42578125" style="1"/>
    <col min="28" max="28" width="2" style="1" customWidth="1"/>
    <col min="29" max="33" width="11.42578125" style="1"/>
    <col min="34" max="34" width="1.85546875" style="1" customWidth="1"/>
    <col min="35" max="16384" width="11.42578125" style="1"/>
  </cols>
  <sheetData>
    <row r="1" spans="2:22" ht="6" customHeight="1" x14ac:dyDescent="0.2"/>
    <row r="2" spans="2:22" ht="22.5" customHeight="1" x14ac:dyDescent="0.2">
      <c r="B2" s="318" t="s">
        <v>137</v>
      </c>
      <c r="C2" s="312" t="s">
        <v>176</v>
      </c>
      <c r="D2" s="312"/>
      <c r="E2" s="312"/>
      <c r="F2" s="312"/>
      <c r="G2" s="2"/>
      <c r="H2" s="321" t="s">
        <v>177</v>
      </c>
      <c r="I2" s="321"/>
      <c r="J2" s="321"/>
      <c r="K2" s="321"/>
      <c r="L2" s="2"/>
      <c r="M2" s="320" t="s">
        <v>178</v>
      </c>
      <c r="N2" s="320"/>
      <c r="O2" s="320"/>
      <c r="P2" s="320"/>
      <c r="Q2" s="55"/>
      <c r="R2" s="322" t="s">
        <v>179</v>
      </c>
      <c r="S2" s="322"/>
      <c r="T2" s="322"/>
      <c r="U2" s="322"/>
      <c r="V2" s="309"/>
    </row>
    <row r="3" spans="2:22" ht="24.75" customHeight="1" thickBot="1" x14ac:dyDescent="0.25">
      <c r="B3" s="319"/>
      <c r="C3" s="3">
        <v>1</v>
      </c>
      <c r="D3" s="3">
        <v>2</v>
      </c>
      <c r="E3" s="4">
        <v>3</v>
      </c>
      <c r="F3" s="5">
        <v>4</v>
      </c>
      <c r="G3" s="316"/>
      <c r="H3" s="3">
        <v>1</v>
      </c>
      <c r="I3" s="3">
        <v>2</v>
      </c>
      <c r="J3" s="4">
        <v>3</v>
      </c>
      <c r="K3" s="5">
        <v>4</v>
      </c>
      <c r="L3" s="310"/>
      <c r="M3" s="3">
        <v>1</v>
      </c>
      <c r="N3" s="3">
        <v>2</v>
      </c>
      <c r="O3" s="4">
        <v>3</v>
      </c>
      <c r="P3" s="5">
        <v>4</v>
      </c>
      <c r="Q3" s="56"/>
      <c r="R3" s="3">
        <v>1</v>
      </c>
      <c r="S3" s="3">
        <v>2</v>
      </c>
      <c r="T3" s="4">
        <v>3</v>
      </c>
      <c r="U3" s="5">
        <v>4</v>
      </c>
      <c r="V3" s="309"/>
    </row>
    <row r="4" spans="2:22" ht="38.1" customHeight="1" thickTop="1" thickBot="1" x14ac:dyDescent="0.25">
      <c r="B4" s="37" t="s">
        <v>133</v>
      </c>
      <c r="C4" s="36">
        <f>Autoevaluación!R84/SUM(Autoevaluación!R84:R87)</f>
        <v>0</v>
      </c>
      <c r="D4" s="7">
        <f>Autoevaluación!R85/SUM(Autoevaluación!R84:R87)</f>
        <v>0</v>
      </c>
      <c r="E4" s="7">
        <f>Autoevaluación!R86/SUM(Autoevaluación!R84:R87)</f>
        <v>0</v>
      </c>
      <c r="F4" s="7">
        <f>Autoevaluación!R87/SUM(Autoevaluación!R84:R87)</f>
        <v>1</v>
      </c>
      <c r="G4" s="317"/>
      <c r="H4" s="17">
        <f>Autoevaluación!S84/SUM(Autoevaluación!S84:S87)</f>
        <v>0</v>
      </c>
      <c r="I4" s="7">
        <f>Autoevaluación!S85/SUM(Autoevaluación!S84:S87)</f>
        <v>0</v>
      </c>
      <c r="J4" s="7">
        <f>Autoevaluación!S86/SUM(Autoevaluación!S84:S87)</f>
        <v>0</v>
      </c>
      <c r="K4" s="7">
        <f>Autoevaluación!S87/SUM(Autoevaluación!S84:S87)</f>
        <v>1</v>
      </c>
      <c r="L4" s="311"/>
      <c r="M4" s="7" t="e">
        <f>Autoevaluación!T84/SUM(Autoevaluación!T84:T87)</f>
        <v>#DIV/0!</v>
      </c>
      <c r="N4" s="7" t="e">
        <f>Autoevaluación!T85/SUM(Autoevaluación!T84:T87)</f>
        <v>#DIV/0!</v>
      </c>
      <c r="O4" s="7" t="e">
        <f>Autoevaluación!T86/SUM(Autoevaluación!T84:T87)</f>
        <v>#DIV/0!</v>
      </c>
      <c r="P4" s="7" t="e">
        <f>Autoevaluación!T87/SUM(Autoevaluación!T84:T87)</f>
        <v>#DIV/0!</v>
      </c>
      <c r="Q4" s="53"/>
      <c r="R4" s="7" t="e">
        <f>Autoevaluación!U84/SUM(Autoevaluación!U84:U87)</f>
        <v>#DIV/0!</v>
      </c>
      <c r="S4" s="7" t="e">
        <f>Autoevaluación!U85/SUM(Autoevaluación!U84:U87)</f>
        <v>#DIV/0!</v>
      </c>
      <c r="T4" s="7" t="e">
        <f>Autoevaluación!U86/SUM(Autoevaluación!U84:U87)</f>
        <v>#DIV/0!</v>
      </c>
      <c r="U4" s="7" t="e">
        <f>Autoevaluación!U87/SUM(Autoevaluación!U84:U87)</f>
        <v>#DIV/0!</v>
      </c>
    </row>
    <row r="5" spans="2:22" ht="38.1" customHeight="1" thickTop="1" thickBot="1" x14ac:dyDescent="0.3">
      <c r="B5" s="39" t="s">
        <v>134</v>
      </c>
      <c r="C5" s="36">
        <f>Autoevaluación!R89/SUM(Autoevaluación!R89:R92)</f>
        <v>0.2857142857142857</v>
      </c>
      <c r="D5" s="7">
        <f>Autoevaluación!R90/SUM(Autoevaluación!R89:R92)</f>
        <v>0</v>
      </c>
      <c r="E5" s="7">
        <f>Autoevaluación!R91/SUM(Autoevaluación!R89:R92)</f>
        <v>0.2857142857142857</v>
      </c>
      <c r="F5" s="7">
        <f>Autoevaluación!R92/SUM(Autoevaluación!R89:R92)</f>
        <v>0.42857142857142855</v>
      </c>
      <c r="G5" s="317"/>
      <c r="H5" s="17">
        <f>Autoevaluación!S89/SUM(Autoevaluación!S89:S95)</f>
        <v>0</v>
      </c>
      <c r="I5" s="7">
        <f>Autoevaluación!S90/SUM(Autoevaluación!S89:S95)</f>
        <v>0.14285714285714285</v>
      </c>
      <c r="J5" s="7">
        <f>Autoevaluación!S91/SUM(Autoevaluación!S89:S95)</f>
        <v>0.2857142857142857</v>
      </c>
      <c r="K5" s="7">
        <f>Autoevaluación!S92/SUM(Autoevaluación!S89:S95)</f>
        <v>0.5714285714285714</v>
      </c>
      <c r="L5" s="311"/>
      <c r="M5" s="7" t="e">
        <f>Autoevaluación!T89/SUM(Autoevaluación!T89:T92)</f>
        <v>#DIV/0!</v>
      </c>
      <c r="N5" s="7" t="e">
        <f>Autoevaluación!T90/SUM(Autoevaluación!T89:T92)</f>
        <v>#DIV/0!</v>
      </c>
      <c r="O5" s="7" t="e">
        <f>Autoevaluación!T91/SUM(Autoevaluación!T89:T92)</f>
        <v>#DIV/0!</v>
      </c>
      <c r="P5" s="7" t="e">
        <f>Autoevaluación!T92/SUM(Autoevaluación!T89:T92)</f>
        <v>#DIV/0!</v>
      </c>
      <c r="Q5" s="53"/>
      <c r="R5" s="7" t="e">
        <f>Autoevaluación!U89/SUM(Autoevaluación!U89:U92)</f>
        <v>#DIV/0!</v>
      </c>
      <c r="S5" s="7" t="e">
        <f>Autoevaluación!U90/SUM(Autoevaluación!U89:U92)</f>
        <v>#DIV/0!</v>
      </c>
      <c r="T5" s="7" t="e">
        <f>Autoevaluación!U91/SUM(Autoevaluación!U89:U92)</f>
        <v>#DIV/0!</v>
      </c>
      <c r="U5" s="7" t="e">
        <f>Autoevaluación!U92/SUM(Autoevaluación!U89:U92)</f>
        <v>#DIV/0!</v>
      </c>
      <c r="V5" s="14"/>
    </row>
    <row r="6" spans="2:22" ht="38.1" customHeight="1" thickTop="1" thickBot="1" x14ac:dyDescent="0.25">
      <c r="B6" s="39" t="s">
        <v>32</v>
      </c>
      <c r="C6" s="36">
        <f>Autoevaluación!R98/SUM(Autoevaluación!R98:R101)</f>
        <v>0</v>
      </c>
      <c r="D6" s="7">
        <f>Autoevaluación!R99/SUM(Autoevaluación!R98:R101)</f>
        <v>0</v>
      </c>
      <c r="E6" s="7">
        <f>Autoevaluación!R100/SUM(Autoevaluación!R98:R101)</f>
        <v>0.5</v>
      </c>
      <c r="F6" s="7">
        <f>Autoevaluación!R101/SUM(Autoevaluación!R98:R101)</f>
        <v>0.5</v>
      </c>
      <c r="G6" s="317"/>
      <c r="H6" s="17">
        <f>Autoevaluación!S98/SUM(Autoevaluación!S98:S101)</f>
        <v>0</v>
      </c>
      <c r="I6" s="7">
        <f>Autoevaluación!S99/SUM(Autoevaluación!S98:S101)</f>
        <v>0</v>
      </c>
      <c r="J6" s="7">
        <f>Autoevaluación!S100/SUM(Autoevaluación!S98:S101)</f>
        <v>0</v>
      </c>
      <c r="K6" s="7">
        <f>Autoevaluación!S101/SUM(Autoevaluación!S95:S101)</f>
        <v>1</v>
      </c>
      <c r="L6" s="311"/>
      <c r="M6" s="7" t="e">
        <f>Autoevaluación!T98/SUM(Autoevaluación!T98:T101)</f>
        <v>#DIV/0!</v>
      </c>
      <c r="N6" s="7" t="e">
        <f>Autoevaluación!T99/SUM(Autoevaluación!T98:T101)</f>
        <v>#DIV/0!</v>
      </c>
      <c r="O6" s="7" t="e">
        <f>Autoevaluación!T100/SUM(Autoevaluación!T98:T101)</f>
        <v>#DIV/0!</v>
      </c>
      <c r="P6" s="7" t="e">
        <f>Autoevaluación!T101/SUM(Autoevaluación!T98:T101)</f>
        <v>#DIV/0!</v>
      </c>
      <c r="Q6" s="53"/>
      <c r="R6" s="7" t="e">
        <f>Autoevaluación!U98/SUM(Autoevaluación!U98:U101)</f>
        <v>#DIV/0!</v>
      </c>
      <c r="S6" s="7" t="e">
        <f>Autoevaluación!U99/SUM(Autoevaluación!U98:U101)</f>
        <v>#DIV/0!</v>
      </c>
      <c r="T6" s="7" t="e">
        <f>Autoevaluación!U100/SUM(Autoevaluación!U98:U101)</f>
        <v>#DIV/0!</v>
      </c>
      <c r="U6" s="7" t="e">
        <f>Autoevaluación!U101/SUM(Autoevaluación!U98:U101)</f>
        <v>#DIV/0!</v>
      </c>
      <c r="V6" s="16"/>
    </row>
    <row r="7" spans="2:22" ht="38.1" customHeight="1" thickTop="1" thickBot="1" x14ac:dyDescent="0.25">
      <c r="B7" s="37" t="s">
        <v>135</v>
      </c>
      <c r="C7" s="36">
        <f>Autoevaluación!R102/SUM(Autoevaluación!R102:R105)</f>
        <v>0.1</v>
      </c>
      <c r="D7" s="7">
        <f>Autoevaluación!R103/SUM(Autoevaluación!R102:R105)</f>
        <v>0</v>
      </c>
      <c r="E7" s="7">
        <f>Autoevaluación!R104/SUM(Autoevaluación!R102:R105)</f>
        <v>0.1</v>
      </c>
      <c r="F7" s="7">
        <f>Autoevaluación!R105/SUM(Autoevaluación!R102:R105)</f>
        <v>0.8</v>
      </c>
      <c r="G7" s="317"/>
      <c r="H7" s="17">
        <f>Autoevaluación!S102/SUM(Autoevaluación!S102:S105)</f>
        <v>0</v>
      </c>
      <c r="I7" s="7">
        <f>Autoevaluación!S103/SUM(Autoevaluación!S102:S105)</f>
        <v>0</v>
      </c>
      <c r="J7" s="7">
        <f>Autoevaluación!S104/SUM(Autoevaluación!S102:S105)</f>
        <v>0.2</v>
      </c>
      <c r="K7" s="7">
        <f>Autoevaluación!S105/SUM(Autoevaluación!S102:S105)</f>
        <v>0.8</v>
      </c>
      <c r="L7" s="311"/>
      <c r="M7" s="7" t="e">
        <f>Autoevaluación!T102/SUM(Autoevaluación!T102:T105)</f>
        <v>#DIV/0!</v>
      </c>
      <c r="N7" s="7" t="e">
        <f>Autoevaluación!T103/SUM(Autoevaluación!T102:T105)</f>
        <v>#DIV/0!</v>
      </c>
      <c r="O7" s="7" t="e">
        <f>Autoevaluación!T104/SUM(Autoevaluación!T102:T105)</f>
        <v>#DIV/0!</v>
      </c>
      <c r="P7" s="7" t="e">
        <f>Autoevaluación!T105/SUM(Autoevaluación!T102:T105)</f>
        <v>#DIV/0!</v>
      </c>
      <c r="Q7" s="53"/>
      <c r="R7" s="7" t="e">
        <f>Autoevaluación!U102/SUM(Autoevaluación!U102:U105)</f>
        <v>#DIV/0!</v>
      </c>
      <c r="S7" s="7" t="e">
        <f>Autoevaluación!U103/SUM(Autoevaluación!U102:U105)</f>
        <v>#DIV/0!</v>
      </c>
      <c r="T7" s="7" t="e">
        <f>Autoevaluación!U104/SUM(Autoevaluación!U102:U105)</f>
        <v>#DIV/0!</v>
      </c>
      <c r="U7" s="7" t="e">
        <f>Autoevaluación!U105/SUM(Autoevaluación!U102:U105)</f>
        <v>#DIV/0!</v>
      </c>
    </row>
    <row r="8" spans="2:22" ht="38.1" customHeight="1" thickTop="1" thickBot="1" x14ac:dyDescent="0.25">
      <c r="B8" s="37" t="s">
        <v>136</v>
      </c>
      <c r="C8" s="36">
        <f>Autoevaluación!R114/SUM(Autoevaluación!R114:R117)</f>
        <v>0</v>
      </c>
      <c r="D8" s="7">
        <f>Autoevaluación!R115/SUM(Autoevaluación!R114:R117)</f>
        <v>0</v>
      </c>
      <c r="E8" s="7">
        <f>Autoevaluación!R116/SUM(Autoevaluación!R114:R117)</f>
        <v>0</v>
      </c>
      <c r="F8" s="7">
        <f>Autoevaluación!R117/SUM(Autoevaluación!R114:R117)</f>
        <v>1</v>
      </c>
      <c r="G8" s="317"/>
      <c r="H8" s="17">
        <f>Autoevaluación!S114/SUM(Autoevaluación!S114:S117)</f>
        <v>0</v>
      </c>
      <c r="I8" s="7">
        <f>Autoevaluación!S115/SUM(Autoevaluación!S114:S117)</f>
        <v>0</v>
      </c>
      <c r="J8" s="7">
        <f>Autoevaluación!S116/SUM(Autoevaluación!S114:S117)</f>
        <v>0</v>
      </c>
      <c r="K8" s="7">
        <f>Autoevaluación!S117/SUM(Autoevaluación!S114:S117)</f>
        <v>1</v>
      </c>
      <c r="L8" s="311"/>
      <c r="M8" s="7" t="e">
        <f>Autoevaluación!T114/SUM(Autoevaluación!T114:T117)</f>
        <v>#DIV/0!</v>
      </c>
      <c r="N8" s="7" t="e">
        <f>Autoevaluación!T115/SUM(Autoevaluación!T114:T117)</f>
        <v>#DIV/0!</v>
      </c>
      <c r="O8" s="7" t="e">
        <f>Autoevaluación!T116/SUM(Autoevaluación!T114:T117)</f>
        <v>#DIV/0!</v>
      </c>
      <c r="P8" s="7" t="e">
        <f>Autoevaluación!T117/SUM(Autoevaluación!T114:T117)</f>
        <v>#DIV/0!</v>
      </c>
      <c r="Q8" s="53"/>
      <c r="R8" s="7" t="e">
        <f>Autoevaluación!U114/SUM(Autoevaluación!U114:U117)</f>
        <v>#DIV/0!</v>
      </c>
      <c r="S8" s="7" t="e">
        <f>Autoevaluación!U115/SUM(Autoevaluación!U114:U117)</f>
        <v>#DIV/0!</v>
      </c>
      <c r="T8" s="7" t="e">
        <f>Autoevaluación!U116/SUM(Autoevaluación!U114:U117)</f>
        <v>#DIV/0!</v>
      </c>
      <c r="U8" s="7" t="e">
        <f>Autoevaluación!U117/SUM(Autoevaluación!U114:U117)</f>
        <v>#DIV/0!</v>
      </c>
    </row>
    <row r="9" spans="2:22" ht="38.1" customHeight="1" thickTop="1" x14ac:dyDescent="0.2">
      <c r="B9" s="38"/>
      <c r="C9" s="7"/>
      <c r="D9" s="7"/>
      <c r="E9" s="7"/>
      <c r="F9" s="7"/>
      <c r="G9" s="317"/>
      <c r="H9" s="7"/>
      <c r="I9" s="7"/>
      <c r="J9" s="7"/>
      <c r="K9" s="7"/>
      <c r="L9" s="311"/>
      <c r="M9" s="7"/>
      <c r="N9" s="7"/>
      <c r="O9" s="7"/>
      <c r="P9" s="7"/>
      <c r="Q9" s="53"/>
      <c r="R9" s="7"/>
      <c r="S9" s="7"/>
      <c r="T9" s="7"/>
      <c r="U9" s="7"/>
    </row>
    <row r="10" spans="2:22" ht="42" customHeight="1" x14ac:dyDescent="0.2">
      <c r="B10" s="15" t="s">
        <v>138</v>
      </c>
      <c r="C10" s="12">
        <f>AVERAGE(C4:C9)</f>
        <v>7.7142857142857138E-2</v>
      </c>
      <c r="D10" s="12">
        <f>AVERAGE(D4:D9)</f>
        <v>0</v>
      </c>
      <c r="E10" s="12">
        <f>AVERAGE(E4:E9)</f>
        <v>0.17714285714285713</v>
      </c>
      <c r="F10" s="12">
        <f>AVERAGE(F4:F9)</f>
        <v>0.74571428571428577</v>
      </c>
      <c r="G10" s="9"/>
      <c r="H10" s="12">
        <f>AVERAGE(H4:H9)</f>
        <v>0</v>
      </c>
      <c r="I10" s="12">
        <f>AVERAGE(I4:I9)</f>
        <v>2.8571428571428571E-2</v>
      </c>
      <c r="J10" s="12">
        <f>AVERAGE(J4:J9)</f>
        <v>9.7142857142857142E-2</v>
      </c>
      <c r="K10" s="12">
        <f>AVERAGE(K4:K9)</f>
        <v>0.87428571428571422</v>
      </c>
      <c r="L10" s="9"/>
      <c r="M10" s="12" t="e">
        <f>AVERAGE(M4:M9)</f>
        <v>#DIV/0!</v>
      </c>
      <c r="N10" s="12" t="e">
        <f>AVERAGE(N4:N9)</f>
        <v>#DIV/0!</v>
      </c>
      <c r="O10" s="12" t="e">
        <f>AVERAGE(O4:O9)</f>
        <v>#DIV/0!</v>
      </c>
      <c r="P10" s="12" t="e">
        <f>AVERAGE(P4:P9)</f>
        <v>#DIV/0!</v>
      </c>
      <c r="Q10" s="54"/>
      <c r="R10" s="12" t="e">
        <f>AVERAGE(R4:R9)</f>
        <v>#DIV/0!</v>
      </c>
      <c r="S10" s="12" t="e">
        <f>AVERAGE(S4:S9)</f>
        <v>#DIV/0!</v>
      </c>
      <c r="T10" s="12" t="e">
        <f>AVERAGE(T4:T9)</f>
        <v>#DIV/0!</v>
      </c>
      <c r="U10" s="12" t="e">
        <f>AVERAGE(U4:U9)</f>
        <v>#DIV/0!</v>
      </c>
    </row>
    <row r="11" spans="2:22" x14ac:dyDescent="0.2">
      <c r="B11" s="8"/>
      <c r="C11" s="8"/>
      <c r="D11" s="8"/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2:22" ht="21.95" customHeight="1" x14ac:dyDescent="0.2">
      <c r="B12" s="312" t="s">
        <v>176</v>
      </c>
      <c r="C12" s="312"/>
      <c r="D12" s="312"/>
      <c r="E12" s="312"/>
      <c r="F12" s="312"/>
      <c r="G12" s="312"/>
      <c r="H12" s="312"/>
      <c r="I12" s="312"/>
      <c r="J12" s="312"/>
      <c r="K12" s="312"/>
      <c r="L12" s="312"/>
      <c r="M12" s="312"/>
      <c r="N12" s="312"/>
      <c r="O12" s="312"/>
      <c r="P12" s="312"/>
      <c r="Q12" s="312"/>
      <c r="R12" s="312"/>
      <c r="S12" s="312"/>
      <c r="T12" s="312"/>
      <c r="U12" s="312"/>
    </row>
    <row r="13" spans="2:22" ht="24.95" customHeight="1" x14ac:dyDescent="0.2">
      <c r="B13" s="323" t="s">
        <v>28</v>
      </c>
      <c r="C13" s="323"/>
      <c r="D13" s="323"/>
      <c r="E13" s="323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23"/>
      <c r="R13" s="323"/>
      <c r="S13" s="323"/>
      <c r="T13" s="323"/>
      <c r="U13" s="323"/>
    </row>
    <row r="14" spans="2:22" ht="60" customHeight="1" x14ac:dyDescent="0.2">
      <c r="B14" s="281" t="s">
        <v>383</v>
      </c>
      <c r="C14" s="281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</row>
    <row r="15" spans="2:22" ht="60" customHeight="1" x14ac:dyDescent="0.2">
      <c r="B15" s="281" t="s">
        <v>384</v>
      </c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</row>
    <row r="16" spans="2:22" s="14" customFormat="1" ht="24.95" customHeight="1" x14ac:dyDescent="0.25">
      <c r="B16" s="314" t="s">
        <v>375</v>
      </c>
      <c r="C16" s="314"/>
      <c r="D16" s="314"/>
      <c r="E16" s="314"/>
      <c r="F16" s="314"/>
      <c r="G16" s="314"/>
      <c r="H16" s="314"/>
      <c r="I16" s="314"/>
      <c r="J16" s="314"/>
      <c r="K16" s="314"/>
      <c r="L16" s="314"/>
      <c r="M16" s="314"/>
      <c r="N16" s="314"/>
      <c r="O16" s="314"/>
      <c r="P16" s="314"/>
      <c r="Q16" s="314"/>
      <c r="R16" s="314"/>
      <c r="S16" s="314"/>
      <c r="T16" s="314"/>
      <c r="U16" s="314"/>
    </row>
    <row r="17" spans="2:21" ht="60" customHeight="1" x14ac:dyDescent="0.2">
      <c r="B17" s="281" t="s">
        <v>386</v>
      </c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</row>
    <row r="18" spans="2:21" ht="60" customHeight="1" x14ac:dyDescent="0.2">
      <c r="B18" s="281" t="s">
        <v>385</v>
      </c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</row>
    <row r="19" spans="2:21" ht="60" customHeight="1" x14ac:dyDescent="0.2">
      <c r="B19" s="281"/>
      <c r="C19" s="281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</row>
    <row r="20" spans="2:21" ht="16.5" customHeight="1" x14ac:dyDescent="0.2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2:21" ht="21.95" customHeight="1" x14ac:dyDescent="0.2">
      <c r="B21" s="324" t="s">
        <v>177</v>
      </c>
      <c r="C21" s="324"/>
      <c r="D21" s="324"/>
      <c r="E21" s="324"/>
      <c r="F21" s="324"/>
      <c r="G21" s="324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  <c r="T21" s="324"/>
      <c r="U21" s="324"/>
    </row>
    <row r="22" spans="2:21" ht="24.95" customHeight="1" x14ac:dyDescent="0.2">
      <c r="B22" s="327" t="s">
        <v>28</v>
      </c>
      <c r="C22" s="328"/>
      <c r="D22" s="328"/>
      <c r="E22" s="328"/>
      <c r="F22" s="328"/>
      <c r="G22" s="328"/>
      <c r="H22" s="328"/>
      <c r="I22" s="328"/>
      <c r="J22" s="328"/>
      <c r="K22" s="328"/>
      <c r="L22" s="328"/>
      <c r="M22" s="328"/>
      <c r="N22" s="328"/>
      <c r="O22" s="328"/>
      <c r="P22" s="328"/>
      <c r="Q22" s="328"/>
      <c r="R22" s="328"/>
      <c r="S22" s="328"/>
      <c r="T22" s="328"/>
      <c r="U22" s="328"/>
    </row>
    <row r="23" spans="2:21" ht="60" customHeight="1" x14ac:dyDescent="0.2">
      <c r="B23" s="281" t="s">
        <v>517</v>
      </c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</row>
    <row r="24" spans="2:21" ht="60" customHeight="1" x14ac:dyDescent="0.2">
      <c r="B24" s="281" t="s">
        <v>518</v>
      </c>
      <c r="C24" s="281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</row>
    <row r="25" spans="2:21" s="14" customFormat="1" ht="24.95" customHeight="1" x14ac:dyDescent="0.25">
      <c r="B25" s="314" t="s">
        <v>375</v>
      </c>
      <c r="C25" s="314"/>
      <c r="D25" s="314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</row>
    <row r="26" spans="2:21" ht="60" customHeight="1" x14ac:dyDescent="0.2">
      <c r="B26" s="281" t="s">
        <v>519</v>
      </c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  <c r="S26" s="281"/>
      <c r="T26" s="281"/>
      <c r="U26" s="281"/>
    </row>
    <row r="27" spans="2:21" ht="60" customHeight="1" x14ac:dyDescent="0.2">
      <c r="B27" s="281" t="s">
        <v>520</v>
      </c>
      <c r="C27" s="281"/>
      <c r="D27" s="281"/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81"/>
      <c r="Q27" s="281"/>
      <c r="R27" s="281"/>
      <c r="S27" s="281"/>
      <c r="T27" s="281"/>
      <c r="U27" s="281"/>
    </row>
    <row r="28" spans="2:21" ht="60" customHeight="1" x14ac:dyDescent="0.2">
      <c r="B28" s="293"/>
      <c r="C28" s="293"/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</row>
    <row r="29" spans="2:21" ht="16.5" customHeight="1" x14ac:dyDescent="0.2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2:21" ht="21.95" customHeight="1" x14ac:dyDescent="0.2">
      <c r="B30" s="326" t="s">
        <v>178</v>
      </c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</row>
    <row r="31" spans="2:21" ht="24.95" customHeight="1" x14ac:dyDescent="0.2">
      <c r="B31" s="325" t="s">
        <v>28</v>
      </c>
      <c r="C31" s="325"/>
      <c r="D31" s="325"/>
      <c r="E31" s="325"/>
      <c r="F31" s="325"/>
      <c r="G31" s="325"/>
      <c r="H31" s="325"/>
      <c r="I31" s="325"/>
      <c r="J31" s="325"/>
      <c r="K31" s="325"/>
      <c r="L31" s="325"/>
      <c r="M31" s="325"/>
      <c r="N31" s="325"/>
      <c r="O31" s="325"/>
      <c r="P31" s="325"/>
      <c r="Q31" s="325"/>
      <c r="R31" s="325"/>
      <c r="S31" s="325"/>
      <c r="T31" s="325"/>
      <c r="U31" s="325"/>
    </row>
    <row r="32" spans="2:21" ht="60" customHeight="1" x14ac:dyDescent="0.2">
      <c r="B32" s="293"/>
      <c r="C32" s="293"/>
      <c r="D32" s="293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</row>
    <row r="33" spans="2:21" ht="60" customHeight="1" x14ac:dyDescent="0.2">
      <c r="B33" s="293"/>
      <c r="C33" s="293"/>
      <c r="D33" s="293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</row>
    <row r="34" spans="2:21" s="14" customFormat="1" ht="24.95" customHeight="1" x14ac:dyDescent="0.25">
      <c r="B34" s="314" t="s">
        <v>123</v>
      </c>
      <c r="C34" s="314"/>
      <c r="D34" s="314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</row>
    <row r="35" spans="2:21" ht="60" customHeight="1" x14ac:dyDescent="0.2">
      <c r="B35" s="293"/>
      <c r="C35" s="293"/>
      <c r="D35" s="293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</row>
    <row r="36" spans="2:21" ht="60" customHeight="1" x14ac:dyDescent="0.2">
      <c r="B36" s="293"/>
      <c r="C36" s="293"/>
      <c r="D36" s="293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</row>
    <row r="37" spans="2:21" ht="60" customHeight="1" x14ac:dyDescent="0.2">
      <c r="B37" s="293"/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</row>
    <row r="39" spans="2:21" x14ac:dyDescent="0.2">
      <c r="B39" s="322" t="s">
        <v>179</v>
      </c>
      <c r="C39" s="322"/>
      <c r="D39" s="322"/>
      <c r="E39" s="322"/>
      <c r="F39" s="322"/>
      <c r="G39" s="322"/>
      <c r="H39" s="322"/>
      <c r="I39" s="322"/>
      <c r="J39" s="322"/>
      <c r="K39" s="322"/>
      <c r="L39" s="322"/>
      <c r="M39" s="322"/>
      <c r="N39" s="322"/>
      <c r="O39" s="322"/>
      <c r="P39" s="322"/>
      <c r="Q39" s="322"/>
      <c r="R39" s="322"/>
      <c r="S39" s="322"/>
      <c r="T39" s="322"/>
      <c r="U39" s="322"/>
    </row>
    <row r="40" spans="2:21" ht="19.5" x14ac:dyDescent="0.2">
      <c r="B40" s="325" t="s">
        <v>28</v>
      </c>
      <c r="C40" s="325"/>
      <c r="D40" s="325"/>
      <c r="E40" s="325"/>
      <c r="F40" s="325"/>
      <c r="G40" s="325"/>
      <c r="H40" s="325"/>
      <c r="I40" s="325"/>
      <c r="J40" s="325"/>
      <c r="K40" s="325"/>
      <c r="L40" s="325"/>
      <c r="M40" s="325"/>
      <c r="N40" s="325"/>
      <c r="O40" s="325"/>
      <c r="P40" s="325"/>
      <c r="Q40" s="325"/>
      <c r="R40" s="325"/>
      <c r="S40" s="325"/>
      <c r="T40" s="325"/>
      <c r="U40" s="325"/>
    </row>
    <row r="41" spans="2:21" ht="50.25" customHeight="1" x14ac:dyDescent="0.2">
      <c r="B41" s="293"/>
      <c r="C41" s="293"/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</row>
    <row r="42" spans="2:21" ht="51.75" customHeight="1" x14ac:dyDescent="0.2">
      <c r="B42" s="293"/>
      <c r="C42" s="293"/>
      <c r="D42" s="293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</row>
    <row r="43" spans="2:21" ht="19.5" x14ac:dyDescent="0.2">
      <c r="B43" s="314" t="s">
        <v>123</v>
      </c>
      <c r="C43" s="314"/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</row>
    <row r="44" spans="2:21" ht="45" customHeight="1" x14ac:dyDescent="0.2">
      <c r="B44" s="293"/>
      <c r="C44" s="293"/>
      <c r="D44" s="293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</row>
    <row r="45" spans="2:21" ht="52.5" customHeight="1" x14ac:dyDescent="0.2">
      <c r="B45" s="293"/>
      <c r="C45" s="293"/>
      <c r="D45" s="293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</row>
    <row r="46" spans="2:21" ht="55.5" customHeight="1" x14ac:dyDescent="0.2">
      <c r="B46" s="293"/>
      <c r="C46" s="293"/>
      <c r="D46" s="293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</row>
    <row r="65495" spans="2:22" x14ac:dyDescent="0.2">
      <c r="B65495" s="10" t="s">
        <v>29</v>
      </c>
      <c r="C65495" s="10"/>
      <c r="D65495" s="10"/>
      <c r="E65495" s="10"/>
      <c r="F65495" s="10"/>
      <c r="G65495" s="10"/>
      <c r="H65495" s="10"/>
      <c r="I65495" s="10"/>
      <c r="J65495" s="10"/>
      <c r="K65495" s="10"/>
      <c r="L65495" s="10"/>
      <c r="M65495" s="10"/>
      <c r="N65495" s="10"/>
      <c r="O65495" s="10"/>
      <c r="P65495" s="10"/>
      <c r="Q65495" s="10"/>
      <c r="R65495" s="10"/>
      <c r="S65495" s="10"/>
      <c r="T65495" s="10"/>
      <c r="U65495" s="10"/>
      <c r="V65495" s="10"/>
    </row>
    <row r="65496" spans="2:22" x14ac:dyDescent="0.2">
      <c r="B65496" s="11" t="s">
        <v>30</v>
      </c>
      <c r="C65496" s="11"/>
      <c r="D65496" s="11"/>
      <c r="E65496" s="11"/>
      <c r="F65496" s="11"/>
      <c r="G65496" s="11"/>
      <c r="H65496" s="11"/>
      <c r="I65496" s="11"/>
      <c r="J65496" s="11"/>
      <c r="K65496" s="11"/>
      <c r="L65496" s="11"/>
      <c r="M65496" s="11"/>
      <c r="N65496" s="11"/>
      <c r="O65496" s="11"/>
      <c r="P65496" s="11"/>
      <c r="Q65496" s="11"/>
      <c r="R65496" s="11"/>
      <c r="S65496" s="11"/>
      <c r="T65496" s="11"/>
      <c r="U65496" s="11"/>
      <c r="V65496" s="11"/>
    </row>
    <row r="65497" spans="2:22" x14ac:dyDescent="0.2">
      <c r="B65497" s="11" t="s">
        <v>31</v>
      </c>
      <c r="C65497" s="11"/>
      <c r="D65497" s="11"/>
      <c r="E65497" s="11"/>
      <c r="F65497" s="11"/>
      <c r="G65497" s="11"/>
      <c r="H65497" s="11"/>
      <c r="I65497" s="11"/>
      <c r="J65497" s="11"/>
      <c r="K65497" s="11"/>
      <c r="L65497" s="11"/>
      <c r="M65497" s="11"/>
      <c r="N65497" s="11"/>
      <c r="O65497" s="11"/>
      <c r="P65497" s="11"/>
      <c r="Q65497" s="11"/>
      <c r="R65497" s="11"/>
      <c r="S65497" s="11"/>
      <c r="T65497" s="11"/>
      <c r="U65497" s="11"/>
      <c r="V65497" s="11"/>
    </row>
  </sheetData>
  <sheetProtection algorithmName="SHA-512" hashValue="yBnnlnX0Qch37Q1IMVJ1wUu1JjP8m9i0jWtasIo0Pnjk5tKSMwysEq0lO1GgGtNIU6nmPKcJ9rC2VIZyXaBcSQ==" saltValue="xXIcdU7YvI1Tueb/wSKdPw==" spinCount="100000" sheet="1" objects="1" scenarios="1" selectLockedCells="1" selectUnlockedCells="1"/>
  <mergeCells count="40">
    <mergeCell ref="V2:V3"/>
    <mergeCell ref="L3:L9"/>
    <mergeCell ref="R2:U2"/>
    <mergeCell ref="B2:B3"/>
    <mergeCell ref="C2:F2"/>
    <mergeCell ref="H2:K2"/>
    <mergeCell ref="M2:P2"/>
    <mergeCell ref="G3:G9"/>
    <mergeCell ref="B16:U16"/>
    <mergeCell ref="B17:U17"/>
    <mergeCell ref="B18:U18"/>
    <mergeCell ref="B19:U19"/>
    <mergeCell ref="B12:U12"/>
    <mergeCell ref="B13:U13"/>
    <mergeCell ref="B14:U14"/>
    <mergeCell ref="B15:U15"/>
    <mergeCell ref="B34:U34"/>
    <mergeCell ref="B35:U35"/>
    <mergeCell ref="B32:U32"/>
    <mergeCell ref="B33:U33"/>
    <mergeCell ref="B21:U21"/>
    <mergeCell ref="B22:U22"/>
    <mergeCell ref="B23:U23"/>
    <mergeCell ref="B24:U24"/>
    <mergeCell ref="B30:U30"/>
    <mergeCell ref="B31:U31"/>
    <mergeCell ref="B25:U25"/>
    <mergeCell ref="B26:U26"/>
    <mergeCell ref="B27:U27"/>
    <mergeCell ref="B28:U28"/>
    <mergeCell ref="B45:U45"/>
    <mergeCell ref="B46:U46"/>
    <mergeCell ref="B36:U36"/>
    <mergeCell ref="B37:U37"/>
    <mergeCell ref="B39:U39"/>
    <mergeCell ref="B40:U40"/>
    <mergeCell ref="B41:U41"/>
    <mergeCell ref="B42:U42"/>
    <mergeCell ref="B43:U43"/>
    <mergeCell ref="B44:U44"/>
  </mergeCells>
  <phoneticPr fontId="2" type="noConversion"/>
  <conditionalFormatting sqref="V5">
    <cfRule type="cellIs" dxfId="0" priority="2" stopIfTrue="1" operator="equal">
      <formula>$V$5</formula>
    </cfRule>
  </conditionalFormatting>
  <hyperlinks>
    <hyperlink ref="B65497" r:id="rId1" xr:uid="{00000000-0004-0000-0400-000000000000}"/>
    <hyperlink ref="B65496" r:id="rId2" xr:uid="{00000000-0004-0000-0400-000001000000}"/>
    <hyperlink ref="B8" location="Autoevaluación!A113" tooltip="Ir a autoevaluación" display="Apoyo Financiero y Contable" xr:uid="{00000000-0004-0000-0400-000002000000}"/>
    <hyperlink ref="B7" location="Autoevaluación!A101" tooltip="Ir a autoevaluación" display="Talento Humano" xr:uid="{00000000-0004-0000-0400-000003000000}"/>
    <hyperlink ref="B6" location="Autoevaluación!A97" tooltip="Ir a autoevaluación" display="Administración de servicios complementarios" xr:uid="{00000000-0004-0000-0400-000004000000}"/>
    <hyperlink ref="B5" location="Autoevaluación!A88" tooltip="Ir a autoevaluación" display="Administración de la planta fisica y de los recursos" xr:uid="{00000000-0004-0000-0400-000005000000}"/>
    <hyperlink ref="B4" location="Autoevaluación!A83" tooltip="Ir a autoevaluación" display="Apoyo a la gestion académica" xr:uid="{00000000-0004-0000-0400-000006000000}"/>
  </hyperlinks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1:V65497"/>
  <sheetViews>
    <sheetView showGridLines="0" topLeftCell="A11" zoomScale="70" zoomScaleNormal="70" workbookViewId="0">
      <selection activeCell="B28" sqref="B28:U28"/>
    </sheetView>
  </sheetViews>
  <sheetFormatPr baseColWidth="10" defaultColWidth="11.42578125" defaultRowHeight="15" x14ac:dyDescent="0.2"/>
  <cols>
    <col min="1" max="1" width="1.42578125" style="1" customWidth="1"/>
    <col min="2" max="2" width="38.28515625" style="1" customWidth="1"/>
    <col min="3" max="6" width="7.7109375" style="1" customWidth="1"/>
    <col min="7" max="7" width="1.7109375" style="1" customWidth="1"/>
    <col min="8" max="11" width="7.7109375" style="1" customWidth="1"/>
    <col min="12" max="12" width="1.7109375" style="1" customWidth="1"/>
    <col min="13" max="16" width="7.7109375" style="1" customWidth="1"/>
    <col min="17" max="17" width="3.28515625" style="1" customWidth="1"/>
    <col min="18" max="21" width="7.7109375" style="1" customWidth="1"/>
    <col min="22" max="27" width="11.42578125" style="1"/>
    <col min="28" max="28" width="2" style="1" customWidth="1"/>
    <col min="29" max="33" width="11.42578125" style="1"/>
    <col min="34" max="34" width="1.85546875" style="1" customWidth="1"/>
    <col min="35" max="16384" width="11.42578125" style="1"/>
  </cols>
  <sheetData>
    <row r="1" spans="2:22" ht="6" customHeight="1" x14ac:dyDescent="0.2"/>
    <row r="2" spans="2:22" ht="22.5" customHeight="1" x14ac:dyDescent="0.2">
      <c r="B2" s="318" t="s">
        <v>24</v>
      </c>
      <c r="C2" s="312" t="s">
        <v>176</v>
      </c>
      <c r="D2" s="312"/>
      <c r="E2" s="312"/>
      <c r="F2" s="312"/>
      <c r="G2" s="2"/>
      <c r="H2" s="321" t="s">
        <v>177</v>
      </c>
      <c r="I2" s="321"/>
      <c r="J2" s="321"/>
      <c r="K2" s="321"/>
      <c r="L2" s="2"/>
      <c r="M2" s="320" t="s">
        <v>178</v>
      </c>
      <c r="N2" s="320"/>
      <c r="O2" s="320"/>
      <c r="P2" s="320"/>
      <c r="Q2" s="55"/>
      <c r="R2" s="322" t="s">
        <v>179</v>
      </c>
      <c r="S2" s="322"/>
      <c r="T2" s="322"/>
      <c r="U2" s="322"/>
      <c r="V2" s="309"/>
    </row>
    <row r="3" spans="2:22" ht="24.75" customHeight="1" thickBot="1" x14ac:dyDescent="0.25">
      <c r="B3" s="319"/>
      <c r="C3" s="3">
        <v>1</v>
      </c>
      <c r="D3" s="3">
        <v>2</v>
      </c>
      <c r="E3" s="4">
        <v>3</v>
      </c>
      <c r="F3" s="5">
        <v>4</v>
      </c>
      <c r="G3" s="316"/>
      <c r="H3" s="3">
        <v>1</v>
      </c>
      <c r="I3" s="3">
        <v>2</v>
      </c>
      <c r="J3" s="4">
        <v>3</v>
      </c>
      <c r="K3" s="5">
        <v>4</v>
      </c>
      <c r="L3" s="310"/>
      <c r="M3" s="3">
        <v>1</v>
      </c>
      <c r="N3" s="3">
        <v>2</v>
      </c>
      <c r="O3" s="4">
        <v>3</v>
      </c>
      <c r="P3" s="5">
        <v>4</v>
      </c>
      <c r="Q3" s="56"/>
      <c r="R3" s="3">
        <v>1</v>
      </c>
      <c r="S3" s="3">
        <v>2</v>
      </c>
      <c r="T3" s="4">
        <v>3</v>
      </c>
      <c r="U3" s="5">
        <v>4</v>
      </c>
      <c r="V3" s="309"/>
    </row>
    <row r="4" spans="2:22" ht="38.1" customHeight="1" thickTop="1" thickBot="1" x14ac:dyDescent="0.25">
      <c r="B4" s="40" t="s">
        <v>5</v>
      </c>
      <c r="C4" s="36">
        <f>Autoevaluación!R122/SUM(Autoevaluación!R122:R125)</f>
        <v>0</v>
      </c>
      <c r="D4" s="7">
        <f>Autoevaluación!R123/SUM(Autoevaluación!R122:R125)</f>
        <v>0</v>
      </c>
      <c r="E4" s="7">
        <f>Autoevaluación!R124/SUM(Autoevaluación!R122:R125)</f>
        <v>0</v>
      </c>
      <c r="F4" s="7">
        <f>Autoevaluación!R125/SUM(Autoevaluación!R122:R125)</f>
        <v>1</v>
      </c>
      <c r="G4" s="317"/>
      <c r="H4" s="7">
        <f>Autoevaluación!S122/SUM(Autoevaluación!S122:S125)</f>
        <v>0</v>
      </c>
      <c r="I4" s="7">
        <f>Autoevaluación!S123/SUM(Autoevaluación!S122:S125)</f>
        <v>0</v>
      </c>
      <c r="J4" s="7">
        <f>Autoevaluación!S124/SUM(Autoevaluación!S122:S125)</f>
        <v>0</v>
      </c>
      <c r="K4" s="7">
        <f>Autoevaluación!S125/SUM(Autoevaluación!S122:S125)</f>
        <v>1</v>
      </c>
      <c r="L4" s="311"/>
      <c r="M4" s="7" t="e">
        <f>Autoevaluación!T122/SUM(Autoevaluación!T122:T125)</f>
        <v>#DIV/0!</v>
      </c>
      <c r="N4" s="7" t="e">
        <f>Autoevaluación!T123/SUM(Autoevaluación!T122:T125)</f>
        <v>#DIV/0!</v>
      </c>
      <c r="O4" s="7" t="e">
        <f>Autoevaluación!T124/SUM(Autoevaluación!T122:T125)</f>
        <v>#DIV/0!</v>
      </c>
      <c r="P4" s="7" t="e">
        <f>Autoevaluación!T125/SUM(Autoevaluación!T122:T125)</f>
        <v>#DIV/0!</v>
      </c>
      <c r="Q4" s="53"/>
      <c r="R4" s="7" t="e">
        <f>Autoevaluación!U122/SUM(Autoevaluación!U122:U125)</f>
        <v>#DIV/0!</v>
      </c>
      <c r="S4" s="7" t="e">
        <f>Autoevaluación!U123/SUM(Autoevaluación!U122:U125)</f>
        <v>#DIV/0!</v>
      </c>
      <c r="T4" s="7" t="e">
        <f>Autoevaluación!U124/SUM(Autoevaluación!U122:U125)</f>
        <v>#DIV/0!</v>
      </c>
      <c r="U4" s="7" t="e">
        <f>Autoevaluación!U125/SUM(Autoevaluación!U122:U125)</f>
        <v>#DIV/0!</v>
      </c>
    </row>
    <row r="5" spans="2:22" ht="38.1" customHeight="1" thickTop="1" thickBot="1" x14ac:dyDescent="0.25">
      <c r="B5" s="41" t="s">
        <v>10</v>
      </c>
      <c r="C5" s="36">
        <f>Autoevaluación!R128/SUM(Autoevaluación!R128:R131)</f>
        <v>0</v>
      </c>
      <c r="D5" s="7">
        <f>Autoevaluación!R129/SUM(Autoevaluación!R128:R131)</f>
        <v>0</v>
      </c>
      <c r="E5" s="7">
        <f>Autoevaluación!R130/SUM(Autoevaluación!R128:R131)</f>
        <v>0.5</v>
      </c>
      <c r="F5" s="7">
        <f>Autoevaluación!R131/SUM(Autoevaluación!R128:R131)</f>
        <v>0.5</v>
      </c>
      <c r="G5" s="317"/>
      <c r="H5" s="7">
        <f>Autoevaluación!S128/SUM(Autoevaluación!S128:S131)</f>
        <v>0</v>
      </c>
      <c r="I5" s="7">
        <f>Autoevaluación!S129/SUM(Autoevaluación!S128:S131)</f>
        <v>0</v>
      </c>
      <c r="J5" s="7">
        <f>Autoevaluación!S130/SUM(Autoevaluación!S128:S131)</f>
        <v>0.25</v>
      </c>
      <c r="K5" s="7">
        <f>Autoevaluación!S131/SUM(Autoevaluación!S128:S131)</f>
        <v>0.75</v>
      </c>
      <c r="L5" s="311"/>
      <c r="M5" s="7" t="e">
        <f>Autoevaluación!T128/SUM(Autoevaluación!T128:T131)</f>
        <v>#DIV/0!</v>
      </c>
      <c r="N5" s="7" t="e">
        <f>Autoevaluación!T129/SUM(Autoevaluación!T128:T131)</f>
        <v>#DIV/0!</v>
      </c>
      <c r="O5" s="7" t="e">
        <f>Autoevaluación!T130/SUM(Autoevaluación!T128:T131)</f>
        <v>#DIV/0!</v>
      </c>
      <c r="P5" s="7" t="e">
        <f>Autoevaluación!T131/SUM(Autoevaluación!T128:T131)</f>
        <v>#DIV/0!</v>
      </c>
      <c r="Q5" s="53"/>
      <c r="R5" s="7" t="e">
        <f>Autoevaluación!U128/SUM(Autoevaluación!U128:U131)</f>
        <v>#DIV/0!</v>
      </c>
      <c r="S5" s="7" t="e">
        <f>Autoevaluación!U129/SUM(Autoevaluación!U128:U131)</f>
        <v>#DIV/0!</v>
      </c>
      <c r="T5" s="7" t="e">
        <f>Autoevaluación!U129/SUM(Autoevaluación!U128:U131)</f>
        <v>#DIV/0!</v>
      </c>
      <c r="U5" s="7" t="e">
        <f>Autoevaluación!U131/SUM(Autoevaluación!U128:U131)</f>
        <v>#DIV/0!</v>
      </c>
    </row>
    <row r="6" spans="2:22" ht="38.1" customHeight="1" thickTop="1" thickBot="1" x14ac:dyDescent="0.25">
      <c r="B6" s="41" t="s">
        <v>15</v>
      </c>
      <c r="C6" s="36">
        <f>Autoevaluación!R134/SUM(Autoevaluación!R134:R137)</f>
        <v>0</v>
      </c>
      <c r="D6" s="7">
        <f>Autoevaluación!R135/SUM(Autoevaluación!R134:R137)</f>
        <v>0</v>
      </c>
      <c r="E6" s="7">
        <f>Autoevaluación!R136/SUM(Autoevaluación!R134:R137)</f>
        <v>0</v>
      </c>
      <c r="F6" s="7">
        <f>Autoevaluación!R137/SUM(Autoevaluación!R134:R137)</f>
        <v>1</v>
      </c>
      <c r="G6" s="317"/>
      <c r="H6" s="7">
        <f>Autoevaluación!S134/SUM(Autoevaluación!S134:S137)</f>
        <v>0</v>
      </c>
      <c r="I6" s="7">
        <f>Autoevaluación!S135/SUM(Autoevaluación!S134:S137)</f>
        <v>0</v>
      </c>
      <c r="J6" s="7">
        <f>Autoevaluación!S136/SUM(Autoevaluación!S134:S137)</f>
        <v>0</v>
      </c>
      <c r="K6" s="7">
        <f>Autoevaluación!S137/SUM(Autoevaluación!S134:S137)</f>
        <v>1</v>
      </c>
      <c r="L6" s="311"/>
      <c r="M6" s="7" t="e">
        <f>Autoevaluación!T134/SUM(Autoevaluación!T134:T137)</f>
        <v>#DIV/0!</v>
      </c>
      <c r="N6" s="7" t="e">
        <f>Autoevaluación!T135/SUM(Autoevaluación!T134:T137)</f>
        <v>#DIV/0!</v>
      </c>
      <c r="O6" s="7" t="e">
        <f>Autoevaluación!T136/SUM(Autoevaluación!T134:T137)</f>
        <v>#DIV/0!</v>
      </c>
      <c r="P6" s="7" t="e">
        <f>Autoevaluación!T137/SUM(Autoevaluación!T134:T137)</f>
        <v>#DIV/0!</v>
      </c>
      <c r="Q6" s="53"/>
      <c r="R6" s="7" t="e">
        <f>Autoevaluación!U134/SUM(Autoevaluación!U134:U137)</f>
        <v>#DIV/0!</v>
      </c>
      <c r="S6" s="7" t="e">
        <f>Autoevaluación!U135/SUM(Autoevaluación!U134:U137)</f>
        <v>#DIV/0!</v>
      </c>
      <c r="T6" s="7" t="e">
        <f>Autoevaluación!U136/SUM(Autoevaluación!U134:U137)</f>
        <v>#DIV/0!</v>
      </c>
      <c r="U6" s="7" t="e">
        <f>Autoevaluación!U137/SUM(Autoevaluación!U134:U137)</f>
        <v>#DIV/0!</v>
      </c>
      <c r="V6" s="16"/>
    </row>
    <row r="7" spans="2:22" ht="38.1" customHeight="1" thickTop="1" thickBot="1" x14ac:dyDescent="0.25">
      <c r="B7" s="40" t="s">
        <v>19</v>
      </c>
      <c r="C7" s="36">
        <f>Autoevaluación!R139/SUM(Autoevaluación!R139:R142)</f>
        <v>0.33333333333333331</v>
      </c>
      <c r="D7" s="7">
        <f>Autoevaluación!R140/SUM(Autoevaluación!R139:R142)</f>
        <v>0.33333333333333331</v>
      </c>
      <c r="E7" s="7">
        <f>Autoevaluación!R141/SUM(Autoevaluación!R139:R142)</f>
        <v>0.33333333333333331</v>
      </c>
      <c r="F7" s="7">
        <f>Autoevaluación!R142/SUM(Autoevaluación!R139:R142)</f>
        <v>0</v>
      </c>
      <c r="G7" s="317"/>
      <c r="H7" s="7">
        <f>Autoevaluación!S139/SUM(Autoevaluación!S139:S142)</f>
        <v>0</v>
      </c>
      <c r="I7" s="7">
        <f>Autoevaluación!S140/SUM(Autoevaluación!S139:S142)</f>
        <v>0.33333333333333331</v>
      </c>
      <c r="J7" s="7">
        <f>Autoevaluación!S141/SUM(Autoevaluación!S139:S142)</f>
        <v>0.66666666666666663</v>
      </c>
      <c r="K7" s="7">
        <f>Autoevaluación!S142/SUM(Autoevaluación!S139:S142)</f>
        <v>0</v>
      </c>
      <c r="L7" s="311"/>
      <c r="M7" s="7" t="e">
        <f>Autoevaluación!T139/SUM(Autoevaluación!T139:T142)</f>
        <v>#DIV/0!</v>
      </c>
      <c r="N7" s="7" t="e">
        <f>Autoevaluación!T140/SUM(Autoevaluación!T139:T142)</f>
        <v>#DIV/0!</v>
      </c>
      <c r="O7" s="7" t="e">
        <f>Autoevaluación!T141/SUM(Autoevaluación!T139:T142)</f>
        <v>#DIV/0!</v>
      </c>
      <c r="P7" s="7" t="e">
        <f>Autoevaluación!T142/SUM(Autoevaluación!T139:T142)</f>
        <v>#DIV/0!</v>
      </c>
      <c r="Q7" s="53"/>
      <c r="R7" s="7" t="e">
        <f>Autoevaluación!U139/SUM(Autoevaluación!U139:U142)</f>
        <v>#DIV/0!</v>
      </c>
      <c r="S7" s="7" t="e">
        <f>Autoevaluación!U140/SUM(Autoevaluación!U139:U142)</f>
        <v>#DIV/0!</v>
      </c>
      <c r="T7" s="7" t="e">
        <f>Autoevaluación!U141/SUM(Autoevaluación!U139:U142)</f>
        <v>#DIV/0!</v>
      </c>
      <c r="U7" s="7" t="e">
        <f>Autoevaluación!U142/SUM(Autoevaluación!U139:U142)</f>
        <v>#DIV/0!</v>
      </c>
    </row>
    <row r="8" spans="2:22" ht="38.1" customHeight="1" thickTop="1" x14ac:dyDescent="0.2">
      <c r="B8" s="38"/>
      <c r="C8" s="7"/>
      <c r="D8" s="7"/>
      <c r="E8" s="7"/>
      <c r="F8" s="7"/>
      <c r="G8" s="317"/>
      <c r="H8" s="7"/>
      <c r="I8" s="7"/>
      <c r="J8" s="7"/>
      <c r="K8" s="7"/>
      <c r="L8" s="311"/>
      <c r="M8" s="7"/>
      <c r="N8" s="7"/>
      <c r="O8" s="7"/>
      <c r="P8" s="7"/>
      <c r="Q8" s="53"/>
      <c r="R8" s="7"/>
      <c r="S8" s="7"/>
      <c r="T8" s="7"/>
      <c r="U8" s="7"/>
    </row>
    <row r="9" spans="2:22" ht="38.1" customHeight="1" x14ac:dyDescent="0.2">
      <c r="B9" s="6"/>
      <c r="C9" s="7"/>
      <c r="D9" s="7"/>
      <c r="E9" s="7"/>
      <c r="F9" s="7"/>
      <c r="G9" s="317"/>
      <c r="H9" s="7"/>
      <c r="I9" s="7"/>
      <c r="J9" s="7"/>
      <c r="K9" s="7"/>
      <c r="L9" s="311"/>
      <c r="M9" s="7"/>
      <c r="N9" s="7"/>
      <c r="O9" s="7"/>
      <c r="P9" s="7"/>
      <c r="Q9" s="53"/>
      <c r="R9" s="7"/>
      <c r="S9" s="7"/>
      <c r="T9" s="7"/>
      <c r="U9" s="7"/>
    </row>
    <row r="10" spans="2:22" ht="42" customHeight="1" x14ac:dyDescent="0.2">
      <c r="B10" s="15" t="s">
        <v>139</v>
      </c>
      <c r="C10" s="12">
        <f>AVERAGE(C4:C9)</f>
        <v>8.3333333333333329E-2</v>
      </c>
      <c r="D10" s="12">
        <f>AVERAGE(D4:D9)</f>
        <v>8.3333333333333329E-2</v>
      </c>
      <c r="E10" s="12">
        <f>AVERAGE(E4:E9)</f>
        <v>0.20833333333333331</v>
      </c>
      <c r="F10" s="12">
        <f>AVERAGE(F4:F9)</f>
        <v>0.625</v>
      </c>
      <c r="G10" s="9"/>
      <c r="H10" s="12">
        <f>AVERAGE(H4:H9)</f>
        <v>0</v>
      </c>
      <c r="I10" s="12">
        <f>AVERAGE(I4:I9)</f>
        <v>8.3333333333333329E-2</v>
      </c>
      <c r="J10" s="12">
        <f>AVERAGE(J4:J9)</f>
        <v>0.22916666666666666</v>
      </c>
      <c r="K10" s="12">
        <f>AVERAGE(K4:K9)</f>
        <v>0.6875</v>
      </c>
      <c r="L10" s="9"/>
      <c r="M10" s="12" t="e">
        <f>AVERAGE(M4:M9)</f>
        <v>#DIV/0!</v>
      </c>
      <c r="N10" s="12" t="e">
        <f>AVERAGE(N4:N9)</f>
        <v>#DIV/0!</v>
      </c>
      <c r="O10" s="12" t="e">
        <f>AVERAGE(O4:O9)</f>
        <v>#DIV/0!</v>
      </c>
      <c r="P10" s="12" t="e">
        <f>AVERAGE(P4:P9)</f>
        <v>#DIV/0!</v>
      </c>
      <c r="Q10" s="54"/>
      <c r="R10" s="12" t="e">
        <f>AVERAGE(R4:R9)</f>
        <v>#DIV/0!</v>
      </c>
      <c r="S10" s="12" t="e">
        <f>AVERAGE(S4:S9)</f>
        <v>#DIV/0!</v>
      </c>
      <c r="T10" s="12" t="e">
        <f>AVERAGE(T4:T9)</f>
        <v>#DIV/0!</v>
      </c>
      <c r="U10" s="12" t="e">
        <f>AVERAGE(U4:U9)</f>
        <v>#DIV/0!</v>
      </c>
    </row>
    <row r="11" spans="2:22" x14ac:dyDescent="0.2">
      <c r="B11" s="8"/>
      <c r="C11" s="8"/>
      <c r="D11" s="8"/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2:22" ht="21.95" customHeight="1" x14ac:dyDescent="0.2">
      <c r="B12" s="312" t="s">
        <v>176</v>
      </c>
      <c r="C12" s="312"/>
      <c r="D12" s="312"/>
      <c r="E12" s="312"/>
      <c r="F12" s="312"/>
      <c r="G12" s="312"/>
      <c r="H12" s="312"/>
      <c r="I12" s="312"/>
      <c r="J12" s="312"/>
      <c r="K12" s="312"/>
      <c r="L12" s="312"/>
      <c r="M12" s="312"/>
      <c r="N12" s="312"/>
      <c r="O12" s="312"/>
      <c r="P12" s="312"/>
      <c r="Q12" s="312"/>
      <c r="R12" s="312"/>
      <c r="S12" s="312"/>
      <c r="T12" s="312"/>
      <c r="U12" s="312"/>
    </row>
    <row r="13" spans="2:22" ht="24.95" customHeight="1" x14ac:dyDescent="0.2">
      <c r="B13" s="323" t="s">
        <v>28</v>
      </c>
      <c r="C13" s="323"/>
      <c r="D13" s="323"/>
      <c r="E13" s="323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23"/>
      <c r="R13" s="323"/>
      <c r="S13" s="323"/>
      <c r="T13" s="323"/>
      <c r="U13" s="323"/>
    </row>
    <row r="14" spans="2:22" ht="60" customHeight="1" x14ac:dyDescent="0.2">
      <c r="B14" s="281" t="s">
        <v>387</v>
      </c>
      <c r="C14" s="281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</row>
    <row r="15" spans="2:22" ht="60" customHeight="1" x14ac:dyDescent="0.2">
      <c r="B15" s="281" t="s">
        <v>388</v>
      </c>
      <c r="C15" s="281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</row>
    <row r="16" spans="2:22" s="14" customFormat="1" ht="24.95" customHeight="1" x14ac:dyDescent="0.25">
      <c r="B16" s="314" t="s">
        <v>375</v>
      </c>
      <c r="C16" s="314"/>
      <c r="D16" s="314"/>
      <c r="E16" s="314"/>
      <c r="F16" s="314"/>
      <c r="G16" s="314"/>
      <c r="H16" s="314"/>
      <c r="I16" s="314"/>
      <c r="J16" s="314"/>
      <c r="K16" s="314"/>
      <c r="L16" s="314"/>
      <c r="M16" s="314"/>
      <c r="N16" s="314"/>
      <c r="O16" s="314"/>
      <c r="P16" s="314"/>
      <c r="Q16" s="314"/>
      <c r="R16" s="314"/>
      <c r="S16" s="314"/>
      <c r="T16" s="314"/>
      <c r="U16" s="314"/>
    </row>
    <row r="17" spans="2:21" ht="60" customHeight="1" x14ac:dyDescent="0.2">
      <c r="B17" s="281" t="s">
        <v>389</v>
      </c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</row>
    <row r="18" spans="2:21" ht="60" customHeight="1" x14ac:dyDescent="0.2">
      <c r="B18" s="281"/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</row>
    <row r="19" spans="2:21" ht="60" customHeight="1" x14ac:dyDescent="0.2">
      <c r="B19" s="281"/>
      <c r="C19" s="281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</row>
    <row r="20" spans="2:21" ht="16.5" customHeight="1" x14ac:dyDescent="0.2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2:21" ht="21.95" customHeight="1" x14ac:dyDescent="0.2">
      <c r="B21" s="324" t="s">
        <v>177</v>
      </c>
      <c r="C21" s="324"/>
      <c r="D21" s="324"/>
      <c r="E21" s="324"/>
      <c r="F21" s="324"/>
      <c r="G21" s="324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  <c r="T21" s="324"/>
      <c r="U21" s="324"/>
    </row>
    <row r="22" spans="2:21" ht="24.95" customHeight="1" x14ac:dyDescent="0.2">
      <c r="B22" s="325" t="s">
        <v>28</v>
      </c>
      <c r="C22" s="325"/>
      <c r="D22" s="325"/>
      <c r="E22" s="325"/>
      <c r="F22" s="325"/>
      <c r="G22" s="325"/>
      <c r="H22" s="325"/>
      <c r="I22" s="325"/>
      <c r="J22" s="325"/>
      <c r="K22" s="325"/>
      <c r="L22" s="325"/>
      <c r="M22" s="325"/>
      <c r="N22" s="325"/>
      <c r="O22" s="325"/>
      <c r="P22" s="325"/>
      <c r="Q22" s="325"/>
      <c r="R22" s="325"/>
      <c r="S22" s="325"/>
      <c r="T22" s="325"/>
      <c r="U22" s="325"/>
    </row>
    <row r="23" spans="2:21" ht="60" customHeight="1" x14ac:dyDescent="0.2">
      <c r="B23" s="329" t="s">
        <v>497</v>
      </c>
      <c r="C23" s="329"/>
      <c r="D23" s="329"/>
      <c r="E23" s="329"/>
      <c r="F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</row>
    <row r="24" spans="2:21" ht="60" customHeight="1" x14ac:dyDescent="0.2">
      <c r="B24" s="329" t="s">
        <v>498</v>
      </c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</row>
    <row r="25" spans="2:21" s="14" customFormat="1" ht="24.95" customHeight="1" x14ac:dyDescent="0.25">
      <c r="B25" s="314" t="s">
        <v>375</v>
      </c>
      <c r="C25" s="314"/>
      <c r="D25" s="314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</row>
    <row r="26" spans="2:21" ht="60" customHeight="1" x14ac:dyDescent="0.2">
      <c r="B26" s="281" t="s">
        <v>499</v>
      </c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  <c r="S26" s="281"/>
      <c r="T26" s="281"/>
      <c r="U26" s="281"/>
    </row>
    <row r="27" spans="2:21" ht="60" customHeight="1" x14ac:dyDescent="0.2">
      <c r="B27" s="293"/>
      <c r="C27" s="293"/>
      <c r="D27" s="293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</row>
    <row r="28" spans="2:21" ht="60" customHeight="1" x14ac:dyDescent="0.2">
      <c r="B28" s="293"/>
      <c r="C28" s="293"/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</row>
    <row r="29" spans="2:21" ht="16.5" customHeight="1" x14ac:dyDescent="0.2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2:21" ht="21.95" customHeight="1" x14ac:dyDescent="0.2">
      <c r="B30" s="326" t="s">
        <v>178</v>
      </c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</row>
    <row r="31" spans="2:21" ht="24.95" customHeight="1" x14ac:dyDescent="0.2">
      <c r="B31" s="327" t="s">
        <v>28</v>
      </c>
      <c r="C31" s="328"/>
      <c r="D31" s="328"/>
      <c r="E31" s="328"/>
      <c r="F31" s="328"/>
      <c r="G31" s="328"/>
      <c r="H31" s="328"/>
      <c r="I31" s="328"/>
      <c r="J31" s="328"/>
      <c r="K31" s="328"/>
      <c r="L31" s="328"/>
      <c r="M31" s="328"/>
      <c r="N31" s="328"/>
      <c r="O31" s="328"/>
      <c r="P31" s="328"/>
      <c r="Q31" s="328"/>
      <c r="R31" s="328"/>
      <c r="S31" s="328"/>
      <c r="T31" s="328"/>
      <c r="U31" s="328"/>
    </row>
    <row r="32" spans="2:21" ht="60" customHeight="1" x14ac:dyDescent="0.2">
      <c r="B32" s="293"/>
      <c r="C32" s="293"/>
      <c r="D32" s="293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</row>
    <row r="33" spans="2:21" ht="60" customHeight="1" x14ac:dyDescent="0.2">
      <c r="B33" s="293"/>
      <c r="C33" s="293"/>
      <c r="D33" s="293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</row>
    <row r="34" spans="2:21" s="14" customFormat="1" ht="24.95" customHeight="1" x14ac:dyDescent="0.25">
      <c r="B34" s="314" t="s">
        <v>375</v>
      </c>
      <c r="C34" s="314"/>
      <c r="D34" s="314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</row>
    <row r="35" spans="2:21" ht="60" customHeight="1" x14ac:dyDescent="0.2">
      <c r="B35" s="293"/>
      <c r="C35" s="293"/>
      <c r="D35" s="293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</row>
    <row r="36" spans="2:21" ht="60" customHeight="1" x14ac:dyDescent="0.2">
      <c r="B36" s="293"/>
      <c r="C36" s="293"/>
      <c r="D36" s="293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</row>
    <row r="37" spans="2:21" ht="60" customHeight="1" x14ac:dyDescent="0.2">
      <c r="B37" s="293"/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</row>
    <row r="40" spans="2:21" x14ac:dyDescent="0.2">
      <c r="B40" s="322" t="s">
        <v>179</v>
      </c>
      <c r="C40" s="322"/>
      <c r="D40" s="322"/>
      <c r="E40" s="322"/>
      <c r="F40" s="322"/>
      <c r="G40" s="322"/>
      <c r="H40" s="322"/>
      <c r="I40" s="322"/>
      <c r="J40" s="322"/>
      <c r="K40" s="322"/>
      <c r="L40" s="322"/>
      <c r="M40" s="322"/>
      <c r="N40" s="322"/>
      <c r="O40" s="322"/>
      <c r="P40" s="322"/>
      <c r="Q40" s="322"/>
      <c r="R40" s="322"/>
      <c r="S40" s="322"/>
      <c r="T40" s="322"/>
      <c r="U40" s="322"/>
    </row>
    <row r="41" spans="2:21" ht="19.5" x14ac:dyDescent="0.2">
      <c r="B41" s="327" t="s">
        <v>28</v>
      </c>
      <c r="C41" s="328"/>
      <c r="D41" s="328"/>
      <c r="E41" s="328"/>
      <c r="F41" s="328"/>
      <c r="G41" s="328"/>
      <c r="H41" s="328"/>
      <c r="I41" s="328"/>
      <c r="J41" s="328"/>
      <c r="K41" s="328"/>
      <c r="L41" s="328"/>
      <c r="M41" s="328"/>
      <c r="N41" s="328"/>
      <c r="O41" s="328"/>
      <c r="P41" s="328"/>
      <c r="Q41" s="328"/>
      <c r="R41" s="328"/>
      <c r="S41" s="328"/>
      <c r="T41" s="328"/>
      <c r="U41" s="328"/>
    </row>
    <row r="42" spans="2:21" ht="62.25" customHeight="1" x14ac:dyDescent="0.2">
      <c r="B42" s="293"/>
      <c r="C42" s="293"/>
      <c r="D42" s="293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</row>
    <row r="43" spans="2:21" ht="64.5" customHeight="1" x14ac:dyDescent="0.2">
      <c r="B43" s="293"/>
      <c r="C43" s="293"/>
      <c r="D43" s="293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</row>
    <row r="44" spans="2:21" ht="19.5" x14ac:dyDescent="0.2">
      <c r="B44" s="314" t="s">
        <v>375</v>
      </c>
      <c r="C44" s="314"/>
      <c r="D44" s="314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</row>
    <row r="45" spans="2:21" ht="54.75" customHeight="1" x14ac:dyDescent="0.2">
      <c r="B45" s="293"/>
      <c r="C45" s="293"/>
      <c r="D45" s="293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</row>
    <row r="46" spans="2:21" ht="61.5" customHeight="1" x14ac:dyDescent="0.2">
      <c r="B46" s="293"/>
      <c r="C46" s="293"/>
      <c r="D46" s="293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</row>
    <row r="47" spans="2:21" ht="64.5" customHeight="1" x14ac:dyDescent="0.2">
      <c r="B47" s="293"/>
      <c r="C47" s="293"/>
      <c r="D47" s="293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</row>
    <row r="65495" spans="2:22" x14ac:dyDescent="0.2">
      <c r="B65495" s="10" t="s">
        <v>29</v>
      </c>
      <c r="C65495" s="10"/>
      <c r="D65495" s="10"/>
      <c r="E65495" s="10"/>
      <c r="F65495" s="10"/>
      <c r="G65495" s="10"/>
      <c r="H65495" s="10"/>
      <c r="I65495" s="10"/>
      <c r="J65495" s="10"/>
      <c r="K65495" s="10"/>
      <c r="L65495" s="10"/>
      <c r="M65495" s="10"/>
      <c r="N65495" s="10"/>
      <c r="O65495" s="10"/>
      <c r="P65495" s="10"/>
      <c r="Q65495" s="10"/>
      <c r="R65495" s="10"/>
      <c r="S65495" s="10"/>
      <c r="T65495" s="10"/>
      <c r="U65495" s="10"/>
      <c r="V65495" s="10"/>
    </row>
    <row r="65496" spans="2:22" x14ac:dyDescent="0.2">
      <c r="B65496" s="11" t="s">
        <v>30</v>
      </c>
      <c r="C65496" s="11"/>
      <c r="D65496" s="11"/>
      <c r="E65496" s="11"/>
      <c r="F65496" s="11"/>
      <c r="G65496" s="11"/>
      <c r="H65496" s="11"/>
      <c r="I65496" s="11"/>
      <c r="J65496" s="11"/>
      <c r="K65496" s="11"/>
      <c r="L65496" s="11"/>
      <c r="M65496" s="11"/>
      <c r="N65496" s="11"/>
      <c r="O65496" s="11"/>
      <c r="P65496" s="11"/>
      <c r="Q65496" s="11"/>
      <c r="R65496" s="11"/>
      <c r="S65496" s="11"/>
      <c r="T65496" s="11"/>
      <c r="U65496" s="11"/>
      <c r="V65496" s="11"/>
    </row>
    <row r="65497" spans="2:22" x14ac:dyDescent="0.2">
      <c r="B65497" s="11" t="s">
        <v>31</v>
      </c>
      <c r="C65497" s="11"/>
      <c r="D65497" s="11"/>
      <c r="E65497" s="11"/>
      <c r="F65497" s="11"/>
      <c r="G65497" s="11"/>
      <c r="H65497" s="11"/>
      <c r="I65497" s="11"/>
      <c r="J65497" s="11"/>
      <c r="K65497" s="11"/>
      <c r="L65497" s="11"/>
      <c r="M65497" s="11"/>
      <c r="N65497" s="11"/>
      <c r="O65497" s="11"/>
      <c r="P65497" s="11"/>
      <c r="Q65497" s="11"/>
      <c r="R65497" s="11"/>
      <c r="S65497" s="11"/>
      <c r="T65497" s="11"/>
      <c r="U65497" s="11"/>
      <c r="V65497" s="11"/>
    </row>
  </sheetData>
  <sheetProtection algorithmName="SHA-512" hashValue="ojtd/wmJ44zxV+HKGzvegGIGRnSmuFvNdzv2RJWblsjVvJ+ZYM2E4IjIEzpOLUI+/+v4IVONsW3JQynttqFSDA==" saltValue="BfEoJYa+/L+kjntUBAWirw==" spinCount="100000" sheet="1" objects="1" scenarios="1" selectLockedCells="1" selectUnlockedCells="1"/>
  <mergeCells count="40">
    <mergeCell ref="B47:U47"/>
    <mergeCell ref="B30:U30"/>
    <mergeCell ref="B31:U31"/>
    <mergeCell ref="B32:U32"/>
    <mergeCell ref="B33:U33"/>
    <mergeCell ref="B45:U45"/>
    <mergeCell ref="B34:U34"/>
    <mergeCell ref="B35:U35"/>
    <mergeCell ref="B40:U40"/>
    <mergeCell ref="B41:U41"/>
    <mergeCell ref="B46:U46"/>
    <mergeCell ref="B43:U43"/>
    <mergeCell ref="B44:U44"/>
    <mergeCell ref="B18:U18"/>
    <mergeCell ref="B19:U19"/>
    <mergeCell ref="B22:U22"/>
    <mergeCell ref="B23:U23"/>
    <mergeCell ref="B21:U21"/>
    <mergeCell ref="B25:U25"/>
    <mergeCell ref="B26:U26"/>
    <mergeCell ref="B27:U27"/>
    <mergeCell ref="B42:U42"/>
    <mergeCell ref="B28:U28"/>
    <mergeCell ref="B37:U37"/>
    <mergeCell ref="B13:U13"/>
    <mergeCell ref="V2:V3"/>
    <mergeCell ref="C2:F2"/>
    <mergeCell ref="H2:K2"/>
    <mergeCell ref="B36:U36"/>
    <mergeCell ref="B14:U14"/>
    <mergeCell ref="B15:U15"/>
    <mergeCell ref="G3:G9"/>
    <mergeCell ref="B16:U16"/>
    <mergeCell ref="B17:U17"/>
    <mergeCell ref="L3:L9"/>
    <mergeCell ref="M2:P2"/>
    <mergeCell ref="B2:B3"/>
    <mergeCell ref="R2:U2"/>
    <mergeCell ref="B12:U12"/>
    <mergeCell ref="B24:U24"/>
  </mergeCells>
  <phoneticPr fontId="2" type="noConversion"/>
  <hyperlinks>
    <hyperlink ref="B65497" r:id="rId1" xr:uid="{00000000-0004-0000-0500-000000000000}"/>
    <hyperlink ref="B65496" r:id="rId2" xr:uid="{00000000-0004-0000-0500-000001000000}"/>
    <hyperlink ref="B7" location="Autoevaluación!A138" tooltip="Ir a autoevaluación" display="Prevención de riesgos" xr:uid="{00000000-0004-0000-0500-000002000000}"/>
    <hyperlink ref="B6" location="Autoevaluación!A133" tooltip="Ir a autoevaluación" display="Participación y convivencia" xr:uid="{00000000-0004-0000-0500-000003000000}"/>
    <hyperlink ref="B5" location="Autoevaluación!A127" tooltip="Ir a autoevaluación" display="Proyección a la comunidad" xr:uid="{00000000-0004-0000-0500-000004000000}"/>
    <hyperlink ref="B4" location="Autoevaluación!A121" tooltip="Ir a autoevaluación" display="Accesibilidad" xr:uid="{00000000-0004-0000-0500-000005000000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Institución</vt:lpstr>
      <vt:lpstr>Autoevaluación</vt:lpstr>
      <vt:lpstr>Directiva</vt:lpstr>
      <vt:lpstr>Academica</vt:lpstr>
      <vt:lpstr>Admon</vt:lpstr>
      <vt:lpstr>Comunidad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alqaui</dc:creator>
  <cp:lastModifiedBy>Office</cp:lastModifiedBy>
  <cp:lastPrinted>2011-10-07T14:16:27Z</cp:lastPrinted>
  <dcterms:created xsi:type="dcterms:W3CDTF">2010-02-23T19:10:51Z</dcterms:created>
  <dcterms:modified xsi:type="dcterms:W3CDTF">2025-03-28T21:12:45Z</dcterms:modified>
</cp:coreProperties>
</file>