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defaultThemeVersion="124226"/>
  <mc:AlternateContent xmlns:mc="http://schemas.openxmlformats.org/markup-compatibility/2006">
    <mc:Choice Requires="x15">
      <x15ac:absPath xmlns:x15ac="http://schemas.microsoft.com/office/spreadsheetml/2010/11/ac" url="H:\ENJAMBRE 2025\CARPETA 1. GESTION DE LA EVALUACION\"/>
    </mc:Choice>
  </mc:AlternateContent>
  <xr:revisionPtr revIDLastSave="0" documentId="8_{EEB4732B-AECB-41A6-85ED-AECB5AF6243B}" xr6:coauthVersionLast="47" xr6:coauthVersionMax="47" xr10:uidLastSave="{00000000-0000-0000-0000-000000000000}"/>
  <bookViews>
    <workbookView xWindow="-108" yWindow="-108" windowWidth="23256" windowHeight="12456" activeTab="1"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00" i="1" l="1"/>
  <c r="U98" i="1"/>
  <c r="U99" i="1"/>
  <c r="U101" i="1"/>
  <c r="U87" i="1"/>
  <c r="U92" i="1"/>
  <c r="U89" i="1"/>
  <c r="U90" i="1"/>
  <c r="U91" i="1"/>
  <c r="R7" i="1"/>
  <c r="R8" i="1"/>
  <c r="R9" i="1"/>
  <c r="R10" i="1"/>
  <c r="S7" i="1"/>
  <c r="T7" i="1"/>
  <c r="T8" i="1"/>
  <c r="T9" i="1"/>
  <c r="T10" i="1"/>
  <c r="U7" i="1"/>
  <c r="S8" i="1"/>
  <c r="U8" i="1"/>
  <c r="U9" i="1"/>
  <c r="U10" i="1"/>
  <c r="S9" i="1"/>
  <c r="S10" i="1"/>
  <c r="S98" i="1"/>
  <c r="S99" i="1"/>
  <c r="S100" i="1"/>
  <c r="S101" i="1"/>
  <c r="Q11" i="1"/>
  <c r="R11" i="1"/>
  <c r="S11" i="1"/>
  <c r="R13" i="1"/>
  <c r="S13" i="1"/>
  <c r="T13" i="1"/>
  <c r="U13" i="1"/>
  <c r="R14" i="1"/>
  <c r="S14" i="1"/>
  <c r="T14" i="1"/>
  <c r="T15" i="1"/>
  <c r="T16" i="1"/>
  <c r="U14" i="1"/>
  <c r="U15" i="1"/>
  <c r="U16" i="1"/>
  <c r="R15" i="1"/>
  <c r="S15" i="1"/>
  <c r="S16" i="1"/>
  <c r="R16" i="1"/>
  <c r="R20" i="1"/>
  <c r="S20" i="1"/>
  <c r="T20" i="1"/>
  <c r="U20" i="1"/>
  <c r="R21" i="1"/>
  <c r="S21" i="1"/>
  <c r="S22" i="1"/>
  <c r="S23" i="1"/>
  <c r="T21" i="1"/>
  <c r="T22" i="1"/>
  <c r="T23" i="1"/>
  <c r="U21" i="1"/>
  <c r="R22" i="1"/>
  <c r="R23" i="1"/>
  <c r="U22" i="1"/>
  <c r="U23" i="1"/>
  <c r="R30" i="1"/>
  <c r="R31" i="1"/>
  <c r="R32" i="1"/>
  <c r="R33" i="1"/>
  <c r="S30" i="1"/>
  <c r="T30" i="1"/>
  <c r="T31" i="1"/>
  <c r="T32" i="1"/>
  <c r="T33" i="1"/>
  <c r="U30" i="1"/>
  <c r="U31" i="1"/>
  <c r="U32" i="1"/>
  <c r="U33" i="1"/>
  <c r="S31" i="1"/>
  <c r="S32" i="1"/>
  <c r="S33" i="1"/>
  <c r="R36" i="1"/>
  <c r="R37" i="1"/>
  <c r="R38" i="1"/>
  <c r="R39" i="1"/>
  <c r="S36" i="1"/>
  <c r="T36" i="1"/>
  <c r="T37" i="1"/>
  <c r="T38" i="1"/>
  <c r="T39" i="1"/>
  <c r="U36" i="1"/>
  <c r="S37" i="1"/>
  <c r="U37" i="1"/>
  <c r="U38" i="1"/>
  <c r="U39" i="1"/>
  <c r="S38" i="1"/>
  <c r="S39" i="1"/>
  <c r="R47" i="1"/>
  <c r="R48" i="1"/>
  <c r="R49" i="1"/>
  <c r="R50" i="1"/>
  <c r="S47" i="1"/>
  <c r="S48" i="1"/>
  <c r="S49" i="1"/>
  <c r="S50" i="1"/>
  <c r="T47" i="1"/>
  <c r="T48" i="1"/>
  <c r="T49" i="1"/>
  <c r="T50" i="1"/>
  <c r="U47" i="1"/>
  <c r="U48" i="1"/>
  <c r="U49" i="1"/>
  <c r="U50" i="1"/>
  <c r="R55" i="1"/>
  <c r="R56" i="1"/>
  <c r="R57" i="1"/>
  <c r="R58" i="1"/>
  <c r="S55" i="1"/>
  <c r="S56" i="1"/>
  <c r="S57" i="1"/>
  <c r="S58" i="1"/>
  <c r="T55" i="1"/>
  <c r="U55" i="1"/>
  <c r="U56" i="1"/>
  <c r="U57" i="1"/>
  <c r="U58" i="1"/>
  <c r="T56" i="1"/>
  <c r="T57" i="1"/>
  <c r="T58" i="1"/>
  <c r="R62" i="1"/>
  <c r="S62" i="1"/>
  <c r="S63" i="1"/>
  <c r="S64" i="1"/>
  <c r="S65" i="1"/>
  <c r="T62" i="1"/>
  <c r="T63" i="1"/>
  <c r="T64" i="1"/>
  <c r="T65" i="1"/>
  <c r="U62" i="1"/>
  <c r="R63" i="1"/>
  <c r="R64" i="1"/>
  <c r="R65" i="1"/>
  <c r="U63" i="1"/>
  <c r="U64" i="1"/>
  <c r="U65" i="1"/>
  <c r="R68" i="1"/>
  <c r="S68" i="1"/>
  <c r="S69" i="1"/>
  <c r="S70" i="1"/>
  <c r="S71" i="1"/>
  <c r="T68" i="1"/>
  <c r="T69" i="1"/>
  <c r="T70" i="1"/>
  <c r="T71" i="1"/>
  <c r="U68" i="1"/>
  <c r="U69" i="1"/>
  <c r="U70" i="1"/>
  <c r="U71" i="1"/>
  <c r="R69" i="1"/>
  <c r="R70" i="1"/>
  <c r="R71" i="1"/>
  <c r="R74" i="1"/>
  <c r="R76" i="1"/>
  <c r="R75" i="1"/>
  <c r="R77" i="1"/>
  <c r="S74" i="1"/>
  <c r="S75" i="1"/>
  <c r="S76" i="1"/>
  <c r="S77" i="1"/>
  <c r="T74" i="1"/>
  <c r="U74" i="1"/>
  <c r="U75" i="1"/>
  <c r="U76" i="1"/>
  <c r="U77" i="1"/>
  <c r="T75" i="1"/>
  <c r="T76" i="1"/>
  <c r="T77" i="1"/>
  <c r="R84" i="1"/>
  <c r="R85" i="1"/>
  <c r="R86" i="1"/>
  <c r="R87" i="1"/>
  <c r="S84" i="1"/>
  <c r="T84" i="1"/>
  <c r="T85" i="1"/>
  <c r="T86" i="1"/>
  <c r="T87" i="1"/>
  <c r="U84" i="1"/>
  <c r="S85" i="1"/>
  <c r="S86" i="1"/>
  <c r="S87" i="1"/>
  <c r="U85" i="1"/>
  <c r="U86" i="1"/>
  <c r="R89" i="1"/>
  <c r="S89" i="1"/>
  <c r="S90" i="1"/>
  <c r="S91" i="1"/>
  <c r="J5" i="6" s="1"/>
  <c r="S92" i="1"/>
  <c r="T89" i="1"/>
  <c r="T90" i="1"/>
  <c r="T91" i="1"/>
  <c r="T92" i="1"/>
  <c r="R90" i="1"/>
  <c r="R91" i="1"/>
  <c r="R92" i="1"/>
  <c r="R98" i="1"/>
  <c r="R99" i="1"/>
  <c r="R100" i="1"/>
  <c r="R101" i="1"/>
  <c r="T98" i="1"/>
  <c r="T101" i="1"/>
  <c r="T99" i="1"/>
  <c r="T100" i="1"/>
  <c r="R102" i="1"/>
  <c r="R103" i="1"/>
  <c r="R104" i="1"/>
  <c r="R105" i="1"/>
  <c r="S102" i="1"/>
  <c r="T102" i="1"/>
  <c r="T103" i="1"/>
  <c r="T104" i="1"/>
  <c r="T105" i="1"/>
  <c r="U102" i="1"/>
  <c r="S103" i="1"/>
  <c r="S104" i="1"/>
  <c r="S105" i="1"/>
  <c r="U103" i="1"/>
  <c r="U104" i="1"/>
  <c r="U105" i="1"/>
  <c r="R114" i="1"/>
  <c r="R115" i="1"/>
  <c r="R116" i="1"/>
  <c r="R117" i="1"/>
  <c r="S114" i="1"/>
  <c r="S115" i="1"/>
  <c r="S116" i="1"/>
  <c r="S117" i="1"/>
  <c r="T114" i="1"/>
  <c r="U114" i="1"/>
  <c r="T115" i="1"/>
  <c r="T116" i="1"/>
  <c r="T117" i="1"/>
  <c r="U115" i="1"/>
  <c r="U116" i="1"/>
  <c r="U117" i="1"/>
  <c r="R122" i="1"/>
  <c r="S122" i="1"/>
  <c r="T122" i="1"/>
  <c r="T123" i="1"/>
  <c r="T124" i="1"/>
  <c r="T125" i="1"/>
  <c r="U122" i="1"/>
  <c r="U125" i="1"/>
  <c r="U123" i="1"/>
  <c r="U124" i="1"/>
  <c r="R123" i="1"/>
  <c r="S123" i="1"/>
  <c r="S124" i="1"/>
  <c r="S125" i="1"/>
  <c r="R124" i="1"/>
  <c r="R125" i="1"/>
  <c r="R128" i="1"/>
  <c r="R129" i="1"/>
  <c r="R130" i="1"/>
  <c r="R131" i="1"/>
  <c r="S128" i="1"/>
  <c r="S130" i="1"/>
  <c r="S129" i="1"/>
  <c r="S131" i="1"/>
  <c r="T128" i="1"/>
  <c r="U128" i="1"/>
  <c r="T129" i="1"/>
  <c r="T130" i="1"/>
  <c r="T131" i="1"/>
  <c r="U129" i="1"/>
  <c r="U130" i="1"/>
  <c r="U131" i="1"/>
  <c r="R134" i="1"/>
  <c r="S134" i="1"/>
  <c r="S135" i="1"/>
  <c r="S136" i="1"/>
  <c r="S137" i="1"/>
  <c r="T134" i="1"/>
  <c r="T135" i="1"/>
  <c r="T136" i="1"/>
  <c r="T137" i="1"/>
  <c r="U134" i="1"/>
  <c r="R135" i="1"/>
  <c r="R136" i="1"/>
  <c r="R137" i="1"/>
  <c r="U135" i="1"/>
  <c r="U136" i="1"/>
  <c r="R139" i="1"/>
  <c r="R140" i="1"/>
  <c r="R141" i="1"/>
  <c r="R142" i="1"/>
  <c r="S139" i="1"/>
  <c r="S140" i="1"/>
  <c r="S141" i="1"/>
  <c r="S142" i="1"/>
  <c r="T139" i="1"/>
  <c r="U139" i="1"/>
  <c r="T140" i="1"/>
  <c r="U140" i="1"/>
  <c r="T141" i="1"/>
  <c r="T142" i="1"/>
  <c r="U141" i="1"/>
  <c r="U6" i="2" l="1"/>
  <c r="S4" i="6"/>
  <c r="S10" i="6" s="1"/>
  <c r="U6" i="6"/>
  <c r="R8" i="2"/>
  <c r="O8" i="2"/>
  <c r="D5" i="2"/>
  <c r="O5" i="2"/>
  <c r="J6" i="6"/>
  <c r="N4" i="2"/>
  <c r="N10" i="2" s="1"/>
  <c r="F4" i="2"/>
  <c r="U5" i="6"/>
  <c r="S6" i="6"/>
  <c r="P6" i="2"/>
  <c r="U4" i="2"/>
  <c r="R5" i="5"/>
  <c r="M4" i="5"/>
  <c r="M10" i="5" s="1"/>
  <c r="J8" i="6"/>
  <c r="S7" i="6"/>
  <c r="N7" i="6"/>
  <c r="N6" i="6"/>
  <c r="U4" i="6"/>
  <c r="U10" i="6" s="1"/>
  <c r="D4" i="2"/>
  <c r="N6" i="2"/>
  <c r="R4" i="2"/>
  <c r="R4" i="6"/>
  <c r="R10" i="6" s="1"/>
  <c r="M7" i="5"/>
  <c r="T5" i="2"/>
  <c r="J7" i="5"/>
  <c r="S5" i="5"/>
  <c r="S6" i="2"/>
  <c r="U7" i="5"/>
  <c r="P4" i="5"/>
  <c r="P10" i="5" s="1"/>
  <c r="I8" i="6"/>
  <c r="M6" i="6"/>
  <c r="O7" i="2"/>
  <c r="T6" i="2"/>
  <c r="R6" i="2"/>
  <c r="H7" i="5"/>
  <c r="S5" i="4"/>
  <c r="T5" i="4"/>
  <c r="O5" i="4"/>
  <c r="U4" i="4"/>
  <c r="U10" i="4" s="1"/>
  <c r="T8" i="2"/>
  <c r="P7" i="5"/>
  <c r="K5" i="6"/>
  <c r="O4" i="6"/>
  <c r="O10" i="6" s="1"/>
  <c r="U7" i="4"/>
  <c r="O7" i="4"/>
  <c r="E6" i="4"/>
  <c r="R5" i="4"/>
  <c r="R4" i="4"/>
  <c r="R10" i="4" s="1"/>
  <c r="S5" i="6"/>
  <c r="O6" i="5"/>
  <c r="J6" i="5"/>
  <c r="O5" i="5"/>
  <c r="J4" i="5"/>
  <c r="I7" i="6"/>
  <c r="H6" i="6"/>
  <c r="D6" i="4"/>
  <c r="O6" i="4"/>
  <c r="I6" i="4"/>
  <c r="P5" i="4"/>
  <c r="H5" i="4"/>
  <c r="M4" i="2"/>
  <c r="M10" i="2" s="1"/>
  <c r="I6" i="6"/>
  <c r="P5" i="2"/>
  <c r="T5" i="6"/>
  <c r="R7" i="6"/>
  <c r="O7" i="6"/>
  <c r="R6" i="6"/>
  <c r="P6" i="6"/>
  <c r="N7" i="4"/>
  <c r="R7" i="4"/>
  <c r="T4" i="4"/>
  <c r="T10" i="4" s="1"/>
  <c r="K4" i="4"/>
  <c r="U9" i="2"/>
  <c r="N9" i="2"/>
  <c r="S8" i="2"/>
  <c r="H5" i="6"/>
  <c r="R5" i="6"/>
  <c r="R6" i="5"/>
  <c r="S8" i="6"/>
  <c r="P7" i="6"/>
  <c r="M4" i="6"/>
  <c r="M10" i="6" s="1"/>
  <c r="C4" i="6"/>
  <c r="O7" i="5"/>
  <c r="I7" i="5"/>
  <c r="D7" i="5"/>
  <c r="K6" i="5"/>
  <c r="F6" i="5"/>
  <c r="P5" i="5"/>
  <c r="K5" i="5"/>
  <c r="N4" i="5"/>
  <c r="N10" i="5" s="1"/>
  <c r="U8" i="6"/>
  <c r="O8" i="6"/>
  <c r="N8" i="6"/>
  <c r="H8" i="6"/>
  <c r="T7" i="6"/>
  <c r="C6" i="6"/>
  <c r="J7" i="2"/>
  <c r="I7" i="4"/>
  <c r="U6" i="4"/>
  <c r="I5" i="4"/>
  <c r="J4" i="4"/>
  <c r="C4" i="4"/>
  <c r="T9" i="2"/>
  <c r="D7" i="2"/>
  <c r="M6" i="2"/>
  <c r="E5" i="2"/>
  <c r="T4" i="2"/>
  <c r="T7" i="5"/>
  <c r="K7" i="5"/>
  <c r="N6" i="5"/>
  <c r="H6" i="5"/>
  <c r="U5" i="5"/>
  <c r="N5" i="5"/>
  <c r="I5" i="5"/>
  <c r="H4" i="5"/>
  <c r="T8" i="6"/>
  <c r="K7" i="6"/>
  <c r="H7" i="6"/>
  <c r="P4" i="6"/>
  <c r="P10" i="6" s="1"/>
  <c r="J4" i="6"/>
  <c r="J10" i="6" s="1"/>
  <c r="J7" i="4"/>
  <c r="R6" i="4"/>
  <c r="M6" i="4"/>
  <c r="D5" i="4"/>
  <c r="I4" i="4"/>
  <c r="S4" i="4"/>
  <c r="S10" i="4" s="1"/>
  <c r="U8" i="2"/>
  <c r="S7" i="2"/>
  <c r="N7" i="2"/>
  <c r="U5" i="2"/>
  <c r="S5" i="2"/>
  <c r="K6" i="6"/>
  <c r="S4" i="2"/>
  <c r="U6" i="5"/>
  <c r="M6" i="5"/>
  <c r="T5" i="5"/>
  <c r="J5" i="5"/>
  <c r="R4" i="5"/>
  <c r="R10" i="5" s="1"/>
  <c r="O4" i="5"/>
  <c r="O10" i="5" s="1"/>
  <c r="F4" i="5"/>
  <c r="K8" i="6"/>
  <c r="C8" i="6"/>
  <c r="U7" i="6"/>
  <c r="J7" i="6"/>
  <c r="O6" i="6"/>
  <c r="O5" i="6"/>
  <c r="I5" i="6"/>
  <c r="T4" i="6"/>
  <c r="T10" i="6" s="1"/>
  <c r="P7" i="4"/>
  <c r="T7" i="4"/>
  <c r="C7" i="4"/>
  <c r="P6" i="4"/>
  <c r="H6" i="4"/>
  <c r="U5" i="4"/>
  <c r="N5" i="4"/>
  <c r="O4" i="4"/>
  <c r="O10" i="4" s="1"/>
  <c r="M4" i="4"/>
  <c r="M10" i="4" s="1"/>
  <c r="H4" i="4"/>
  <c r="O9" i="2"/>
  <c r="E9" i="2"/>
  <c r="P8" i="2"/>
  <c r="C8" i="2"/>
  <c r="T7" i="2"/>
  <c r="P7" i="2"/>
  <c r="O6" i="2"/>
  <c r="N5" i="2"/>
  <c r="K4" i="2"/>
  <c r="T6" i="6"/>
  <c r="J9" i="2"/>
  <c r="I9" i="2"/>
  <c r="K9" i="2"/>
  <c r="K8" i="2"/>
  <c r="J8" i="2"/>
  <c r="H7" i="2"/>
  <c r="H6" i="2"/>
  <c r="O4" i="2"/>
  <c r="O10" i="2" s="1"/>
  <c r="P4" i="2"/>
  <c r="P10" i="2" s="1"/>
  <c r="I4" i="2"/>
  <c r="H4" i="2"/>
  <c r="J4" i="2"/>
  <c r="M8" i="6"/>
  <c r="F6" i="6"/>
  <c r="K7" i="4"/>
  <c r="J6" i="4"/>
  <c r="K5" i="4"/>
  <c r="E5" i="4"/>
  <c r="F4" i="4"/>
  <c r="M9" i="2"/>
  <c r="N8" i="2"/>
  <c r="F8" i="2"/>
  <c r="I7" i="2"/>
  <c r="C7" i="2"/>
  <c r="I6" i="2"/>
  <c r="R5" i="2"/>
  <c r="I5" i="2"/>
  <c r="S7" i="5"/>
  <c r="F7" i="5"/>
  <c r="R7" i="5"/>
  <c r="D4" i="5"/>
  <c r="N5" i="6"/>
  <c r="U7" i="2"/>
  <c r="M7" i="2"/>
  <c r="M5" i="2"/>
  <c r="H4" i="6"/>
  <c r="K6" i="4"/>
  <c r="P6" i="5"/>
  <c r="K4" i="5"/>
  <c r="P8" i="6"/>
  <c r="S9" i="2"/>
  <c r="N4" i="4"/>
  <c r="N10" i="4" s="1"/>
  <c r="P4" i="4"/>
  <c r="P10" i="4" s="1"/>
  <c r="I6" i="5"/>
  <c r="S6" i="4"/>
  <c r="R8" i="6"/>
  <c r="M5" i="4"/>
  <c r="E4" i="2"/>
  <c r="F5" i="2"/>
  <c r="M8" i="2"/>
  <c r="J5" i="4"/>
  <c r="S6" i="5"/>
  <c r="T6" i="5"/>
  <c r="N4" i="6"/>
  <c r="N10" i="6" s="1"/>
  <c r="I8" i="2"/>
  <c r="I4" i="6"/>
  <c r="D6" i="5"/>
  <c r="E5" i="5"/>
  <c r="U4" i="5"/>
  <c r="U10" i="5" s="1"/>
  <c r="E8" i="6"/>
  <c r="M7" i="6"/>
  <c r="D7" i="6"/>
  <c r="P5" i="6"/>
  <c r="C5" i="6"/>
  <c r="F4" i="6"/>
  <c r="S7" i="4"/>
  <c r="E7" i="4"/>
  <c r="N6" i="4"/>
  <c r="D9" i="2"/>
  <c r="K7" i="2"/>
  <c r="E7" i="2"/>
  <c r="D6" i="2"/>
  <c r="H5" i="5"/>
  <c r="S4" i="5"/>
  <c r="S10" i="5" s="1"/>
  <c r="F5" i="4"/>
  <c r="M5" i="5"/>
  <c r="T4" i="5"/>
  <c r="T10" i="5" s="1"/>
  <c r="M5" i="6"/>
  <c r="H7" i="4"/>
  <c r="F6" i="4"/>
  <c r="C5" i="4"/>
  <c r="P9" i="2"/>
  <c r="H9" i="2"/>
  <c r="H8" i="2"/>
  <c r="R7" i="2"/>
  <c r="C5" i="2"/>
  <c r="K4" i="6"/>
  <c r="T6" i="4"/>
  <c r="C6" i="5"/>
  <c r="E6" i="5"/>
  <c r="I4" i="5"/>
  <c r="N7" i="5"/>
  <c r="R9" i="2"/>
  <c r="F7" i="4"/>
  <c r="M7" i="4"/>
  <c r="E7" i="5"/>
  <c r="C7" i="5"/>
  <c r="C5" i="5"/>
  <c r="D5" i="5"/>
  <c r="F5" i="5"/>
  <c r="C4" i="5"/>
  <c r="E4" i="5"/>
  <c r="F7" i="6"/>
  <c r="F8" i="6"/>
  <c r="D8" i="6"/>
  <c r="E7" i="6"/>
  <c r="C7" i="6"/>
  <c r="E6" i="6"/>
  <c r="D6" i="6"/>
  <c r="F5" i="6"/>
  <c r="D5" i="6"/>
  <c r="E5" i="6"/>
  <c r="E4" i="6"/>
  <c r="D4" i="6"/>
  <c r="D7" i="4"/>
  <c r="C6" i="4"/>
  <c r="D4" i="4"/>
  <c r="E4" i="4"/>
  <c r="F9" i="2"/>
  <c r="C9" i="2"/>
  <c r="D8" i="2"/>
  <c r="E8" i="2"/>
  <c r="F7" i="2"/>
  <c r="E6" i="2"/>
  <c r="F6" i="2"/>
  <c r="C6" i="2"/>
  <c r="J6" i="2"/>
  <c r="K6" i="2"/>
  <c r="H5" i="2"/>
  <c r="J5" i="2"/>
  <c r="K5" i="2"/>
  <c r="C4" i="2"/>
  <c r="J10" i="5" l="1"/>
  <c r="I10" i="6"/>
  <c r="H10" i="6"/>
  <c r="I10" i="5"/>
  <c r="K10" i="5"/>
  <c r="H10" i="5"/>
  <c r="U10" i="2"/>
  <c r="K10" i="6"/>
  <c r="S10" i="2"/>
  <c r="T10" i="2"/>
  <c r="D10" i="5"/>
  <c r="K10" i="4"/>
  <c r="R10" i="2"/>
  <c r="F10" i="5"/>
  <c r="D10" i="2"/>
  <c r="H10" i="4"/>
  <c r="C10" i="6"/>
  <c r="I10" i="4"/>
  <c r="J10" i="4"/>
  <c r="F10" i="6"/>
  <c r="E10" i="5"/>
  <c r="E10" i="2"/>
  <c r="F10" i="4"/>
  <c r="C10" i="4"/>
  <c r="D10" i="4"/>
  <c r="H10" i="2"/>
  <c r="J10" i="2"/>
  <c r="K10" i="2"/>
  <c r="I10" i="2"/>
  <c r="C10" i="5"/>
  <c r="F10" i="2"/>
  <c r="E10" i="4"/>
  <c r="D10" i="6"/>
  <c r="E10" i="6"/>
  <c r="C10" i="2"/>
</calcChain>
</file>

<file path=xl/sharedStrings.xml><?xml version="1.0" encoding="utf-8"?>
<sst xmlns="http://schemas.openxmlformats.org/spreadsheetml/2006/main" count="759" uniqueCount="515">
  <si>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</si>
  <si>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</si>
  <si>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</si>
  <si>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</si>
  <si>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</si>
  <si>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</si>
  <si>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</si>
  <si>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</si>
  <si>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</si>
  <si>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</si>
  <si>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</si>
  <si>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</si>
  <si>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</si>
  <si>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</si>
  <si>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</si>
  <si>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</si>
  <si>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</si>
  <si>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</si>
  <si>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</si>
  <si>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</si>
  <si>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</si>
  <si>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</si>
  <si>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</si>
  <si>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</si>
  <si>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</si>
  <si>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</si>
  <si>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</si>
  <si>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</si>
  <si>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</si>
  <si>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</si>
  <si>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</si>
  <si>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</si>
  <si>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</si>
  <si>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</si>
  <si>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</si>
  <si>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</si>
  <si>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</si>
  <si>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</si>
  <si>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</si>
  <si>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</si>
  <si>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</si>
  <si>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</si>
  <si>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</si>
  <si>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</si>
  <si>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</si>
  <si>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</si>
  <si>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</si>
  <si>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</si>
  <si>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</si>
  <si>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</si>
  <si>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</si>
  <si>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</si>
  <si>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</si>
  <si>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</si>
  <si>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</si>
  <si>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</si>
  <si>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</si>
  <si>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</si>
  <si>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</si>
  <si>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</si>
  <si>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</si>
  <si>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</si>
  <si>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</si>
  <si>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</si>
  <si>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</si>
  <si>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</si>
  <si>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</si>
  <si>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</si>
  <si>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</si>
  <si>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</si>
  <si>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</si>
  <si>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</si>
  <si>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</si>
  <si>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</si>
  <si>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</si>
  <si>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</si>
  <si>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</si>
  <si>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</si>
  <si>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</si>
  <si>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</si>
  <si>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</si>
  <si>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</si>
  <si>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</si>
  <si>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</si>
  <si>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</si>
  <si>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</si>
  <si>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</si>
  <si>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</si>
  <si>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</si>
  <si>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</si>
  <si>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</si>
  <si>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</si>
  <si>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</si>
  <si>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</si>
  <si>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</si>
  <si>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</si>
  <si>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</si>
  <si>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</si>
  <si>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</si>
  <si>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</si>
  <si>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</si>
  <si>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</si>
  <si>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</si>
  <si>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</si>
  <si>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</si>
  <si>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</si>
  <si>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</si>
  <si>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</si>
  <si>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</si>
  <si>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</si>
  <si>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</si>
  <si>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</si>
  <si>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</si>
  <si>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</si>
  <si>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</si>
  <si>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</si>
  <si>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</si>
  <si>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</si>
  <si>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</si>
  <si>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</si>
  <si>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</si>
  <si>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</si>
  <si>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</si>
  <si>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</si>
  <si>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</si>
  <si>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</si>
  <si>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</si>
  <si>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</si>
  <si>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</si>
  <si>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</si>
  <si>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</si>
  <si>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</si>
  <si>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</si>
  <si>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</si>
  <si>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</si>
  <si>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</si>
  <si>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</si>
  <si>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</si>
  <si>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</si>
  <si>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</si>
  <si>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</si>
  <si>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</si>
  <si>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</si>
  <si>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</si>
  <si>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</si>
  <si>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</si>
  <si>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</si>
  <si>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</si>
  <si>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</si>
  <si>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</si>
  <si>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</si>
  <si>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</si>
  <si>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</si>
  <si>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</si>
  <si>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</si>
  <si>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</si>
  <si>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</si>
  <si>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</si>
  <si>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</si>
  <si>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</si>
  <si>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</si>
  <si>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</si>
  <si>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</si>
  <si>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</si>
  <si>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</si>
  <si>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</si>
  <si>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</si>
  <si>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</si>
  <si>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</si>
  <si>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</si>
  <si>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</si>
  <si>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</si>
  <si>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</si>
  <si>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</si>
  <si>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</si>
  <si>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</si>
  <si>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2015</t>
  </si>
  <si>
    <t>AÑO 2016</t>
  </si>
  <si>
    <t>AÑO 2017</t>
  </si>
  <si>
    <t>AÑO  2015</t>
  </si>
  <si>
    <t>AÑO 2023</t>
  </si>
  <si>
    <t>AÑO 2024</t>
  </si>
  <si>
    <t>AÑO 2025</t>
  </si>
  <si>
    <t>AÑO 2026</t>
  </si>
  <si>
    <t>JOSE GREGORIO BAUTISTA RICO</t>
  </si>
  <si>
    <t>RECTOR</t>
  </si>
  <si>
    <t>jose.gbautistar@colzaga.edu.co</t>
  </si>
  <si>
    <t>CARMEN SOFIA CONDE CAICEDO</t>
  </si>
  <si>
    <t>COORDINADORA</t>
  </si>
  <si>
    <t>carmen.scondec@colzaga.edu.co</t>
  </si>
  <si>
    <t>LIDA JUDITH TORRES MONCADA</t>
  </si>
  <si>
    <t>lida.jtorresm@colzaga.edu.co</t>
  </si>
  <si>
    <t>JENNY MARIA ALVARADO MIRANDA</t>
  </si>
  <si>
    <t>DOCENTE LIDER GESTION DIRECTIVA</t>
  </si>
  <si>
    <t xml:space="preserve">jenny.malvaradom@colzaga.edu.co </t>
  </si>
  <si>
    <t>ADOLFO VILLAMIZAR VILLAMIZAR</t>
  </si>
  <si>
    <t>DOCENTE LIDER GESTIÓN ACADÉMICA</t>
  </si>
  <si>
    <t>adolfo.villamizarv@colzaga.edu.co</t>
  </si>
  <si>
    <t>DOCENTE LÍDER GESTIÓN ADMINISTRATIVA</t>
  </si>
  <si>
    <t>NANCY OMAIRA RODRIGUEZ MORENO</t>
  </si>
  <si>
    <t>DOCENTE LÍDER GESTIÓN COMUNITARIA</t>
  </si>
  <si>
    <t xml:space="preserve">nancy.rodriguez@colzaga.edu.co </t>
  </si>
  <si>
    <t>INSTITUCIÓN EDUCATIVA COLEGIO SAN LUIS GONZAGA</t>
  </si>
  <si>
    <t>CHINÁCOTA</t>
  </si>
  <si>
    <t>CARRERA 4 # 8-48. BARRIO EL DIQUE</t>
  </si>
  <si>
    <t xml:space="preserve">colzagachinacota@gmail.com </t>
  </si>
  <si>
    <t>JOSÉ GREGORIO BAUTISTA RICO</t>
  </si>
  <si>
    <t>2023-2025</t>
  </si>
  <si>
    <t>NANCY YASMIN ORTIZ VALDERRAMA</t>
  </si>
  <si>
    <t>Se cuenta con una formulación de la misión, la visión y los principios que articulan e identifican a la institución como un todo. Estos elementos han sido apropiados  por la mayor parte de la  comunidad educativa.</t>
  </si>
  <si>
    <t>Manual de convivencia, Sistema Institucional de Evaluacion, cuadernos de seguimiento, plataforma institucional.</t>
  </si>
  <si>
    <t>La comunidad educativa conoce y comparte el direccionamiento estratégico. Esto se evidencia en la identidad institucional y la unidad de propósitos entre sus miembros.</t>
  </si>
  <si>
    <t>PEI, Manual de convivencia, Sistema Institucional de Evaluacion, cuadernos de seguimiento, plataforma institucional.</t>
  </si>
  <si>
    <t>La estrategia de promoción de la inclusión de personas de diferentes grupos poblacionales o diversidad cultural es la base para que  se adapten metodologías y espacios físicos, apoyar talentos y hacerlos valorar por todos los estamentos de la comunidad educativa. Además, promueve la coordinación con otros organismos para su atención integral.</t>
  </si>
  <si>
    <t>Los planes, proyectos y acciones se enmarcan  en principios de corresponsabilidad, participación y equidad, articulados al planteamiento 
estratégico de la institución integrada e inclusiva, y son conocidos por la comunidad educativa. Se trabaja en equipo para articular las acciones.</t>
  </si>
  <si>
    <t>La estrategia pedagógica es coherente con la misión, la visión y los principios institucionales, y es aplicada de manera articulada en las diferentes sedes, niveles y grados.</t>
  </si>
  <si>
    <t>Resultados de pruebas externas
Evaluacion de desempeño docente
PEI
SIEE
Planes de àrea y asignatura</t>
  </si>
  <si>
    <t xml:space="preserve">actas de reunion de consejo academico
circulares institucionales
</t>
  </si>
  <si>
    <t>Actas de comision de evaluacion
Actas de Nivelacion
Cronograma Institucional</t>
  </si>
  <si>
    <t>Actas de reunion de padres de familia
circulares Institucionales</t>
  </si>
  <si>
    <t>El consejo de padres de familia solamente se reúne esporádicamente para trabajar 
sobre los asuntos de su competencia.</t>
  </si>
  <si>
    <t>Plataforma Institucional
Pagina Web Institucional
Redes Sociales
Grupos de Whats App</t>
  </si>
  <si>
    <t>se evidencia en las jornadas pedagogicas y los productos entregados al equipo directivo de la institucion.</t>
  </si>
  <si>
    <t>plataforma institucional
actos culturales realizados durante el año
dia de la excelencia gonzaguista</t>
  </si>
  <si>
    <t>La institución ha implementado un procedimiento para identificar, divulgar y documentar las buenas prácticas pedagógicas, administrativas y culturales que reconocen la diversidad de la población en todos sus componentes de 
gestión. El intercambio de experiencias propicia acciones de mejoramiento.</t>
  </si>
  <si>
    <t>nancy.yortizv@colzaga.edu.co</t>
  </si>
  <si>
    <t>Todas las metas establecidas para la institución integrada e inclusiva responden a sus objetivos y al direccionamiento estratégico. Además, éstas son conocidas y puestas en práctica por la comunidad educativa.
comunidad educativa.</t>
  </si>
  <si>
    <t>PEI, planes individuales de ajustes razonables. PPT.</t>
  </si>
  <si>
    <t>La institución cuenta con un conjunto de criterios básicos acerca de su manejo y éstos son aplicados parcialmente desde el trabajo en equipo para el alcalnce de las metas de calidad institucionalmente establecidas.</t>
  </si>
  <si>
    <t>Actas de reunión del consejo directivo, consejo académico, comité de convivencia, áreas del conocimiento y demás estamentos institucionales.</t>
  </si>
  <si>
    <t>Actas de reunión de los organos del gobierno escolar, alianzas y convenios.</t>
  </si>
  <si>
    <t>La institución utiliza sistemáticamente la iformación de los resultados de sus autoevaluaciones de la calidad, la inclusión y de las evaluaciones de desempeño de los docentes y administrativos.
personal administrativo. Además, emplea sus resultados en las evaluaciones externas (prue_x0002_bas SABER y examen de Estado) para elaborar sus planes y programas de trabajo.</t>
  </si>
  <si>
    <t>la institución revisa periódicamente los procedimientos e instrumentos establecidos para realizar la autoevaluación integral. Con esto orienta, ajusta y mejora continuamente este proceso.</t>
  </si>
  <si>
    <t>Cronograma Institucional
circulares institucionales, actas de reunión.</t>
  </si>
  <si>
    <t>El consejo directivo se reúne periódicamente de acuerdo con el cronograma establecido y sesiona con la activa participación de todos sus miembros, según el el plan de trabajo.</t>
  </si>
  <si>
    <t xml:space="preserve">actas de reunion de consejo directivo, acuerdos del consejo directivo, circulares institucionales
</t>
  </si>
  <si>
    <t>El consejo académico se reúne periódicamente para garantizar que el proyecto pedagógico sea coherente con las necesidades de la diversidad y se implemente en áreas y niveles, según su plan de trabajo.</t>
  </si>
  <si>
    <t>La comisión de evaluación y promoción se reúne oportunamente en el marco de la integración institucional, toma las decisiones pertinentes y apoya la definición de políticas institucionales de evaluación que favorece a la diversidad de la población.</t>
  </si>
  <si>
    <t>El comité de convivencia se reúne periódicamente y es reconocido como la instancia encargada de analizar y plantear soluciones a los problemas de convivencia que se presentan en la institución.</t>
  </si>
  <si>
    <t>Actas de comité de convivencia, circulares Institucionales</t>
  </si>
  <si>
    <t>Actas de consejo estudiantil, circulares Institucionales</t>
  </si>
  <si>
    <t>El consejo estudiantil está conformado mediante elección democrática, se reunió y tomó decisiones en favor de este importante estamento escolar.</t>
  </si>
  <si>
    <t>La institucion cuenta con un personero estudiantil, elegido democraticamente, quién participó activamente en el comité de convivencia y ejerció su liderazgo como vocero de los estusdiantes.</t>
  </si>
  <si>
    <t>Plan de acción del personero estudiantil, actas de reunión del consejo estudiantil, actas de reunión del comité de convivencia.</t>
  </si>
  <si>
    <t>Está conformada la asamblea 
de padres de familia, pero ésta 
no se reúne periódicamente 
para deliberar y tomar decisiones sobre los temas de su competencia.</t>
  </si>
  <si>
    <t>Actas de consejo de padres de familia, circulares Institucionales</t>
  </si>
  <si>
    <t>La institución utiliza diferentes medios de comunicación, previamente identificados, para informar, actualizar y motivar a cada uno de los estamentos de la comunidad educativa en el proceso de mejoramiento institucional. Reconoce y garantiza el acceso a los medios de 
comunicación, ajustados a las necesidades de la diversidad de la comunidad educativa.</t>
  </si>
  <si>
    <t>Plataforma Institucional, cuaderno de seguimiento Gonzaguista, Pagina Web Institucional, Redes Sociales, Grupos de Whats App</t>
  </si>
  <si>
    <t>La institución integrada cuenta 
con una estrategia para fortalecer el trabajo en equipo en 
los diferentes proyectos institucionales. Además, se cuenta con una metodología para realizar reuniones efectivas</t>
  </si>
  <si>
    <t>La institución tiene un sistema de estímulos y  reconocimientos a los logros de los docentes y estudiantes que se aplica de manera cohe_x0002_ente, sistemática y organizada. Además, este 
sistema cuenta con el reconocimiento de la  comunidad educativa y es parte de la cultura, las políticas y practicas inclusivas.</t>
  </si>
  <si>
    <t>plataforma institucional
actos culturales realizados durante el año, dia de la excelencia gonzaguista
reuniones de padres de familia
jornadas pedagogicas
clases de cada una de las àreas</t>
  </si>
  <si>
    <t>los estudiantes se identifican con la institución a través de elementos tales como las instalaciones, el escudo, el unifor_x0002_me o el himno, pero también 
con aspectos relacionados con 
la filosofía y los valores institucionales</t>
  </si>
  <si>
    <t>programas ecologicos
servicio social
proyectos realizados en direrentes areas del conocimiento
experiencias significativas.</t>
  </si>
  <si>
    <t>Las sede posee espacios amplios y suficientes, y éstos se encuentran adecuadamente dotados, organizados y decorados y señalizados, lo que 
propicia un buen ambiente para el aprendizaje y la convivencia de la diversidad de sus miembros, incluso de aquellos que requieren adaptaciones para su movilidad y ubicación en el espacio. Las plantas físicas son usadas decuadamente fuera de la jornada escolar ordinaria.</t>
  </si>
  <si>
    <t>Proyecto de inclusion realizado por el equipo directivo y la orientadora institucional</t>
  </si>
  <si>
    <t xml:space="preserve">Programacion acadèmica
SIEE
PEI
PMI
</t>
  </si>
  <si>
    <t>Nuevo Manual de Convivencia
actas de reunion del equipo de convivencia
trabajo realizado con los estudiantes y padres de familia</t>
  </si>
  <si>
    <t>La institución tiene una política 
definida con respecto a las actividades extracurriculares, las cuales se articulan a los procesos de formación de los estudiantes. Sin embargo, ésta solamente se aplica en algunos grados y para los docentes.</t>
  </si>
  <si>
    <t>PEI
PMI
IEP
SIEE</t>
  </si>
  <si>
    <t>cuadernos de seguimiento
Programacion de àrea y aula</t>
  </si>
  <si>
    <t>la institución cuenta con un programa completo y adecuado de promoción del bienestar de los estudiantes, con énfasis hacia aquellos que presentan más necesidades. Además, tiene el apoyo de otras entidades y de la comunidad educativa.</t>
  </si>
  <si>
    <t>Actas equipo de convivencia
Manual de convivencia</t>
  </si>
  <si>
    <t>La comunidad educativa reconoce y utiliza el comité de convivencia para identificar y mediar los conflictos. Las actividades programadas para fortalecer la convivencia cuentan con amplia participación de los distintos estamen_x0002_tos de la comunidad educativa.</t>
  </si>
  <si>
    <t>zonas verdes institucionales
espacios institucionales adecuados para salones de clases.</t>
  </si>
  <si>
    <t>La institución cuenta con un programa es_x0002_ructurado de inducción y de acogida, el cual está apoyado en materiales y estrategias que se adaptan a las condiciones personales, so_x0002_ciales y culturales de todos los integrantes. La 
inducción se hace al inicio del año escolar a todos los estudiantes nuevos y sus familias.</t>
  </si>
  <si>
    <t>La mayoría de los estudiantes de la institución manifiesta entusiasmo y ganas de aprender.</t>
  </si>
  <si>
    <t>El manual de convivencia es conocido y utilizado frecuentemente como un instrumento que orienta los principios, valores, estrategias y actuaciones que favorecen un clima organizacional armónico entre los diferentes integrantes 
de la comunidad educativa; fomentando el respeto y la valoración de la diversidad.</t>
  </si>
  <si>
    <t>La institución cuenta con una política y una programación completa de actividades extracurriculares que propicia la participación de todos, y éstas se orientan a complementar la formación de los estudiantes en los aspectos 
sociales, artísticos, deportivos, emocionales, éticos, etc</t>
  </si>
  <si>
    <t>La institución realiza un intercambio fluido de información con las autoridades educativas en el marco de la política definida, lo que facilita la ejecución de las actividades y la solu_x0002_ción oportuna de los problemas.</t>
  </si>
  <si>
    <t>La institución cuenta con alianzas y acuerdos con diferentes entidades para apoyar la ejecución de sus proyectos. Además, tales alianzas y acuerdos cuentan con la participación de los diferentes estamentos de la comunidad edu_x0002_cativa y sectores de la comunidad general.</t>
  </si>
  <si>
    <t>documentos que reposan en rectoria de la institucion de convenios y alianzas con:
SENA
IPT
UNAD
U. LIBRE
UP</t>
  </si>
  <si>
    <t>La institución realiza un intercambio muy ágil y fluido de información con las familias o acudientes en el marco de la política definida, lo que facilita la solución oportuna de los problemas.</t>
  </si>
  <si>
    <t>Las alianzas con el sector productivo tienen objetivos y metodologías claras para apoyar el desarrollo de competencias en los estudiantes y se promueven procesos de seguimiento y evaluación periódicos</t>
  </si>
  <si>
    <t xml:space="preserve">El plan de estudios fue apoyado por el plan de fortalecimiento académico en todas las áreas. El resultado de las pruebas externas fue tenido en cuenta para la elaboración de este plan. </t>
  </si>
  <si>
    <t xml:space="preserve">Plan de estudios, Actas del consejo académico, Planes de aula, Plan de fortalecimiento académico y pedagógico por áreas. </t>
  </si>
  <si>
    <t xml:space="preserve">Las reuniones por áreas permitieron una mayor coordinación  en el desarrollo de una metodología común atendiendo las necesidades planteadas en el plan de mejoramiento. </t>
  </si>
  <si>
    <t>Documento PEI, Plan de fortalecimiento académico y pedagógico por áreas.</t>
  </si>
  <si>
    <t>La institución empleo recursos, para el mantenimiento y  dotación de sonido y proyeccion para las aulas con el propósito de apoyar una metodología más flexible en el desarrollo de competencias.</t>
  </si>
  <si>
    <t>Actas Consejo Directivo, Acta de entrega material educativo recibido MEN PTA, plataforma SECOPII</t>
  </si>
  <si>
    <t>La institición desarrolló estrategías que le permitieron atender la población escolar desde transición hasta el grado undécimo en una sola sede teniendo en cuenta las necesidades de los diferentes grupos y niveles.</t>
  </si>
  <si>
    <t>Documento PEI.</t>
  </si>
  <si>
    <t xml:space="preserve">Los docentes siguieron los procedimientos y aplicaron las diversas alternativas de evaluación planteadas en el SIEE, evaluar para avanzar con el propósito de facilitar el aprendizaje de los estudiantes y superar las dificultades en el desarrollo de competencias. </t>
  </si>
  <si>
    <t>Documento SIEE, Criterios de Evaluación, Plan de fortalecimiento Académico y pedagógico por áreas, análisis de resultados y priorización de aprendizajes según la propuesta de evaluar para avanzar.</t>
  </si>
  <si>
    <t>Las diferentes áreas comparten didácticas comunes que son revisadas periodicamente y ajustadas a las necesdiades de cada una de ellas al igual que a la diversidad de la población que atienden.</t>
  </si>
  <si>
    <t>Plan de fortalecimiento Académico y pedagógico por áreas,Planes de aula, SIEE.</t>
  </si>
  <si>
    <t xml:space="preserve">Las tareas escolares han sido orientadas al desarrollo del plan de fortalecimiento académico y al refuerzo de los aprendizajes de cada una de las áreas. </t>
  </si>
  <si>
    <t>Planes de aula, planes de área.</t>
  </si>
  <si>
    <t>Los recursos didácticos con los que cuenta la institución son usados por los docentes de forma coordinada y eficiente haciendo el mejor uso de ellos.</t>
  </si>
  <si>
    <t>PEI, Actas consejo directivo.</t>
  </si>
  <si>
    <t>La institución cuenta con un horario de clases que le permite dar cumplimiento al plan de estudios y a las normas establecidas para garantizar el servicio educativo.</t>
  </si>
  <si>
    <t>Documento PEI, jornada académica.</t>
  </si>
  <si>
    <t>La institución atiende casos particulares en su población escolar que requieren una metodología flexible, como problemas de aprendizaje o enfermedades que impiden a los estudiantes cumplir plenamente con sus compromisos académicos.</t>
  </si>
  <si>
    <t>SIEE, plataforma de la institución, Planes de aula.</t>
  </si>
  <si>
    <t xml:space="preserve">Los planes de clases permiten el desarrollo del plan de estudios, el adecuado uso de los recursos y la aplicación de los DBA en los diferentes grados y niveles de enseñanza. </t>
  </si>
  <si>
    <t>Planes de aula, Plan de fortalecimiento Académico y pedagógico por áreas.</t>
  </si>
  <si>
    <t>Los docentes informan a los estudiantes sobre la forma como serán evaluados, la presentación de trabajos, talleres y demás actividades con el objetivo de facilitar el aprendizaje de las compentencias.</t>
  </si>
  <si>
    <t>Planes de aula, documento plan de fortalecimiento académico y pedagógico por áreas.</t>
  </si>
  <si>
    <t>Los docentes diseñan y aplican diversas formas de evaluación que tienen en cuenta las diferencias individuales de la población escolar que atiende.</t>
  </si>
  <si>
    <t>SIEE, Actas de compromiso académico, Actas de nivelación, Documento de caracterización de los estudiantes.</t>
  </si>
  <si>
    <t>Los docentes y padres de familia pueden hacer seguimiento a los resultados académicos por medio de la plataforma institucional. Los docentes cuentan con horario de atención a padres para apoyar el proceso de aprendizaje.</t>
  </si>
  <si>
    <t>Actas de evaluación por periodo, Actas de compromiso académico de los estudiantes. Plataforma de la institución.</t>
  </si>
  <si>
    <r>
      <rPr>
        <sz val="9"/>
        <rFont val="Arial"/>
        <family val="2"/>
      </rPr>
      <t>Los estudiantes de la institución presentarón la prueba EPA y estas fueron empleadas por los docentes para revisar el aprendizaje de los estudiantes en los diferentes grados y niveles. Se analizaron también los resultados de las pruebas SABER 11 por áreas del conocimiento, para identificar las oportunidades de mejora y fortalezas de la institución.</t>
    </r>
    <r>
      <rPr>
        <sz val="9"/>
        <color indexed="60"/>
        <rFont val="Arial"/>
        <family val="2"/>
      </rPr>
      <t xml:space="preserve"> </t>
    </r>
  </si>
  <si>
    <t>Documento plan de fortalecimiento académico y pedagógico. Documento análisis pruebas EPA.</t>
  </si>
  <si>
    <t>La institución hace seguimiento al ausentismo e indaga sobre las causas del mismo. Establece comunicación con el padre de familia para buscar soluciones que permitan la continuidad del estudiante en el sistema educativo.</t>
  </si>
  <si>
    <t>Control de Asistencia en plataforma, SIEE versión 2023</t>
  </si>
  <si>
    <t xml:space="preserve">Los docentes aplicaron pruebas de refuerzo y recuperación durante cada uno de los cuatro periodos del año teniendo en cuenta las diferencias individuales y la caracterización de algunos estudiantes. </t>
  </si>
  <si>
    <t>Actas de evaluación por periodo, Documento SIEE.</t>
  </si>
  <si>
    <t>La institución ha identificado los estudiantes con dificultades de aprendizaje y estableció flexibilidad según cada caso. Estos estudiantes reciben soporte de orientación escolar y la docente de apoyo pedagógico, durante cada periodo se hicieron actividades de recuperación con los estudiantes que presentaron dificultades.</t>
  </si>
  <si>
    <t xml:space="preserve">Planes de aula, Actas de comisiones de evaluación. Plan de fortalecimiento académico y pedagógico por áreas. </t>
  </si>
  <si>
    <t>La base de datos de egresados se actualizó y permitió analizar los aportes y ajustes institucionales realizados durante el presente año.</t>
  </si>
  <si>
    <t>Proyecto IEP y redes sociales. Platafoma institucional.</t>
  </si>
  <si>
    <t>La comisión de evaluación y promoción se destacó por su 
 toma de  decisiones pertinentes y apoya la definición de políticas institucionales de evaluación que favorece a la diversidad de la población.</t>
  </si>
  <si>
    <t>Se realizaron convenios y alianzas con entidades del sector productivos y otras entidades educativas, que promueven el mejoramiento academico institucional.</t>
  </si>
  <si>
    <t>Mayor acompañamiento y apoyo a los estudiantes que se postulan al cargo de personero estudiantil, contralor y consejo estudiantil,  para que puedan desempeñar su labor correctamente.</t>
  </si>
  <si>
    <t>Socializar el nuevo manual de convivencia escolar de manwera masiva con los estudiantes y los padres de familia convocando su compromiso en el cumplimiento de los acuerdos y criterios establecidos para una sana convivencia escolar.</t>
  </si>
  <si>
    <t xml:space="preserve">El haber adecuado y tener en funcionamiento el restaurante escolar. </t>
  </si>
  <si>
    <t xml:space="preserve">La asignacion academica de acuerdo a los perfiles para el mejoramiento constante de la Institucion. </t>
  </si>
  <si>
    <t>Mejorar el ambiente escolar en las aulas de clase cambiando el moviliario y colocando ventiladores.</t>
  </si>
  <si>
    <t xml:space="preserve">Mejorar el ambiente escolar en la bilbioteca con el cambio de moviliario. </t>
  </si>
  <si>
    <t>Durante el presente año los docentes de la institución diseñaron y aplicaron diversas formas de evaluación orientadas a atender las diferencias individuales de los estudiantes.</t>
  </si>
  <si>
    <t>Realizar acuerdos sobre metodologías y experiencias exitosas que involucran el aprendizaje significativo para ser tomadas como fundamento de las prácticas pedagógicas de los docentes.</t>
  </si>
  <si>
    <t>Ajustar los planes de área y de áula para que incluyan las competenecias que deben desarrollar los estudiantes según lo requiera cada uno de los proyectos transversales que orienta la intitución.</t>
  </si>
  <si>
    <t>Se cuenta con un proceso de matrícula ágil y oportuno, reconocido por la comunidad educativa, el cual tiene en cuenta las necesidades de estudiantes y padres de familia.</t>
  </si>
  <si>
    <t>SIMAT.
Plataforma institucional OVY.
Folios de matricula.</t>
  </si>
  <si>
    <t xml:space="preserve">Se cuenta con un sistema de archivo para expedir constancias y certificados a los estudiantes de manera ágil, confiable y oportuna. </t>
  </si>
  <si>
    <t>Archivo físico.
Plataforma institucional OVY.</t>
  </si>
  <si>
    <t xml:space="preserve">Se dispone de sistemas ágiles y oportunos para expedir boletines de calificaciones garantizando la consistencia de la informacion, revisado periódicamente implementando acciones de ajuste y mejora. </t>
  </si>
  <si>
    <t>Boletines impresos.
Plataforma institucional OVY.</t>
  </si>
  <si>
    <t xml:space="preserve">Se cuenta con un plan preventivo de mantenimiento de la planta física aprobado por el Consejo Directivo. </t>
  </si>
  <si>
    <t>Plan anual de mantenimiento.
Actaa de probaciión Consejo Directivo.</t>
  </si>
  <si>
    <t>Se tiene un plan de adecuación, accesibilidad y embellecimiento de la planta física con la ayuda de la comunidad educativa.</t>
  </si>
  <si>
    <t xml:space="preserve">Convenio con la alcaldía municipal.
Fotografias.
Registro contable. </t>
  </si>
  <si>
    <t>Se cuenta con sistema de registro y seguimiento al uso de los espacios físicos.</t>
  </si>
  <si>
    <t xml:space="preserve">Horario de clase.
Manual de procedimientos.
Registro de uso.
</t>
  </si>
  <si>
    <t>Se ejecuta el plan de adquisición de recursos para el aprendizaje de acuerdo a las necesidades expresadas por los docente correspondientes al direccionamiento estratégico.</t>
  </si>
  <si>
    <t>PEI.
Solicitudes de compra.
Manual de procesos.
Registros contable.</t>
  </si>
  <si>
    <t xml:space="preserve">Se tiene un proceso establecido para garantizar la adquisición y distribución oportuna de los suministros necesarios durante el año escolar. </t>
  </si>
  <si>
    <t>Informe de requerimientos por depencias.
Proceso de adquisicion.
Registro de Compra.
Control de distribucion.</t>
  </si>
  <si>
    <t xml:space="preserve">Se realiza mantenimiento preventivo y correctivo para los recursos de aprendizajes, según se necesite. </t>
  </si>
  <si>
    <t xml:space="preserve">Inventario 
Actas de solicitud, aprobación de mantenimiento y reparación de equipos. </t>
  </si>
  <si>
    <t xml:space="preserve">Se adoptan las medidas preventivas derivadas del conocimiento del panorama de riesgos. </t>
  </si>
  <si>
    <t xml:space="preserve">Plan de gestión de riesgos.
Señalización.
Simulacros.
</t>
  </si>
  <si>
    <t xml:space="preserve">Se ofrecen servicios complementarios de manera equitativa y oportuna con la calidad requerida. </t>
  </si>
  <si>
    <t xml:space="preserve">Libros de registro.
</t>
  </si>
  <si>
    <t xml:space="preserve">Se aplica estrategias de apoyo a estudiantes con bajo desempeño académico o dificultad de interacción, conocidas y aplicadas por toda la comunidad educativa, articuladas con otras entidades o profesionales de apoyo. </t>
  </si>
  <si>
    <t>Diagnóstico de estudiantes.
Capacitaciones Tutora PTA.
Remisión de casos a otras entidades. 
Plan de mejoramiento académico.
Seguimiento desempeño académico. 
Informes académicos por periodo.
Actas de nivelación.
Apoyo desde la IEP y PIAR</t>
  </si>
  <si>
    <t>Se usan los perfiles profesionales para la toma de decisiones de personal y son coherentes con su estructura organizativa, facilitando el desempeño de los docentes que se vinculan a la institución.</t>
  </si>
  <si>
    <t xml:space="preserve">Hojas de vida.
Manual de funciones.
Resolución de asignación académica y funciones de a cuerdo al cargo. </t>
  </si>
  <si>
    <t>Se aplica una estrategia organizada para inducción y acogida del personal nuevo, que incluye análisis del PEI, SIEE y plan de mejoramiento. Así como la reinducción en aspectos institucionales, pedagógicos y disciplinares.</t>
  </si>
  <si>
    <t>Actas de reuniones.
Manual de funciones.
Resolución de asignación académica y funciones según el cargo.</t>
  </si>
  <si>
    <t>Se cuenta con lineamientos
que permiten a sus integrantes optar por procesos de formación en coherencia
con el PEI y las necesidades detectadas.</t>
  </si>
  <si>
    <t>PEI.
Plan de estudios.
Plan de mejoramiento.
Reuniones PTA.</t>
  </si>
  <si>
    <t>Se evalúan continuamente los criterios de asignación académica docente, realizando los ajustes pertinentes.</t>
  </si>
  <si>
    <t>Resolución interna de asignación académica.
Horario de clases.
Plan de estudios.</t>
  </si>
  <si>
    <t>Se identifica todo el personal con la filosofía, principios, valores y objetivos institucionales, dispuestos a realizar actividades complementarias necesarias para cualificar su labor.</t>
  </si>
  <si>
    <t>PEI, simbolos.
Distribucion de turnos de apoyo.
Distribucion de los administrativos.
POA de las áreas.</t>
  </si>
  <si>
    <t>Se ha implementado el proceso de evaluación de docentes, directivos y administrativo conocido por la comunidad educativa, permitiendo generar acciones de mejoramiento y desarrollo profesional.</t>
  </si>
  <si>
    <t>Evaluación anual de administrativos.
Evaluacion anual docentes decreto 1278.</t>
  </si>
  <si>
    <t>Se aplican estrategias de reconocimiento al personal vinculado aplicada cabalmente como parte fundamental de la cultura institucional.</t>
  </si>
  <si>
    <t xml:space="preserve">Actas.
Resoluciones.
Menciones y cuadro de honor. </t>
  </si>
  <si>
    <t>Permisos a los docentes.</t>
  </si>
  <si>
    <t>Se dispone de estrategias definidas para mediación y solución de conflictos a través del diálogo y la negociación permanente, lo cual contribuye al buen clima laboral.</t>
  </si>
  <si>
    <t xml:space="preserve">Actas Conciliación.
Actas Comité de Convivencia. </t>
  </si>
  <si>
    <t>Documento estrategia de bienestar laboral.</t>
  </si>
  <si>
    <t xml:space="preserve">Se tienen procedimientos establecidos para elaborar el presupuesto acorde a las actividades y metas del Plan Operativo Anual (POA) con plan de ingresos y egresos relacionado con los flujos de caja. </t>
  </si>
  <si>
    <t>Se dispone de informes contables y financieros de manera oportuna, permitiendo realizar control efectivo del presupuesto en su plan de ingresos y gastos.</t>
  </si>
  <si>
    <t>Manual de procedimientos.
Libro Diario de Tesorería.
Libros de Contabilidad Presupuestal.
Ajustes presupuestales.</t>
  </si>
  <si>
    <t>Se cuenta con procesos claros para el recaudo de ingresos y la realización de los gastos conocidos por la comunidad educativa, cuyo funcionamiento es coherente con la planeación financiera de la institución.</t>
  </si>
  <si>
    <t>Se presentan los informes financieros a las autoridades competentes de manera apropiada y oportuna, siendo parte del proceso de control interno para la toma de decisiones y seguimiento al manejo de los recursos.</t>
  </si>
  <si>
    <t xml:space="preserve">Informes financieros presentados.
Informes trimestrales en plataforma del MEN.
Rendición de cuentas. </t>
  </si>
  <si>
    <t>Se apoya a los docentes investigadores en procesos de maestria y doctorado. Se implemetaron 11 experiencias pedagógicas significiativas con liderazgo de los docentes 1278  y gestan acciones de mejoramiento pedagógico desde la Investigación como estrategia pedagógica, siendo este un pilar de funciionamiento institucional.</t>
  </si>
  <si>
    <t>Se ha definido un programa
de bienestar laboral  que requiere para su efectivo cumplimiento el apoyo de todo el personal, su vinculación y participación activa en los eventos de bienestar que se programen.</t>
  </si>
  <si>
    <t>Manual de procedimientos.
Libro Diario de Tesorería.
Libros de Contabilidad Presupuestal.
Plan Operativo Anual (POA).
Actas Consejo Directivo.
Ajustes presupuestales. SECOPII, SIFSE</t>
  </si>
  <si>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t>
  </si>
  <si>
    <t xml:space="preserve">SIMAT, Registro de niños con NEE, PIAR, Actas de reuniones entre apoyo pedagógico y orientación escolar </t>
  </si>
  <si>
    <t>La institución ha definido políticas para atender a poblaciones pertenecientes a grupos
étnicos, pero no se cuenta con este grupo poblacional en el municipio.</t>
  </si>
  <si>
    <t>Registro SIMAT</t>
  </si>
  <si>
    <t>La institución conoce las características de su entorno y procura dar respuestas a éstas mediante acciones que buscan
acercar los estudiantes a la institución, en concordancia con
el PEI.</t>
  </si>
  <si>
    <t xml:space="preserve">Proyectos de crecimiento personal y grupal de transición a úndecimo grado, Proyecto Escuela De Padres . Proyecto PESCC, Cartillas de valores, </t>
  </si>
  <si>
    <t>Existen en la institución algunas iniciativas para apoyar a
los estudiantes en la formulación de sus proyectos de vida.</t>
  </si>
  <si>
    <t>La escuela de padres es un
programa pedagógico institucional que orienta a los integrantes de la familia respecto de la mejor manera de ayudar
a sus hijos en el desarrollo de
competencias académicas o
sociales y apoyar la institución
en sus diferentes procesos.</t>
  </si>
  <si>
    <t>Registro fotograficos y de asitencia a lo encuentros de escuelas de padres</t>
  </si>
  <si>
    <t xml:space="preserve">La institución cuenta con una estrategia de interacción con la comunidad que orienta, da sentido a las acciones que se planean conjuntamente y dan respuesta a problemáticas y necesidades que apuntan al mejoramiento de las condiciones de vida de la comunidad y los estudiantes. </t>
  </si>
  <si>
    <t>Plataforma Institucional (mensajería), Google Workspace (correo institucional y demás herramientas de comunicación),  Redes Sociales de Facebook, YouTube, Remisiones de casos a entidades como Comisaría de Familia y Salud Pública del Municipio.</t>
  </si>
  <si>
    <t>La comunidad se encuentra informada respecto de los programas y posibilidades de uso
de los recursos de la institución y los utiliza;
asimismo, colabora con la institución en los
gastos para su mantenimiento</t>
  </si>
  <si>
    <t xml:space="preserve">La comunidad hace uso para jornadas electorales, cursos, reuniones de la alcaldia, presentaciòn de Icfes y otras instituciones </t>
  </si>
  <si>
    <t>carpetas con  informes  de servicio social vigencia 2023</t>
  </si>
  <si>
    <t>El servicio social estudiantil tiene proyectos que responden a las necesidades de la comunidad y éstos, a su vez, son
pertinentes para la actividad</t>
  </si>
  <si>
    <t>Los mecanismos y programas
de participación se han diseñado en concordancia con el PEI y buscan la creación y animación de diversos escenarios para que el estudiantado se
vincule a ellos a partir del reconocimiento de la diversidad; no obstante, su sentido en la vida escolar no alcanza a sensibilizar al conjunto de la comunidad educativa</t>
  </si>
  <si>
    <t>Eleccion de gobierno escolar, actas de reunion de representantes</t>
  </si>
  <si>
    <t>La asamblea de padres funciona de acuerdo con lo estipulado
en la normatividad vigente y el
consejo de padres participa en
algunas decisiones relativas al
mejoramiento de la institución</t>
  </si>
  <si>
    <t>Actas de reuniones de padres de familia, evidencias fotograficas.</t>
  </si>
  <si>
    <t>La institución tiene propuestas
para estimular la participación
de de las familias como mecanismo de apoyo a acciones,
que si bien son pertinentes
para la institución y están en
concordancia con el PEI, no
han sido diseñadas con base
en su participación.</t>
  </si>
  <si>
    <t>Actas de concejo de padres</t>
  </si>
  <si>
    <t>Los programas de prevención de riesgos físicos son reconocidos por la comunidad y sus
beneficios irradian hacia los hogares el mejoramiento de las condiciones de seguridad.
Se orientan a la formación de la cultura del
autocuidado, la solidaridad y la prevención
frente a las condiciones de riesgo físico a las
que pueden estar expuestos los miembros de
la comunidad.</t>
  </si>
  <si>
    <t>Plan de Prevención de Riesgos, Información sobre autocuidado y demás a través de la ejecuciòn de proyectos transversales y de las tematicas en el area de Etica.</t>
  </si>
  <si>
    <t>La institución cuenta con programas organizados con el apoyo de otras entidades (secretaría de salud, hospitales, universidades)
que buscan favorecer los aprendizajes de los
estudiantes y de la comunidad sobre los riesgos a que están expuestos y crear una cultura
del autocuidado y de la prevención. Los estudiantes y la comunidad se vinculan a estos
programas. Existen mecanismos de seguimiento a los factores de riesgo identificados
como significativos para la comunidad y los
estudiantes</t>
  </si>
  <si>
    <t>Cartillas de valores, Participación de la comunidad en  actividades desarrolladas por entidades Municipales, Departamentales , talleres sobre prevención del consumo de sustancias, sexualidad responsable.</t>
  </si>
  <si>
    <t>La institución cuenta con algunos planes de acción frente a
accidentes o desastres naturales solamente para algunas sedes o ciertos riesgos; el estado
de la infraestructura física no
es sujeto de monitoreo ni de
evaluación</t>
  </si>
  <si>
    <t>Plan de riesgo escolar</t>
  </si>
  <si>
    <t>Consolidar el programa institucional del proyecto de vida desde la interpretación de la lectura de contexto, las necesidades e intereses de los estudiantes y la politica de calidad de la Institución Educativa.</t>
  </si>
  <si>
    <t>Se programaron y desarrollaron escuelas de padres con apoyo de otras entidades y la participación de algunos padres de familia.</t>
  </si>
  <si>
    <t>Desde el programa de servivio social estudiantil obligatorio se apoyaron algunas lineas estrategicas del ámbito institucional y se logró proyección de la Institución Educativa en otros escenarios del nivel municipal.</t>
  </si>
  <si>
    <t>Actualizar el programa de prevención de riesgos físicos y de seguridad, en virtud de su importancia en cuanto a medidas de prevención y acción ante eventualidades, accidentes y fenomenos naturales.</t>
  </si>
  <si>
    <t>La comisión de evaluación y promoción evalúa 
los resultados de sus acciones y decisiones y los 
utiliza para fortalecer su trabajo.</t>
  </si>
  <si>
    <t>La institución evalúa periódicamente el sistema 
de estímulos y reconocimientos de los logros de 
los docentes y estudiantes, y hace los ajustes per
tinentes para cualificarlo.</t>
  </si>
  <si>
    <t>La mayoría de los estudiantes 
de la institución manifiesta en
tusiasmo y ganas de aprender.</t>
  </si>
  <si>
    <t>actas de reunion de consejo directivo, acuerdos del consejo directivo, circulares institucionales</t>
  </si>
  <si>
    <t>actas de reunion de consejo academico
circulares institucionales</t>
  </si>
  <si>
    <t>Programacion acadèmica
SIEE
PEI
PMI</t>
  </si>
  <si>
    <t>documentos que reposan en rectoria de la institucion de convenios y alianzas con:
SENA
IPT
UNAD</t>
  </si>
  <si>
    <t>Falta motivacion y sentido de pertenencia por parte de los estudiantes y padres de familia de la sede San Luis Gonzaga puesto que  Los estudiantes se sienten par
te de la institución, pero se 
identifican principalmente con 
algunos elementos tales como 
las instalaciones, el escudo, el 
uniforme, o el himno.</t>
  </si>
  <si>
    <t xml:space="preserve"> Los criterios básicos sobre el manejo del establecimiento educativo y la atención a la 
diversidad fueron definidos de manera parti
cipativa y permiten el trabajo en equipo, pero no han sido evaluados para establecer su efcacia</t>
  </si>
  <si>
    <t xml:space="preserve">La mision y vision fueron reajustadas teniendo en cuenta la situacion actual de la institucion con sus dos sedes; Hay algunos avances en el proceso de adaptacion del PEI,  en la misión, la visión y los principios que orientan estratégicamente la institución integrada e inclusiva, pero éstos todavía no están totalmente articulados y aun no han sido aprobados por el consejo directivo.
</t>
  </si>
  <si>
    <t>Todas las metas establecidas para la institución integrada e inclusiva responden a sus objetivos y al direccionamiento estratégico. Además, éstas son conocidas y puestas en práctica por la comunidad educativa de cada una de las sedes.</t>
  </si>
  <si>
    <t xml:space="preserve"> La institución cuenta con un proceso de divulgación y apropiación del direccionamiento estratégico que incluye diversos medios: comunicados, carteleras, murales, talleres, grupos de encuentro, conversatorios, etc</t>
  </si>
  <si>
    <t xml:space="preserve"> La estrategia de promoción de la inclusión de personas de diferentes grupos poblaciona les o diversidad cultural es la base para que se adapten metodologías y espacios físicos, apoyar talentos y hacerlos valorar por todos los estamentos de la comunidad educativa. Además, promueve la coordinación con otros organismos para su atención integral</t>
  </si>
  <si>
    <t>Los planes, proyectos y acciones se enmarcan en principios de responsabilidad, participación y equidad, articulados al planteamiento estratégico de la institución integrada e inclusiva, y son conocidos por la comunidad educativa. Se trabaja en equipo para articular las acciones.</t>
  </si>
  <si>
    <t xml:space="preserve"> La estrategia pedagógica es coherente con la misión, la visión y los principios institucionales, y es aplicada de manera articulada en las diferentes sedes, niveles y grados.</t>
  </si>
  <si>
    <t xml:space="preserve">La institución utiliza sistemáticamente la in
formación de los resultados de sus autoeva
luaciones de la calidad, la inclusión y de las 
evaluaciones de desempeño de los docentes y personal administrativo. Además, emplea sus resultados en las evaluaciones externas (pruebas SABER y examen de Estado) para elaborar sus planes y programas de trabajo. </t>
  </si>
  <si>
    <t xml:space="preserve"> La institución utiliza sistemáticamente toda la información interna y externa disponible para evaluar los resultados de sus planes y programas de trabajo, así como para tomar medidas oportunas y pertinentes para ajustar lo que no está funcionando bien</t>
  </si>
  <si>
    <t xml:space="preserve"> El consejo directivo se reúne riódicamente 
de acuerdo con el cronograma establecido. 
Sin embargo, no hace un seguimiento siste
mático al plan de trabajo </t>
  </si>
  <si>
    <t>El consejo académico se reúne periódicamente para garantizar que el proyecto pedagógico sea coherente con las necesidades de la diversidad y se implemente en todas las sedes, áreas y niveles. Sin embargo, no hace seguimiento suficiente al mismo.</t>
  </si>
  <si>
    <t>La comisión de evaluación y promoción evalúa los resultados de sus acciones y decisiones y los utiliza para fortalecer su trabajo.</t>
  </si>
  <si>
    <t xml:space="preserve"> El comité de convivencia se reúne periódicamente y es reconocido como la instancia encargada de analizar y plantear soluciones a los problemas de convivencia que se presentan en la institución.</t>
  </si>
  <si>
    <t>El consejo estudiantil está conformado mediante elección democrática, pero no se reúne periódicamente para deliberar y tomar las decisiones que le corresponden.</t>
  </si>
  <si>
    <t>El personero elegido desarrolla proyectos y 
programas a favor de todas y todos los estu
diantes y su labor es reconocida en los diferentes estamentos de la comunidad educativa.</t>
  </si>
  <si>
    <t>Está conformada la asambleade padres de familia, pero ésta no se reúne periódicamente para deliberar y tomar decisiones sobre los temas de su com
petencia.</t>
  </si>
  <si>
    <t xml:space="preserve"> El consejo de padres de familia solamente se reúne esporádicamente para trabajar sobre los asuntos de su competencia.</t>
  </si>
  <si>
    <t xml:space="preserve"> La institución evalúa y mejora el uso de los diferentes medios de comunicación empleados, en función del reconocimiento y la aceptación de los diferentes estamentos de la comunidad educativa</t>
  </si>
  <si>
    <t xml:space="preserve"> La institución desarrolla los diferentes proyectos institucionales con el apoyo de equipos que tienen una metodología de trabajo clara, orientados a responder por resultados y que generan un ambiente de comunicación y confianza en el que todos y todas se sienten acogidos y pueden expresar sus pensamientos sentimientos y emociones.</t>
  </si>
  <si>
    <t>La institución evalúa periódicamente el sistema de estímulos y reconocimientos de los logros de los docentes y estudiantes, y hace los ajustes pertinentes para cualificarlo.</t>
  </si>
  <si>
    <t xml:space="preserve"> La institución ha implementado un procedi
miento para identificar, divulgar y documentarlas buenas prácticas pedagógicas, administrativas y culturales que reconocen la diversidad de la población en todos sus componentes de gestión. El intercambio de experiencias propicia acciones de mejoramiento</t>
  </si>
  <si>
    <t xml:space="preserve"> Los estudiantes se sienten par
te de la institución, pero se identifican principalmente con algunos elementos tales como las instalaciones, el escudo, el 
uniforme, o el himno.</t>
  </si>
  <si>
    <t xml:space="preserve"> Las sedes poseen espacios amplios y suficientes, y éstos se encuentran adecuadamente dotados,organizados y decorados y señalizados, lo que propicia un buen ambiente para el aprendizaje y la convivencia de la diversidad de sus miembros,incluso de aquellos que requieren adaptaciones para su movilidad y ubicación en el espacio. Las plantas físicas son usadas adecuadamente fuera 
de la jornada escolar ordinaria</t>
  </si>
  <si>
    <t>La institución evalúa sistemáticamente la efectividad de su programa de inducción y de acogida a estudiantes nuevos y sus familias y a otro personal, y realiza los ajustes pertinentes.</t>
  </si>
  <si>
    <t xml:space="preserve"> El manual de convivencia es conocido y utilizado frecuentemente como un instrumento que orienta los principios, valores, estrategias y actuaciones que favorecen un clima organizacional armónico entre los diferentes integrantes de la comunidad educativa; fomentando el 
respeto y la valoración de la diversidad.</t>
  </si>
  <si>
    <t>La institución tiene una política definida con respecto a las actividades extracurriculares, las cuales se articulan a los procesos de formación de los estudiantes. Sin embargo, ésta solamente se aplica en algunas sedes.</t>
  </si>
  <si>
    <t>La institución evalúa periódica y sistemáticamente los resultados y el impacto de su programa de promoción de bienestar de los estudiantes, y realiza acciones para mejorarlo o fortalecerlo.</t>
  </si>
  <si>
    <t>La institución evalúa y ajusta el funcionamiento del comité de convivencia, recupera la información relativa a las estrategias exitosas para el manejo de conflictos y el desarrollo de competencias 
para la convivencia y el respeto a la diversidad.Además, propicia su transferencia y apropiación.</t>
  </si>
  <si>
    <t>La institución evalúa periódicamente la eficacia de las políticas, los mecanismos y recursos que utiliza para prevenir situaciones de riesgo y manejar los casos difíciles, y aplica acciones para mejoralos.</t>
  </si>
  <si>
    <t>La institución realiza un intercambio fluido de información con las autoridades educativas en el marco de la política definida, lo que facilita la ejecución de las actividades y la solución oportuna de los problemas.</t>
  </si>
  <si>
    <t>La institución cuenta con alianzas y acuerdos con diferentes entidades para apoyar la ejecución de sus proyectos. Además, tales alianzas y acuerdos cuentan con la participación de los diferentes estamentos de la comunidad educativa y sectores de la comunidad general.</t>
  </si>
  <si>
    <t xml:space="preserve"> Las alianzas con el sector productivo tienen 
objetivos y metodologías claras para apoyar 
el desarrollo de competencias en los estudiantes y se promueven procesos de seguimiento y evaluación periódicos</t>
  </si>
  <si>
    <t>Es necesario concientizar a los padres de familia y estudiantes sobre la importancia del aprendizaje y adquisicion del conocimiento puesto que La mayoría de los estudiantes 
de la sede secundaria no  manifiesta en
tusiasmo y ganas de aprender.</t>
  </si>
  <si>
    <t>Las PPT aportan al fortalecimiento del  plan de estudios, se cuenta con el proyecto de valores y la jornadas de titulatura que aportan a la formación integral de los estudiantes en todos los grados y niveles.</t>
  </si>
  <si>
    <t>Plan de estudio, planes de aula, plan de fortalecimiento académico, proyectos transversales.</t>
  </si>
  <si>
    <t xml:space="preserve">Los estudianes han sido apoyados con metodologías flexibles y se han empleado los recursos disposibles de la plataforma institucional para orientar el proceso de aprendizaje. </t>
  </si>
  <si>
    <t>Documento PEI, Plan de fortalecimiento académico y pedagógico por áreas, actas de comsión de evaluación, planes de aula.</t>
  </si>
  <si>
    <t>Se emplearon recursos en la adecuación de equipos audivisiuales en los salones . Se cambiaron puertas en algunas aulas y se adecuó el acceso a la sede Mariano Ospina.</t>
  </si>
  <si>
    <t>La jornada escolar cumple con los requisitos de calidad exigidos por la secretaría de educación. Se asegura el cumplimiento de los periodos de clase diarios y el desarrollo de actividades complementarias.</t>
  </si>
  <si>
    <t>La insititución flexibilizó la evaluación para atender la población vulnerable o con algún tipo de caraterización.</t>
  </si>
  <si>
    <t>Documento SIEE, Criterios de Evaluación, planes de aula.</t>
  </si>
  <si>
    <t>Los docentes refuerzan las estrategias que se deben emplear según el contexto institucional y analizan los problemas de aprendizaje que se presentan en los grados y niveles para propiciar el mejoramiento académico.</t>
  </si>
  <si>
    <t>Actas comisiones de evaluación, SIEE,</t>
  </si>
  <si>
    <t>Las tareas escolares tienen la intesionalidad de apoyar el plan de mejoramiento académico a partir de los acuerdos realizados en cada una de la áres del conocimiento.</t>
  </si>
  <si>
    <t>SIEE, planes de aula.</t>
  </si>
  <si>
    <t>Los docentes usan los recursos materiales dispuestos para el logro de competencias, al igual que emplean los diferentes ambientes de aprendizaje que ofrece la institución.</t>
  </si>
  <si>
    <t>Documento PEI, planes de aula.</t>
  </si>
  <si>
    <t>La institución adapta el horario de clases para el mejoramiento de los aprendizajes y el cumplimiento de las metas institucionales.</t>
  </si>
  <si>
    <t>Se tienen en cuenta los casos particulares para ofrecer flexibilidad en los aprendizajes según las evidencias aportadas por los padres de familia o acudientes.</t>
  </si>
  <si>
    <t>SIEE, Actas de comisión de evaluación.</t>
  </si>
  <si>
    <t>Los planes de clase estan en concordancia con la planeación de aula y el plan de estudios adoptado por la institución para el presente año.</t>
  </si>
  <si>
    <t>Los docentes informan oportunamente a los estudiantes los DBA que serán desarrollados en cada periodo académico y se establecen los requisistos para el logro satisfactorio de las competencias.</t>
  </si>
  <si>
    <t>Planea de aula, planes de área.</t>
  </si>
  <si>
    <t>La insitución refuerza periodicamente los acuerdos  y requisitos establecidos en el SIEE con estudiante y padres de familia.</t>
  </si>
  <si>
    <t>Cuadernos de seguimieno, Actas de reunión de padres, SIEE.</t>
  </si>
  <si>
    <t>La insitutución cuenta con recursos como las actas de compromiso y alertas académicas para mantener informado a los estudiantes y padres de familia de bajo rendimiento y el establecimiento de acuerdos para la superación de las dificultades.</t>
  </si>
  <si>
    <t>Actas comisión de evaluación, Actas compromiso académico y alertas académicas.</t>
  </si>
  <si>
    <t>Los resultados de las pruebas Saber 11 fueron tenidos en cuenta en la planeación y la organización de adtividades pedagógicas durante el presente año.</t>
  </si>
  <si>
    <t>Plan de fortalecimiento académico, planes de aula.</t>
  </si>
  <si>
    <t>La insitución indagó oportunamente con los padres de familia o acudientes las causas de la inasistencia o retardos presentados durante el año escolar.</t>
  </si>
  <si>
    <t>Registros de coordinación, Plataforma instiucional.</t>
  </si>
  <si>
    <t>Los docentes aplicaron actividades de recuperación en cada  periodo teniendo en cuenta la caracterización y las dificultades particulares de los estudiantes en el cumplimiento normal de sus compromisos académicos.</t>
  </si>
  <si>
    <t>la insitución actualizó el registro de estudiantes caracterizados y recomendó a los padres de familia allegar los documentos que sirvan de soporte para adaptar los procesos de evaluación y recuperación de los aprendizajes.</t>
  </si>
  <si>
    <t>Registro de estudiantes caracterizados, comisiones de evaluación.</t>
  </si>
  <si>
    <t>La base de datos de egresados se actualizó y recibió recomendaciones que aportaron al fortalecimiento de la formación integral de los estudiantes.</t>
  </si>
  <si>
    <t xml:space="preserve">Se cuenta con un sistema de archivo para expedir constancias y certificados de estudio a la comunidad educativa de manera gil, confiable y oportuna. </t>
  </si>
  <si>
    <t xml:space="preserve">Se dispone de sistemas ágiles y oportunos para procesar y generar los boltines de calificaciones garantizando la consistencia de la informacion, revisado periódicamente implementando acciones de ajuste y mejora. </t>
  </si>
  <si>
    <t>Se cuenta con un plan preventivo de mantenimiento de la planta física aprobado por el Consejo Directivo anualmente.</t>
  </si>
  <si>
    <t xml:space="preserve">Se tiene un plan de adecuación, accesibilidad y embellecimiento de la planta física con la ayuda de la comunidad educativa de acuerdo a las necesidades priorizadas. </t>
  </si>
  <si>
    <t>Se cuenta con sistema de registro y seguimiento al uso de los espacios físicos a traves del horario de clase.</t>
  </si>
  <si>
    <t>Se apoya a los docentes investigadores en procesos de maestria y doctorado.</t>
  </si>
  <si>
    <t>Se ha definido un programa
de bienestar laboral direccionado por la orientadora escolar, pero éste no se cumple totalmente.</t>
  </si>
  <si>
    <t xml:space="preserve">Manual de procedimientos.
Libro Diario de Tesorería.
Libros de Contabilidad Presupuestal.
Plan Operativo Anual (POA).
Actas Consejo Directivo.
Ajustes presupuestales. </t>
  </si>
  <si>
    <t>Manual de procedimientos.
Libro Diario de Tesorería.
Libros de Contabilidad Presupuestal.
Plan Operativo Anual (POA).
Actas Consejo Directivo.
Ajustes presupuestales.</t>
  </si>
  <si>
    <t>registros fotograficos de reuniones comunales, de la alcaldia municipal, sede de pruebas ICFES.</t>
  </si>
  <si>
    <t>El servicio social estudianil es valorado por la comunidad y los estudiantes han desarrollado una capacidad de empatia e integraciòn en la medida en que estos contribuyen a la soluciòn de necesidades a travès de programas inteeresantes y organizados.</t>
  </si>
  <si>
    <t>carpetas con  informes  de servicio social vigencia 2024.</t>
  </si>
  <si>
    <t>Actas de gobierno escolar, actas de consejo de estudiantes,registro fotografico.</t>
  </si>
  <si>
    <t>La asamblea de padres funcio_x0002_na de acuerdo con lo estipulado en la normatividad vigente y el consejo de padres participa en algunas decisiones relativas al mejoramiento de la institución</t>
  </si>
  <si>
    <t>La institución tiene propuestas para estimular la participación de de las familias como me_x0002_canismo de apoyo a acciones, que si bien son pertinentes para la institución y están en concordancia con el PEI, no han sido diseñadas con base en su participación</t>
  </si>
  <si>
    <t>actas de consejo de padres, evidencias fotograficas.</t>
  </si>
  <si>
    <t>Los programas de prevención de riesgos físi_x0002_cos son reconocidos por la comunidad y sus 
beneficios irradian hacia los hogares el me_x0002_joramiento de las condiciones de seguridad. 
Se orientan a la formación de la cultura del 
autocuidado, la solidaridad y la prevención 
frente a las condiciones de riesgo físico a las 
que pueden estar expuestos los miembros de 
la comunidad</t>
  </si>
  <si>
    <t>La institución cuenta con programas organi_x0002_zados con el apoyo de otras entidades (se_x0002_cretaría de salud, hospitales, universidades) 
que buscan favorecer los aprendizajes de los 
estudiantes y de la comunidad sobre los ries_x0002_gos a que están expuestos y crear una cultura 
del autocuidado y de la prevención. Los estu_x0002_diantes y la comunidad se vinculan a estos 
programas. Existen mecanismos de segui_x0002_miento a los factores de riesgo identificados 
como significativos para la comunidad y los 
estudiantes</t>
  </si>
  <si>
    <t xml:space="preserve"> evidencias fotograficas del proyecto de vida saludable,evidencias fotograficas de encuentros con  servicio de salud local, policia NAL.</t>
  </si>
  <si>
    <t>La institución cuenta con pla_x0002_nes de evacuación frente a de_x0002_sastres naturales o similares y posee un sistema de monitoreo de las condiciones mínimas de seguridad que verifica el estado de su infraestructura y alerta sobre posibles accidente</t>
  </si>
  <si>
    <t>Servicio social de los estudiantes extensivo a la comunidad</t>
  </si>
  <si>
    <t>Participaciòn de los estudiantes en los diferentees escenarios institucionales y comunitarios</t>
  </si>
  <si>
    <t>lograr mayor particioacion activa de los padres en las asambleas y consejo de padres de familia</t>
  </si>
  <si>
    <t>Lograr una participaciòn asertiva de las familias en la vida institucional teniendo en cuenta las necesidades y expectativas de la comunidad.</t>
  </si>
  <si>
    <t>Ejecutar y dar continuidad a los pargramas de seguridad</t>
  </si>
  <si>
    <t>control de inasistencia y retardos</t>
  </si>
  <si>
    <t xml:space="preserve">el analisis de los resultados de las pruebas del año permitio ajustar los planes aula que se evidencio en los resultados de las pruebas saber del presente año. </t>
  </si>
  <si>
    <t xml:space="preserve">emplear diferentes </t>
  </si>
  <si>
    <t>25 AL 29 DE NOVIEMBRE DE 2024</t>
  </si>
  <si>
    <t>La institución cuenta con una estrategia de interacción con la comunidad que orienta, da sentido a las acciones que se planean con_x0002_juntamente y dan respuesta a problemáticas  y necesidades que apuntan al mejoramiento de las condiciones de vida de la comunidad y 
los estudiantes</t>
  </si>
  <si>
    <t>Los mecanismos y escenarios de participación de la institución son utilizados por los estu_x0002_diantes de forma continua y con sentido. No solamente se cumplen las normas legales, sino que se ha logrado la participación real de los estudiantes en el apoyo a su propia forma_x0002_ción ciudadana.</t>
  </si>
  <si>
    <t>La institución cuenta con programas concertados con el  cuerpo docente para apoyar a  los estudiantes en sus proyectos  de vida. Estos programas están articulados con la identificación 
de las necesidades y expectati_x0002_vas de los estudiantes, así como con las posibilidades que ofrece el entorno para su desarrollo.</t>
  </si>
  <si>
    <t>La comunidad se encuentra informada res_x0002_pecto de los programas y posibilidades de uso de los recursos de la institución y los utiliza; asimismo, colabora con la institución en los 
gastos para su mantenimiento</t>
  </si>
  <si>
    <t>La institución conoce los reque_x0002_rimientos educativos de las po_x0002_blaciones pertenecientes a los grupos étnicos y ha diseñado estrategias pedagógicas para atenderlas en concordancia con el PEI y la normatividad vigente</t>
  </si>
  <si>
    <t>La institución cuenta con mecanismos que le permiten conocer las necesidades y expectativas de todos los estudiantes y divulga esta in_x0002_ormación en su comunidad; los estudiantes 
encuentran elementos de identificación con la institución</t>
  </si>
  <si>
    <t>Caracterizaciòn a comienzo de año de todos los estudiantes, actas de reunion de consejo estudiantil y proyecto de crecimiento personal y grupal</t>
  </si>
  <si>
    <t>Las sedes y los niveles de la institución conocen la política de atención a la población que expe_x0002_rimenta barreras para el aprendizaje y la parti_x0002_cipación, trabajan conjuntamente para diseñar 
modelos pedagógicos flexibles que permitan la inclusión y la atención a estas personas, y los  dan a conocer a la comunidad</t>
  </si>
  <si>
    <t>La escuela de padres es un 
programa pedagógico institu_x0002_cional que orienta a los inte_x0002_grantes de la familia respecto de la mejor manera de ayudar 
a sus hijos en el desarrollo de 
competencias académicas o 
sociales y apoyar la institución 
en sus diferentes procesos.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</si>
</sst>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4"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9"/>
      <name val="Arial"/>
      <family val="2"/>
    </font>
    <font>
      <sz val="9"/>
      <color indexed="60"/>
      <name val="Arial"/>
      <family val="2"/>
    </font>
  </fonts>
  <fills count="24">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
      <patternFill patternType="solid">
        <fgColor theme="8" tint="0.79998168889431442"/>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44">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42" fillId="13" borderId="2" xfId="0" applyFont="1" applyFill="1" applyBorder="1" applyAlignment="1" applyProtection="1">
      <alignment horizontal="left" vertical="justify" wrapText="1"/>
      <protection locked="0"/>
    </xf>
    <xf numFmtId="0" fontId="42" fillId="13" borderId="2" xfId="0" applyFont="1" applyFill="1" applyBorder="1" applyAlignment="1" applyProtection="1">
      <alignment horizontal="left" vertical="center" wrapText="1"/>
      <protection locked="0"/>
    </xf>
    <xf numFmtId="0" fontId="42" fillId="13" borderId="3" xfId="0" applyFont="1" applyFill="1" applyBorder="1" applyAlignment="1" applyProtection="1">
      <alignment horizontal="left" vertical="center" wrapText="1"/>
      <protection locked="0"/>
    </xf>
    <xf numFmtId="0" fontId="32" fillId="10" borderId="2" xfId="0" applyFont="1" applyFill="1" applyBorder="1" applyAlignment="1" applyProtection="1">
      <alignment horizontal="center" vertical="center"/>
      <protection locked="0"/>
    </xf>
    <xf numFmtId="0" fontId="42" fillId="14" borderId="2" xfId="0" applyFont="1" applyFill="1" applyBorder="1" applyAlignment="1" applyProtection="1">
      <alignment horizontal="left" vertical="center" wrapText="1"/>
      <protection locked="0"/>
    </xf>
    <xf numFmtId="0" fontId="42" fillId="14" borderId="3" xfId="0" applyFont="1" applyFill="1" applyBorder="1" applyAlignment="1" applyProtection="1">
      <alignment horizontal="left" vertical="center" wrapText="1"/>
      <protection locked="0"/>
    </xf>
    <xf numFmtId="0" fontId="42" fillId="23" borderId="2" xfId="0" applyFont="1" applyFill="1" applyBorder="1" applyAlignment="1" applyProtection="1">
      <alignment horizontal="left" vertical="center" wrapText="1"/>
      <protection locked="0"/>
    </xf>
    <xf numFmtId="0" fontId="32" fillId="11" borderId="2" xfId="0" applyFont="1" applyFill="1" applyBorder="1" applyAlignment="1" applyProtection="1">
      <alignment horizontal="center" vertical="center" wrapText="1"/>
      <protection locked="0"/>
    </xf>
    <xf numFmtId="0" fontId="0" fillId="14" borderId="2" xfId="0" applyFill="1" applyBorder="1" applyAlignment="1" applyProtection="1">
      <alignment horizontal="left" vertical="justify" wrapText="1"/>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32" fillId="19" borderId="0" xfId="0" applyFont="1" applyFill="1" applyAlignment="1">
      <alignment vertical="center"/>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32" fillId="3" borderId="2" xfId="0" applyFont="1" applyFill="1" applyBorder="1" applyAlignment="1">
      <alignment horizontal="center" vertical="center"/>
    </xf>
    <xf numFmtId="0" fontId="32" fillId="0" borderId="6" xfId="0" applyFont="1" applyBorder="1" applyAlignment="1" applyProtection="1">
      <alignment horizontal="center" vertical="center"/>
      <protection locked="0"/>
    </xf>
    <xf numFmtId="0" fontId="32" fillId="0" borderId="7" xfId="0" applyFont="1" applyBorder="1" applyAlignment="1" applyProtection="1">
      <alignment horizontal="center" vertical="center"/>
      <protection locked="0"/>
    </xf>
    <xf numFmtId="0" fontId="32" fillId="0" borderId="4" xfId="0" applyFont="1" applyBorder="1" applyAlignment="1" applyProtection="1">
      <alignment horizontal="center" vertical="center"/>
      <protection locked="0"/>
    </xf>
    <xf numFmtId="0" fontId="32" fillId="19" borderId="0" xfId="0" applyFont="1" applyFill="1" applyAlignment="1">
      <alignment vertical="center" wrapText="1"/>
    </xf>
    <xf numFmtId="0" fontId="32" fillId="0" borderId="2" xfId="0" applyFont="1" applyBorder="1" applyAlignment="1" applyProtection="1">
      <alignment horizontal="center" vertical="center"/>
      <protection locked="0"/>
    </xf>
    <xf numFmtId="0" fontId="19" fillId="0" borderId="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2" fillId="0" borderId="19" xfId="0" applyFont="1" applyBorder="1" applyAlignment="1" applyProtection="1">
      <alignment horizontal="center"/>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6" fillId="9" borderId="2" xfId="0" applyFont="1" applyFill="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15" xfId="0" applyFont="1" applyFill="1" applyBorder="1" applyAlignment="1" applyProtection="1">
      <alignment horizontal="left" vertic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38" fillId="6" borderId="4" xfId="0" applyFont="1" applyFill="1" applyBorder="1" applyAlignment="1" applyProtection="1">
      <alignment horizontal="left" vertical="center"/>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wrapText="1"/>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29" fillId="0" borderId="6" xfId="0" applyFont="1" applyBorder="1" applyAlignment="1" applyProtection="1">
      <alignment horizontal="center" vertical="top"/>
      <protection locked="0"/>
    </xf>
    <xf numFmtId="0" fontId="29" fillId="0" borderId="7" xfId="0" applyFont="1" applyBorder="1" applyAlignment="1" applyProtection="1">
      <alignment horizontal="center" vertical="top"/>
      <protection locked="0"/>
    </xf>
    <xf numFmtId="0" fontId="29" fillId="0" borderId="4" xfId="0" applyFont="1" applyBorder="1" applyAlignment="1" applyProtection="1">
      <alignment horizontal="center" vertical="top"/>
      <protection locked="0"/>
    </xf>
    <xf numFmtId="0" fontId="29" fillId="0" borderId="2" xfId="0" applyFont="1" applyBorder="1" applyAlignment="1" applyProtection="1">
      <alignment horizontal="center" vertical="top"/>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7" fillId="22" borderId="2" xfId="0" applyFont="1" applyFill="1" applyBorder="1" applyAlignment="1">
      <alignment horizontal="center" vertical="center"/>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18" borderId="2" xfId="0" applyFont="1" applyFill="1" applyBorder="1" applyAlignment="1">
      <alignment horizontal="center" vertical="center"/>
    </xf>
    <xf numFmtId="0" fontId="7" fillId="9" borderId="2" xfId="0" applyFont="1" applyFill="1" applyBorder="1" applyAlignment="1">
      <alignment horizontal="center" vertical="center"/>
    </xf>
    <xf numFmtId="0" fontId="29" fillId="0" borderId="6" xfId="0" applyFont="1" applyBorder="1" applyAlignment="1" applyProtection="1">
      <alignment horizontal="center" vertical="top" wrapText="1"/>
      <protection locked="0"/>
    </xf>
    <xf numFmtId="0" fontId="29" fillId="0" borderId="7" xfId="0" applyFont="1" applyBorder="1" applyAlignment="1" applyProtection="1">
      <alignment horizontal="center" vertical="top" wrapText="1"/>
      <protection locked="0"/>
    </xf>
    <xf numFmtId="0" fontId="29" fillId="0" borderId="4" xfId="0" applyFont="1" applyBorder="1" applyAlignment="1" applyProtection="1">
      <alignment horizontal="center" vertical="top" wrapText="1"/>
      <protection locked="0"/>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108495503"/>
        <c:axId val="1"/>
        <c:axId val="0"/>
      </c:bar3DChart>
      <c:catAx>
        <c:axId val="108495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550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108486863"/>
        <c:axId val="1"/>
      </c:lineChart>
      <c:catAx>
        <c:axId val="108486863"/>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86863"/>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0.8</c:v>
                </c:pt>
                <c:pt idx="3">
                  <c:v>0.2</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0.8</c:v>
                </c:pt>
                <c:pt idx="3">
                  <c:v>0.2</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108491183"/>
        <c:axId val="1"/>
      </c:lineChart>
      <c:catAx>
        <c:axId val="10849118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118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0.375</c:v>
                </c:pt>
                <c:pt idx="2">
                  <c:v>0.5</c:v>
                </c:pt>
                <c:pt idx="3">
                  <c:v>0.125</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0.375</c:v>
                </c:pt>
                <c:pt idx="2">
                  <c:v>0</c:v>
                </c:pt>
                <c:pt idx="3">
                  <c:v>0.125</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131866223"/>
        <c:axId val="1"/>
      </c:lineChart>
      <c:catAx>
        <c:axId val="13186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131859983"/>
        <c:axId val="1"/>
        <c:axId val="0"/>
      </c:bar3DChart>
      <c:catAx>
        <c:axId val="1318599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5998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0.5</c:v>
                </c:pt>
                <c:pt idx="3">
                  <c:v>0.5</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131864783"/>
        <c:axId val="1"/>
        <c:axId val="0"/>
      </c:bar3DChart>
      <c:catAx>
        <c:axId val="1318647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7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131873423"/>
        <c:axId val="1"/>
        <c:axId val="0"/>
      </c:bar3DChart>
      <c:catAx>
        <c:axId val="131873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34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131872463"/>
        <c:axId val="1"/>
      </c:lineChart>
      <c:catAx>
        <c:axId val="13187246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246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131870543"/>
        <c:axId val="1"/>
        <c:axId val="0"/>
      </c:bar3DChart>
      <c:catAx>
        <c:axId val="1318705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05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0.1111111111111111</c:v>
                </c:pt>
                <c:pt idx="1">
                  <c:v>0.22222222222222221</c:v>
                </c:pt>
                <c:pt idx="2">
                  <c:v>0.22222222222222221</c:v>
                </c:pt>
                <c:pt idx="3">
                  <c:v>0.44444444444444442</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131861423"/>
        <c:axId val="1"/>
        <c:axId val="0"/>
      </c:bar3DChart>
      <c:catAx>
        <c:axId val="131861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1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131868623"/>
        <c:axId val="1"/>
        <c:axId val="0"/>
      </c:bar3DChart>
      <c:catAx>
        <c:axId val="1318686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6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0.5</c:v>
                </c:pt>
                <c:pt idx="2">
                  <c:v>0.5</c:v>
                </c:pt>
                <c:pt idx="3">
                  <c:v>0</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108498383"/>
        <c:axId val="1"/>
        <c:axId val="0"/>
      </c:bar3DChart>
      <c:catAx>
        <c:axId val="1084983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3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0.1111111111111111</c:v>
                </c:pt>
                <c:pt idx="1">
                  <c:v>0.22222222222222221</c:v>
                </c:pt>
                <c:pt idx="2">
                  <c:v>0.22222222222222221</c:v>
                </c:pt>
                <c:pt idx="3">
                  <c:v>0.44444444444444442</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131864303"/>
        <c:axId val="1"/>
      </c:lineChart>
      <c:catAx>
        <c:axId val="13186430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30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c:v>
                </c:pt>
                <c:pt idx="2">
                  <c:v>1</c:v>
                </c:pt>
                <c:pt idx="3">
                  <c:v>0</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131868143"/>
        <c:axId val="1"/>
        <c:axId val="0"/>
      </c:bar3DChart>
      <c:catAx>
        <c:axId val="1318681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1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1</c:v>
                </c:pt>
                <c:pt idx="3">
                  <c:v>0</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131867183"/>
        <c:axId val="1"/>
        <c:axId val="0"/>
      </c:bar3DChart>
      <c:catAx>
        <c:axId val="1318671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71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110174015"/>
        <c:axId val="1"/>
        <c:axId val="0"/>
      </c:bar3DChart>
      <c:catAx>
        <c:axId val="1101740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401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0.1111111111111111</c:v>
                </c:pt>
                <c:pt idx="1">
                  <c:v>0.22222222222222221</c:v>
                </c:pt>
                <c:pt idx="2">
                  <c:v>0.22222222222222221</c:v>
                </c:pt>
                <c:pt idx="3">
                  <c:v>0.44444444444444442</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110152415"/>
        <c:axId val="1"/>
      </c:lineChart>
      <c:catAx>
        <c:axId val="1101524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24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110173055"/>
        <c:axId val="1"/>
        <c:axId val="0"/>
      </c:bar3DChart>
      <c:catAx>
        <c:axId val="11017305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305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110151935"/>
        <c:axId val="1"/>
        <c:axId val="0"/>
      </c:bar3DChart>
      <c:catAx>
        <c:axId val="11015193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193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110145695"/>
        <c:axId val="1"/>
        <c:axId val="0"/>
      </c:bar3DChart>
      <c:catAx>
        <c:axId val="1101456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56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110148575"/>
        <c:axId val="1"/>
        <c:axId val="0"/>
      </c:bar3DChart>
      <c:catAx>
        <c:axId val="1101485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85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110167295"/>
        <c:axId val="1"/>
        <c:axId val="0"/>
      </c:bar3DChart>
      <c:catAx>
        <c:axId val="1101672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7295"/>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108498863"/>
        <c:axId val="1"/>
        <c:axId val="0"/>
      </c:bar3DChart>
      <c:catAx>
        <c:axId val="1084988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8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110164895"/>
        <c:axId val="1"/>
        <c:axId val="0"/>
      </c:bar3DChart>
      <c:catAx>
        <c:axId val="110164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4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0.8</c:v>
                </c:pt>
                <c:pt idx="3">
                  <c:v>0.2</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134203487"/>
        <c:axId val="1"/>
        <c:axId val="0"/>
      </c:bar3DChart>
      <c:catAx>
        <c:axId val="1342034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4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1</c:v>
                </c:pt>
                <c:pt idx="3">
                  <c:v>0</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134204927"/>
        <c:axId val="1"/>
        <c:axId val="0"/>
      </c:bar3DChart>
      <c:catAx>
        <c:axId val="1342049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492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134201087"/>
        <c:axId val="1"/>
        <c:axId val="0"/>
      </c:bar3DChart>
      <c:catAx>
        <c:axId val="1342010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10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134203007"/>
        <c:axId val="1"/>
        <c:axId val="0"/>
      </c:bar3DChart>
      <c:catAx>
        <c:axId val="1342030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0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134205407"/>
        <c:axId val="1"/>
        <c:axId val="0"/>
      </c:bar3DChart>
      <c:catAx>
        <c:axId val="13420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134199647"/>
        <c:axId val="1"/>
        <c:axId val="0"/>
      </c:bar3DChart>
      <c:catAx>
        <c:axId val="1341996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19964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134693375"/>
        <c:axId val="1"/>
        <c:axId val="0"/>
      </c:bar3DChart>
      <c:catAx>
        <c:axId val="1346933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33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134692895"/>
        <c:axId val="1"/>
        <c:axId val="0"/>
      </c:bar3DChart>
      <c:catAx>
        <c:axId val="134692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28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134694335"/>
        <c:axId val="1"/>
        <c:axId val="0"/>
      </c:bar3DChart>
      <c:catAx>
        <c:axId val="134694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43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0.8</c:v>
                </c:pt>
                <c:pt idx="3">
                  <c:v>0.2</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108499343"/>
        <c:axId val="1"/>
        <c:axId val="0"/>
      </c:bar3DChart>
      <c:catAx>
        <c:axId val="1084993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93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0.8</c:v>
                </c:pt>
                <c:pt idx="3">
                  <c:v>0.2</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134691455"/>
        <c:axId val="1"/>
      </c:lineChart>
      <c:catAx>
        <c:axId val="134691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1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134689055"/>
        <c:axId val="1"/>
      </c:lineChart>
      <c:catAx>
        <c:axId val="1346890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890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135086223"/>
        <c:axId val="1"/>
      </c:lineChart>
      <c:catAx>
        <c:axId val="13508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135087663"/>
        <c:axId val="1"/>
        <c:axId val="0"/>
      </c:bar3DChart>
      <c:catAx>
        <c:axId val="1350876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766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0.5</c:v>
                </c:pt>
                <c:pt idx="3">
                  <c:v>0.5</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135091503"/>
        <c:axId val="1"/>
        <c:axId val="0"/>
      </c:bar3DChart>
      <c:catAx>
        <c:axId val="135091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150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135089583"/>
        <c:axId val="1"/>
        <c:axId val="0"/>
      </c:bar3DChart>
      <c:catAx>
        <c:axId val="135089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958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135092943"/>
        <c:axId val="1"/>
      </c:lineChart>
      <c:catAx>
        <c:axId val="13509294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294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135971919"/>
        <c:axId val="1"/>
        <c:axId val="0"/>
      </c:bar3DChart>
      <c:catAx>
        <c:axId val="1359719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9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135974319"/>
        <c:axId val="1"/>
        <c:axId val="0"/>
      </c:bar3DChart>
      <c:catAx>
        <c:axId val="1359743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43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135967599"/>
        <c:axId val="1"/>
        <c:axId val="0"/>
      </c:bar3DChart>
      <c:catAx>
        <c:axId val="13596759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759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0.8</c:v>
                </c:pt>
                <c:pt idx="3">
                  <c:v>0.2</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108497423"/>
        <c:axId val="1"/>
        <c:axId val="0"/>
      </c:bar3DChart>
      <c:catAx>
        <c:axId val="108497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7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135973359"/>
        <c:axId val="1"/>
        <c:axId val="0"/>
      </c:bar3DChart>
      <c:catAx>
        <c:axId val="13597335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335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135968079"/>
        <c:axId val="1"/>
        <c:axId val="0"/>
      </c:bar3DChart>
      <c:catAx>
        <c:axId val="1359680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807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135971439"/>
        <c:axId val="1"/>
        <c:axId val="0"/>
      </c:bar3DChart>
      <c:catAx>
        <c:axId val="1359714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43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130217135"/>
        <c:axId val="1"/>
        <c:axId val="0"/>
      </c:bar3DChart>
      <c:catAx>
        <c:axId val="1302171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71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0.8571428571428571</c:v>
                </c:pt>
                <c:pt idx="2">
                  <c:v>0.14285714285714285</c:v>
                </c:pt>
                <c:pt idx="3">
                  <c:v>0</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130213775"/>
        <c:axId val="1"/>
        <c:axId val="0"/>
      </c:bar3DChart>
      <c:catAx>
        <c:axId val="1302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1</c:v>
                </c:pt>
                <c:pt idx="2">
                  <c:v>0</c:v>
                </c:pt>
                <c:pt idx="3">
                  <c:v>0</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130215215"/>
        <c:axId val="1"/>
        <c:axId val="0"/>
      </c:bar3DChart>
      <c:catAx>
        <c:axId val="1302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130216175"/>
        <c:axId val="1"/>
        <c:axId val="0"/>
      </c:bar3DChart>
      <c:catAx>
        <c:axId val="1302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130218575"/>
        <c:axId val="1"/>
        <c:axId val="0"/>
      </c:bar3DChart>
      <c:catAx>
        <c:axId val="1302185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85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136504495"/>
        <c:axId val="1"/>
        <c:axId val="0"/>
      </c:bar3DChart>
      <c:catAx>
        <c:axId val="1365044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4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136503535"/>
        <c:axId val="1"/>
        <c:axId val="0"/>
      </c:bar3DChart>
      <c:catAx>
        <c:axId val="1365035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35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108501743"/>
        <c:axId val="1"/>
        <c:axId val="0"/>
      </c:bar3DChart>
      <c:catAx>
        <c:axId val="1085017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174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136504015"/>
        <c:axId val="1"/>
      </c:lineChart>
      <c:catAx>
        <c:axId val="1365040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0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0.8571428571428571</c:v>
                </c:pt>
                <c:pt idx="2">
                  <c:v>0.14285714285714285</c:v>
                </c:pt>
                <c:pt idx="3">
                  <c:v>0</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136505455"/>
        <c:axId val="1"/>
      </c:lineChart>
      <c:catAx>
        <c:axId val="136505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5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136499215"/>
        <c:axId val="1"/>
      </c:lineChart>
      <c:catAx>
        <c:axId val="1364992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4992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0.2</c:v>
                </c:pt>
                <c:pt idx="2">
                  <c:v>0.7</c:v>
                </c:pt>
                <c:pt idx="3">
                  <c:v>0.1</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105310895"/>
        <c:axId val="1"/>
        <c:axId val="0"/>
      </c:bar3DChart>
      <c:catAx>
        <c:axId val="105310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089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0.3</c:v>
                </c:pt>
                <c:pt idx="2">
                  <c:v>0.6</c:v>
                </c:pt>
                <c:pt idx="3">
                  <c:v>0.1</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105312335"/>
        <c:axId val="1"/>
        <c:axId val="0"/>
      </c:bar3DChart>
      <c:catAx>
        <c:axId val="105312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233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0.3</c:v>
                </c:pt>
                <c:pt idx="2">
                  <c:v>0.6</c:v>
                </c:pt>
                <c:pt idx="3">
                  <c:v>0.1</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105316175"/>
        <c:axId val="1"/>
        <c:axId val="0"/>
      </c:bar3DChart>
      <c:catAx>
        <c:axId val="1053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1</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0.3</c:v>
                </c:pt>
                <c:pt idx="2">
                  <c:v>0.6</c:v>
                </c:pt>
                <c:pt idx="3">
                  <c:v>0.1</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105316655"/>
        <c:axId val="1"/>
      </c:lineChart>
      <c:catAx>
        <c:axId val="1053166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6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105313775"/>
        <c:axId val="1"/>
        <c:axId val="0"/>
      </c:bar3DChart>
      <c:catAx>
        <c:axId val="1053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105315215"/>
        <c:axId val="1"/>
        <c:axId val="0"/>
      </c:bar3DChart>
      <c:catAx>
        <c:axId val="1053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105868511"/>
        <c:axId val="1"/>
        <c:axId val="0"/>
      </c:bar3DChart>
      <c:catAx>
        <c:axId val="105868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51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0.375</c:v>
                </c:pt>
                <c:pt idx="2">
                  <c:v>0.5</c:v>
                </c:pt>
                <c:pt idx="3">
                  <c:v>0.125</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108502223"/>
        <c:axId val="1"/>
        <c:axId val="0"/>
      </c:bar3DChart>
      <c:catAx>
        <c:axId val="1085022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222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105868031"/>
        <c:axId val="1"/>
      </c:lineChart>
      <c:catAx>
        <c:axId val="10586803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03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105865631"/>
        <c:axId val="1"/>
        <c:axId val="0"/>
      </c:bar3DChart>
      <c:catAx>
        <c:axId val="1058656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56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105871391"/>
        <c:axId val="1"/>
        <c:axId val="0"/>
      </c:bar3DChart>
      <c:catAx>
        <c:axId val="1058713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13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105870911"/>
        <c:axId val="1"/>
        <c:axId val="0"/>
      </c:bar3DChart>
      <c:catAx>
        <c:axId val="105870911"/>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0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106447791"/>
        <c:axId val="1"/>
        <c:axId val="0"/>
      </c:bar3DChart>
      <c:catAx>
        <c:axId val="1064477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77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106456911"/>
        <c:axId val="1"/>
        <c:axId val="0"/>
      </c:bar3DChart>
      <c:catAx>
        <c:axId val="10645691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6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106451151"/>
        <c:axId val="1"/>
        <c:axId val="0"/>
      </c:bar3DChart>
      <c:catAx>
        <c:axId val="1064511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11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0.5</c:v>
                </c:pt>
                <c:pt idx="2">
                  <c:v>0.5</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106453071"/>
        <c:axId val="1"/>
        <c:axId val="0"/>
      </c:bar3DChart>
      <c:catAx>
        <c:axId val="1064530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307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106454991"/>
        <c:axId val="1"/>
        <c:axId val="0"/>
      </c:bar3DChart>
      <c:catAx>
        <c:axId val="1064549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99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106454511"/>
        <c:axId val="1"/>
        <c:axId val="0"/>
      </c:bar3DChart>
      <c:catAx>
        <c:axId val="106454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5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0.375</c:v>
                </c:pt>
                <c:pt idx="2">
                  <c:v>0</c:v>
                </c:pt>
                <c:pt idx="3">
                  <c:v>0.125</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108493583"/>
        <c:axId val="1"/>
        <c:axId val="0"/>
      </c:bar3DChart>
      <c:catAx>
        <c:axId val="108493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35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106457391"/>
        <c:axId val="1"/>
        <c:axId val="0"/>
      </c:bar3DChart>
      <c:catAx>
        <c:axId val="1064573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73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106458831"/>
        <c:axId val="1"/>
        <c:axId val="0"/>
      </c:bar3DChart>
      <c:catAx>
        <c:axId val="1064588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88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1</c:v>
                </c:pt>
                <c:pt idx="2">
                  <c:v>0</c:v>
                </c:pt>
                <c:pt idx="3">
                  <c:v>0</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106445871"/>
        <c:axId val="1"/>
        <c:axId val="0"/>
      </c:bar3DChart>
      <c:catAx>
        <c:axId val="1064458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587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106449711"/>
        <c:axId val="1"/>
        <c:axId val="0"/>
      </c:bar3DChart>
      <c:catAx>
        <c:axId val="1064497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971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106455951"/>
        <c:axId val="1"/>
        <c:axId val="0"/>
      </c:bar3DChart>
      <c:catAx>
        <c:axId val="1064559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595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131343967"/>
        <c:axId val="1"/>
      </c:lineChart>
      <c:catAx>
        <c:axId val="13134396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396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131344927"/>
        <c:axId val="1"/>
      </c:lineChart>
      <c:catAx>
        <c:axId val="1313449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49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131342527"/>
        <c:axId val="1"/>
      </c:lineChart>
      <c:catAx>
        <c:axId val="1313425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25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131346367"/>
        <c:axId val="1"/>
        <c:axId val="0"/>
      </c:bar3DChart>
      <c:catAx>
        <c:axId val="1313463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636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131345407"/>
        <c:axId val="1"/>
        <c:axId val="0"/>
      </c:bar3DChart>
      <c:catAx>
        <c:axId val="13134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108494063"/>
        <c:axId val="1"/>
        <c:axId val="0"/>
      </c:bar3DChart>
      <c:catAx>
        <c:axId val="1084940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40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106990975"/>
        <c:axId val="1"/>
        <c:axId val="0"/>
      </c:bar3DChart>
      <c:catAx>
        <c:axId val="1069909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9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106993855"/>
        <c:axId val="1"/>
      </c:lineChart>
      <c:catAx>
        <c:axId val="1069938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8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106987615"/>
        <c:axId val="1"/>
        <c:axId val="0"/>
      </c:bar3DChart>
      <c:catAx>
        <c:axId val="1069876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876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106992895"/>
        <c:axId val="1"/>
        <c:axId val="0"/>
      </c:bar3DChart>
      <c:catAx>
        <c:axId val="106992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2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106993375"/>
        <c:axId val="1"/>
        <c:axId val="0"/>
      </c:bar3DChart>
      <c:catAx>
        <c:axId val="1069933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3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106990015"/>
        <c:axId val="1"/>
        <c:axId val="0"/>
      </c:bar3DChart>
      <c:catAx>
        <c:axId val="1069900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0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34" Type="http://schemas.openxmlformats.org/officeDocument/2006/relationships/image" Target="../media/image15.png"/><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33" Type="http://schemas.openxmlformats.org/officeDocument/2006/relationships/image" Target="../media/image14.png"/><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32" Type="http://schemas.openxmlformats.org/officeDocument/2006/relationships/image" Target="../media/image13.png"/><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36" Type="http://schemas.openxmlformats.org/officeDocument/2006/relationships/image" Target="../media/image17.png"/><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 Id="rId35" Type="http://schemas.openxmlformats.org/officeDocument/2006/relationships/image" Target="../media/image16.png"/><Relationship Id="rId8" Type="http://schemas.openxmlformats.org/officeDocument/2006/relationships/hyperlink" Target="#Directiva!A8"/></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8.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9.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20.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00000000-0008-0000-0000-000043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00000000-0008-0000-0000-000044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00000000-0008-0000-0100-000028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00000000-0008-0000-0100-00002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00000000-0008-0000-0100-00002AA6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00000000-0008-0000-0100-00002B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00000000-0008-0000-0100-00002C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00000000-0008-0000-0100-00002D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00000000-0008-0000-0100-00002E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00000000-0008-0000-0100-00002FA6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00000000-0008-0000-0100-000030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00000000-0008-0000-0100-000031A6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00000000-0008-0000-0100-000032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00000000-0008-0000-0100-000033A6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00000000-0008-0000-0100-000034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0000000-0008-0000-0100-000035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00000000-0008-0000-0100-000036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00000000-0008-0000-0100-000037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00000000-0008-0000-0100-000038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00000000-0008-0000-0100-00003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00000000-0008-0000-0100-00003A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00000000-0008-0000-0100-00003BA613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00000000-0008-0000-0100-00003CA613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2771775</xdr:colOff>
      <xdr:row>5</xdr:row>
      <xdr:rowOff>9525</xdr:rowOff>
    </xdr:from>
    <xdr:to>
      <xdr:col>3</xdr:col>
      <xdr:colOff>38100</xdr:colOff>
      <xdr:row>6</xdr:row>
      <xdr:rowOff>28575</xdr:rowOff>
    </xdr:to>
    <xdr:pic>
      <xdr:nvPicPr>
        <xdr:cNvPr id="23" name="2 Imagen">
          <a:hlinkClick xmlns:r="http://schemas.openxmlformats.org/officeDocument/2006/relationships" r:id="rId1" tooltip="IR A RESUMEN"/>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27" name="3 Imagen">
          <a:hlinkClick xmlns:r="http://schemas.openxmlformats.org/officeDocument/2006/relationships" r:id="rId3" tooltip="IR A RESUMEN"/>
          <a:extLst>
            <a:ext uri="{FF2B5EF4-FFF2-40B4-BE49-F238E27FC236}">
              <a16:creationId xmlns:a16="http://schemas.microsoft.com/office/drawing/2014/main" id="{00000000-0008-0000-0100-00001B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29" name="4 Imagen">
          <a:hlinkClick xmlns:r="http://schemas.openxmlformats.org/officeDocument/2006/relationships" r:id="rId5" tooltip="IR A RESUMEN"/>
          <a:extLst>
            <a:ext uri="{FF2B5EF4-FFF2-40B4-BE49-F238E27FC236}">
              <a16:creationId xmlns:a16="http://schemas.microsoft.com/office/drawing/2014/main" id="{00000000-0008-0000-0100-00001D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30" name="5 Imagen">
          <a:hlinkClick xmlns:r="http://schemas.openxmlformats.org/officeDocument/2006/relationships" r:id="rId7" tooltip="IR A RESUMEN"/>
          <a:extLst>
            <a:ext uri="{FF2B5EF4-FFF2-40B4-BE49-F238E27FC236}">
              <a16:creationId xmlns:a16="http://schemas.microsoft.com/office/drawing/2014/main" id="{00000000-0008-0000-0100-00001E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28" name="7 Imagen">
          <a:hlinkClick xmlns:r="http://schemas.openxmlformats.org/officeDocument/2006/relationships" r:id="rId8" tooltip="IR A RESUMEN"/>
          <a:extLst>
            <a:ext uri="{FF2B5EF4-FFF2-40B4-BE49-F238E27FC236}">
              <a16:creationId xmlns:a16="http://schemas.microsoft.com/office/drawing/2014/main" id="{00000000-0008-0000-0100-00001C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31" name="8 Imagen">
          <a:hlinkClick xmlns:r="http://schemas.openxmlformats.org/officeDocument/2006/relationships" r:id="rId9" tooltip="IR A RESUMEN"/>
          <a:extLst>
            <a:ext uri="{FF2B5EF4-FFF2-40B4-BE49-F238E27FC236}">
              <a16:creationId xmlns:a16="http://schemas.microsoft.com/office/drawing/2014/main" id="{00000000-0008-0000-0100-00001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4114800</xdr:colOff>
      <xdr:row>59</xdr:row>
      <xdr:rowOff>114300</xdr:rowOff>
    </xdr:from>
    <xdr:to>
      <xdr:col>3</xdr:col>
      <xdr:colOff>19050</xdr:colOff>
      <xdr:row>61</xdr:row>
      <xdr:rowOff>9525</xdr:rowOff>
    </xdr:to>
    <xdr:pic>
      <xdr:nvPicPr>
        <xdr:cNvPr id="33" name="10 Imagen">
          <a:hlinkClick xmlns:r="http://schemas.openxmlformats.org/officeDocument/2006/relationships" r:id="rId11" tooltip="IR A RESUMEN"/>
          <a:extLst>
            <a:ext uri="{FF2B5EF4-FFF2-40B4-BE49-F238E27FC236}">
              <a16:creationId xmlns:a16="http://schemas.microsoft.com/office/drawing/2014/main" id="{00000000-0008-0000-0100-000021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3105150" y="25812750"/>
          <a:ext cx="190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4124325</xdr:colOff>
      <xdr:row>66</xdr:row>
      <xdr:rowOff>28575</xdr:rowOff>
    </xdr:from>
    <xdr:to>
      <xdr:col>3</xdr:col>
      <xdr:colOff>28575</xdr:colOff>
      <xdr:row>67</xdr:row>
      <xdr:rowOff>38100</xdr:rowOff>
    </xdr:to>
    <xdr:pic>
      <xdr:nvPicPr>
        <xdr:cNvPr id="34" name="11 Imagen">
          <a:hlinkClick xmlns:r="http://schemas.openxmlformats.org/officeDocument/2006/relationships" r:id="rId13" tooltip="IR A RESUMEN"/>
          <a:extLst>
            <a:ext uri="{FF2B5EF4-FFF2-40B4-BE49-F238E27FC236}">
              <a16:creationId xmlns:a16="http://schemas.microsoft.com/office/drawing/2014/main" id="{00000000-0008-0000-0100-000022000000}"/>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3105150" y="29241750"/>
          <a:ext cx="28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4152900</xdr:colOff>
      <xdr:row>72</xdr:row>
      <xdr:rowOff>0</xdr:rowOff>
    </xdr:from>
    <xdr:to>
      <xdr:col>3</xdr:col>
      <xdr:colOff>76200</xdr:colOff>
      <xdr:row>73</xdr:row>
      <xdr:rowOff>28575</xdr:rowOff>
    </xdr:to>
    <xdr:pic>
      <xdr:nvPicPr>
        <xdr:cNvPr id="35" name="12 Imagen">
          <a:hlinkClick xmlns:r="http://schemas.openxmlformats.org/officeDocument/2006/relationships" r:id="rId14" tooltip="IR A RESUMEN"/>
          <a:extLst>
            <a:ext uri="{FF2B5EF4-FFF2-40B4-BE49-F238E27FC236}">
              <a16:creationId xmlns:a16="http://schemas.microsoft.com/office/drawing/2014/main" id="{00000000-0008-0000-0100-000023000000}"/>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3105150" y="32908875"/>
          <a:ext cx="762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36" name="13 Imagen">
          <a:hlinkClick xmlns:r="http://schemas.openxmlformats.org/officeDocument/2006/relationships" r:id="rId16" tooltip="IR A RESUMEN"/>
          <a:extLst>
            <a:ext uri="{FF2B5EF4-FFF2-40B4-BE49-F238E27FC236}">
              <a16:creationId xmlns:a16="http://schemas.microsoft.com/office/drawing/2014/main" id="{00000000-0008-0000-0100-000024000000}"/>
            </a:ext>
          </a:extLst>
        </xdr:cNvPr>
        <xdr:cNvPicPr>
          <a:picLocks noChangeAspect="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2886075"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895350</xdr:colOff>
      <xdr:row>97</xdr:row>
      <xdr:rowOff>19050</xdr:rowOff>
    </xdr:to>
    <xdr:pic>
      <xdr:nvPicPr>
        <xdr:cNvPr id="37" name="15 Imagen">
          <a:hlinkClick xmlns:r="http://schemas.openxmlformats.org/officeDocument/2006/relationships" r:id="rId19" tooltip="IR A RESUMEN"/>
          <a:extLst>
            <a:ext uri="{FF2B5EF4-FFF2-40B4-BE49-F238E27FC236}">
              <a16:creationId xmlns:a16="http://schemas.microsoft.com/office/drawing/2014/main" id="{00000000-0008-0000-0100-000025000000}"/>
            </a:ext>
          </a:extLst>
        </xdr:cNvPr>
        <xdr:cNvPicPr>
          <a:picLocks noChangeAspect="1"/>
        </xdr:cNvPicPr>
      </xdr:nvPicPr>
      <xdr:blipFill>
        <a:blip xmlns:r="http://schemas.openxmlformats.org/officeDocument/2006/relationships" r:embed="rId35" cstate="print">
          <a:extLst>
            <a:ext uri="{28A0092B-C50C-407E-A947-70E740481C1C}">
              <a14:useLocalDpi xmlns:a14="http://schemas.microsoft.com/office/drawing/2010/main" val="0"/>
            </a:ext>
          </a:extLst>
        </a:blip>
        <a:srcRect/>
        <a:stretch>
          <a:fillRect/>
        </a:stretch>
      </xdr:blipFill>
      <xdr:spPr bwMode="auto">
        <a:xfrm>
          <a:off x="4524375" y="1176337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38" name="17 Imagen">
          <a:hlinkClick xmlns:r="http://schemas.openxmlformats.org/officeDocument/2006/relationships" r:id="rId22" tooltip="IR A RESUMEN"/>
          <a:extLst>
            <a:ext uri="{FF2B5EF4-FFF2-40B4-BE49-F238E27FC236}">
              <a16:creationId xmlns:a16="http://schemas.microsoft.com/office/drawing/2014/main" id="{00000000-0008-0000-0100-00002600000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86075" y="2670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39" name="18 Imagen">
          <a:hlinkClick xmlns:r="http://schemas.openxmlformats.org/officeDocument/2006/relationships" r:id="rId23" tooltip="IR A RESUMEN"/>
          <a:extLst>
            <a:ext uri="{FF2B5EF4-FFF2-40B4-BE49-F238E27FC236}">
              <a16:creationId xmlns:a16="http://schemas.microsoft.com/office/drawing/2014/main" id="{00000000-0008-0000-0100-000027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40" name="20 Imagen">
          <a:hlinkClick xmlns:r="http://schemas.openxmlformats.org/officeDocument/2006/relationships" r:id="rId25" tooltip="IR A RESUMEN"/>
          <a:extLst>
            <a:ext uri="{FF2B5EF4-FFF2-40B4-BE49-F238E27FC236}">
              <a16:creationId xmlns:a16="http://schemas.microsoft.com/office/drawing/2014/main" id="{00000000-0008-0000-0100-000028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41" name="21 Imagen">
          <a:hlinkClick xmlns:r="http://schemas.openxmlformats.org/officeDocument/2006/relationships" r:id="rId26" tooltip="IR A RESUMEN"/>
          <a:extLst>
            <a:ext uri="{FF2B5EF4-FFF2-40B4-BE49-F238E27FC236}">
              <a16:creationId xmlns:a16="http://schemas.microsoft.com/office/drawing/2014/main" id="{00000000-0008-0000-0100-000029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7</xdr:col>
      <xdr:colOff>638175</xdr:colOff>
      <xdr:row>96</xdr:row>
      <xdr:rowOff>9525</xdr:rowOff>
    </xdr:from>
    <xdr:ext cx="257175" cy="231775"/>
    <xdr:pic>
      <xdr:nvPicPr>
        <xdr:cNvPr id="42" name="15 Imagen">
          <a:hlinkClick xmlns:r="http://schemas.openxmlformats.org/officeDocument/2006/relationships" r:id="rId19" tooltip="IR A RESUMEN"/>
          <a:extLst>
            <a:ext uri="{FF2B5EF4-FFF2-40B4-BE49-F238E27FC236}">
              <a16:creationId xmlns:a16="http://schemas.microsoft.com/office/drawing/2014/main" id="{D7D41FAB-41F5-4AB5-BD3B-91C3E07574E5}"/>
            </a:ext>
          </a:extLst>
        </xdr:cNvPr>
        <xdr:cNvPicPr>
          <a:picLocks noChangeAspect="1"/>
        </xdr:cNvPicPr>
      </xdr:nvPicPr>
      <xdr:blipFill>
        <a:blip xmlns:r="http://schemas.openxmlformats.org/officeDocument/2006/relationships" r:embed="rId36" cstate="print">
          <a:extLst>
            <a:ext uri="{28A0092B-C50C-407E-A947-70E740481C1C}">
              <a14:useLocalDpi xmlns:a14="http://schemas.microsoft.com/office/drawing/2010/main" val="0"/>
            </a:ext>
          </a:extLst>
        </a:blip>
        <a:srcRect/>
        <a:stretch>
          <a:fillRect/>
        </a:stretch>
      </xdr:blipFill>
      <xdr:spPr bwMode="auto">
        <a:xfrm>
          <a:off x="9801225" y="11763375"/>
          <a:ext cx="257175"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00000000-0008-0000-0200-00004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00000000-0008-0000-0200-00004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00000000-0008-0000-0200-00004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00000000-0008-0000-0200-00004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00000000-0008-0000-0200-00005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00000000-0008-0000-0200-00005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00000000-0008-0000-0200-00005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00000000-0008-0000-0200-00005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00000000-0008-0000-0200-000054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00000000-0008-0000-0200-000055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00000000-0008-0000-0200-00005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00000000-0008-0000-0200-00005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00000000-0008-0000-0200-00005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00000000-0008-0000-0200-00005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00000000-0008-0000-0200-00005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00000000-0008-0000-0200-00005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00000000-0008-0000-0200-00005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00000000-0008-0000-0200-00005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00000000-0008-0000-0200-00005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00000000-0008-0000-0200-00005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0000000-0008-0000-0200-00006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00000000-0008-0000-0200-00006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00000000-0008-0000-0200-00006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00000000-0008-0000-0200-00006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00000000-0008-0000-0200-000064A837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00000000-0008-0000-0200-000065A837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00000000-0008-0000-0200-00006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00000000-0008-0000-0200-00006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00000000-0008-0000-0200-00006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00000000-0008-0000-0200-00006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00000000-0008-0000-0200-00006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00000000-0008-0000-0200-00006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00000000-0008-0000-0300-000075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00000000-0008-0000-0300-000076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00000000-0008-0000-0300-00007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0000000-0008-0000-0300-00007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00000000-0008-0000-0300-00007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00000000-0008-0000-0300-00007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0000000-0008-0000-0300-00007B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00000000-0008-0000-0300-00007C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00000000-0008-0000-0300-00007D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00000000-0008-0000-0300-00007E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00000000-0008-0000-0300-00007F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00000000-0008-0000-0300-000080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00000000-0008-0000-0300-000081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00000000-0008-0000-0300-000082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00000000-0008-0000-0300-000083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00000000-0008-0000-0300-000084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300-0000859033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00000000-0008-0000-0300-0000869033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0000000-0008-0000-0300-00008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00000000-0008-0000-0300-00008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00000000-0008-0000-0300-00008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00000000-0008-0000-0300-00008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00000000-0008-0000-0400-00008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00000000-0008-0000-0400-00008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00000000-0008-0000-0400-00008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00000000-0008-0000-0400-00008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00000000-0008-0000-0400-00008D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00000000-0008-0000-0400-00008E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00000000-0008-0000-0400-00008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00000000-0008-0000-0400-00009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00000000-0008-0000-0400-00009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00000000-0008-0000-0400-00009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00000000-0008-0000-0400-00009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00000000-0008-0000-0400-000094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00000000-0008-0000-0400-000095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00000000-0008-0000-0400-000096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00000000-0008-0000-0400-000097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00000000-0008-0000-0400-000098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00000000-0008-0000-0400-00009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00000000-0008-0000-0400-00009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00000000-0008-0000-0400-00009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00000000-0008-0000-0400-00009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00000000-0008-0000-0400-00009D043403}"/>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00000000-0008-0000-0400-00009E0434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00000000-0008-0000-0400-00009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00000000-0008-0000-0400-0000A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00000000-0008-0000-0400-0000A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0000000-0008-0000-0400-0000A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00000000-0008-0000-0400-0000A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0000000-0008-0000-0500-000023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00000000-0008-0000-0500-00002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00000000-0008-0000-0500-00002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0000000-0008-0000-0500-00002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00000000-0008-0000-0500-00002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00000000-0008-0000-0500-000028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00000000-0008-0000-0500-000029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00000000-0008-0000-0500-00002A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00000000-0008-0000-0500-00002B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00000000-0008-0000-0500-00002C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00000000-0008-0000-0500-00002D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00000000-0008-0000-0500-00002E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0000000-0008-0000-0500-00002F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00000000-0008-0000-0500-000030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00000000-0008-0000-0500-000031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00000000-0008-0000-0500-000032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500-00003326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00000000-0008-0000-0500-00003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00000000-0008-0000-0500-00003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00000000-0008-0000-0500-00003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00000000-0008-0000-0500-00003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zoomScale="80" zoomScaleNormal="80" workbookViewId="0">
      <selection activeCell="H11" sqref="H11:I11"/>
    </sheetView>
  </sheetViews>
  <sheetFormatPr baseColWidth="10" defaultColWidth="11.44140625" defaultRowHeight="13.8" x14ac:dyDescent="0.25"/>
  <cols>
    <col min="1" max="2" width="11.44140625" style="18"/>
    <col min="3" max="3" width="15.88671875" style="18" customWidth="1"/>
    <col min="4" max="4" width="21.109375" style="18" customWidth="1"/>
    <col min="5" max="5" width="14.88671875" style="18" customWidth="1"/>
    <col min="6" max="6" width="8.5546875" style="18" customWidth="1"/>
    <col min="7" max="7" width="10.33203125" style="18" customWidth="1"/>
    <col min="8" max="8" width="16.33203125" style="18" customWidth="1"/>
    <col min="9" max="9" width="18.33203125" style="18" customWidth="1"/>
    <col min="10" max="10" width="3.33203125" style="18" customWidth="1"/>
    <col min="11" max="11" width="46.33203125" style="18" bestFit="1" customWidth="1"/>
    <col min="12" max="12" width="85.44140625" style="18" customWidth="1"/>
    <col min="13" max="13" width="33.5546875" style="18" customWidth="1"/>
    <col min="14" max="16384" width="11.44140625" style="18"/>
  </cols>
  <sheetData>
    <row r="1" spans="1:13" ht="27" customHeight="1" x14ac:dyDescent="0.3">
      <c r="A1" s="213"/>
      <c r="B1" s="214"/>
      <c r="C1" s="221" t="s">
        <v>169</v>
      </c>
      <c r="D1" s="222"/>
      <c r="E1" s="222"/>
      <c r="F1" s="222"/>
      <c r="G1" s="222"/>
      <c r="H1" s="219" t="s">
        <v>170</v>
      </c>
      <c r="I1" s="220"/>
    </row>
    <row r="2" spans="1:13" ht="18.75" customHeight="1" x14ac:dyDescent="0.3">
      <c r="A2" s="215"/>
      <c r="B2" s="216"/>
      <c r="C2" s="221" t="s">
        <v>171</v>
      </c>
      <c r="D2" s="222"/>
      <c r="E2" s="222"/>
      <c r="F2" s="222"/>
      <c r="G2" s="222"/>
      <c r="H2" s="44">
        <v>41241</v>
      </c>
      <c r="I2" s="45" t="s">
        <v>175</v>
      </c>
    </row>
    <row r="3" spans="1:13" ht="21" customHeight="1" x14ac:dyDescent="0.3">
      <c r="A3" s="217"/>
      <c r="B3" s="218"/>
      <c r="C3" s="221" t="s">
        <v>172</v>
      </c>
      <c r="D3" s="222"/>
      <c r="E3" s="222"/>
      <c r="F3" s="222"/>
      <c r="G3" s="222"/>
      <c r="H3" s="219" t="s">
        <v>173</v>
      </c>
      <c r="I3" s="220"/>
    </row>
    <row r="4" spans="1:13" ht="5.25" customHeight="1" x14ac:dyDescent="0.25"/>
    <row r="5" spans="1:13" ht="34.5" customHeight="1" x14ac:dyDescent="0.25">
      <c r="A5" s="169" t="s">
        <v>164</v>
      </c>
      <c r="B5" s="169"/>
      <c r="C5" s="169"/>
      <c r="D5" s="169"/>
      <c r="E5" s="169"/>
      <c r="F5" s="169"/>
      <c r="G5" s="169"/>
      <c r="H5" s="169"/>
      <c r="I5" s="169"/>
      <c r="K5" s="170" t="s">
        <v>140</v>
      </c>
      <c r="L5" s="170"/>
      <c r="M5" s="170"/>
    </row>
    <row r="6" spans="1:13" ht="23.25" customHeight="1" x14ac:dyDescent="0.25">
      <c r="A6" s="171" t="s">
        <v>162</v>
      </c>
      <c r="B6" s="172"/>
      <c r="C6" s="172"/>
      <c r="D6" s="172"/>
      <c r="E6" s="172"/>
      <c r="F6" s="204" t="s">
        <v>141</v>
      </c>
      <c r="G6" s="205"/>
      <c r="H6" s="205"/>
      <c r="I6" s="205"/>
      <c r="K6" s="47" t="s">
        <v>142</v>
      </c>
      <c r="L6" s="48" t="s">
        <v>143</v>
      </c>
      <c r="M6" s="49" t="s">
        <v>144</v>
      </c>
    </row>
    <row r="7" spans="1:13" ht="20.100000000000001" customHeight="1" x14ac:dyDescent="0.25">
      <c r="A7" s="173" t="s">
        <v>202</v>
      </c>
      <c r="B7" s="174"/>
      <c r="C7" s="174"/>
      <c r="D7" s="174"/>
      <c r="E7" s="174"/>
      <c r="F7" s="206" t="s">
        <v>505</v>
      </c>
      <c r="G7" s="206"/>
      <c r="H7" s="206"/>
      <c r="I7" s="206"/>
      <c r="K7" s="175" t="s">
        <v>166</v>
      </c>
      <c r="L7" s="57" t="s">
        <v>145</v>
      </c>
      <c r="M7" s="176" t="s">
        <v>146</v>
      </c>
    </row>
    <row r="8" spans="1:13" ht="33.75" customHeight="1" x14ac:dyDescent="0.25">
      <c r="A8" s="173"/>
      <c r="B8" s="174"/>
      <c r="C8" s="174"/>
      <c r="D8" s="174"/>
      <c r="E8" s="174"/>
      <c r="F8" s="177" t="s">
        <v>160</v>
      </c>
      <c r="G8" s="178"/>
      <c r="H8" s="179">
        <v>154172000247</v>
      </c>
      <c r="I8" s="180"/>
      <c r="K8" s="176"/>
      <c r="L8" s="57" t="s">
        <v>159</v>
      </c>
      <c r="M8" s="176"/>
    </row>
    <row r="9" spans="1:13" ht="20.100000000000001" customHeight="1" x14ac:dyDescent="0.25">
      <c r="A9" s="42" t="s">
        <v>147</v>
      </c>
      <c r="B9" s="43"/>
      <c r="C9" s="209" t="s">
        <v>204</v>
      </c>
      <c r="D9" s="209"/>
      <c r="E9" s="210"/>
      <c r="F9" s="211" t="s">
        <v>163</v>
      </c>
      <c r="G9" s="212"/>
      <c r="H9" s="183" t="s">
        <v>203</v>
      </c>
      <c r="I9" s="184"/>
      <c r="K9" s="176"/>
      <c r="L9" s="57" t="s">
        <v>148</v>
      </c>
      <c r="M9" s="176" t="s">
        <v>149</v>
      </c>
    </row>
    <row r="10" spans="1:13" ht="20.100000000000001" customHeight="1" x14ac:dyDescent="0.25">
      <c r="A10" s="207" t="s">
        <v>168</v>
      </c>
      <c r="B10" s="208"/>
      <c r="C10" s="209" t="s">
        <v>205</v>
      </c>
      <c r="D10" s="209"/>
      <c r="E10" s="209"/>
      <c r="F10" s="210"/>
      <c r="G10" s="46" t="s">
        <v>150</v>
      </c>
      <c r="H10" s="181">
        <v>3214796096</v>
      </c>
      <c r="I10" s="182"/>
      <c r="K10" s="176"/>
      <c r="L10" s="57" t="s">
        <v>151</v>
      </c>
      <c r="M10" s="176"/>
    </row>
    <row r="11" spans="1:13" ht="20.100000000000001" customHeight="1" x14ac:dyDescent="0.25">
      <c r="A11" s="207" t="s">
        <v>165</v>
      </c>
      <c r="B11" s="208"/>
      <c r="C11" s="209" t="s">
        <v>206</v>
      </c>
      <c r="D11" s="209"/>
      <c r="E11" s="209"/>
      <c r="F11" s="210"/>
      <c r="G11" s="46" t="s">
        <v>174</v>
      </c>
      <c r="H11" s="185" t="s">
        <v>207</v>
      </c>
      <c r="I11" s="186"/>
      <c r="K11" s="187"/>
      <c r="L11" s="58"/>
      <c r="M11" s="58"/>
    </row>
    <row r="12" spans="1:13" ht="19.5" customHeight="1" x14ac:dyDescent="0.25">
      <c r="A12" s="189" t="s">
        <v>152</v>
      </c>
      <c r="B12" s="190"/>
      <c r="C12" s="190"/>
      <c r="D12" s="190"/>
      <c r="E12" s="190"/>
      <c r="F12" s="190"/>
      <c r="G12" s="190"/>
      <c r="H12" s="190"/>
      <c r="I12" s="191"/>
      <c r="K12" s="188"/>
      <c r="L12" s="58"/>
      <c r="M12" s="188"/>
    </row>
    <row r="13" spans="1:13" ht="20.100000000000001" customHeight="1" x14ac:dyDescent="0.25">
      <c r="A13" s="192" t="s">
        <v>153</v>
      </c>
      <c r="B13" s="192"/>
      <c r="C13" s="192"/>
      <c r="D13" s="192" t="s">
        <v>154</v>
      </c>
      <c r="E13" s="192"/>
      <c r="F13" s="192"/>
      <c r="G13" s="192" t="s">
        <v>161</v>
      </c>
      <c r="H13" s="192"/>
      <c r="I13" s="192"/>
      <c r="K13" s="188"/>
      <c r="L13" s="58"/>
      <c r="M13" s="188"/>
    </row>
    <row r="14" spans="1:13" ht="20.100000000000001" customHeight="1" x14ac:dyDescent="0.25">
      <c r="A14" s="193" t="s">
        <v>184</v>
      </c>
      <c r="B14" s="194"/>
      <c r="C14" s="195"/>
      <c r="D14" s="193" t="s">
        <v>185</v>
      </c>
      <c r="E14" s="194"/>
      <c r="F14" s="195"/>
      <c r="G14" s="193" t="s">
        <v>186</v>
      </c>
      <c r="H14" s="194"/>
      <c r="I14" s="195"/>
      <c r="K14" s="188"/>
      <c r="L14" s="58"/>
      <c r="M14" s="188"/>
    </row>
    <row r="15" spans="1:13" ht="20.100000000000001" customHeight="1" x14ac:dyDescent="0.25">
      <c r="A15" s="193" t="s">
        <v>187</v>
      </c>
      <c r="B15" s="194"/>
      <c r="C15" s="195"/>
      <c r="D15" s="193" t="s">
        <v>188</v>
      </c>
      <c r="E15" s="194"/>
      <c r="F15" s="195"/>
      <c r="G15" s="193" t="s">
        <v>189</v>
      </c>
      <c r="H15" s="194"/>
      <c r="I15" s="195"/>
      <c r="K15" s="188"/>
      <c r="L15" s="58"/>
      <c r="M15" s="58"/>
    </row>
    <row r="16" spans="1:13" ht="20.100000000000001" customHeight="1" x14ac:dyDescent="0.25">
      <c r="A16" s="193" t="s">
        <v>190</v>
      </c>
      <c r="B16" s="194"/>
      <c r="C16" s="195"/>
      <c r="D16" s="193" t="s">
        <v>188</v>
      </c>
      <c r="E16" s="194"/>
      <c r="F16" s="195"/>
      <c r="G16" s="193" t="s">
        <v>191</v>
      </c>
      <c r="H16" s="194"/>
      <c r="I16" s="195"/>
      <c r="K16" s="188"/>
      <c r="L16" s="58"/>
      <c r="M16" s="58"/>
    </row>
    <row r="17" spans="1:13" ht="20.100000000000001" customHeight="1" x14ac:dyDescent="0.25">
      <c r="A17" s="193" t="s">
        <v>192</v>
      </c>
      <c r="B17" s="194"/>
      <c r="C17" s="195"/>
      <c r="D17" s="193" t="s">
        <v>193</v>
      </c>
      <c r="E17" s="194"/>
      <c r="F17" s="195"/>
      <c r="G17" s="193" t="s">
        <v>194</v>
      </c>
      <c r="H17" s="194"/>
      <c r="I17" s="195"/>
      <c r="K17" s="188"/>
      <c r="L17" s="58"/>
      <c r="M17" s="58"/>
    </row>
    <row r="18" spans="1:13" ht="20.100000000000001" customHeight="1" x14ac:dyDescent="0.25">
      <c r="A18" s="193" t="s">
        <v>195</v>
      </c>
      <c r="B18" s="194"/>
      <c r="C18" s="195"/>
      <c r="D18" s="193" t="s">
        <v>196</v>
      </c>
      <c r="E18" s="194"/>
      <c r="F18" s="195"/>
      <c r="G18" s="193" t="s">
        <v>197</v>
      </c>
      <c r="H18" s="194"/>
      <c r="I18" s="195"/>
      <c r="K18" s="196"/>
      <c r="L18" s="58"/>
      <c r="M18" s="58"/>
    </row>
    <row r="19" spans="1:13" ht="20.100000000000001" customHeight="1" x14ac:dyDescent="0.25">
      <c r="A19" s="193" t="s">
        <v>208</v>
      </c>
      <c r="B19" s="194"/>
      <c r="C19" s="195"/>
      <c r="D19" s="193" t="s">
        <v>198</v>
      </c>
      <c r="E19" s="194"/>
      <c r="F19" s="195"/>
      <c r="G19" s="193" t="s">
        <v>225</v>
      </c>
      <c r="H19" s="194"/>
      <c r="I19" s="195"/>
      <c r="K19" s="188"/>
      <c r="L19" s="58"/>
      <c r="M19" s="58"/>
    </row>
    <row r="20" spans="1:13" ht="20.100000000000001" customHeight="1" x14ac:dyDescent="0.25">
      <c r="A20" s="193" t="s">
        <v>199</v>
      </c>
      <c r="B20" s="194"/>
      <c r="C20" s="195"/>
      <c r="D20" s="193" t="s">
        <v>200</v>
      </c>
      <c r="E20" s="194"/>
      <c r="F20" s="195"/>
      <c r="G20" s="193" t="s">
        <v>201</v>
      </c>
      <c r="H20" s="194"/>
      <c r="I20" s="195"/>
      <c r="K20" s="188"/>
      <c r="L20" s="58"/>
      <c r="M20" s="58"/>
    </row>
    <row r="21" spans="1:13" ht="20.100000000000001" customHeight="1" x14ac:dyDescent="0.25">
      <c r="A21" s="197"/>
      <c r="B21" s="197"/>
      <c r="C21" s="197"/>
      <c r="D21" s="197"/>
      <c r="E21" s="197"/>
      <c r="F21" s="197"/>
      <c r="G21" s="197"/>
      <c r="H21" s="197"/>
      <c r="I21" s="197"/>
      <c r="K21" s="188"/>
      <c r="L21" s="58"/>
      <c r="M21" s="59"/>
    </row>
    <row r="22" spans="1:13" ht="20.100000000000001" customHeight="1" x14ac:dyDescent="0.25">
      <c r="A22" s="197"/>
      <c r="B22" s="197"/>
      <c r="C22" s="197"/>
      <c r="D22" s="197"/>
      <c r="E22" s="197"/>
      <c r="F22" s="197"/>
      <c r="G22" s="197"/>
      <c r="H22" s="197"/>
      <c r="I22" s="197"/>
    </row>
    <row r="23" spans="1:13" s="19" customFormat="1" ht="21" x14ac:dyDescent="0.4">
      <c r="A23" s="198"/>
      <c r="B23" s="198"/>
      <c r="C23" s="198"/>
      <c r="D23" s="198"/>
      <c r="E23" s="198"/>
      <c r="F23" s="198"/>
      <c r="G23" s="198"/>
      <c r="H23" s="198"/>
      <c r="I23" s="198"/>
      <c r="K23" s="199"/>
      <c r="L23" s="199"/>
    </row>
    <row r="24" spans="1:13" ht="30" customHeight="1" x14ac:dyDescent="0.25">
      <c r="A24" s="200" t="s">
        <v>155</v>
      </c>
      <c r="B24" s="200"/>
      <c r="C24" s="200"/>
      <c r="D24" s="200"/>
      <c r="E24" s="200"/>
      <c r="F24" s="200"/>
      <c r="G24" s="200"/>
      <c r="H24" s="200"/>
      <c r="I24" s="200"/>
      <c r="K24" s="20"/>
      <c r="L24" s="20"/>
    </row>
    <row r="25" spans="1:13" ht="33.75" customHeight="1" x14ac:dyDescent="0.25">
      <c r="A25" s="192" t="s">
        <v>153</v>
      </c>
      <c r="B25" s="192"/>
      <c r="C25" s="192"/>
      <c r="D25" s="192" t="s">
        <v>154</v>
      </c>
      <c r="E25" s="192"/>
      <c r="F25" s="192"/>
      <c r="G25" s="192" t="s">
        <v>23</v>
      </c>
      <c r="H25" s="192"/>
      <c r="I25" s="192"/>
      <c r="K25" s="21"/>
      <c r="L25" s="22"/>
      <c r="M25" s="18" t="s">
        <v>156</v>
      </c>
    </row>
    <row r="26" spans="1:13" ht="20.100000000000001" customHeight="1" x14ac:dyDescent="0.25">
      <c r="A26" s="193" t="s">
        <v>184</v>
      </c>
      <c r="B26" s="194"/>
      <c r="C26" s="195"/>
      <c r="D26" s="193" t="s">
        <v>185</v>
      </c>
      <c r="E26" s="194"/>
      <c r="F26" s="195"/>
      <c r="G26" s="193" t="s">
        <v>186</v>
      </c>
      <c r="H26" s="194"/>
      <c r="I26" s="195"/>
      <c r="K26" s="21"/>
      <c r="L26" s="22"/>
    </row>
    <row r="27" spans="1:13" ht="20.100000000000001" customHeight="1" x14ac:dyDescent="0.25">
      <c r="A27" s="193" t="s">
        <v>187</v>
      </c>
      <c r="B27" s="194"/>
      <c r="C27" s="195"/>
      <c r="D27" s="193" t="s">
        <v>188</v>
      </c>
      <c r="E27" s="194"/>
      <c r="F27" s="195"/>
      <c r="G27" s="193" t="s">
        <v>189</v>
      </c>
      <c r="H27" s="194"/>
      <c r="I27" s="195"/>
      <c r="K27" s="21"/>
      <c r="L27" s="23"/>
    </row>
    <row r="28" spans="1:13" ht="20.100000000000001" customHeight="1" x14ac:dyDescent="0.25">
      <c r="A28" s="193" t="s">
        <v>190</v>
      </c>
      <c r="B28" s="194"/>
      <c r="C28" s="195"/>
      <c r="D28" s="193" t="s">
        <v>188</v>
      </c>
      <c r="E28" s="194"/>
      <c r="F28" s="195"/>
      <c r="G28" s="193" t="s">
        <v>191</v>
      </c>
      <c r="H28" s="194"/>
      <c r="I28" s="195"/>
      <c r="K28" s="21"/>
      <c r="L28" s="23"/>
    </row>
    <row r="29" spans="1:13" ht="20.100000000000001" customHeight="1" x14ac:dyDescent="0.25">
      <c r="A29" s="193" t="s">
        <v>192</v>
      </c>
      <c r="B29" s="194"/>
      <c r="C29" s="195"/>
      <c r="D29" s="193" t="s">
        <v>193</v>
      </c>
      <c r="E29" s="194"/>
      <c r="F29" s="195"/>
      <c r="G29" s="193" t="s">
        <v>194</v>
      </c>
      <c r="H29" s="194"/>
      <c r="I29" s="195"/>
      <c r="K29" s="21"/>
      <c r="L29" s="22"/>
    </row>
    <row r="30" spans="1:13" ht="20.100000000000001" customHeight="1" x14ac:dyDescent="0.25">
      <c r="A30" s="193" t="s">
        <v>195</v>
      </c>
      <c r="B30" s="194"/>
      <c r="C30" s="195"/>
      <c r="D30" s="193" t="s">
        <v>196</v>
      </c>
      <c r="E30" s="194"/>
      <c r="F30" s="195"/>
      <c r="G30" s="193" t="s">
        <v>197</v>
      </c>
      <c r="H30" s="194"/>
      <c r="I30" s="195"/>
      <c r="K30" s="21"/>
      <c r="L30" s="23"/>
    </row>
    <row r="31" spans="1:13" ht="20.100000000000001" customHeight="1" x14ac:dyDescent="0.25">
      <c r="A31" s="193" t="s">
        <v>208</v>
      </c>
      <c r="B31" s="194"/>
      <c r="C31" s="195"/>
      <c r="D31" s="193" t="s">
        <v>198</v>
      </c>
      <c r="E31" s="194"/>
      <c r="F31" s="195"/>
      <c r="G31" s="193" t="s">
        <v>225</v>
      </c>
      <c r="H31" s="194"/>
      <c r="I31" s="195"/>
      <c r="K31" s="21"/>
      <c r="L31" s="24"/>
    </row>
    <row r="32" spans="1:13" ht="20.100000000000001" customHeight="1" x14ac:dyDescent="0.25">
      <c r="A32" s="193" t="s">
        <v>199</v>
      </c>
      <c r="B32" s="194"/>
      <c r="C32" s="195"/>
      <c r="D32" s="193" t="s">
        <v>200</v>
      </c>
      <c r="E32" s="194"/>
      <c r="F32" s="195"/>
      <c r="G32" s="193" t="s">
        <v>201</v>
      </c>
      <c r="H32" s="194"/>
      <c r="I32" s="195"/>
      <c r="K32" s="201"/>
      <c r="L32" s="22"/>
    </row>
    <row r="33" spans="11:12" ht="15" x14ac:dyDescent="0.25">
      <c r="K33" s="201"/>
      <c r="L33" s="25"/>
    </row>
    <row r="34" spans="11:12" ht="19.5" customHeight="1" x14ac:dyDescent="0.25"/>
    <row r="35" spans="11:12" ht="51" customHeight="1" x14ac:dyDescent="0.25"/>
    <row r="36" spans="11:12" ht="51.75" customHeight="1" x14ac:dyDescent="0.25"/>
    <row r="37" spans="11:12" ht="42.75" customHeight="1" x14ac:dyDescent="0.25"/>
    <row r="38" spans="11:12" ht="107.25" customHeight="1" x14ac:dyDescent="0.25"/>
    <row r="39" spans="11:12" ht="58.5" customHeight="1" x14ac:dyDescent="0.25"/>
    <row r="40" spans="11:12" ht="30.75" customHeight="1" x14ac:dyDescent="0.25"/>
    <row r="41" spans="11:12" ht="30.75" customHeight="1" x14ac:dyDescent="0.25"/>
    <row r="42" spans="11:12" ht="47.25" customHeight="1" x14ac:dyDescent="0.25"/>
    <row r="65526" spans="1:5" x14ac:dyDescent="0.25">
      <c r="A65526" s="202" t="s">
        <v>29</v>
      </c>
      <c r="B65526" s="202"/>
      <c r="C65526" s="202"/>
      <c r="D65526" s="202"/>
      <c r="E65526" s="202"/>
    </row>
    <row r="65527" spans="1:5" x14ac:dyDescent="0.25">
      <c r="A65527" s="203" t="s">
        <v>30</v>
      </c>
      <c r="B65527" s="203"/>
      <c r="C65527" s="203"/>
      <c r="D65527" s="203"/>
      <c r="E65527" s="203"/>
    </row>
    <row r="65528" spans="1:5" x14ac:dyDescent="0.25">
      <c r="A65528" s="203" t="s">
        <v>31</v>
      </c>
      <c r="B65528" s="203"/>
      <c r="C65528" s="203"/>
      <c r="D65528" s="203"/>
      <c r="E65528" s="203"/>
    </row>
    <row r="65529" spans="1:5" x14ac:dyDescent="0.25">
      <c r="A65529" s="18" t="s">
        <v>157</v>
      </c>
      <c r="D65529" s="18" t="s">
        <v>158</v>
      </c>
    </row>
  </sheetData>
  <sheetProtection password="F5F0" sheet="1"/>
  <mergeCells count="93">
    <mergeCell ref="A1:B3"/>
    <mergeCell ref="H1:I1"/>
    <mergeCell ref="H3:I3"/>
    <mergeCell ref="C1:G1"/>
    <mergeCell ref="C2:G2"/>
    <mergeCell ref="C3:G3"/>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D28:F28"/>
    <mergeCell ref="G28:I28"/>
    <mergeCell ref="A32:C32"/>
    <mergeCell ref="D32:F32"/>
    <mergeCell ref="G32:I32"/>
    <mergeCell ref="A29:C29"/>
    <mergeCell ref="D29:F29"/>
    <mergeCell ref="G29:I29"/>
    <mergeCell ref="A30:C30"/>
    <mergeCell ref="D30:F30"/>
    <mergeCell ref="G30:I30"/>
    <mergeCell ref="A26:C26"/>
    <mergeCell ref="D26:F26"/>
    <mergeCell ref="G26:I26"/>
    <mergeCell ref="A27:C27"/>
    <mergeCell ref="D27:F27"/>
    <mergeCell ref="G27:I27"/>
    <mergeCell ref="K23:L23"/>
    <mergeCell ref="A24:I24"/>
    <mergeCell ref="A25:C25"/>
    <mergeCell ref="D25:F25"/>
    <mergeCell ref="G25:I25"/>
    <mergeCell ref="A22:C22"/>
    <mergeCell ref="D22:F22"/>
    <mergeCell ref="G22:I22"/>
    <mergeCell ref="A23:C23"/>
    <mergeCell ref="D23:F23"/>
    <mergeCell ref="G23:I23"/>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H9:I9"/>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abSelected="1" topLeftCell="E130" zoomScale="81" zoomScaleNormal="80" workbookViewId="0">
      <selection activeCell="I8" sqref="I8"/>
    </sheetView>
  </sheetViews>
  <sheetFormatPr baseColWidth="10" defaultColWidth="11.44140625" defaultRowHeight="13.8" x14ac:dyDescent="0.25"/>
  <cols>
    <col min="1" max="1" width="0.44140625" style="85" customWidth="1"/>
    <col min="2" max="2" width="1.44140625" style="85" customWidth="1"/>
    <col min="3" max="3" width="44.6640625" style="85" customWidth="1"/>
    <col min="4" max="4" width="11.6640625" style="138" customWidth="1"/>
    <col min="5" max="6" width="33.6640625" style="120" customWidth="1"/>
    <col min="7" max="7" width="11.6640625" style="138" customWidth="1"/>
    <col min="8" max="9" width="33.6640625" style="120" customWidth="1"/>
    <col min="10" max="10" width="11.6640625" style="138" customWidth="1"/>
    <col min="11" max="12" width="33.6640625" style="120" customWidth="1"/>
    <col min="13" max="13" width="11.6640625" style="138" customWidth="1"/>
    <col min="14" max="15" width="33.6640625" style="120" customWidth="1"/>
    <col min="16" max="16" width="3.109375" style="85" customWidth="1"/>
    <col min="17" max="17" width="2.44140625" style="85" customWidth="1"/>
    <col min="18" max="18" width="7.44140625" style="85" hidden="1" customWidth="1"/>
    <col min="19" max="20" width="7.109375" style="85" hidden="1" customWidth="1"/>
    <col min="21" max="21" width="7" style="85" hidden="1" customWidth="1"/>
    <col min="22" max="22" width="11.44140625" style="85"/>
    <col min="23" max="23" width="13" style="85" customWidth="1"/>
    <col min="24" max="24" width="15.88671875" style="85" customWidth="1"/>
    <col min="25" max="25" width="13" style="85" customWidth="1"/>
    <col min="26" max="27" width="11.44140625" style="85" customWidth="1"/>
    <col min="28" max="16384" width="11.44140625" style="85"/>
  </cols>
  <sheetData>
    <row r="1" spans="1:21" ht="33" customHeight="1" x14ac:dyDescent="0.25">
      <c r="B1" s="268" t="s">
        <v>124</v>
      </c>
      <c r="C1" s="268"/>
      <c r="D1" s="268"/>
      <c r="E1" s="268"/>
      <c r="F1" s="268"/>
      <c r="G1" s="268"/>
      <c r="H1" s="268"/>
      <c r="I1" s="268"/>
      <c r="J1" s="269"/>
      <c r="K1" s="269"/>
      <c r="L1" s="86"/>
      <c r="M1" s="86"/>
      <c r="N1" s="86"/>
      <c r="O1" s="86"/>
    </row>
    <row r="2" spans="1:21" ht="15.6" x14ac:dyDescent="0.25">
      <c r="B2" s="270" t="s">
        <v>27</v>
      </c>
      <c r="C2" s="270"/>
      <c r="D2" s="224" t="s">
        <v>180</v>
      </c>
      <c r="E2" s="224"/>
      <c r="F2" s="224"/>
      <c r="G2" s="225" t="s">
        <v>181</v>
      </c>
      <c r="H2" s="225"/>
      <c r="I2" s="225"/>
      <c r="J2" s="226" t="s">
        <v>182</v>
      </c>
      <c r="K2" s="226"/>
      <c r="L2" s="226"/>
      <c r="M2" s="285" t="s">
        <v>183</v>
      </c>
      <c r="N2" s="285"/>
      <c r="O2" s="285"/>
      <c r="Q2" s="85">
        <v>1</v>
      </c>
    </row>
    <row r="3" spans="1:21" ht="15" customHeight="1" x14ac:dyDescent="0.25">
      <c r="B3" s="270"/>
      <c r="C3" s="270"/>
      <c r="D3" s="231" t="s">
        <v>34</v>
      </c>
      <c r="E3" s="229" t="s">
        <v>122</v>
      </c>
      <c r="F3" s="229" t="s">
        <v>125</v>
      </c>
      <c r="G3" s="227" t="s">
        <v>34</v>
      </c>
      <c r="H3" s="229" t="s">
        <v>122</v>
      </c>
      <c r="I3" s="229" t="s">
        <v>125</v>
      </c>
      <c r="J3" s="227" t="s">
        <v>34</v>
      </c>
      <c r="K3" s="236" t="s">
        <v>122</v>
      </c>
      <c r="L3" s="230" t="s">
        <v>125</v>
      </c>
      <c r="M3" s="227" t="s">
        <v>34</v>
      </c>
      <c r="N3" s="236" t="s">
        <v>122</v>
      </c>
      <c r="O3" s="230" t="s">
        <v>125</v>
      </c>
      <c r="Q3" s="85">
        <v>2</v>
      </c>
    </row>
    <row r="4" spans="1:21" ht="15.75" customHeight="1" x14ac:dyDescent="0.25">
      <c r="B4" s="270"/>
      <c r="C4" s="270"/>
      <c r="D4" s="232"/>
      <c r="E4" s="230"/>
      <c r="F4" s="230"/>
      <c r="G4" s="228"/>
      <c r="H4" s="230"/>
      <c r="I4" s="230"/>
      <c r="J4" s="228"/>
      <c r="K4" s="237"/>
      <c r="L4" s="247"/>
      <c r="M4" s="228"/>
      <c r="N4" s="237"/>
      <c r="O4" s="247"/>
      <c r="Q4" s="85">
        <v>3</v>
      </c>
    </row>
    <row r="5" spans="1:21" ht="15.6" x14ac:dyDescent="0.25">
      <c r="B5" s="270"/>
      <c r="C5" s="270"/>
      <c r="D5" s="87"/>
      <c r="E5" s="88"/>
      <c r="F5" s="88"/>
      <c r="G5" s="89"/>
      <c r="H5" s="90"/>
      <c r="I5" s="90"/>
      <c r="J5" s="89"/>
      <c r="K5" s="91"/>
      <c r="L5" s="90"/>
      <c r="M5" s="89"/>
      <c r="N5" s="91"/>
      <c r="O5" s="90"/>
      <c r="Q5" s="85">
        <v>4</v>
      </c>
    </row>
    <row r="6" spans="1:21" ht="17.399999999999999" x14ac:dyDescent="0.25">
      <c r="A6" s="223"/>
      <c r="B6" s="278"/>
      <c r="C6" s="92" t="s">
        <v>73</v>
      </c>
      <c r="D6" s="93"/>
      <c r="E6" s="93"/>
      <c r="F6" s="93"/>
      <c r="G6" s="93"/>
      <c r="H6" s="93"/>
      <c r="I6" s="93"/>
      <c r="J6" s="93"/>
      <c r="K6" s="93"/>
      <c r="L6" s="94"/>
      <c r="M6" s="93"/>
      <c r="N6" s="93"/>
      <c r="O6" s="94"/>
    </row>
    <row r="7" spans="1:21" ht="39.9" customHeight="1" x14ac:dyDescent="0.25">
      <c r="A7" s="223"/>
      <c r="B7" s="279"/>
      <c r="C7" s="95" t="s">
        <v>33</v>
      </c>
      <c r="D7" s="26">
        <v>3</v>
      </c>
      <c r="E7" s="60" t="s">
        <v>209</v>
      </c>
      <c r="F7" s="60" t="s">
        <v>210</v>
      </c>
      <c r="G7" s="79">
        <v>2</v>
      </c>
      <c r="H7" s="61" t="s">
        <v>413</v>
      </c>
      <c r="I7" s="61" t="s">
        <v>210</v>
      </c>
      <c r="J7" s="81"/>
      <c r="K7" s="62"/>
      <c r="L7" s="63"/>
      <c r="M7" s="83"/>
      <c r="N7" s="64"/>
      <c r="O7" s="65"/>
      <c r="R7" s="85">
        <f>COUNTIF(D7:D10,"1")</f>
        <v>0</v>
      </c>
      <c r="S7" s="85">
        <f>COUNTIF(G7:G10,"1")</f>
        <v>0</v>
      </c>
      <c r="T7" s="85">
        <f>COUNTIF(J7:J10,"1")</f>
        <v>0</v>
      </c>
      <c r="U7" s="85">
        <f>COUNTIF(M7:M10,"1")</f>
        <v>0</v>
      </c>
    </row>
    <row r="8" spans="1:21" ht="39.9" customHeight="1" x14ac:dyDescent="0.25">
      <c r="A8" s="223"/>
      <c r="B8" s="279"/>
      <c r="C8" s="96" t="s">
        <v>35</v>
      </c>
      <c r="D8" s="26">
        <v>3</v>
      </c>
      <c r="E8" s="60" t="s">
        <v>226</v>
      </c>
      <c r="F8" s="60" t="s">
        <v>210</v>
      </c>
      <c r="G8" s="79">
        <v>3</v>
      </c>
      <c r="H8" s="66" t="s">
        <v>414</v>
      </c>
      <c r="I8" s="61" t="s">
        <v>210</v>
      </c>
      <c r="J8" s="81"/>
      <c r="K8" s="67"/>
      <c r="L8" s="63"/>
      <c r="M8" s="83"/>
      <c r="N8" s="68"/>
      <c r="O8" s="65"/>
      <c r="R8" s="85">
        <f>COUNTIF(D7:D10,"2")</f>
        <v>0</v>
      </c>
      <c r="S8" s="85">
        <f>COUNTIF(G7:G10,"2")</f>
        <v>2</v>
      </c>
      <c r="T8" s="85">
        <f>COUNTIF(J7:J10,"2")</f>
        <v>0</v>
      </c>
      <c r="U8" s="85">
        <f>COUNTIF(M7:M10,"2")</f>
        <v>0</v>
      </c>
    </row>
    <row r="9" spans="1:21" ht="39.9" customHeight="1" x14ac:dyDescent="0.25">
      <c r="A9" s="223"/>
      <c r="B9" s="279"/>
      <c r="C9" s="97" t="s">
        <v>36</v>
      </c>
      <c r="D9" s="26">
        <v>3</v>
      </c>
      <c r="E9" s="60" t="s">
        <v>211</v>
      </c>
      <c r="F9" s="60" t="s">
        <v>212</v>
      </c>
      <c r="G9" s="79">
        <v>2</v>
      </c>
      <c r="H9" s="66" t="s">
        <v>415</v>
      </c>
      <c r="I9" s="61" t="s">
        <v>212</v>
      </c>
      <c r="J9" s="81"/>
      <c r="K9" s="67"/>
      <c r="L9" s="63"/>
      <c r="M9" s="83"/>
      <c r="N9" s="68"/>
      <c r="O9" s="65"/>
      <c r="R9" s="85">
        <f>COUNTIF(D7:D10,"3")</f>
        <v>4</v>
      </c>
      <c r="S9" s="85">
        <f>COUNTIF(G7:G10,"3")</f>
        <v>2</v>
      </c>
      <c r="T9" s="85">
        <f>COUNTIF(J7:J10,"3")</f>
        <v>0</v>
      </c>
      <c r="U9" s="85">
        <f>COUNTIF(M7:M10,"3")</f>
        <v>1</v>
      </c>
    </row>
    <row r="10" spans="1:21" ht="39.9" customHeight="1" x14ac:dyDescent="0.25">
      <c r="A10" s="223"/>
      <c r="B10" s="280"/>
      <c r="C10" s="97" t="s">
        <v>37</v>
      </c>
      <c r="D10" s="26">
        <v>3</v>
      </c>
      <c r="E10" s="60" t="s">
        <v>213</v>
      </c>
      <c r="F10" s="60" t="s">
        <v>227</v>
      </c>
      <c r="G10" s="79">
        <v>3</v>
      </c>
      <c r="H10" s="66" t="s">
        <v>416</v>
      </c>
      <c r="I10" s="61" t="s">
        <v>227</v>
      </c>
      <c r="J10" s="81"/>
      <c r="K10" s="67"/>
      <c r="L10" s="63"/>
      <c r="M10" s="83">
        <v>3</v>
      </c>
      <c r="N10" s="68"/>
      <c r="O10" s="65"/>
      <c r="R10" s="85">
        <f>COUNTIF(D7:D10,"4")</f>
        <v>0</v>
      </c>
      <c r="S10" s="85">
        <f>COUNTIF(G7:G10,"4")</f>
        <v>0</v>
      </c>
      <c r="T10" s="85">
        <f>COUNTIF(J7:J10,"4")</f>
        <v>0</v>
      </c>
      <c r="U10" s="85">
        <f>COUNTIF(M7:M10,"4")</f>
        <v>0</v>
      </c>
    </row>
    <row r="11" spans="1:21" ht="6" customHeight="1" x14ac:dyDescent="0.25">
      <c r="B11" s="275"/>
      <c r="C11" s="276"/>
      <c r="D11" s="276"/>
      <c r="E11" s="276"/>
      <c r="F11" s="276"/>
      <c r="G11" s="276"/>
      <c r="H11" s="276"/>
      <c r="I11" s="276"/>
      <c r="J11" s="276"/>
      <c r="K11" s="277"/>
      <c r="L11" s="98"/>
      <c r="M11" s="99"/>
      <c r="N11" s="98"/>
      <c r="O11" s="98"/>
      <c r="Q11" s="85">
        <f>COUNTIF(D7:D10,"1")</f>
        <v>0</v>
      </c>
      <c r="R11" s="85">
        <f>COUNTIF(D7:D10,"1")</f>
        <v>0</v>
      </c>
      <c r="S11" s="85">
        <f>COUNTIF(D7:D10,"3")</f>
        <v>4</v>
      </c>
    </row>
    <row r="12" spans="1:21" ht="17.399999999999999" x14ac:dyDescent="0.25">
      <c r="A12" s="223"/>
      <c r="B12" s="244"/>
      <c r="C12" s="100" t="s">
        <v>72</v>
      </c>
      <c r="D12" s="101"/>
      <c r="E12" s="101"/>
      <c r="F12" s="101"/>
      <c r="G12" s="101"/>
      <c r="H12" s="101"/>
      <c r="I12" s="101"/>
      <c r="J12" s="101"/>
      <c r="K12" s="102"/>
      <c r="L12" s="103"/>
      <c r="M12" s="101"/>
      <c r="N12" s="102"/>
      <c r="O12" s="103"/>
    </row>
    <row r="13" spans="1:21" ht="39.9" customHeight="1" x14ac:dyDescent="0.25">
      <c r="A13" s="223"/>
      <c r="B13" s="245"/>
      <c r="C13" s="104" t="s">
        <v>38</v>
      </c>
      <c r="D13" s="27">
        <v>3</v>
      </c>
      <c r="E13" s="60" t="s">
        <v>228</v>
      </c>
      <c r="F13" s="69" t="s">
        <v>229</v>
      </c>
      <c r="G13" s="80">
        <v>3</v>
      </c>
      <c r="H13" s="61" t="s">
        <v>412</v>
      </c>
      <c r="I13" s="61" t="s">
        <v>229</v>
      </c>
      <c r="J13" s="82"/>
      <c r="K13" s="70"/>
      <c r="L13" s="71"/>
      <c r="M13" s="84"/>
      <c r="N13" s="72"/>
      <c r="O13" s="73"/>
      <c r="R13" s="85">
        <f>COUNTIF(D13:D17,"1")</f>
        <v>0</v>
      </c>
      <c r="S13" s="85">
        <f>COUNTIF(G13:G17,"1")</f>
        <v>0</v>
      </c>
      <c r="T13" s="85">
        <f>COUNTIF(J13:J17,"1")</f>
        <v>0</v>
      </c>
      <c r="U13" s="85">
        <f>COUNTIF(M13:M17,"1")</f>
        <v>0</v>
      </c>
    </row>
    <row r="14" spans="1:21" ht="39.9" customHeight="1" x14ac:dyDescent="0.25">
      <c r="A14" s="223"/>
      <c r="B14" s="245"/>
      <c r="C14" s="96" t="s">
        <v>39</v>
      </c>
      <c r="D14" s="27">
        <v>3</v>
      </c>
      <c r="E14" s="74" t="s">
        <v>214</v>
      </c>
      <c r="F14" s="69" t="s">
        <v>230</v>
      </c>
      <c r="G14" s="80">
        <v>3</v>
      </c>
      <c r="H14" s="66" t="s">
        <v>417</v>
      </c>
      <c r="I14" s="61" t="s">
        <v>230</v>
      </c>
      <c r="J14" s="82"/>
      <c r="K14" s="71"/>
      <c r="L14" s="71"/>
      <c r="M14" s="84"/>
      <c r="N14" s="73"/>
      <c r="O14" s="73"/>
      <c r="R14" s="85">
        <f>COUNTIF(D13:D17,"2")</f>
        <v>0</v>
      </c>
      <c r="S14" s="85">
        <f>COUNTIF(G13:G17,"2")</f>
        <v>0</v>
      </c>
      <c r="T14" s="85">
        <f>COUNTIF(J13:J17,"2")</f>
        <v>0</v>
      </c>
      <c r="U14" s="85">
        <f>COUNTIF(M13:M17,"2")</f>
        <v>0</v>
      </c>
    </row>
    <row r="15" spans="1:21" ht="39.9" customHeight="1" x14ac:dyDescent="0.25">
      <c r="A15" s="223"/>
      <c r="B15" s="245"/>
      <c r="C15" s="96" t="s">
        <v>40</v>
      </c>
      <c r="D15" s="27">
        <v>3</v>
      </c>
      <c r="E15" s="74" t="s">
        <v>215</v>
      </c>
      <c r="F15" s="69" t="s">
        <v>212</v>
      </c>
      <c r="G15" s="80">
        <v>3</v>
      </c>
      <c r="H15" s="66" t="s">
        <v>418</v>
      </c>
      <c r="I15" s="61" t="s">
        <v>212</v>
      </c>
      <c r="J15" s="82"/>
      <c r="K15" s="71"/>
      <c r="L15" s="71"/>
      <c r="M15" s="84"/>
      <c r="N15" s="73"/>
      <c r="O15" s="73"/>
      <c r="R15" s="85">
        <f>COUNTIF(D13:D17,"3")</f>
        <v>4</v>
      </c>
      <c r="S15" s="85">
        <f>COUNTIF(G13:G17,"3")</f>
        <v>4</v>
      </c>
      <c r="T15" s="85">
        <f>COUNTIF(J13:J17,"3")</f>
        <v>0</v>
      </c>
      <c r="U15" s="85">
        <f>COUNTIF(M13:M17,"3")</f>
        <v>0</v>
      </c>
    </row>
    <row r="16" spans="1:21" ht="39.9" customHeight="1" x14ac:dyDescent="0.25">
      <c r="A16" s="223"/>
      <c r="B16" s="245"/>
      <c r="C16" s="97" t="s">
        <v>41</v>
      </c>
      <c r="D16" s="27">
        <v>3</v>
      </c>
      <c r="E16" s="74" t="s">
        <v>231</v>
      </c>
      <c r="F16" s="69" t="s">
        <v>216</v>
      </c>
      <c r="G16" s="80">
        <v>3</v>
      </c>
      <c r="H16" s="66" t="s">
        <v>419</v>
      </c>
      <c r="I16" s="61" t="s">
        <v>216</v>
      </c>
      <c r="J16" s="82"/>
      <c r="K16" s="71"/>
      <c r="L16" s="71"/>
      <c r="M16" s="84"/>
      <c r="N16" s="73"/>
      <c r="O16" s="73"/>
      <c r="R16" s="85">
        <f>COUNTIF(D13:D17,"4")</f>
        <v>1</v>
      </c>
      <c r="S16" s="85">
        <f>COUNTIF(G13:G17,"4")</f>
        <v>1</v>
      </c>
      <c r="T16" s="85">
        <f>COUNTIF(J13:J17,"4")</f>
        <v>0</v>
      </c>
      <c r="U16" s="85">
        <f>COUNTIF(M13:M17,"4")</f>
        <v>0</v>
      </c>
    </row>
    <row r="17" spans="1:21" ht="39.9" customHeight="1" x14ac:dyDescent="0.25">
      <c r="A17" s="223"/>
      <c r="B17" s="246"/>
      <c r="C17" s="96" t="s">
        <v>42</v>
      </c>
      <c r="D17" s="27">
        <v>4</v>
      </c>
      <c r="E17" s="74" t="s">
        <v>232</v>
      </c>
      <c r="F17" s="69" t="s">
        <v>233</v>
      </c>
      <c r="G17" s="80">
        <v>4</v>
      </c>
      <c r="H17" s="66" t="s">
        <v>420</v>
      </c>
      <c r="I17" s="61" t="s">
        <v>233</v>
      </c>
      <c r="J17" s="82"/>
      <c r="K17" s="71"/>
      <c r="L17" s="71"/>
      <c r="M17" s="84"/>
      <c r="N17" s="73"/>
      <c r="O17" s="73"/>
    </row>
    <row r="18" spans="1:21" ht="7.5" customHeight="1" x14ac:dyDescent="0.25">
      <c r="B18" s="233"/>
      <c r="C18" s="234"/>
      <c r="D18" s="234"/>
      <c r="E18" s="234"/>
      <c r="F18" s="234"/>
      <c r="G18" s="234"/>
      <c r="H18" s="234"/>
      <c r="I18" s="234"/>
      <c r="J18" s="234"/>
      <c r="K18" s="235"/>
      <c r="L18" s="98"/>
      <c r="M18" s="99"/>
      <c r="N18" s="98"/>
      <c r="O18" s="98"/>
    </row>
    <row r="19" spans="1:21" ht="17.399999999999999" x14ac:dyDescent="0.25">
      <c r="A19" s="223"/>
      <c r="B19" s="244"/>
      <c r="C19" s="100" t="s">
        <v>43</v>
      </c>
      <c r="D19" s="101"/>
      <c r="E19" s="101"/>
      <c r="F19" s="101"/>
      <c r="G19" s="101"/>
      <c r="H19" s="101"/>
      <c r="I19" s="101"/>
      <c r="J19" s="101"/>
      <c r="K19" s="102"/>
      <c r="L19" s="103"/>
      <c r="M19" s="101"/>
      <c r="N19" s="102"/>
      <c r="O19" s="103"/>
    </row>
    <row r="20" spans="1:21" ht="39.9" customHeight="1" x14ac:dyDescent="0.25">
      <c r="A20" s="223"/>
      <c r="B20" s="281"/>
      <c r="C20" s="105" t="s">
        <v>44</v>
      </c>
      <c r="D20" s="27">
        <v>3</v>
      </c>
      <c r="E20" s="60" t="s">
        <v>234</v>
      </c>
      <c r="F20" s="60" t="s">
        <v>235</v>
      </c>
      <c r="G20" s="80">
        <v>3</v>
      </c>
      <c r="H20" s="61" t="s">
        <v>421</v>
      </c>
      <c r="I20" s="61" t="s">
        <v>407</v>
      </c>
      <c r="J20" s="82"/>
      <c r="K20" s="75"/>
      <c r="L20" s="76"/>
      <c r="M20" s="84"/>
      <c r="N20" s="77"/>
      <c r="O20" s="78"/>
      <c r="R20" s="85">
        <f>COUNTIF(D20:D27,"1")</f>
        <v>0</v>
      </c>
      <c r="S20" s="85">
        <f>COUNTIF(G20:G27,"1")</f>
        <v>0</v>
      </c>
      <c r="T20" s="85">
        <f>COUNTIF(J20:J27,"1")</f>
        <v>0</v>
      </c>
      <c r="U20" s="85">
        <f>COUNTIF(M20:M27,"1")</f>
        <v>0</v>
      </c>
    </row>
    <row r="21" spans="1:21" ht="39.9" customHeight="1" x14ac:dyDescent="0.25">
      <c r="A21" s="223"/>
      <c r="B21" s="281"/>
      <c r="C21" s="106" t="s">
        <v>45</v>
      </c>
      <c r="D21" s="27">
        <v>3</v>
      </c>
      <c r="E21" s="74" t="s">
        <v>236</v>
      </c>
      <c r="F21" s="60" t="s">
        <v>217</v>
      </c>
      <c r="G21" s="80">
        <v>3</v>
      </c>
      <c r="H21" s="66" t="s">
        <v>422</v>
      </c>
      <c r="I21" s="61" t="s">
        <v>408</v>
      </c>
      <c r="J21" s="82"/>
      <c r="K21" s="76"/>
      <c r="L21" s="76"/>
      <c r="M21" s="84"/>
      <c r="N21" s="78"/>
      <c r="O21" s="78"/>
      <c r="R21" s="85">
        <f>COUNTIF(D20:D27,"2")</f>
        <v>3</v>
      </c>
      <c r="S21" s="85">
        <f>COUNTIF(G20:G27,"2")</f>
        <v>3</v>
      </c>
      <c r="T21" s="85">
        <f>COUNTIF(J20:J27,"2")</f>
        <v>0</v>
      </c>
      <c r="U21" s="85">
        <f>COUNTIF(M20:M27,"2")</f>
        <v>0</v>
      </c>
    </row>
    <row r="22" spans="1:21" ht="39.9" customHeight="1" x14ac:dyDescent="0.25">
      <c r="A22" s="223"/>
      <c r="B22" s="281"/>
      <c r="C22" s="106" t="s">
        <v>46</v>
      </c>
      <c r="D22" s="27">
        <v>4</v>
      </c>
      <c r="E22" s="74" t="s">
        <v>237</v>
      </c>
      <c r="F22" s="60" t="s">
        <v>218</v>
      </c>
      <c r="G22" s="80">
        <v>4</v>
      </c>
      <c r="H22" s="66" t="s">
        <v>423</v>
      </c>
      <c r="I22" s="61" t="s">
        <v>218</v>
      </c>
      <c r="J22" s="82"/>
      <c r="K22" s="76"/>
      <c r="L22" s="76"/>
      <c r="M22" s="84"/>
      <c r="N22" s="78"/>
      <c r="O22" s="78"/>
      <c r="R22" s="85">
        <f>COUNTIF(D20:D27,"3")</f>
        <v>4</v>
      </c>
      <c r="S22" s="85">
        <f>COUNTIF(G20:G27,"3")</f>
        <v>4</v>
      </c>
      <c r="T22" s="85">
        <f>COUNTIF(J20:J27,"3")</f>
        <v>0</v>
      </c>
      <c r="U22" s="85">
        <f>COUNTIF(M20:M27,"3")</f>
        <v>0</v>
      </c>
    </row>
    <row r="23" spans="1:21" ht="39.9" customHeight="1" x14ac:dyDescent="0.25">
      <c r="A23" s="223"/>
      <c r="B23" s="281"/>
      <c r="C23" s="106" t="s">
        <v>47</v>
      </c>
      <c r="D23" s="27">
        <v>3</v>
      </c>
      <c r="E23" s="74" t="s">
        <v>238</v>
      </c>
      <c r="F23" s="60" t="s">
        <v>239</v>
      </c>
      <c r="G23" s="80">
        <v>3</v>
      </c>
      <c r="H23" s="66" t="s">
        <v>424</v>
      </c>
      <c r="I23" s="61" t="s">
        <v>239</v>
      </c>
      <c r="J23" s="82"/>
      <c r="K23" s="76"/>
      <c r="L23" s="76"/>
      <c r="M23" s="84"/>
      <c r="N23" s="78"/>
      <c r="O23" s="78"/>
      <c r="R23" s="85">
        <f>COUNTIF(D20:D27,"4")</f>
        <v>1</v>
      </c>
      <c r="S23" s="85">
        <f>COUNTIF(G20:G27,"4")</f>
        <v>1</v>
      </c>
      <c r="T23" s="85">
        <f>COUNTIF(J20:J27,"4")</f>
        <v>0</v>
      </c>
      <c r="U23" s="85">
        <f>COUNTIF(M20:M27,"4")</f>
        <v>0</v>
      </c>
    </row>
    <row r="24" spans="1:21" ht="39.9" customHeight="1" x14ac:dyDescent="0.25">
      <c r="A24" s="223"/>
      <c r="B24" s="281"/>
      <c r="C24" s="106" t="s">
        <v>48</v>
      </c>
      <c r="D24" s="27">
        <v>3</v>
      </c>
      <c r="E24" s="74" t="s">
        <v>241</v>
      </c>
      <c r="F24" s="60" t="s">
        <v>240</v>
      </c>
      <c r="G24" s="80">
        <v>2</v>
      </c>
      <c r="H24" s="66" t="s">
        <v>425</v>
      </c>
      <c r="I24" s="61" t="s">
        <v>240</v>
      </c>
      <c r="J24" s="82"/>
      <c r="K24" s="76"/>
      <c r="L24" s="76"/>
      <c r="M24" s="84"/>
      <c r="N24" s="78"/>
      <c r="O24" s="78"/>
    </row>
    <row r="25" spans="1:21" ht="39.9" customHeight="1" x14ac:dyDescent="0.25">
      <c r="A25" s="223"/>
      <c r="B25" s="281"/>
      <c r="C25" s="106" t="s">
        <v>49</v>
      </c>
      <c r="D25" s="27">
        <v>2</v>
      </c>
      <c r="E25" s="74" t="s">
        <v>242</v>
      </c>
      <c r="F25" s="60" t="s">
        <v>243</v>
      </c>
      <c r="G25" s="80">
        <v>3</v>
      </c>
      <c r="H25" s="66" t="s">
        <v>426</v>
      </c>
      <c r="I25" s="61" t="s">
        <v>243</v>
      </c>
      <c r="J25" s="82"/>
      <c r="K25" s="76"/>
      <c r="L25" s="76"/>
      <c r="M25" s="84"/>
      <c r="N25" s="78"/>
      <c r="O25" s="78"/>
    </row>
    <row r="26" spans="1:21" ht="39.9" customHeight="1" x14ac:dyDescent="0.25">
      <c r="A26" s="223"/>
      <c r="B26" s="281"/>
      <c r="C26" s="106" t="s">
        <v>50</v>
      </c>
      <c r="D26" s="27">
        <v>2</v>
      </c>
      <c r="E26" s="74" t="s">
        <v>244</v>
      </c>
      <c r="F26" s="60" t="s">
        <v>219</v>
      </c>
      <c r="G26" s="80">
        <v>2</v>
      </c>
      <c r="H26" s="66" t="s">
        <v>427</v>
      </c>
      <c r="I26" s="61" t="s">
        <v>219</v>
      </c>
      <c r="J26" s="82"/>
      <c r="K26" s="76"/>
      <c r="L26" s="76"/>
      <c r="M26" s="84"/>
      <c r="N26" s="78"/>
      <c r="O26" s="78"/>
    </row>
    <row r="27" spans="1:21" ht="39.9" customHeight="1" x14ac:dyDescent="0.25">
      <c r="A27" s="223"/>
      <c r="B27" s="282"/>
      <c r="C27" s="106" t="s">
        <v>51</v>
      </c>
      <c r="D27" s="27">
        <v>2</v>
      </c>
      <c r="E27" s="74" t="s">
        <v>220</v>
      </c>
      <c r="F27" s="60" t="s">
        <v>245</v>
      </c>
      <c r="G27" s="80">
        <v>2</v>
      </c>
      <c r="H27" s="66" t="s">
        <v>428</v>
      </c>
      <c r="I27" s="61" t="s">
        <v>245</v>
      </c>
      <c r="J27" s="82"/>
      <c r="K27" s="76"/>
      <c r="L27" s="76"/>
      <c r="M27" s="84"/>
      <c r="N27" s="78"/>
      <c r="O27" s="78"/>
    </row>
    <row r="28" spans="1:21" ht="7.5" customHeight="1" x14ac:dyDescent="0.25">
      <c r="B28" s="260"/>
      <c r="C28" s="261"/>
      <c r="D28" s="261"/>
      <c r="E28" s="261"/>
      <c r="F28" s="261"/>
      <c r="G28" s="261"/>
      <c r="H28" s="261"/>
      <c r="I28" s="261"/>
      <c r="J28" s="261"/>
      <c r="K28" s="283"/>
      <c r="L28" s="98"/>
      <c r="M28" s="99"/>
      <c r="N28" s="98"/>
      <c r="O28" s="98"/>
    </row>
    <row r="29" spans="1:21" ht="17.399999999999999" x14ac:dyDescent="0.25">
      <c r="A29" s="223"/>
      <c r="B29" s="244"/>
      <c r="C29" s="100" t="s">
        <v>52</v>
      </c>
      <c r="D29" s="101"/>
      <c r="E29" s="101"/>
      <c r="F29" s="101"/>
      <c r="G29" s="101"/>
      <c r="H29" s="101"/>
      <c r="I29" s="101"/>
      <c r="J29" s="101"/>
      <c r="K29" s="102"/>
      <c r="L29" s="103"/>
      <c r="M29" s="101"/>
      <c r="N29" s="102"/>
      <c r="O29" s="103"/>
    </row>
    <row r="30" spans="1:21" ht="39.9" customHeight="1" x14ac:dyDescent="0.25">
      <c r="A30" s="223"/>
      <c r="B30" s="245"/>
      <c r="C30" s="104" t="s">
        <v>53</v>
      </c>
      <c r="D30" s="27">
        <v>3</v>
      </c>
      <c r="E30" s="60" t="s">
        <v>246</v>
      </c>
      <c r="F30" s="60" t="s">
        <v>247</v>
      </c>
      <c r="G30" s="80">
        <v>4</v>
      </c>
      <c r="H30" s="61" t="s">
        <v>429</v>
      </c>
      <c r="I30" s="61" t="s">
        <v>247</v>
      </c>
      <c r="J30" s="82"/>
      <c r="K30" s="75"/>
      <c r="L30" s="76"/>
      <c r="M30" s="84"/>
      <c r="N30" s="77"/>
      <c r="O30" s="78"/>
      <c r="R30" s="85">
        <f>COUNTIF(D30:D33,"1")</f>
        <v>0</v>
      </c>
      <c r="S30" s="85">
        <f>COUNTIF(G30:G33,"1")</f>
        <v>0</v>
      </c>
      <c r="T30" s="85">
        <f>COUNTIF(J30:J33,"1")</f>
        <v>0</v>
      </c>
      <c r="U30" s="85">
        <f>COUNTIF(M30:M33,"1")</f>
        <v>0</v>
      </c>
    </row>
    <row r="31" spans="1:21" ht="39.9" customHeight="1" x14ac:dyDescent="0.25">
      <c r="A31" s="223"/>
      <c r="B31" s="245"/>
      <c r="C31" s="96" t="s">
        <v>54</v>
      </c>
      <c r="D31" s="27">
        <v>3</v>
      </c>
      <c r="E31" s="74" t="s">
        <v>248</v>
      </c>
      <c r="F31" s="60" t="s">
        <v>222</v>
      </c>
      <c r="G31" s="80">
        <v>3</v>
      </c>
      <c r="H31" s="66" t="s">
        <v>430</v>
      </c>
      <c r="I31" s="61" t="s">
        <v>222</v>
      </c>
      <c r="J31" s="82"/>
      <c r="K31" s="76"/>
      <c r="L31" s="76"/>
      <c r="M31" s="84"/>
      <c r="N31" s="78"/>
      <c r="O31" s="78"/>
      <c r="R31" s="85">
        <f>COUNTIF(D30:D33,"2")</f>
        <v>0</v>
      </c>
      <c r="S31" s="85">
        <f>COUNTIF(G30:G33,"2")</f>
        <v>0</v>
      </c>
      <c r="T31" s="85">
        <f>COUNTIF(J30:J33,"2")</f>
        <v>0</v>
      </c>
      <c r="U31" s="85">
        <f>COUNTIF(M30:M33,"2")</f>
        <v>0</v>
      </c>
    </row>
    <row r="32" spans="1:21" ht="39.9" customHeight="1" x14ac:dyDescent="0.25">
      <c r="A32" s="223"/>
      <c r="B32" s="245"/>
      <c r="C32" s="96" t="s">
        <v>55</v>
      </c>
      <c r="D32" s="27">
        <v>3</v>
      </c>
      <c r="E32" s="74" t="s">
        <v>249</v>
      </c>
      <c r="F32" s="60" t="s">
        <v>223</v>
      </c>
      <c r="G32" s="80">
        <v>4</v>
      </c>
      <c r="H32" s="66" t="s">
        <v>431</v>
      </c>
      <c r="I32" s="61" t="s">
        <v>223</v>
      </c>
      <c r="J32" s="82"/>
      <c r="K32" s="76"/>
      <c r="L32" s="76"/>
      <c r="M32" s="84"/>
      <c r="N32" s="78"/>
      <c r="O32" s="78"/>
      <c r="R32" s="85">
        <f>COUNTIF(D30:D33,"3")</f>
        <v>4</v>
      </c>
      <c r="S32" s="85">
        <f>COUNTIF(G30:G33,"3")</f>
        <v>2</v>
      </c>
      <c r="T32" s="85">
        <f>COUNTIF(J30:J33,"31")</f>
        <v>0</v>
      </c>
      <c r="U32" s="85">
        <f>COUNTIF(M30:M33,"3")</f>
        <v>0</v>
      </c>
    </row>
    <row r="33" spans="1:21" ht="39.9" customHeight="1" x14ac:dyDescent="0.25">
      <c r="A33" s="223"/>
      <c r="B33" s="246"/>
      <c r="C33" s="96" t="s">
        <v>56</v>
      </c>
      <c r="D33" s="27">
        <v>3</v>
      </c>
      <c r="E33" s="74" t="s">
        <v>224</v>
      </c>
      <c r="F33" s="60" t="s">
        <v>250</v>
      </c>
      <c r="G33" s="80">
        <v>3</v>
      </c>
      <c r="H33" s="66" t="s">
        <v>432</v>
      </c>
      <c r="I33" s="61" t="s">
        <v>250</v>
      </c>
      <c r="J33" s="82"/>
      <c r="K33" s="76"/>
      <c r="L33" s="76"/>
      <c r="M33" s="84"/>
      <c r="N33" s="78"/>
      <c r="O33" s="78"/>
      <c r="R33" s="85">
        <f>COUNTIF(D30:D33,"4")</f>
        <v>0</v>
      </c>
      <c r="S33" s="85">
        <f>COUNTIF(G30:G33,"4")</f>
        <v>2</v>
      </c>
      <c r="T33" s="85">
        <f>COUNTIF(J30:J33,"4")</f>
        <v>0</v>
      </c>
      <c r="U33" s="85">
        <f>COUNTIF(M30:M33,"4")</f>
        <v>0</v>
      </c>
    </row>
    <row r="34" spans="1:21" ht="9" customHeight="1" x14ac:dyDescent="0.25">
      <c r="B34" s="233"/>
      <c r="C34" s="234"/>
      <c r="D34" s="234"/>
      <c r="E34" s="234"/>
      <c r="F34" s="234"/>
      <c r="G34" s="234"/>
      <c r="H34" s="234"/>
      <c r="I34" s="234"/>
      <c r="J34" s="234"/>
      <c r="K34" s="235"/>
      <c r="L34" s="98"/>
      <c r="M34" s="99"/>
      <c r="N34" s="98"/>
      <c r="O34" s="98"/>
    </row>
    <row r="35" spans="1:21" ht="17.399999999999999" x14ac:dyDescent="0.25">
      <c r="A35" s="223"/>
      <c r="B35" s="244"/>
      <c r="C35" s="107" t="s">
        <v>57</v>
      </c>
      <c r="D35" s="284"/>
      <c r="E35" s="284"/>
      <c r="F35" s="284"/>
      <c r="G35" s="284"/>
      <c r="H35" s="284"/>
      <c r="I35" s="284"/>
      <c r="J35" s="284"/>
      <c r="K35" s="284"/>
      <c r="L35" s="108"/>
      <c r="M35" s="109"/>
      <c r="N35" s="109"/>
      <c r="O35" s="108"/>
    </row>
    <row r="36" spans="1:21" ht="39.9" customHeight="1" x14ac:dyDescent="0.25">
      <c r="A36" s="223"/>
      <c r="B36" s="245"/>
      <c r="C36" s="104" t="s">
        <v>58</v>
      </c>
      <c r="D36" s="27">
        <v>2</v>
      </c>
      <c r="E36" s="60" t="s">
        <v>251</v>
      </c>
      <c r="F36" s="60" t="s">
        <v>252</v>
      </c>
      <c r="G36" s="80">
        <v>1</v>
      </c>
      <c r="H36" s="61" t="s">
        <v>433</v>
      </c>
      <c r="I36" s="61" t="s">
        <v>252</v>
      </c>
      <c r="J36" s="82"/>
      <c r="K36" s="75"/>
      <c r="L36" s="76"/>
      <c r="M36" s="84"/>
      <c r="N36" s="77"/>
      <c r="O36" s="78"/>
      <c r="R36" s="85">
        <f>COUNTIF(D36:D44,"1")</f>
        <v>0</v>
      </c>
      <c r="S36" s="85">
        <f>COUNTIF(G36:G44,"1")</f>
        <v>1</v>
      </c>
      <c r="T36" s="85">
        <f>COUNTIF(J36:J44,"1")</f>
        <v>0</v>
      </c>
      <c r="U36" s="85">
        <f>COUNTIF(M36:M44,"1")</f>
        <v>0</v>
      </c>
    </row>
    <row r="37" spans="1:21" ht="39.9" customHeight="1" x14ac:dyDescent="0.25">
      <c r="A37" s="223"/>
      <c r="B37" s="245"/>
      <c r="C37" s="96" t="s">
        <v>59</v>
      </c>
      <c r="D37" s="27">
        <v>3</v>
      </c>
      <c r="E37" s="74" t="s">
        <v>253</v>
      </c>
      <c r="F37" s="60" t="s">
        <v>263</v>
      </c>
      <c r="G37" s="80">
        <v>3</v>
      </c>
      <c r="H37" s="66" t="s">
        <v>434</v>
      </c>
      <c r="I37" s="61" t="s">
        <v>263</v>
      </c>
      <c r="J37" s="82"/>
      <c r="K37" s="76"/>
      <c r="L37" s="76"/>
      <c r="M37" s="84"/>
      <c r="N37" s="78"/>
      <c r="O37" s="78"/>
      <c r="R37" s="85">
        <f>COUNTIF(D36:D44,"2")</f>
        <v>3</v>
      </c>
      <c r="S37" s="85">
        <f>COUNTIF(G36:G44,"2")</f>
        <v>2</v>
      </c>
      <c r="T37" s="85">
        <f>COUNTIF(J36:J44,"2")</f>
        <v>0</v>
      </c>
      <c r="U37" s="85">
        <f>COUNTIF(M36:M44,"2")</f>
        <v>0</v>
      </c>
    </row>
    <row r="38" spans="1:21" ht="39.9" customHeight="1" x14ac:dyDescent="0.25">
      <c r="A38" s="223"/>
      <c r="B38" s="245"/>
      <c r="C38" s="96" t="s">
        <v>60</v>
      </c>
      <c r="D38" s="27">
        <v>3</v>
      </c>
      <c r="E38" s="74" t="s">
        <v>264</v>
      </c>
      <c r="F38" s="60" t="s">
        <v>254</v>
      </c>
      <c r="G38" s="80">
        <v>4</v>
      </c>
      <c r="H38" s="66" t="s">
        <v>435</v>
      </c>
      <c r="I38" s="61" t="s">
        <v>254</v>
      </c>
      <c r="J38" s="82"/>
      <c r="K38" s="76"/>
      <c r="L38" s="76"/>
      <c r="M38" s="84"/>
      <c r="N38" s="78"/>
      <c r="O38" s="78"/>
      <c r="R38" s="85">
        <f>COUNTIF(D36:D44,"3")</f>
        <v>6</v>
      </c>
      <c r="S38" s="85">
        <f>COUNTIF(G36:G44,"3")</f>
        <v>2</v>
      </c>
      <c r="T38" s="85">
        <f>COUNTIF(J36:J44,"3")</f>
        <v>0</v>
      </c>
      <c r="U38" s="85">
        <f>COUNTIF(M36:M44,"3")</f>
        <v>0</v>
      </c>
    </row>
    <row r="39" spans="1:21" ht="39.9" customHeight="1" x14ac:dyDescent="0.25">
      <c r="A39" s="223"/>
      <c r="B39" s="245"/>
      <c r="C39" s="96" t="s">
        <v>61</v>
      </c>
      <c r="D39" s="27">
        <v>2</v>
      </c>
      <c r="E39" s="74" t="s">
        <v>265</v>
      </c>
      <c r="F39" s="60" t="s">
        <v>255</v>
      </c>
      <c r="G39" s="80">
        <v>2</v>
      </c>
      <c r="H39" s="66" t="s">
        <v>406</v>
      </c>
      <c r="I39" s="61" t="s">
        <v>409</v>
      </c>
      <c r="J39" s="82"/>
      <c r="K39" s="76"/>
      <c r="L39" s="76"/>
      <c r="M39" s="84"/>
      <c r="N39" s="78"/>
      <c r="O39" s="78"/>
      <c r="R39" s="85">
        <f>COUNTIF(D36:D44,"4")</f>
        <v>0</v>
      </c>
      <c r="S39" s="85">
        <f>COUNTIF(G36:G44,"4")</f>
        <v>4</v>
      </c>
      <c r="T39" s="85">
        <f>COUNTIF(J36:J44,"4")</f>
        <v>0</v>
      </c>
      <c r="U39" s="85">
        <f>COUNTIF(M36:M44,"4")</f>
        <v>0</v>
      </c>
    </row>
    <row r="40" spans="1:21" ht="39.9" customHeight="1" x14ac:dyDescent="0.25">
      <c r="A40" s="223"/>
      <c r="B40" s="245"/>
      <c r="C40" s="96" t="s">
        <v>62</v>
      </c>
      <c r="D40" s="27">
        <v>3</v>
      </c>
      <c r="E40" s="74" t="s">
        <v>266</v>
      </c>
      <c r="F40" s="60" t="s">
        <v>256</v>
      </c>
      <c r="G40" s="80">
        <v>3</v>
      </c>
      <c r="H40" s="66" t="s">
        <v>436</v>
      </c>
      <c r="I40" s="61" t="s">
        <v>256</v>
      </c>
      <c r="J40" s="82"/>
      <c r="K40" s="76"/>
      <c r="L40" s="76"/>
      <c r="M40" s="84"/>
      <c r="N40" s="78"/>
      <c r="O40" s="78"/>
    </row>
    <row r="41" spans="1:21" ht="39.9" customHeight="1" x14ac:dyDescent="0.25">
      <c r="A41" s="223"/>
      <c r="B41" s="245"/>
      <c r="C41" s="96" t="s">
        <v>63</v>
      </c>
      <c r="D41" s="27">
        <v>2</v>
      </c>
      <c r="E41" s="74" t="s">
        <v>257</v>
      </c>
      <c r="F41" s="60" t="s">
        <v>258</v>
      </c>
      <c r="G41" s="80">
        <v>2</v>
      </c>
      <c r="H41" s="66" t="s">
        <v>437</v>
      </c>
      <c r="I41" s="61" t="s">
        <v>258</v>
      </c>
      <c r="J41" s="82"/>
      <c r="K41" s="76"/>
      <c r="L41" s="76"/>
      <c r="M41" s="84"/>
      <c r="N41" s="78"/>
      <c r="O41" s="78"/>
    </row>
    <row r="42" spans="1:21" ht="39.9" customHeight="1" x14ac:dyDescent="0.25">
      <c r="A42" s="223"/>
      <c r="B42" s="245"/>
      <c r="C42" s="96" t="s">
        <v>64</v>
      </c>
      <c r="D42" s="27">
        <v>3</v>
      </c>
      <c r="E42" s="74" t="s">
        <v>267</v>
      </c>
      <c r="F42" s="60" t="s">
        <v>259</v>
      </c>
      <c r="G42" s="80">
        <v>4</v>
      </c>
      <c r="H42" s="66" t="s">
        <v>438</v>
      </c>
      <c r="I42" s="61" t="s">
        <v>259</v>
      </c>
      <c r="J42" s="82"/>
      <c r="K42" s="76"/>
      <c r="L42" s="76"/>
      <c r="M42" s="84"/>
      <c r="N42" s="78"/>
      <c r="O42" s="78"/>
    </row>
    <row r="43" spans="1:21" ht="39.9" customHeight="1" x14ac:dyDescent="0.25">
      <c r="A43" s="223"/>
      <c r="B43" s="245"/>
      <c r="C43" s="96" t="s">
        <v>65</v>
      </c>
      <c r="D43" s="27">
        <v>3</v>
      </c>
      <c r="E43" s="74" t="s">
        <v>260</v>
      </c>
      <c r="F43" s="60" t="s">
        <v>261</v>
      </c>
      <c r="G43" s="80">
        <v>4</v>
      </c>
      <c r="H43" s="66" t="s">
        <v>439</v>
      </c>
      <c r="I43" s="61" t="s">
        <v>261</v>
      </c>
      <c r="J43" s="82"/>
      <c r="K43" s="76"/>
      <c r="L43" s="76"/>
      <c r="M43" s="84"/>
      <c r="N43" s="78"/>
      <c r="O43" s="78"/>
    </row>
    <row r="44" spans="1:21" ht="39.9" customHeight="1" x14ac:dyDescent="0.25">
      <c r="A44" s="223"/>
      <c r="B44" s="246"/>
      <c r="C44" s="96" t="s">
        <v>66</v>
      </c>
      <c r="D44" s="27">
        <v>3</v>
      </c>
      <c r="E44" s="74" t="s">
        <v>262</v>
      </c>
      <c r="F44" s="60" t="s">
        <v>261</v>
      </c>
      <c r="G44" s="80">
        <v>4</v>
      </c>
      <c r="H44" s="66" t="s">
        <v>440</v>
      </c>
      <c r="I44" s="61" t="s">
        <v>261</v>
      </c>
      <c r="J44" s="82"/>
      <c r="K44" s="76"/>
      <c r="L44" s="76"/>
      <c r="M44" s="84"/>
      <c r="N44" s="78"/>
      <c r="O44" s="78"/>
    </row>
    <row r="45" spans="1:21" ht="6.75" customHeight="1" x14ac:dyDescent="0.25">
      <c r="B45" s="233"/>
      <c r="C45" s="234"/>
      <c r="D45" s="234"/>
      <c r="E45" s="234"/>
      <c r="F45" s="234"/>
      <c r="G45" s="234"/>
      <c r="H45" s="234"/>
      <c r="I45" s="234"/>
      <c r="J45" s="234"/>
      <c r="K45" s="235"/>
      <c r="L45" s="98"/>
      <c r="M45" s="99"/>
      <c r="N45" s="98"/>
      <c r="O45" s="98"/>
    </row>
    <row r="46" spans="1:21" ht="17.399999999999999" x14ac:dyDescent="0.25">
      <c r="A46" s="223"/>
      <c r="B46" s="244"/>
      <c r="C46" s="100" t="s">
        <v>67</v>
      </c>
      <c r="D46" s="101"/>
      <c r="E46" s="101"/>
      <c r="F46" s="101"/>
      <c r="G46" s="101"/>
      <c r="H46" s="101"/>
      <c r="I46" s="101"/>
      <c r="J46" s="101"/>
      <c r="K46" s="102"/>
      <c r="L46" s="103"/>
      <c r="M46" s="101"/>
      <c r="N46" s="102"/>
      <c r="O46" s="103"/>
    </row>
    <row r="47" spans="1:21" ht="39.9" customHeight="1" x14ac:dyDescent="0.25">
      <c r="A47" s="223"/>
      <c r="B47" s="245"/>
      <c r="C47" s="104" t="s">
        <v>68</v>
      </c>
      <c r="D47" s="27">
        <v>3</v>
      </c>
      <c r="E47" s="30" t="s">
        <v>271</v>
      </c>
      <c r="F47" s="30" t="s">
        <v>221</v>
      </c>
      <c r="G47" s="28">
        <v>3</v>
      </c>
      <c r="H47" s="32" t="s">
        <v>271</v>
      </c>
      <c r="I47" s="32" t="s">
        <v>221</v>
      </c>
      <c r="J47" s="29"/>
      <c r="K47" s="34"/>
      <c r="L47" s="35"/>
      <c r="M47" s="52"/>
      <c r="N47" s="50"/>
      <c r="O47" s="51"/>
      <c r="R47" s="85">
        <f>COUNTIF(D47:D50,"1")</f>
        <v>0</v>
      </c>
      <c r="S47" s="85">
        <f>COUNTIF(G47:G50,"1")</f>
        <v>0</v>
      </c>
      <c r="T47" s="85">
        <f>COUNTIF(J47:J50,"1")</f>
        <v>0</v>
      </c>
      <c r="U47" s="85">
        <f>COUNTIF(M47:M50,"1")</f>
        <v>0</v>
      </c>
    </row>
    <row r="48" spans="1:21" ht="39.9" customHeight="1" x14ac:dyDescent="0.25">
      <c r="A48" s="223"/>
      <c r="B48" s="245"/>
      <c r="C48" s="96" t="s">
        <v>69</v>
      </c>
      <c r="D48" s="27">
        <v>3</v>
      </c>
      <c r="E48" s="31" t="s">
        <v>268</v>
      </c>
      <c r="F48" s="30" t="s">
        <v>221</v>
      </c>
      <c r="G48" s="28">
        <v>3</v>
      </c>
      <c r="H48" s="33" t="s">
        <v>441</v>
      </c>
      <c r="I48" s="32" t="s">
        <v>221</v>
      </c>
      <c r="J48" s="29"/>
      <c r="K48" s="35"/>
      <c r="L48" s="35"/>
      <c r="M48" s="52"/>
      <c r="N48" s="51"/>
      <c r="O48" s="51"/>
      <c r="R48" s="85">
        <f>COUNTIF(D47:D50,"2")</f>
        <v>0</v>
      </c>
      <c r="S48" s="85">
        <f>COUNTIF(G47:G50,"2")</f>
        <v>0</v>
      </c>
      <c r="T48" s="85">
        <f>COUNTIF(J47:J50,"2")</f>
        <v>0</v>
      </c>
      <c r="U48" s="85">
        <f>COUNTIF(M47:M50,"2")</f>
        <v>0</v>
      </c>
    </row>
    <row r="49" spans="1:21" ht="39.9" customHeight="1" x14ac:dyDescent="0.25">
      <c r="A49" s="223"/>
      <c r="B49" s="245"/>
      <c r="C49" s="96" t="s">
        <v>70</v>
      </c>
      <c r="D49" s="27">
        <v>3</v>
      </c>
      <c r="E49" s="31" t="s">
        <v>269</v>
      </c>
      <c r="F49" s="30" t="s">
        <v>270</v>
      </c>
      <c r="G49" s="28">
        <v>3</v>
      </c>
      <c r="H49" s="33" t="s">
        <v>442</v>
      </c>
      <c r="I49" s="32" t="s">
        <v>270</v>
      </c>
      <c r="J49" s="29"/>
      <c r="K49" s="35"/>
      <c r="L49" s="35"/>
      <c r="M49" s="52"/>
      <c r="N49" s="51"/>
      <c r="O49" s="51"/>
      <c r="R49" s="85">
        <f>COUNTIF(D47:D50,"3")</f>
        <v>4</v>
      </c>
      <c r="S49" s="85">
        <f>COUNTIF(G47:G50,"3")</f>
        <v>4</v>
      </c>
      <c r="T49" s="85">
        <f>COUNTIF(J47:J50,"3")</f>
        <v>0</v>
      </c>
      <c r="U49" s="85">
        <f>COUNTIF(M47:M50,"3")</f>
        <v>0</v>
      </c>
    </row>
    <row r="50" spans="1:21" ht="39.9" customHeight="1" x14ac:dyDescent="0.25">
      <c r="A50" s="223"/>
      <c r="B50" s="246"/>
      <c r="C50" s="96" t="s">
        <v>71</v>
      </c>
      <c r="D50" s="27">
        <v>3</v>
      </c>
      <c r="E50" s="31" t="s">
        <v>272</v>
      </c>
      <c r="F50" s="30" t="s">
        <v>270</v>
      </c>
      <c r="G50" s="28">
        <v>3</v>
      </c>
      <c r="H50" s="33" t="s">
        <v>443</v>
      </c>
      <c r="I50" s="32" t="s">
        <v>410</v>
      </c>
      <c r="J50" s="29"/>
      <c r="K50" s="35"/>
      <c r="L50" s="35"/>
      <c r="M50" s="52"/>
      <c r="N50" s="51"/>
      <c r="O50" s="51"/>
      <c r="R50" s="85">
        <f>COUNTIF(D47:D50,"4")</f>
        <v>0</v>
      </c>
      <c r="S50" s="85">
        <f>COUNTIF(G47:G50,"4")</f>
        <v>0</v>
      </c>
      <c r="T50" s="85">
        <f>COUNTIF(J47:J50,"4")</f>
        <v>0</v>
      </c>
      <c r="U50" s="85">
        <f>COUNTIF(M47:M50,"4")</f>
        <v>0</v>
      </c>
    </row>
    <row r="51" spans="1:21" ht="8.25" customHeight="1" x14ac:dyDescent="0.25">
      <c r="B51" s="233"/>
      <c r="C51" s="234"/>
      <c r="D51" s="234"/>
      <c r="E51" s="234"/>
      <c r="F51" s="234"/>
      <c r="G51" s="234"/>
      <c r="H51" s="234"/>
      <c r="I51" s="234"/>
      <c r="J51" s="234"/>
      <c r="K51" s="235"/>
      <c r="L51" s="98"/>
      <c r="M51" s="99"/>
      <c r="N51" s="98"/>
      <c r="O51" s="98"/>
    </row>
    <row r="52" spans="1:21" ht="24" customHeight="1" x14ac:dyDescent="0.25">
      <c r="B52" s="263" t="s">
        <v>26</v>
      </c>
      <c r="C52" s="264"/>
      <c r="D52" s="255">
        <v>2015</v>
      </c>
      <c r="E52" s="256"/>
      <c r="F52" s="257"/>
      <c r="G52" s="238">
        <v>2016</v>
      </c>
      <c r="H52" s="239"/>
      <c r="I52" s="240"/>
      <c r="J52" s="241">
        <v>2017</v>
      </c>
      <c r="K52" s="242"/>
      <c r="L52" s="243"/>
      <c r="M52" s="286">
        <v>2018</v>
      </c>
      <c r="N52" s="287"/>
      <c r="O52" s="288"/>
    </row>
    <row r="53" spans="1:21" ht="33" customHeight="1" x14ac:dyDescent="0.25">
      <c r="B53" s="265"/>
      <c r="C53" s="266"/>
      <c r="D53" s="110" t="s">
        <v>34</v>
      </c>
      <c r="E53" s="111" t="s">
        <v>122</v>
      </c>
      <c r="F53" s="111" t="s">
        <v>125</v>
      </c>
      <c r="G53" s="110" t="s">
        <v>34</v>
      </c>
      <c r="H53" s="111" t="s">
        <v>122</v>
      </c>
      <c r="I53" s="111" t="s">
        <v>125</v>
      </c>
      <c r="J53" s="110" t="s">
        <v>34</v>
      </c>
      <c r="K53" s="111" t="s">
        <v>122</v>
      </c>
      <c r="L53" s="112" t="s">
        <v>125</v>
      </c>
      <c r="M53" s="110"/>
      <c r="N53" s="111"/>
      <c r="O53" s="112"/>
    </row>
    <row r="54" spans="1:21" ht="17.399999999999999" x14ac:dyDescent="0.25">
      <c r="A54" s="223"/>
      <c r="B54" s="113"/>
      <c r="C54" s="267" t="s">
        <v>74</v>
      </c>
      <c r="D54" s="250"/>
      <c r="E54" s="250"/>
      <c r="F54" s="250"/>
      <c r="G54" s="250"/>
      <c r="H54" s="250"/>
      <c r="I54" s="250"/>
      <c r="J54" s="250"/>
      <c r="K54" s="250"/>
      <c r="L54" s="114"/>
      <c r="M54" s="115"/>
      <c r="N54" s="115"/>
      <c r="O54" s="114"/>
    </row>
    <row r="55" spans="1:21" ht="30" customHeight="1" x14ac:dyDescent="0.25">
      <c r="A55" s="223"/>
      <c r="B55" s="116"/>
      <c r="C55" s="104" t="s">
        <v>75</v>
      </c>
      <c r="D55" s="27">
        <v>3</v>
      </c>
      <c r="E55" s="60" t="s">
        <v>273</v>
      </c>
      <c r="F55" s="60" t="s">
        <v>274</v>
      </c>
      <c r="G55" s="80">
        <v>3</v>
      </c>
      <c r="H55" s="61" t="s">
        <v>445</v>
      </c>
      <c r="I55" s="61" t="s">
        <v>446</v>
      </c>
      <c r="J55" s="82"/>
      <c r="K55" s="75"/>
      <c r="L55" s="76"/>
      <c r="M55" s="84"/>
      <c r="N55" s="77"/>
      <c r="O55" s="78"/>
      <c r="R55" s="85">
        <f>COUNTIF(D55:D59,"1")</f>
        <v>0</v>
      </c>
      <c r="S55" s="85">
        <f>COUNTIF(G55:G59,"1")</f>
        <v>0</v>
      </c>
      <c r="T55" s="85">
        <f>COUNTIF(J55:J59,"1")</f>
        <v>0</v>
      </c>
      <c r="U55" s="85">
        <f>COUNTIF(M55:M59,"1")</f>
        <v>0</v>
      </c>
    </row>
    <row r="56" spans="1:21" ht="30" customHeight="1" x14ac:dyDescent="0.25">
      <c r="A56" s="223"/>
      <c r="B56" s="116"/>
      <c r="C56" s="96" t="s">
        <v>76</v>
      </c>
      <c r="D56" s="27">
        <v>3</v>
      </c>
      <c r="E56" s="74" t="s">
        <v>275</v>
      </c>
      <c r="F56" s="60" t="s">
        <v>276</v>
      </c>
      <c r="G56" s="80">
        <v>3</v>
      </c>
      <c r="H56" s="66" t="s">
        <v>447</v>
      </c>
      <c r="I56" s="61" t="s">
        <v>448</v>
      </c>
      <c r="J56" s="82"/>
      <c r="K56" s="76"/>
      <c r="L56" s="76"/>
      <c r="M56" s="84"/>
      <c r="N56" s="78"/>
      <c r="O56" s="78"/>
      <c r="R56" s="85">
        <f>COUNTIF(D55:D59,"2")</f>
        <v>0</v>
      </c>
      <c r="S56" s="85">
        <f>COUNTIF(G55:G59,"2")</f>
        <v>0</v>
      </c>
      <c r="T56" s="85">
        <f>COUNTIF(J55:J59,"2")</f>
        <v>0</v>
      </c>
      <c r="U56" s="85">
        <f>COUNTIF(M55:M59,"2")</f>
        <v>0</v>
      </c>
    </row>
    <row r="57" spans="1:21" ht="30" customHeight="1" x14ac:dyDescent="0.25">
      <c r="A57" s="223"/>
      <c r="B57" s="116"/>
      <c r="C57" s="96" t="s">
        <v>77</v>
      </c>
      <c r="D57" s="27">
        <v>4</v>
      </c>
      <c r="E57" s="74" t="s">
        <v>277</v>
      </c>
      <c r="F57" s="60" t="s">
        <v>278</v>
      </c>
      <c r="G57" s="80">
        <v>3</v>
      </c>
      <c r="H57" s="66" t="s">
        <v>449</v>
      </c>
      <c r="I57" s="61" t="s">
        <v>278</v>
      </c>
      <c r="J57" s="82"/>
      <c r="K57" s="76"/>
      <c r="L57" s="76"/>
      <c r="M57" s="84"/>
      <c r="N57" s="78"/>
      <c r="O57" s="78"/>
      <c r="R57" s="85">
        <f>COUNTIF(D55:D59,"3")</f>
        <v>4</v>
      </c>
      <c r="S57" s="85">
        <f>COUNTIF(G55:G59,"3")</f>
        <v>5</v>
      </c>
      <c r="T57" s="85">
        <f>COUNTIF(J55:J59,"3")</f>
        <v>0</v>
      </c>
      <c r="U57" s="85">
        <f>COUNTIF(M55:M59,"3")</f>
        <v>0</v>
      </c>
    </row>
    <row r="58" spans="1:21" ht="30" customHeight="1" x14ac:dyDescent="0.25">
      <c r="A58" s="223"/>
      <c r="B58" s="116"/>
      <c r="C58" s="96" t="s">
        <v>78</v>
      </c>
      <c r="D58" s="27">
        <v>3</v>
      </c>
      <c r="E58" s="74" t="s">
        <v>279</v>
      </c>
      <c r="F58" s="60" t="s">
        <v>280</v>
      </c>
      <c r="G58" s="80">
        <v>3</v>
      </c>
      <c r="H58" s="66" t="s">
        <v>450</v>
      </c>
      <c r="I58" s="61" t="s">
        <v>280</v>
      </c>
      <c r="J58" s="82"/>
      <c r="K58" s="76"/>
      <c r="L58" s="76"/>
      <c r="M58" s="84"/>
      <c r="N58" s="78"/>
      <c r="O58" s="78"/>
      <c r="R58" s="85">
        <f>COUNTIF(D55:D59,"4")</f>
        <v>1</v>
      </c>
      <c r="S58" s="85">
        <f>COUNTIF(G55:G59,"4")</f>
        <v>0</v>
      </c>
      <c r="T58" s="85">
        <f>COUNTIF(J55:J59,"4")</f>
        <v>0</v>
      </c>
      <c r="U58" s="85">
        <f>COUNTIF(M55:M59,"4")</f>
        <v>0</v>
      </c>
    </row>
    <row r="59" spans="1:21" ht="30" customHeight="1" x14ac:dyDescent="0.25">
      <c r="A59" s="223"/>
      <c r="B59" s="117"/>
      <c r="C59" s="96" t="s">
        <v>79</v>
      </c>
      <c r="D59" s="27">
        <v>3</v>
      </c>
      <c r="E59" s="74" t="s">
        <v>281</v>
      </c>
      <c r="F59" s="60" t="s">
        <v>282</v>
      </c>
      <c r="G59" s="80">
        <v>3</v>
      </c>
      <c r="H59" s="66" t="s">
        <v>451</v>
      </c>
      <c r="I59" s="61" t="s">
        <v>452</v>
      </c>
      <c r="J59" s="82"/>
      <c r="K59" s="76"/>
      <c r="L59" s="76"/>
      <c r="M59" s="84"/>
      <c r="N59" s="78"/>
      <c r="O59" s="78"/>
    </row>
    <row r="60" spans="1:21" ht="6.75" customHeight="1" x14ac:dyDescent="0.25">
      <c r="B60" s="248"/>
      <c r="C60" s="249"/>
      <c r="D60" s="118"/>
      <c r="E60" s="119"/>
      <c r="F60" s="119"/>
      <c r="G60" s="118"/>
      <c r="H60" s="119"/>
      <c r="I60" s="119"/>
      <c r="J60" s="118"/>
      <c r="K60" s="119"/>
      <c r="M60" s="118"/>
      <c r="N60" s="119"/>
    </row>
    <row r="61" spans="1:21" ht="17.399999999999999" x14ac:dyDescent="0.25">
      <c r="A61" s="223"/>
      <c r="B61" s="113"/>
      <c r="C61" s="267" t="s">
        <v>80</v>
      </c>
      <c r="D61" s="250"/>
      <c r="E61" s="250"/>
      <c r="F61" s="250"/>
      <c r="G61" s="250"/>
      <c r="H61" s="250"/>
      <c r="I61" s="250"/>
      <c r="J61" s="250"/>
      <c r="K61" s="251"/>
      <c r="L61" s="115"/>
      <c r="M61" s="115"/>
      <c r="N61" s="115"/>
      <c r="O61" s="115"/>
    </row>
    <row r="62" spans="1:21" ht="30" customHeight="1" x14ac:dyDescent="0.25">
      <c r="A62" s="223"/>
      <c r="B62" s="121"/>
      <c r="C62" s="95" t="s">
        <v>81</v>
      </c>
      <c r="D62" s="27">
        <v>3</v>
      </c>
      <c r="E62" s="60" t="s">
        <v>283</v>
      </c>
      <c r="F62" s="30" t="s">
        <v>284</v>
      </c>
      <c r="G62" s="80">
        <v>3</v>
      </c>
      <c r="H62" s="61" t="s">
        <v>453</v>
      </c>
      <c r="I62" s="61" t="s">
        <v>454</v>
      </c>
      <c r="J62" s="82"/>
      <c r="K62" s="76"/>
      <c r="L62" s="76"/>
      <c r="M62" s="84"/>
      <c r="N62" s="78"/>
      <c r="O62" s="78"/>
      <c r="R62" s="85">
        <f>COUNTIF(D62:D65,"1")</f>
        <v>0</v>
      </c>
      <c r="S62" s="85">
        <f>COUNTIF(G62:G65,"1")</f>
        <v>0</v>
      </c>
      <c r="T62" s="85">
        <f>COUNTIF(J62:J65,"1")</f>
        <v>0</v>
      </c>
      <c r="U62" s="85">
        <f>COUNTIF(M62:M65,"1")</f>
        <v>0</v>
      </c>
    </row>
    <row r="63" spans="1:21" ht="30" customHeight="1" x14ac:dyDescent="0.25">
      <c r="A63" s="223"/>
      <c r="B63" s="116"/>
      <c r="C63" s="96" t="s">
        <v>82</v>
      </c>
      <c r="D63" s="27">
        <v>3</v>
      </c>
      <c r="E63" s="74" t="s">
        <v>285</v>
      </c>
      <c r="F63" s="60" t="s">
        <v>286</v>
      </c>
      <c r="G63" s="80">
        <v>3</v>
      </c>
      <c r="H63" s="66" t="s">
        <v>455</v>
      </c>
      <c r="I63" s="61" t="s">
        <v>456</v>
      </c>
      <c r="J63" s="82"/>
      <c r="K63" s="76"/>
      <c r="L63" s="76"/>
      <c r="M63" s="84"/>
      <c r="N63" s="78"/>
      <c r="O63" s="78"/>
      <c r="R63" s="85">
        <f>COUNTIF(D62:D65,"2")</f>
        <v>0</v>
      </c>
      <c r="S63" s="85">
        <f>COUNTIF(G62:G65,"2")</f>
        <v>0</v>
      </c>
      <c r="T63" s="85">
        <f>COUNTIF(J62:J65,"2")</f>
        <v>0</v>
      </c>
      <c r="U63" s="85">
        <f>COUNTIF(M62:M65,"2")</f>
        <v>0</v>
      </c>
    </row>
    <row r="64" spans="1:21" ht="30" customHeight="1" x14ac:dyDescent="0.25">
      <c r="A64" s="223"/>
      <c r="B64" s="116"/>
      <c r="C64" s="96" t="s">
        <v>83</v>
      </c>
      <c r="D64" s="27">
        <v>3</v>
      </c>
      <c r="E64" s="74" t="s">
        <v>287</v>
      </c>
      <c r="F64" s="60" t="s">
        <v>288</v>
      </c>
      <c r="G64" s="80">
        <v>3</v>
      </c>
      <c r="H64" s="66" t="s">
        <v>457</v>
      </c>
      <c r="I64" s="61" t="s">
        <v>458</v>
      </c>
      <c r="J64" s="82"/>
      <c r="K64" s="76"/>
      <c r="L64" s="76"/>
      <c r="M64" s="84"/>
      <c r="N64" s="78"/>
      <c r="O64" s="78"/>
      <c r="R64" s="85">
        <f>COUNTIF(D62:D65,"3")</f>
        <v>4</v>
      </c>
      <c r="S64" s="85">
        <f>COUNTIF(G62:G65,"3")</f>
        <v>4</v>
      </c>
      <c r="T64" s="85">
        <f>COUNTIF(J62:J65,"3")</f>
        <v>0</v>
      </c>
      <c r="U64" s="85">
        <f>COUNTIF(M62:M65,"3")</f>
        <v>0</v>
      </c>
    </row>
    <row r="65" spans="1:21" ht="30" customHeight="1" x14ac:dyDescent="0.25">
      <c r="A65" s="223"/>
      <c r="B65" s="117"/>
      <c r="C65" s="96" t="s">
        <v>84</v>
      </c>
      <c r="D65" s="27">
        <v>3</v>
      </c>
      <c r="E65" s="74" t="s">
        <v>289</v>
      </c>
      <c r="F65" s="60" t="s">
        <v>290</v>
      </c>
      <c r="G65" s="80">
        <v>3</v>
      </c>
      <c r="H65" s="66" t="s">
        <v>459</v>
      </c>
      <c r="I65" s="61" t="s">
        <v>290</v>
      </c>
      <c r="J65" s="82"/>
      <c r="K65" s="76"/>
      <c r="L65" s="76"/>
      <c r="M65" s="84"/>
      <c r="N65" s="78"/>
      <c r="O65" s="78"/>
      <c r="R65" s="85">
        <f>COUNTIF(D62:D65,"4")</f>
        <v>0</v>
      </c>
      <c r="S65" s="85">
        <f>COUNTIF(G62:G65,"4")</f>
        <v>0</v>
      </c>
      <c r="T65" s="85">
        <f>COUNTIF(J62:J65,"4")</f>
        <v>0</v>
      </c>
      <c r="U65" s="85">
        <f>COUNTIF(M62:M65,"4")</f>
        <v>0</v>
      </c>
    </row>
    <row r="66" spans="1:21" ht="9" customHeight="1" x14ac:dyDescent="0.25">
      <c r="B66" s="260"/>
      <c r="C66" s="261"/>
      <c r="D66" s="261"/>
      <c r="E66" s="261"/>
      <c r="F66" s="261"/>
      <c r="G66" s="261"/>
      <c r="H66" s="261"/>
      <c r="I66" s="261"/>
      <c r="J66" s="261"/>
      <c r="K66" s="262"/>
      <c r="L66" s="98"/>
      <c r="M66" s="99"/>
      <c r="N66" s="98"/>
      <c r="O66" s="98"/>
    </row>
    <row r="67" spans="1:21" ht="17.399999999999999" x14ac:dyDescent="0.25">
      <c r="A67" s="223"/>
      <c r="B67" s="113"/>
      <c r="C67" s="267" t="s">
        <v>167</v>
      </c>
      <c r="D67" s="250"/>
      <c r="E67" s="250"/>
      <c r="F67" s="250"/>
      <c r="G67" s="250"/>
      <c r="H67" s="250"/>
      <c r="I67" s="250"/>
      <c r="J67" s="250"/>
      <c r="K67" s="251"/>
      <c r="L67" s="122"/>
      <c r="M67" s="122"/>
      <c r="N67" s="122"/>
      <c r="O67" s="122"/>
    </row>
    <row r="68" spans="1:21" ht="30" customHeight="1" x14ac:dyDescent="0.25">
      <c r="A68" s="223"/>
      <c r="B68" s="116"/>
      <c r="C68" s="104" t="s">
        <v>85</v>
      </c>
      <c r="D68" s="27">
        <v>3</v>
      </c>
      <c r="E68" s="60" t="s">
        <v>291</v>
      </c>
      <c r="F68" s="30" t="s">
        <v>292</v>
      </c>
      <c r="G68" s="80">
        <v>3</v>
      </c>
      <c r="H68" s="61" t="s">
        <v>460</v>
      </c>
      <c r="I68" s="61" t="s">
        <v>461</v>
      </c>
      <c r="J68" s="82"/>
      <c r="K68" s="76"/>
      <c r="L68" s="76"/>
      <c r="M68" s="84"/>
      <c r="N68" s="78"/>
      <c r="O68" s="78"/>
      <c r="R68" s="85">
        <f>COUNTIF(D68:D71,"1")</f>
        <v>0</v>
      </c>
      <c r="S68" s="85">
        <f>COUNTIF(G68:G71,"1")</f>
        <v>0</v>
      </c>
      <c r="T68" s="85">
        <f>COUNTIF(J68:J71,"1")</f>
        <v>0</v>
      </c>
      <c r="U68" s="85">
        <f>COUNTIF(M68:M71,"1")</f>
        <v>0</v>
      </c>
    </row>
    <row r="69" spans="1:21" ht="30" customHeight="1" x14ac:dyDescent="0.25">
      <c r="A69" s="223"/>
      <c r="B69" s="116"/>
      <c r="C69" s="96" t="s">
        <v>86</v>
      </c>
      <c r="D69" s="27">
        <v>3</v>
      </c>
      <c r="E69" s="74" t="s">
        <v>293</v>
      </c>
      <c r="F69" s="30" t="s">
        <v>294</v>
      </c>
      <c r="G69" s="80">
        <v>3</v>
      </c>
      <c r="H69" s="66" t="s">
        <v>462</v>
      </c>
      <c r="I69" s="61" t="s">
        <v>286</v>
      </c>
      <c r="J69" s="82"/>
      <c r="K69" s="76"/>
      <c r="L69" s="76"/>
      <c r="M69" s="84"/>
      <c r="N69" s="78"/>
      <c r="O69" s="78"/>
      <c r="R69" s="85">
        <f>COUNTIF(D68:D71,"2")</f>
        <v>0</v>
      </c>
      <c r="S69" s="85">
        <f>COUNTIF(G68:G71,"2")</f>
        <v>0</v>
      </c>
      <c r="T69" s="85">
        <f>COUNTIF(J68:J71,"2")</f>
        <v>0</v>
      </c>
      <c r="U69" s="85">
        <f>COUNTIF(M68:M71,"2")</f>
        <v>0</v>
      </c>
    </row>
    <row r="70" spans="1:21" ht="30" customHeight="1" x14ac:dyDescent="0.25">
      <c r="A70" s="223"/>
      <c r="B70" s="116"/>
      <c r="C70" s="96" t="s">
        <v>87</v>
      </c>
      <c r="D70" s="27">
        <v>3</v>
      </c>
      <c r="E70" s="160" t="s">
        <v>295</v>
      </c>
      <c r="F70" s="30" t="s">
        <v>296</v>
      </c>
      <c r="G70" s="80">
        <v>3</v>
      </c>
      <c r="H70" s="66" t="s">
        <v>463</v>
      </c>
      <c r="I70" s="61" t="s">
        <v>464</v>
      </c>
      <c r="J70" s="82"/>
      <c r="K70" s="76"/>
      <c r="L70" s="76"/>
      <c r="M70" s="84"/>
      <c r="N70" s="78"/>
      <c r="O70" s="78"/>
      <c r="R70" s="85">
        <f>COUNTIF(D68:D71,"3")</f>
        <v>4</v>
      </c>
      <c r="S70" s="85">
        <f>COUNTIF(G68:G71,"3")</f>
        <v>4</v>
      </c>
      <c r="T70" s="85">
        <f>COUNTIF(J68:J71,"3")</f>
        <v>0</v>
      </c>
      <c r="U70" s="85">
        <f>COUNTIF(M68:M71,"3")</f>
        <v>0</v>
      </c>
    </row>
    <row r="71" spans="1:21" ht="30" customHeight="1" x14ac:dyDescent="0.25">
      <c r="A71" s="223"/>
      <c r="B71" s="117"/>
      <c r="C71" s="96" t="s">
        <v>88</v>
      </c>
      <c r="D71" s="27">
        <v>3</v>
      </c>
      <c r="E71" s="74" t="s">
        <v>297</v>
      </c>
      <c r="F71" s="30" t="s">
        <v>298</v>
      </c>
      <c r="G71" s="80">
        <v>3</v>
      </c>
      <c r="H71" s="66" t="s">
        <v>465</v>
      </c>
      <c r="I71" s="61" t="s">
        <v>466</v>
      </c>
      <c r="J71" s="82"/>
      <c r="K71" s="76"/>
      <c r="L71" s="76"/>
      <c r="M71" s="84"/>
      <c r="N71" s="78"/>
      <c r="O71" s="78"/>
      <c r="R71" s="85">
        <f>COUNTIF(D68:D71,"4")</f>
        <v>0</v>
      </c>
      <c r="S71" s="85">
        <f>COUNTIF(G68:G71,"4")</f>
        <v>0</v>
      </c>
      <c r="T71" s="85">
        <f>COUNTIF(J68:J71,"4")</f>
        <v>0</v>
      </c>
      <c r="U71" s="85">
        <f>COUNTIF(M68:M71,"4")</f>
        <v>0</v>
      </c>
    </row>
    <row r="72" spans="1:21" ht="8.25" customHeight="1" x14ac:dyDescent="0.25">
      <c r="B72" s="260"/>
      <c r="C72" s="261"/>
      <c r="D72" s="261"/>
      <c r="E72" s="261"/>
      <c r="F72" s="261"/>
      <c r="G72" s="261"/>
      <c r="H72" s="261"/>
      <c r="I72" s="261"/>
      <c r="J72" s="261"/>
      <c r="K72" s="262"/>
      <c r="L72" s="98"/>
      <c r="M72" s="99"/>
      <c r="N72" s="98"/>
      <c r="O72" s="98"/>
    </row>
    <row r="73" spans="1:21" ht="17.399999999999999" x14ac:dyDescent="0.25">
      <c r="A73" s="223"/>
      <c r="B73" s="113"/>
      <c r="C73" s="267" t="s">
        <v>89</v>
      </c>
      <c r="D73" s="250"/>
      <c r="E73" s="250"/>
      <c r="F73" s="250"/>
      <c r="G73" s="250"/>
      <c r="H73" s="250"/>
      <c r="I73" s="250"/>
      <c r="J73" s="250"/>
      <c r="K73" s="251"/>
      <c r="L73" s="115"/>
      <c r="M73" s="115"/>
      <c r="N73" s="115"/>
      <c r="O73" s="115"/>
    </row>
    <row r="74" spans="1:21" ht="30" customHeight="1" x14ac:dyDescent="0.25">
      <c r="A74" s="223"/>
      <c r="B74" s="116"/>
      <c r="C74" s="104" t="s">
        <v>90</v>
      </c>
      <c r="D74" s="27">
        <v>3</v>
      </c>
      <c r="E74" s="60" t="s">
        <v>299</v>
      </c>
      <c r="F74" s="30" t="s">
        <v>300</v>
      </c>
      <c r="G74" s="80">
        <v>3</v>
      </c>
      <c r="H74" s="61" t="s">
        <v>467</v>
      </c>
      <c r="I74" s="61" t="s">
        <v>468</v>
      </c>
      <c r="J74" s="82"/>
      <c r="K74" s="76"/>
      <c r="L74" s="76"/>
      <c r="M74" s="84"/>
      <c r="N74" s="78"/>
      <c r="O74" s="78"/>
      <c r="R74" s="85">
        <f>COUNTIF(D74:D79,"1")</f>
        <v>0</v>
      </c>
      <c r="S74" s="85">
        <f>COUNTIF(G74:G79,"1")</f>
        <v>0</v>
      </c>
      <c r="T74" s="85">
        <f>COUNTIF(J74:J79,"1")</f>
        <v>0</v>
      </c>
      <c r="U74" s="85">
        <f>COUNTIF(M74:M79,"1")</f>
        <v>0</v>
      </c>
    </row>
    <row r="75" spans="1:21" ht="30" customHeight="1" x14ac:dyDescent="0.25">
      <c r="A75" s="223"/>
      <c r="B75" s="116"/>
      <c r="C75" s="96" t="s">
        <v>91</v>
      </c>
      <c r="D75" s="27">
        <v>3</v>
      </c>
      <c r="E75" s="74" t="s">
        <v>301</v>
      </c>
      <c r="F75" s="30" t="s">
        <v>302</v>
      </c>
      <c r="G75" s="80">
        <v>3</v>
      </c>
      <c r="H75" s="66" t="s">
        <v>469</v>
      </c>
      <c r="I75" s="61" t="s">
        <v>470</v>
      </c>
      <c r="J75" s="82"/>
      <c r="K75" s="76"/>
      <c r="L75" s="76"/>
      <c r="M75" s="84"/>
      <c r="N75" s="78"/>
      <c r="O75" s="78"/>
      <c r="R75" s="85">
        <f>COUNTIF(D74:D79,"2")</f>
        <v>0</v>
      </c>
      <c r="S75" s="85">
        <f>COUNTIF(G74:G79,"2")</f>
        <v>0</v>
      </c>
      <c r="T75" s="85">
        <f>COUNTIF(J74:J79,"2")</f>
        <v>0</v>
      </c>
      <c r="U75" s="85">
        <f>COUNTIF(M74:M79,"2")</f>
        <v>0</v>
      </c>
    </row>
    <row r="76" spans="1:21" ht="30" customHeight="1" x14ac:dyDescent="0.25">
      <c r="A76" s="223"/>
      <c r="B76" s="116"/>
      <c r="C76" s="96" t="s">
        <v>92</v>
      </c>
      <c r="D76" s="27">
        <v>3</v>
      </c>
      <c r="E76" s="74" t="s">
        <v>303</v>
      </c>
      <c r="F76" s="30" t="s">
        <v>304</v>
      </c>
      <c r="G76" s="80">
        <v>3</v>
      </c>
      <c r="H76" s="66" t="s">
        <v>471</v>
      </c>
      <c r="I76" s="61" t="s">
        <v>472</v>
      </c>
      <c r="J76" s="82"/>
      <c r="K76" s="76"/>
      <c r="L76" s="76"/>
      <c r="M76" s="84"/>
      <c r="N76" s="78"/>
      <c r="O76" s="78"/>
      <c r="R76" s="85">
        <f>COUNTIF(D74:D79,"2")</f>
        <v>0</v>
      </c>
      <c r="S76" s="85">
        <f>COUNTIF(G74:G79,"3")</f>
        <v>6</v>
      </c>
      <c r="T76" s="85">
        <f>COUNTIF(J74:J79,"3")</f>
        <v>0</v>
      </c>
      <c r="U76" s="85">
        <f>COUNTIF(M74:M79,"3")</f>
        <v>0</v>
      </c>
    </row>
    <row r="77" spans="1:21" ht="30" customHeight="1" x14ac:dyDescent="0.25">
      <c r="A77" s="223"/>
      <c r="B77" s="116"/>
      <c r="C77" s="96" t="s">
        <v>93</v>
      </c>
      <c r="D77" s="27">
        <v>3</v>
      </c>
      <c r="E77" s="74" t="s">
        <v>305</v>
      </c>
      <c r="F77" s="30" t="s">
        <v>306</v>
      </c>
      <c r="G77" s="80">
        <v>3</v>
      </c>
      <c r="H77" s="66" t="s">
        <v>473</v>
      </c>
      <c r="I77" s="61" t="s">
        <v>306</v>
      </c>
      <c r="J77" s="82"/>
      <c r="K77" s="76"/>
      <c r="L77" s="76"/>
      <c r="M77" s="84"/>
      <c r="N77" s="78"/>
      <c r="O77" s="78"/>
      <c r="R77" s="85">
        <f>COUNTIF(D74:D79,"4")</f>
        <v>0</v>
      </c>
      <c r="S77" s="85">
        <f>COUNTIF(G74:G79,"4")</f>
        <v>0</v>
      </c>
      <c r="T77" s="85">
        <f>COUNTIF(J74:J79,"4")</f>
        <v>0</v>
      </c>
      <c r="U77" s="85">
        <f>COUNTIF(M74:M79,"4")</f>
        <v>0</v>
      </c>
    </row>
    <row r="78" spans="1:21" ht="30" customHeight="1" x14ac:dyDescent="0.25">
      <c r="A78" s="223"/>
      <c r="B78" s="121"/>
      <c r="C78" s="97" t="s">
        <v>94</v>
      </c>
      <c r="D78" s="27">
        <v>3</v>
      </c>
      <c r="E78" s="74" t="s">
        <v>307</v>
      </c>
      <c r="F78" s="30" t="s">
        <v>308</v>
      </c>
      <c r="G78" s="80">
        <v>3</v>
      </c>
      <c r="H78" s="66" t="s">
        <v>474</v>
      </c>
      <c r="I78" s="61" t="s">
        <v>475</v>
      </c>
      <c r="J78" s="82"/>
      <c r="K78" s="76"/>
      <c r="L78" s="76"/>
      <c r="M78" s="84"/>
      <c r="N78" s="78"/>
      <c r="O78" s="78"/>
    </row>
    <row r="79" spans="1:21" ht="30" customHeight="1" x14ac:dyDescent="0.25">
      <c r="A79" s="223"/>
      <c r="B79" s="117"/>
      <c r="C79" s="96" t="s">
        <v>95</v>
      </c>
      <c r="D79" s="27">
        <v>3</v>
      </c>
      <c r="E79" s="74" t="s">
        <v>309</v>
      </c>
      <c r="F79" s="30" t="s">
        <v>310</v>
      </c>
      <c r="G79" s="80">
        <v>3</v>
      </c>
      <c r="H79" s="66" t="s">
        <v>476</v>
      </c>
      <c r="I79" s="61" t="s">
        <v>310</v>
      </c>
      <c r="J79" s="82"/>
      <c r="K79" s="76"/>
      <c r="L79" s="76"/>
      <c r="M79" s="84"/>
      <c r="N79" s="78"/>
      <c r="O79" s="78"/>
    </row>
    <row r="80" spans="1:21" ht="9" customHeight="1" x14ac:dyDescent="0.25">
      <c r="B80" s="248"/>
      <c r="C80" s="249"/>
      <c r="D80" s="118"/>
      <c r="E80" s="119"/>
      <c r="F80" s="119"/>
      <c r="G80" s="118"/>
      <c r="H80" s="119"/>
      <c r="I80" s="119"/>
      <c r="J80" s="118"/>
      <c r="K80" s="123"/>
      <c r="M80" s="118"/>
      <c r="N80" s="123"/>
    </row>
    <row r="81" spans="1:21" ht="18.75" customHeight="1" x14ac:dyDescent="0.25">
      <c r="B81" s="271" t="s">
        <v>96</v>
      </c>
      <c r="C81" s="272"/>
      <c r="D81" s="255" t="s">
        <v>179</v>
      </c>
      <c r="E81" s="256"/>
      <c r="F81" s="257"/>
      <c r="G81" s="238">
        <v>2016</v>
      </c>
      <c r="H81" s="239"/>
      <c r="I81" s="240"/>
      <c r="J81" s="241">
        <v>2017</v>
      </c>
      <c r="K81" s="242"/>
      <c r="L81" s="243"/>
      <c r="M81" s="286">
        <v>2018</v>
      </c>
      <c r="N81" s="287"/>
      <c r="O81" s="288"/>
    </row>
    <row r="82" spans="1:21" ht="34.5" customHeight="1" x14ac:dyDescent="0.25">
      <c r="B82" s="273"/>
      <c r="C82" s="274"/>
      <c r="D82" s="110" t="s">
        <v>34</v>
      </c>
      <c r="E82" s="111" t="s">
        <v>122</v>
      </c>
      <c r="F82" s="111"/>
      <c r="G82" s="110" t="s">
        <v>34</v>
      </c>
      <c r="H82" s="111" t="s">
        <v>122</v>
      </c>
      <c r="I82" s="111" t="s">
        <v>125</v>
      </c>
      <c r="J82" s="110" t="s">
        <v>34</v>
      </c>
      <c r="K82" s="111" t="s">
        <v>122</v>
      </c>
      <c r="L82" s="112" t="s">
        <v>125</v>
      </c>
      <c r="M82" s="110" t="s">
        <v>34</v>
      </c>
      <c r="N82" s="111" t="s">
        <v>122</v>
      </c>
      <c r="O82" s="112" t="s">
        <v>125</v>
      </c>
    </row>
    <row r="83" spans="1:21" ht="17.399999999999999" x14ac:dyDescent="0.25">
      <c r="A83" s="223"/>
      <c r="B83" s="124"/>
      <c r="C83" s="250" t="s">
        <v>97</v>
      </c>
      <c r="D83" s="250"/>
      <c r="E83" s="250"/>
      <c r="F83" s="250"/>
      <c r="G83" s="250"/>
      <c r="H83" s="250"/>
      <c r="I83" s="250"/>
      <c r="J83" s="250"/>
      <c r="K83" s="250"/>
      <c r="L83" s="125"/>
      <c r="M83" s="126"/>
      <c r="N83" s="126"/>
      <c r="O83" s="125"/>
    </row>
    <row r="84" spans="1:21" ht="30" customHeight="1" x14ac:dyDescent="0.25">
      <c r="A84" s="223"/>
      <c r="B84" s="117"/>
      <c r="C84" s="104" t="s">
        <v>98</v>
      </c>
      <c r="D84" s="27">
        <v>3</v>
      </c>
      <c r="E84" s="161" t="s">
        <v>322</v>
      </c>
      <c r="F84" s="161" t="s">
        <v>323</v>
      </c>
      <c r="G84" s="80">
        <v>3</v>
      </c>
      <c r="H84" s="164" t="s">
        <v>322</v>
      </c>
      <c r="I84" s="164" t="s">
        <v>323</v>
      </c>
      <c r="J84" s="82"/>
      <c r="K84" s="76"/>
      <c r="L84" s="76"/>
      <c r="M84" s="84"/>
      <c r="N84" s="78"/>
      <c r="O84" s="78"/>
      <c r="R84" s="85">
        <f>COUNTIF(D84:D86,"1")</f>
        <v>0</v>
      </c>
      <c r="S84" s="85">
        <f>COUNTIF(G84:G86,"1")</f>
        <v>0</v>
      </c>
      <c r="T84" s="85">
        <f>COUNTIF(J84:J86,"1")</f>
        <v>0</v>
      </c>
      <c r="U84" s="85">
        <f>COUNTIF(M84:M86,"1")</f>
        <v>0</v>
      </c>
    </row>
    <row r="85" spans="1:21" ht="30" customHeight="1" x14ac:dyDescent="0.25">
      <c r="A85" s="223"/>
      <c r="B85" s="124"/>
      <c r="C85" s="96" t="s">
        <v>99</v>
      </c>
      <c r="D85" s="27">
        <v>3</v>
      </c>
      <c r="E85" s="161" t="s">
        <v>324</v>
      </c>
      <c r="F85" s="161" t="s">
        <v>325</v>
      </c>
      <c r="G85" s="80">
        <v>3</v>
      </c>
      <c r="H85" s="164" t="s">
        <v>477</v>
      </c>
      <c r="I85" s="164" t="s">
        <v>325</v>
      </c>
      <c r="J85" s="82"/>
      <c r="K85" s="76"/>
      <c r="L85" s="76"/>
      <c r="M85" s="84"/>
      <c r="N85" s="78"/>
      <c r="O85" s="78"/>
      <c r="R85" s="85">
        <f>COUNTIF(D84:D86,"2")</f>
        <v>0</v>
      </c>
      <c r="S85" s="85">
        <f>COUNTIF(G84:G86,"2")</f>
        <v>0</v>
      </c>
      <c r="T85" s="85">
        <f>COUNTIF(J84:J86,"2")</f>
        <v>0</v>
      </c>
      <c r="U85" s="85">
        <f>COUNTIF(M84:M86,"2")</f>
        <v>0</v>
      </c>
    </row>
    <row r="86" spans="1:21" ht="30" customHeight="1" x14ac:dyDescent="0.25">
      <c r="A86" s="223"/>
      <c r="B86" s="124"/>
      <c r="C86" s="96" t="s">
        <v>100</v>
      </c>
      <c r="D86" s="27">
        <v>4</v>
      </c>
      <c r="E86" s="161" t="s">
        <v>326</v>
      </c>
      <c r="F86" s="161" t="s">
        <v>327</v>
      </c>
      <c r="G86" s="80">
        <v>4</v>
      </c>
      <c r="H86" s="164" t="s">
        <v>478</v>
      </c>
      <c r="I86" s="164" t="s">
        <v>327</v>
      </c>
      <c r="J86" s="82"/>
      <c r="K86" s="76"/>
      <c r="L86" s="76"/>
      <c r="M86" s="84"/>
      <c r="N86" s="78"/>
      <c r="O86" s="78"/>
      <c r="R86" s="85">
        <f>COUNTIF(D84:D86,"3")</f>
        <v>2</v>
      </c>
      <c r="S86" s="85">
        <f>COUNTIF(G84:G86,"3")</f>
        <v>2</v>
      </c>
      <c r="T86" s="85">
        <f>COUNTIF(J84:J86,"3")</f>
        <v>0</v>
      </c>
      <c r="U86" s="85">
        <f>COUNTIF(M84:M86,"3")</f>
        <v>0</v>
      </c>
    </row>
    <row r="87" spans="1:21" ht="21" customHeight="1" x14ac:dyDescent="0.25">
      <c r="B87" s="248"/>
      <c r="C87" s="249"/>
      <c r="D87" s="118"/>
      <c r="E87" s="119"/>
      <c r="F87" s="119"/>
      <c r="G87" s="118"/>
      <c r="H87" s="119"/>
      <c r="I87" s="119"/>
      <c r="J87" s="118"/>
      <c r="K87" s="119"/>
      <c r="M87" s="118"/>
      <c r="N87" s="119"/>
      <c r="R87" s="85">
        <f>COUNTIF(D84:D86,"4")</f>
        <v>1</v>
      </c>
      <c r="S87" s="85">
        <f>COUNTIF(G84:G86,"4")</f>
        <v>1</v>
      </c>
      <c r="T87" s="85">
        <f>COUNTIF(J84:J86,"4")</f>
        <v>0</v>
      </c>
      <c r="U87" s="85">
        <f>COUNTIF(M84:M86,"4")</f>
        <v>0</v>
      </c>
    </row>
    <row r="88" spans="1:21" ht="17.399999999999999" x14ac:dyDescent="0.3">
      <c r="A88" s="223"/>
      <c r="B88" s="127"/>
      <c r="C88" s="289" t="s">
        <v>101</v>
      </c>
      <c r="D88" s="290"/>
      <c r="E88" s="290"/>
      <c r="F88" s="290"/>
      <c r="G88" s="290"/>
      <c r="H88" s="290"/>
      <c r="I88" s="290"/>
      <c r="J88" s="290"/>
      <c r="K88" s="291"/>
      <c r="L88" s="115"/>
      <c r="M88" s="115"/>
      <c r="N88" s="115"/>
      <c r="O88" s="115"/>
    </row>
    <row r="89" spans="1:21" ht="30" customHeight="1" x14ac:dyDescent="0.25">
      <c r="A89" s="223"/>
      <c r="B89" s="117"/>
      <c r="C89" s="95" t="s">
        <v>102</v>
      </c>
      <c r="D89" s="27">
        <v>3</v>
      </c>
      <c r="E89" s="161" t="s">
        <v>328</v>
      </c>
      <c r="F89" s="161" t="s">
        <v>329</v>
      </c>
      <c r="G89" s="80">
        <v>2</v>
      </c>
      <c r="H89" s="164" t="s">
        <v>479</v>
      </c>
      <c r="I89" s="164" t="s">
        <v>329</v>
      </c>
      <c r="J89" s="82"/>
      <c r="K89" s="76"/>
      <c r="L89" s="76"/>
      <c r="M89" s="84"/>
      <c r="N89" s="78"/>
      <c r="O89" s="78"/>
      <c r="R89" s="85">
        <f>COUNTIF(D89:D95,"1")</f>
        <v>0</v>
      </c>
      <c r="S89" s="85">
        <f>COUNTIF(G89:G95,"1")</f>
        <v>0</v>
      </c>
      <c r="T89" s="85">
        <f>COUNTIF(J89:J95,"1")</f>
        <v>0</v>
      </c>
      <c r="U89" s="85">
        <f>COUNTIF(M89:M95,"1")</f>
        <v>0</v>
      </c>
    </row>
    <row r="90" spans="1:21" ht="30" customHeight="1" x14ac:dyDescent="0.25">
      <c r="A90" s="223"/>
      <c r="B90" s="128"/>
      <c r="C90" s="97" t="s">
        <v>103</v>
      </c>
      <c r="D90" s="27">
        <v>2</v>
      </c>
      <c r="E90" s="161" t="s">
        <v>330</v>
      </c>
      <c r="F90" s="161" t="s">
        <v>331</v>
      </c>
      <c r="G90" s="80">
        <v>2</v>
      </c>
      <c r="H90" s="164" t="s">
        <v>480</v>
      </c>
      <c r="I90" s="164" t="s">
        <v>331</v>
      </c>
      <c r="J90" s="82"/>
      <c r="K90" s="76"/>
      <c r="L90" s="76"/>
      <c r="M90" s="84"/>
      <c r="N90" s="78"/>
      <c r="O90" s="78"/>
      <c r="R90" s="85">
        <f>COUNTIF(D89:D95,"2")</f>
        <v>6</v>
      </c>
      <c r="S90" s="85">
        <f>COUNTIF(G89:G95,"2")</f>
        <v>7</v>
      </c>
      <c r="T90" s="85">
        <f>COUNTIF(J89:J95,"2")</f>
        <v>0</v>
      </c>
      <c r="U90" s="85">
        <f>COUNTIF(M89:M95,"2")</f>
        <v>0</v>
      </c>
    </row>
    <row r="91" spans="1:21" ht="30" customHeight="1" x14ac:dyDescent="0.25">
      <c r="A91" s="223"/>
      <c r="B91" s="124"/>
      <c r="C91" s="96" t="s">
        <v>104</v>
      </c>
      <c r="D91" s="27">
        <v>2</v>
      </c>
      <c r="E91" s="161" t="s">
        <v>332</v>
      </c>
      <c r="F91" s="161" t="s">
        <v>333</v>
      </c>
      <c r="G91" s="80">
        <v>2</v>
      </c>
      <c r="H91" s="164" t="s">
        <v>481</v>
      </c>
      <c r="I91" s="164" t="s">
        <v>333</v>
      </c>
      <c r="J91" s="82"/>
      <c r="K91" s="76"/>
      <c r="L91" s="76"/>
      <c r="M91" s="84"/>
      <c r="N91" s="78"/>
      <c r="O91" s="78"/>
      <c r="R91" s="85">
        <f>COUNTIF(D89:D95,"3")</f>
        <v>1</v>
      </c>
      <c r="S91" s="85">
        <f>COUNTIF(G89:G95,"3")</f>
        <v>0</v>
      </c>
      <c r="T91" s="85">
        <f>COUNTIF(J89:J95,"3")</f>
        <v>0</v>
      </c>
      <c r="U91" s="85">
        <f>COUNTIF(M89:M95,"3")</f>
        <v>0</v>
      </c>
    </row>
    <row r="92" spans="1:21" ht="30" customHeight="1" x14ac:dyDescent="0.25">
      <c r="A92" s="223"/>
      <c r="B92" s="124"/>
      <c r="C92" s="97" t="s">
        <v>105</v>
      </c>
      <c r="D92" s="27">
        <v>2</v>
      </c>
      <c r="E92" s="161" t="s">
        <v>334</v>
      </c>
      <c r="F92" s="161" t="s">
        <v>335</v>
      </c>
      <c r="G92" s="80">
        <v>2</v>
      </c>
      <c r="H92" s="164" t="s">
        <v>334</v>
      </c>
      <c r="I92" s="164" t="s">
        <v>335</v>
      </c>
      <c r="J92" s="82"/>
      <c r="K92" s="76"/>
      <c r="L92" s="76"/>
      <c r="M92" s="84"/>
      <c r="N92" s="78"/>
      <c r="O92" s="78"/>
      <c r="R92" s="85">
        <f>COUNTIF(D89:D95,"4")</f>
        <v>0</v>
      </c>
      <c r="S92" s="85">
        <f>COUNTIF(G89:G95,"4")</f>
        <v>0</v>
      </c>
      <c r="T92" s="85">
        <f>COUNTIF(J89:J95,"4")</f>
        <v>0</v>
      </c>
      <c r="U92" s="85">
        <f>COUNTIF(M89:M95,"4")</f>
        <v>0</v>
      </c>
    </row>
    <row r="93" spans="1:21" ht="30" customHeight="1" x14ac:dyDescent="0.25">
      <c r="A93" s="223"/>
      <c r="B93" s="124"/>
      <c r="C93" s="96" t="s">
        <v>106</v>
      </c>
      <c r="D93" s="27">
        <v>2</v>
      </c>
      <c r="E93" s="161" t="s">
        <v>336</v>
      </c>
      <c r="F93" s="161" t="s">
        <v>337</v>
      </c>
      <c r="G93" s="80">
        <v>2</v>
      </c>
      <c r="H93" s="164" t="s">
        <v>336</v>
      </c>
      <c r="I93" s="164" t="s">
        <v>337</v>
      </c>
      <c r="J93" s="82"/>
      <c r="K93" s="76"/>
      <c r="L93" s="76"/>
      <c r="M93" s="84"/>
      <c r="N93" s="78"/>
      <c r="O93" s="78"/>
    </row>
    <row r="94" spans="1:21" ht="30" customHeight="1" x14ac:dyDescent="0.25">
      <c r="A94" s="223"/>
      <c r="B94" s="128"/>
      <c r="C94" s="97" t="s">
        <v>107</v>
      </c>
      <c r="D94" s="27">
        <v>2</v>
      </c>
      <c r="E94" s="161" t="s">
        <v>338</v>
      </c>
      <c r="F94" s="161" t="s">
        <v>339</v>
      </c>
      <c r="G94" s="80">
        <v>2</v>
      </c>
      <c r="H94" s="164" t="s">
        <v>338</v>
      </c>
      <c r="I94" s="164" t="s">
        <v>339</v>
      </c>
      <c r="J94" s="82"/>
      <c r="K94" s="76"/>
      <c r="L94" s="76"/>
      <c r="M94" s="84"/>
      <c r="N94" s="78"/>
      <c r="O94" s="78"/>
    </row>
    <row r="95" spans="1:21" ht="30" customHeight="1" x14ac:dyDescent="0.25">
      <c r="A95" s="223"/>
      <c r="B95" s="124"/>
      <c r="C95" s="96" t="s">
        <v>108</v>
      </c>
      <c r="D95" s="27">
        <v>2</v>
      </c>
      <c r="E95" s="161" t="s">
        <v>340</v>
      </c>
      <c r="F95" s="161" t="s">
        <v>341</v>
      </c>
      <c r="G95" s="80">
        <v>2</v>
      </c>
      <c r="H95" s="164" t="s">
        <v>340</v>
      </c>
      <c r="I95" s="164" t="s">
        <v>341</v>
      </c>
      <c r="J95" s="82"/>
      <c r="K95" s="76"/>
      <c r="L95" s="76"/>
      <c r="M95" s="84"/>
      <c r="N95" s="78"/>
      <c r="O95" s="78"/>
    </row>
    <row r="96" spans="1:21" ht="5.25" customHeight="1" x14ac:dyDescent="0.25">
      <c r="B96" s="248"/>
      <c r="C96" s="249"/>
      <c r="D96" s="118"/>
      <c r="E96" s="119"/>
      <c r="F96" s="119"/>
      <c r="G96" s="118"/>
      <c r="H96" s="119"/>
      <c r="I96" s="119"/>
      <c r="J96" s="118"/>
      <c r="K96" s="123"/>
      <c r="M96" s="118"/>
      <c r="N96" s="123"/>
    </row>
    <row r="97" spans="1:21" ht="17.399999999999999" x14ac:dyDescent="0.25">
      <c r="A97" s="223"/>
      <c r="B97" s="113"/>
      <c r="C97" s="267" t="s">
        <v>25</v>
      </c>
      <c r="D97" s="250"/>
      <c r="E97" s="250"/>
      <c r="F97" s="250"/>
      <c r="G97" s="250"/>
      <c r="H97" s="250"/>
      <c r="I97" s="250"/>
      <c r="J97" s="250"/>
      <c r="K97" s="250"/>
      <c r="L97" s="250"/>
      <c r="M97" s="129"/>
      <c r="N97" s="129"/>
      <c r="O97" s="130"/>
    </row>
    <row r="98" spans="1:21" ht="34.200000000000003" x14ac:dyDescent="0.25">
      <c r="A98" s="223"/>
      <c r="B98" s="121"/>
      <c r="C98" s="95" t="s">
        <v>109</v>
      </c>
      <c r="D98" s="27">
        <v>3</v>
      </c>
      <c r="E98" s="161" t="s">
        <v>342</v>
      </c>
      <c r="F98" s="161" t="s">
        <v>343</v>
      </c>
      <c r="G98" s="28">
        <v>3</v>
      </c>
      <c r="H98" s="164" t="s">
        <v>342</v>
      </c>
      <c r="I98" s="164" t="s">
        <v>343</v>
      </c>
      <c r="J98" s="29"/>
      <c r="K98" s="35"/>
      <c r="L98" s="35"/>
      <c r="M98" s="52"/>
      <c r="N98" s="51"/>
      <c r="O98" s="51"/>
      <c r="R98" s="85">
        <f>COUNTIF(D98:D99,"1")</f>
        <v>0</v>
      </c>
      <c r="S98" s="85">
        <f>COUNTIF(G98:G99,"1")</f>
        <v>0</v>
      </c>
      <c r="T98" s="85">
        <f>COUNTIF(J98:J99,"1")</f>
        <v>0</v>
      </c>
      <c r="U98" s="85">
        <f>COUNTIF(M98:M99,"1")</f>
        <v>0</v>
      </c>
    </row>
    <row r="99" spans="1:21" ht="91.2" x14ac:dyDescent="0.25">
      <c r="A99" s="223"/>
      <c r="B99" s="131"/>
      <c r="C99" s="97" t="s">
        <v>110</v>
      </c>
      <c r="D99" s="27">
        <v>3</v>
      </c>
      <c r="E99" s="161" t="s">
        <v>344</v>
      </c>
      <c r="F99" s="162" t="s">
        <v>345</v>
      </c>
      <c r="G99" s="28">
        <v>3</v>
      </c>
      <c r="H99" s="164" t="s">
        <v>344</v>
      </c>
      <c r="I99" s="165" t="s">
        <v>345</v>
      </c>
      <c r="J99" s="29"/>
      <c r="K99" s="35"/>
      <c r="L99" s="35"/>
      <c r="M99" s="52"/>
      <c r="N99" s="51"/>
      <c r="O99" s="51"/>
      <c r="R99" s="85">
        <f>COUNTIF(D98:D99,"2")</f>
        <v>0</v>
      </c>
      <c r="S99" s="85">
        <f>COUNTIF(G98:G99,"2")</f>
        <v>0</v>
      </c>
      <c r="T99" s="85">
        <f>COUNTIF(J98:J99,"2")</f>
        <v>0</v>
      </c>
      <c r="U99" s="85">
        <f>COUNTIF(M98:M99,"2")</f>
        <v>0</v>
      </c>
    </row>
    <row r="100" spans="1:21" ht="8.25" customHeight="1" x14ac:dyDescent="0.25">
      <c r="B100" s="248"/>
      <c r="C100" s="249"/>
      <c r="D100" s="118"/>
      <c r="E100" s="119"/>
      <c r="F100" s="119"/>
      <c r="G100" s="118"/>
      <c r="H100" s="119"/>
      <c r="I100" s="119"/>
      <c r="J100" s="118"/>
      <c r="K100" s="123"/>
      <c r="M100" s="118"/>
      <c r="N100" s="123"/>
      <c r="R100" s="85">
        <f>COUNTIF(D98:D99,"3")</f>
        <v>2</v>
      </c>
      <c r="S100" s="85">
        <f>COUNTIF(G98:G99,"3")</f>
        <v>2</v>
      </c>
      <c r="T100" s="85">
        <f>COUNTIF(J98:J99,"3")</f>
        <v>0</v>
      </c>
      <c r="U100" s="85">
        <f>COUNTIF(M98:M99,"3")</f>
        <v>0</v>
      </c>
    </row>
    <row r="101" spans="1:21" ht="17.399999999999999" x14ac:dyDescent="0.25">
      <c r="A101" s="223"/>
      <c r="B101" s="124"/>
      <c r="C101" s="250" t="s">
        <v>111</v>
      </c>
      <c r="D101" s="250"/>
      <c r="E101" s="250"/>
      <c r="F101" s="250"/>
      <c r="G101" s="250"/>
      <c r="H101" s="250"/>
      <c r="I101" s="250"/>
      <c r="J101" s="250"/>
      <c r="K101" s="251"/>
      <c r="L101" s="115"/>
      <c r="M101" s="115"/>
      <c r="N101" s="115"/>
      <c r="O101" s="115"/>
      <c r="R101" s="85">
        <f>COUNTIF(D98:D99,"4")</f>
        <v>0</v>
      </c>
      <c r="S101" s="85">
        <f>COUNTIF(G98:G99,"4")</f>
        <v>0</v>
      </c>
      <c r="T101" s="85">
        <f>COUNTIF(J98:J99,"4")</f>
        <v>0</v>
      </c>
      <c r="U101" s="85">
        <f>COUNTIF(M98:M99,"4")</f>
        <v>0</v>
      </c>
    </row>
    <row r="102" spans="1:21" ht="30" customHeight="1" x14ac:dyDescent="0.25">
      <c r="A102" s="223"/>
      <c r="B102" s="117"/>
      <c r="C102" s="104" t="s">
        <v>112</v>
      </c>
      <c r="D102" s="27">
        <v>3</v>
      </c>
      <c r="E102" s="161" t="s">
        <v>346</v>
      </c>
      <c r="F102" s="161" t="s">
        <v>347</v>
      </c>
      <c r="G102" s="80">
        <v>3</v>
      </c>
      <c r="H102" s="164" t="s">
        <v>346</v>
      </c>
      <c r="I102" s="164" t="s">
        <v>347</v>
      </c>
      <c r="J102" s="82"/>
      <c r="K102" s="76"/>
      <c r="L102" s="76"/>
      <c r="M102" s="84"/>
      <c r="N102" s="78"/>
      <c r="O102" s="78"/>
      <c r="R102" s="85">
        <f>COUNTIF(D102:D111,"1")</f>
        <v>0</v>
      </c>
      <c r="S102" s="85">
        <f>COUNTIF(G102:G111,"1")</f>
        <v>0</v>
      </c>
      <c r="T102" s="85">
        <f>COUNTIF(J102:J111,"1")</f>
        <v>0</v>
      </c>
      <c r="U102" s="85">
        <f>COUNTIF(M102:M111,"1")</f>
        <v>0</v>
      </c>
    </row>
    <row r="103" spans="1:21" ht="30" customHeight="1" x14ac:dyDescent="0.25">
      <c r="A103" s="223"/>
      <c r="B103" s="124"/>
      <c r="C103" s="96" t="s">
        <v>113</v>
      </c>
      <c r="D103" s="27">
        <v>3</v>
      </c>
      <c r="E103" s="161" t="s">
        <v>348</v>
      </c>
      <c r="F103" s="161" t="s">
        <v>349</v>
      </c>
      <c r="G103" s="80">
        <v>3</v>
      </c>
      <c r="H103" s="164" t="s">
        <v>348</v>
      </c>
      <c r="I103" s="164" t="s">
        <v>349</v>
      </c>
      <c r="J103" s="82"/>
      <c r="K103" s="76"/>
      <c r="L103" s="76"/>
      <c r="M103" s="84"/>
      <c r="N103" s="78"/>
      <c r="O103" s="78"/>
      <c r="R103" s="85">
        <f>COUNTIF(D102:D111,"2")</f>
        <v>2</v>
      </c>
      <c r="S103" s="85">
        <f>COUNTIF(G102:G111,"2")</f>
        <v>3</v>
      </c>
      <c r="T103" s="85">
        <f>COUNTIF(J102:J111,"2")</f>
        <v>0</v>
      </c>
      <c r="U103" s="85">
        <f>COUNTIF(M102:M111,"2")</f>
        <v>0</v>
      </c>
    </row>
    <row r="104" spans="1:21" ht="30" customHeight="1" x14ac:dyDescent="0.25">
      <c r="A104" s="223"/>
      <c r="B104" s="124"/>
      <c r="C104" s="96" t="s">
        <v>114</v>
      </c>
      <c r="D104" s="27">
        <v>2</v>
      </c>
      <c r="E104" s="161" t="s">
        <v>350</v>
      </c>
      <c r="F104" s="161" t="s">
        <v>351</v>
      </c>
      <c r="G104" s="80">
        <v>2</v>
      </c>
      <c r="H104" s="164" t="s">
        <v>350</v>
      </c>
      <c r="I104" s="164" t="s">
        <v>351</v>
      </c>
      <c r="J104" s="82"/>
      <c r="K104" s="76"/>
      <c r="L104" s="76"/>
      <c r="M104" s="84"/>
      <c r="N104" s="78"/>
      <c r="O104" s="78"/>
      <c r="R104" s="85">
        <f>COUNTIF(D102:D111,"3")</f>
        <v>7</v>
      </c>
      <c r="S104" s="85">
        <f>COUNTIF(G102:G111,"3")</f>
        <v>6</v>
      </c>
      <c r="T104" s="85">
        <f>COUNTIF(J102:J111,"3")</f>
        <v>0</v>
      </c>
      <c r="U104" s="85">
        <f>COUNTIF(M102:M111,"3")</f>
        <v>0</v>
      </c>
    </row>
    <row r="105" spans="1:21" ht="30" customHeight="1" x14ac:dyDescent="0.25">
      <c r="A105" s="223"/>
      <c r="B105" s="124"/>
      <c r="C105" s="96" t="s">
        <v>115</v>
      </c>
      <c r="D105" s="27">
        <v>4</v>
      </c>
      <c r="E105" s="161" t="s">
        <v>352</v>
      </c>
      <c r="F105" s="161" t="s">
        <v>353</v>
      </c>
      <c r="G105" s="80">
        <v>4</v>
      </c>
      <c r="H105" s="164" t="s">
        <v>352</v>
      </c>
      <c r="I105" s="164" t="s">
        <v>353</v>
      </c>
      <c r="J105" s="82"/>
      <c r="K105" s="76"/>
      <c r="L105" s="76"/>
      <c r="M105" s="84"/>
      <c r="N105" s="78"/>
      <c r="O105" s="78"/>
      <c r="R105" s="85">
        <f>COUNTIF(D102:D111,"4")</f>
        <v>1</v>
      </c>
      <c r="S105" s="85">
        <f>COUNTIF(G102:G111,"4")</f>
        <v>1</v>
      </c>
      <c r="T105" s="85">
        <f>COUNTIF(J102:J111,"4")</f>
        <v>0</v>
      </c>
      <c r="U105" s="85">
        <f>COUNTIF(M102:M111,"4")</f>
        <v>0</v>
      </c>
    </row>
    <row r="106" spans="1:21" ht="30" customHeight="1" x14ac:dyDescent="0.25">
      <c r="A106" s="223"/>
      <c r="B106" s="124"/>
      <c r="C106" s="96" t="s">
        <v>116</v>
      </c>
      <c r="D106" s="27">
        <v>3</v>
      </c>
      <c r="E106" s="161" t="s">
        <v>354</v>
      </c>
      <c r="F106" s="161" t="s">
        <v>355</v>
      </c>
      <c r="G106" s="80">
        <v>3</v>
      </c>
      <c r="H106" s="164" t="s">
        <v>354</v>
      </c>
      <c r="I106" s="164" t="s">
        <v>355</v>
      </c>
      <c r="J106" s="82"/>
      <c r="K106" s="76"/>
      <c r="L106" s="76"/>
      <c r="M106" s="84"/>
      <c r="N106" s="78"/>
      <c r="O106" s="78"/>
    </row>
    <row r="107" spans="1:21" ht="30" customHeight="1" x14ac:dyDescent="0.25">
      <c r="A107" s="223"/>
      <c r="B107" s="124"/>
      <c r="C107" s="96" t="s">
        <v>117</v>
      </c>
      <c r="D107" s="27">
        <v>3</v>
      </c>
      <c r="E107" s="161" t="s">
        <v>356</v>
      </c>
      <c r="F107" s="161" t="s">
        <v>357</v>
      </c>
      <c r="G107" s="80">
        <v>3</v>
      </c>
      <c r="H107" s="164" t="s">
        <v>356</v>
      </c>
      <c r="I107" s="164" t="s">
        <v>357</v>
      </c>
      <c r="J107" s="82"/>
      <c r="K107" s="76"/>
      <c r="L107" s="76"/>
      <c r="M107" s="84"/>
      <c r="N107" s="78"/>
      <c r="O107" s="78"/>
    </row>
    <row r="108" spans="1:21" ht="30" customHeight="1" x14ac:dyDescent="0.25">
      <c r="A108" s="223"/>
      <c r="B108" s="124"/>
      <c r="C108" s="96" t="s">
        <v>118</v>
      </c>
      <c r="D108" s="27">
        <v>3</v>
      </c>
      <c r="E108" s="161" t="s">
        <v>358</v>
      </c>
      <c r="F108" s="161" t="s">
        <v>359</v>
      </c>
      <c r="G108" s="80">
        <v>3</v>
      </c>
      <c r="H108" s="164" t="s">
        <v>358</v>
      </c>
      <c r="I108" s="164" t="s">
        <v>359</v>
      </c>
      <c r="J108" s="82"/>
      <c r="K108" s="76"/>
      <c r="L108" s="76"/>
      <c r="M108" s="84"/>
      <c r="N108" s="78"/>
      <c r="O108" s="78"/>
    </row>
    <row r="109" spans="1:21" ht="30" customHeight="1" x14ac:dyDescent="0.25">
      <c r="A109" s="223"/>
      <c r="B109" s="124"/>
      <c r="C109" s="96" t="s">
        <v>119</v>
      </c>
      <c r="D109" s="27">
        <v>3</v>
      </c>
      <c r="E109" s="161" t="s">
        <v>370</v>
      </c>
      <c r="F109" s="161" t="s">
        <v>360</v>
      </c>
      <c r="G109" s="80">
        <v>2</v>
      </c>
      <c r="H109" s="164" t="s">
        <v>482</v>
      </c>
      <c r="I109" s="164" t="s">
        <v>360</v>
      </c>
      <c r="J109" s="82"/>
      <c r="K109" s="76"/>
      <c r="L109" s="76"/>
      <c r="M109" s="84"/>
      <c r="N109" s="78"/>
      <c r="O109" s="78"/>
    </row>
    <row r="110" spans="1:21" ht="30" customHeight="1" x14ac:dyDescent="0.25">
      <c r="A110" s="223"/>
      <c r="B110" s="124"/>
      <c r="C110" s="96" t="s">
        <v>120</v>
      </c>
      <c r="D110" s="27">
        <v>3</v>
      </c>
      <c r="E110" s="161" t="s">
        <v>361</v>
      </c>
      <c r="F110" s="161" t="s">
        <v>362</v>
      </c>
      <c r="G110" s="80">
        <v>3</v>
      </c>
      <c r="H110" s="164" t="s">
        <v>361</v>
      </c>
      <c r="I110" s="164" t="s">
        <v>362</v>
      </c>
      <c r="J110" s="82"/>
      <c r="K110" s="76"/>
      <c r="L110" s="76"/>
      <c r="M110" s="84"/>
      <c r="N110" s="78"/>
      <c r="O110" s="78"/>
    </row>
    <row r="111" spans="1:21" ht="30" customHeight="1" x14ac:dyDescent="0.25">
      <c r="A111" s="223"/>
      <c r="B111" s="124"/>
      <c r="C111" s="96" t="s">
        <v>121</v>
      </c>
      <c r="D111" s="27">
        <v>2</v>
      </c>
      <c r="E111" s="161" t="s">
        <v>371</v>
      </c>
      <c r="F111" s="161" t="s">
        <v>363</v>
      </c>
      <c r="G111" s="80">
        <v>2</v>
      </c>
      <c r="H111" s="164" t="s">
        <v>483</v>
      </c>
      <c r="I111" s="164" t="s">
        <v>363</v>
      </c>
      <c r="J111" s="82"/>
      <c r="K111" s="76"/>
      <c r="L111" s="76"/>
      <c r="M111" s="84"/>
      <c r="N111" s="78"/>
      <c r="O111" s="78"/>
    </row>
    <row r="112" spans="1:21" ht="5.25" customHeight="1" x14ac:dyDescent="0.25">
      <c r="B112" s="252"/>
      <c r="C112" s="253"/>
      <c r="D112" s="132"/>
      <c r="E112" s="133"/>
      <c r="F112" s="133"/>
      <c r="G112" s="132"/>
      <c r="H112" s="133"/>
      <c r="I112" s="133"/>
      <c r="J112" s="132"/>
      <c r="K112" s="134"/>
      <c r="M112" s="132"/>
      <c r="N112" s="134"/>
    </row>
    <row r="113" spans="1:21" ht="17.399999999999999" x14ac:dyDescent="0.25">
      <c r="A113" s="223"/>
      <c r="B113" s="124"/>
      <c r="C113" s="250" t="s">
        <v>0</v>
      </c>
      <c r="D113" s="250"/>
      <c r="E113" s="250"/>
      <c r="F113" s="250"/>
      <c r="G113" s="250"/>
      <c r="H113" s="250"/>
      <c r="I113" s="250"/>
      <c r="J113" s="250"/>
      <c r="K113" s="251"/>
      <c r="L113" s="115"/>
      <c r="M113" s="115"/>
      <c r="N113" s="115"/>
      <c r="O113" s="115"/>
    </row>
    <row r="114" spans="1:21" ht="30" customHeight="1" x14ac:dyDescent="0.25">
      <c r="A114" s="223"/>
      <c r="B114" s="128"/>
      <c r="C114" s="97" t="s">
        <v>1</v>
      </c>
      <c r="D114" s="27">
        <v>3</v>
      </c>
      <c r="E114" s="161" t="s">
        <v>364</v>
      </c>
      <c r="F114" s="161" t="s">
        <v>372</v>
      </c>
      <c r="G114" s="80">
        <v>3</v>
      </c>
      <c r="H114" s="166" t="s">
        <v>364</v>
      </c>
      <c r="I114" s="166" t="s">
        <v>484</v>
      </c>
      <c r="J114" s="82"/>
      <c r="K114" s="76"/>
      <c r="L114" s="76"/>
      <c r="M114" s="84"/>
      <c r="N114" s="78"/>
      <c r="O114" s="78"/>
      <c r="R114" s="85">
        <f>COUNTIF(D114:D117,"1")</f>
        <v>0</v>
      </c>
      <c r="S114" s="85">
        <f>COUNTIF(G114:G117,"1")</f>
        <v>0</v>
      </c>
      <c r="T114" s="85">
        <f>COUNTIF(J114:J117,"1")</f>
        <v>0</v>
      </c>
      <c r="U114" s="85">
        <f>COUNTIF(M114:M117,"1")</f>
        <v>0</v>
      </c>
    </row>
    <row r="115" spans="1:21" ht="30" customHeight="1" x14ac:dyDescent="0.25">
      <c r="A115" s="223"/>
      <c r="B115" s="124"/>
      <c r="C115" s="96" t="s">
        <v>2</v>
      </c>
      <c r="D115" s="27">
        <v>3</v>
      </c>
      <c r="E115" s="161" t="s">
        <v>365</v>
      </c>
      <c r="F115" s="161" t="s">
        <v>366</v>
      </c>
      <c r="G115" s="80">
        <v>3</v>
      </c>
      <c r="H115" s="166" t="s">
        <v>365</v>
      </c>
      <c r="I115" s="166" t="s">
        <v>366</v>
      </c>
      <c r="J115" s="82"/>
      <c r="K115" s="76"/>
      <c r="L115" s="76"/>
      <c r="M115" s="84"/>
      <c r="N115" s="78"/>
      <c r="O115" s="78"/>
      <c r="R115" s="85">
        <f>COUNTIF(D114:D117,"2")</f>
        <v>0</v>
      </c>
      <c r="S115" s="85">
        <f>COUNTIF(G114:G117,"2")</f>
        <v>0</v>
      </c>
      <c r="T115" s="85">
        <f>COUNTIF(J114:J117,"2")</f>
        <v>0</v>
      </c>
      <c r="U115" s="85">
        <f>COUNTIF(M114:M117,"2")</f>
        <v>0</v>
      </c>
    </row>
    <row r="116" spans="1:21" ht="30" customHeight="1" x14ac:dyDescent="0.25">
      <c r="A116" s="223"/>
      <c r="B116" s="124"/>
      <c r="C116" s="96" t="s">
        <v>3</v>
      </c>
      <c r="D116" s="27">
        <v>3</v>
      </c>
      <c r="E116" s="161" t="s">
        <v>367</v>
      </c>
      <c r="F116" s="161" t="s">
        <v>372</v>
      </c>
      <c r="G116" s="80">
        <v>3</v>
      </c>
      <c r="H116" s="166" t="s">
        <v>367</v>
      </c>
      <c r="I116" s="166" t="s">
        <v>485</v>
      </c>
      <c r="J116" s="82"/>
      <c r="K116" s="76"/>
      <c r="L116" s="76"/>
      <c r="M116" s="84"/>
      <c r="N116" s="78"/>
      <c r="O116" s="78"/>
      <c r="R116" s="85">
        <f>COUNTIF(D114:D117,"3")</f>
        <v>4</v>
      </c>
      <c r="S116" s="85">
        <f>COUNTIF(G114:G117,"3")</f>
        <v>4</v>
      </c>
      <c r="T116" s="85">
        <f>COUNTIF(J114:J117,"3")</f>
        <v>0</v>
      </c>
      <c r="U116" s="85">
        <f>COUNTIF(M114:M117,"3")</f>
        <v>0</v>
      </c>
    </row>
    <row r="117" spans="1:21" ht="30" customHeight="1" x14ac:dyDescent="0.25">
      <c r="A117" s="223"/>
      <c r="B117" s="124"/>
      <c r="C117" s="96" t="s">
        <v>4</v>
      </c>
      <c r="D117" s="163">
        <v>3</v>
      </c>
      <c r="E117" s="161" t="s">
        <v>368</v>
      </c>
      <c r="F117" s="161" t="s">
        <v>369</v>
      </c>
      <c r="G117" s="167">
        <v>3</v>
      </c>
      <c r="H117" s="166" t="s">
        <v>368</v>
      </c>
      <c r="I117" s="166" t="s">
        <v>369</v>
      </c>
      <c r="J117" s="82"/>
      <c r="K117" s="76"/>
      <c r="L117" s="76"/>
      <c r="M117" s="84"/>
      <c r="N117" s="78"/>
      <c r="O117" s="78"/>
      <c r="R117" s="85">
        <f>COUNTIF(D114:D117,"4")</f>
        <v>0</v>
      </c>
      <c r="S117" s="85">
        <f>COUNTIF(G114:G117,"4")</f>
        <v>0</v>
      </c>
      <c r="T117" s="85">
        <f>COUNTIF(J114:J117,"4")</f>
        <v>0</v>
      </c>
      <c r="U117" s="85">
        <f>COUNTIF(M114:M117,"4")</f>
        <v>0</v>
      </c>
    </row>
    <row r="118" spans="1:21" ht="7.5" customHeight="1" x14ac:dyDescent="0.25">
      <c r="B118" s="248"/>
      <c r="C118" s="249"/>
      <c r="D118" s="132"/>
      <c r="E118" s="133"/>
      <c r="F118" s="133"/>
      <c r="G118" s="132"/>
      <c r="H118" s="133"/>
      <c r="I118" s="133"/>
      <c r="J118" s="118"/>
      <c r="K118" s="123"/>
      <c r="M118" s="118"/>
      <c r="N118" s="123"/>
    </row>
    <row r="119" spans="1:21" ht="15.75" customHeight="1" x14ac:dyDescent="0.25">
      <c r="B119" s="263" t="s">
        <v>24</v>
      </c>
      <c r="C119" s="264"/>
      <c r="D119" s="255" t="s">
        <v>179</v>
      </c>
      <c r="E119" s="256"/>
      <c r="F119" s="257"/>
      <c r="G119" s="238" t="s">
        <v>177</v>
      </c>
      <c r="H119" s="239"/>
      <c r="I119" s="240"/>
      <c r="J119" s="254" t="s">
        <v>178</v>
      </c>
      <c r="K119" s="254"/>
      <c r="L119" s="254"/>
      <c r="M119" s="285" t="s">
        <v>176</v>
      </c>
      <c r="N119" s="285"/>
      <c r="O119" s="285"/>
    </row>
    <row r="120" spans="1:21" ht="15.75" customHeight="1" x14ac:dyDescent="0.25">
      <c r="B120" s="265"/>
      <c r="C120" s="266"/>
      <c r="D120" s="110" t="s">
        <v>34</v>
      </c>
      <c r="E120" s="111" t="s">
        <v>122</v>
      </c>
      <c r="F120" s="111"/>
      <c r="G120" s="110" t="s">
        <v>34</v>
      </c>
      <c r="H120" s="111" t="s">
        <v>122</v>
      </c>
      <c r="I120" s="111"/>
      <c r="J120" s="110" t="s">
        <v>34</v>
      </c>
      <c r="K120" s="111" t="s">
        <v>122</v>
      </c>
      <c r="L120" s="135" t="s">
        <v>125</v>
      </c>
      <c r="M120" s="110" t="s">
        <v>34</v>
      </c>
      <c r="N120" s="111" t="s">
        <v>122</v>
      </c>
      <c r="O120" s="135"/>
    </row>
    <row r="121" spans="1:21" ht="17.399999999999999" x14ac:dyDescent="0.3">
      <c r="A121" s="223"/>
      <c r="B121" s="127"/>
      <c r="C121" s="250" t="s">
        <v>5</v>
      </c>
      <c r="D121" s="250"/>
      <c r="E121" s="250"/>
      <c r="F121" s="250"/>
      <c r="G121" s="250"/>
      <c r="H121" s="250"/>
      <c r="I121" s="250"/>
      <c r="J121" s="250"/>
      <c r="K121" s="251"/>
      <c r="L121" s="115"/>
      <c r="M121" s="115"/>
      <c r="N121" s="115"/>
      <c r="O121" s="115"/>
    </row>
    <row r="122" spans="1:21" ht="39" customHeight="1" x14ac:dyDescent="0.25">
      <c r="A122" s="223"/>
      <c r="B122" s="131"/>
      <c r="C122" s="136" t="s">
        <v>6</v>
      </c>
      <c r="D122" s="27">
        <v>3</v>
      </c>
      <c r="E122" s="60" t="s">
        <v>373</v>
      </c>
      <c r="F122" s="60" t="s">
        <v>374</v>
      </c>
      <c r="G122" s="80">
        <v>3</v>
      </c>
      <c r="H122" s="61" t="s">
        <v>513</v>
      </c>
      <c r="I122" s="61" t="s">
        <v>374</v>
      </c>
      <c r="J122" s="82"/>
      <c r="K122" s="76"/>
      <c r="L122" s="76"/>
      <c r="M122" s="84"/>
      <c r="N122" s="78"/>
      <c r="O122" s="78"/>
      <c r="R122" s="85">
        <f>COUNTIF(D122:D125,"1")</f>
        <v>0</v>
      </c>
      <c r="S122" s="85">
        <f>COUNTIF(G122:G125,"1")</f>
        <v>0</v>
      </c>
      <c r="T122" s="85">
        <f>COUNTIF(J122:J125,"1")</f>
        <v>0</v>
      </c>
      <c r="U122" s="85">
        <f>COUNTIF(M122:M125,"1")</f>
        <v>0</v>
      </c>
    </row>
    <row r="123" spans="1:21" ht="30" customHeight="1" x14ac:dyDescent="0.25">
      <c r="A123" s="223"/>
      <c r="B123" s="128"/>
      <c r="C123" s="97" t="s">
        <v>7</v>
      </c>
      <c r="D123" s="27">
        <v>2</v>
      </c>
      <c r="E123" s="74" t="s">
        <v>375</v>
      </c>
      <c r="F123" s="60" t="s">
        <v>376</v>
      </c>
      <c r="G123" s="80">
        <v>2</v>
      </c>
      <c r="H123" s="168" t="s">
        <v>510</v>
      </c>
      <c r="I123" s="61" t="s">
        <v>376</v>
      </c>
      <c r="J123" s="82"/>
      <c r="K123" s="76"/>
      <c r="L123" s="76"/>
      <c r="M123" s="84"/>
      <c r="N123" s="78"/>
      <c r="O123" s="78"/>
      <c r="R123" s="85">
        <f>COUNTIF(D122:D125,"2")</f>
        <v>3</v>
      </c>
      <c r="S123" s="85">
        <f>COUNTIF(G122:G125,"2")</f>
        <v>2</v>
      </c>
      <c r="T123" s="85">
        <f>COUNTIF(J122:J125,"2")</f>
        <v>0</v>
      </c>
      <c r="U123" s="85">
        <f>COUNTIF(M122:M125,"2")</f>
        <v>0</v>
      </c>
    </row>
    <row r="124" spans="1:21" ht="30" customHeight="1" x14ac:dyDescent="0.25">
      <c r="A124" s="223"/>
      <c r="B124" s="124"/>
      <c r="C124" s="97" t="s">
        <v>8</v>
      </c>
      <c r="D124" s="27">
        <v>2</v>
      </c>
      <c r="E124" s="74" t="s">
        <v>377</v>
      </c>
      <c r="F124" s="60" t="s">
        <v>378</v>
      </c>
      <c r="G124" s="80">
        <v>3</v>
      </c>
      <c r="H124" s="66" t="s">
        <v>511</v>
      </c>
      <c r="I124" s="61" t="s">
        <v>512</v>
      </c>
      <c r="J124" s="82"/>
      <c r="K124" s="76"/>
      <c r="L124" s="76"/>
      <c r="M124" s="84"/>
      <c r="N124" s="78"/>
      <c r="O124" s="78"/>
      <c r="R124" s="85">
        <f>COUNTIF(D122:D125,"3")</f>
        <v>1</v>
      </c>
      <c r="S124" s="85">
        <f>COUNTIF(G122:G125,"3")</f>
        <v>2</v>
      </c>
      <c r="T124" s="85">
        <f>COUNTIF(J122:J125,"3")</f>
        <v>0</v>
      </c>
      <c r="U124" s="85">
        <f>COUNTIF(M122:M125,"3")</f>
        <v>0</v>
      </c>
    </row>
    <row r="125" spans="1:21" ht="30" customHeight="1" x14ac:dyDescent="0.25">
      <c r="A125" s="223"/>
      <c r="B125" s="124"/>
      <c r="C125" s="96" t="s">
        <v>9</v>
      </c>
      <c r="D125" s="27">
        <v>2</v>
      </c>
      <c r="E125" s="74" t="s">
        <v>379</v>
      </c>
      <c r="F125" s="60" t="s">
        <v>378</v>
      </c>
      <c r="G125" s="80">
        <v>2</v>
      </c>
      <c r="H125" s="66" t="s">
        <v>508</v>
      </c>
      <c r="I125" s="61" t="s">
        <v>378</v>
      </c>
      <c r="J125" s="82"/>
      <c r="K125" s="76"/>
      <c r="L125" s="76"/>
      <c r="M125" s="84"/>
      <c r="N125" s="78"/>
      <c r="O125" s="78"/>
      <c r="R125" s="85">
        <f>COUNTIF(D122:D125,"4")</f>
        <v>0</v>
      </c>
      <c r="S125" s="85">
        <f>COUNTIF(G122:G125,"4")</f>
        <v>0</v>
      </c>
      <c r="T125" s="85">
        <f>COUNTIF(J122:J125,"4")</f>
        <v>0</v>
      </c>
      <c r="U125" s="85">
        <f>COUNTIF(M122:M125,"4")</f>
        <v>0</v>
      </c>
    </row>
    <row r="126" spans="1:21" ht="8.25" customHeight="1" x14ac:dyDescent="0.25">
      <c r="B126" s="248"/>
      <c r="C126" s="249"/>
      <c r="D126" s="118"/>
      <c r="E126" s="119"/>
      <c r="F126" s="119"/>
      <c r="G126" s="118"/>
      <c r="H126" s="119"/>
      <c r="I126" s="119"/>
      <c r="J126" s="118"/>
      <c r="K126" s="123"/>
      <c r="M126" s="118"/>
      <c r="N126" s="123"/>
    </row>
    <row r="127" spans="1:21" ht="17.399999999999999" x14ac:dyDescent="0.25">
      <c r="A127" s="223"/>
      <c r="B127" s="124"/>
      <c r="C127" s="250" t="s">
        <v>10</v>
      </c>
      <c r="D127" s="250"/>
      <c r="E127" s="250"/>
      <c r="F127" s="250"/>
      <c r="G127" s="250"/>
      <c r="H127" s="250"/>
      <c r="I127" s="250"/>
      <c r="J127" s="250"/>
      <c r="K127" s="251"/>
      <c r="L127" s="115"/>
      <c r="M127" s="115"/>
      <c r="N127" s="115"/>
      <c r="O127" s="115"/>
    </row>
    <row r="128" spans="1:21" ht="30" customHeight="1" x14ac:dyDescent="0.25">
      <c r="A128" s="223"/>
      <c r="B128" s="117"/>
      <c r="C128" s="104" t="s">
        <v>11</v>
      </c>
      <c r="D128" s="27">
        <v>2</v>
      </c>
      <c r="E128" s="60" t="s">
        <v>380</v>
      </c>
      <c r="F128" s="60" t="s">
        <v>381</v>
      </c>
      <c r="G128" s="80">
        <v>2</v>
      </c>
      <c r="H128" s="61" t="s">
        <v>514</v>
      </c>
      <c r="I128" s="61" t="s">
        <v>381</v>
      </c>
      <c r="J128" s="82"/>
      <c r="K128" s="76"/>
      <c r="L128" s="76"/>
      <c r="M128" s="84"/>
      <c r="N128" s="78"/>
      <c r="O128" s="78"/>
      <c r="R128" s="85">
        <f>COUNTIF(D128:D131,"1")</f>
        <v>0</v>
      </c>
      <c r="S128" s="85">
        <f>COUNTIF(G128:G131,"1")</f>
        <v>0</v>
      </c>
      <c r="T128" s="85">
        <f>COUNTIF(J128:J131,"1")</f>
        <v>0</v>
      </c>
      <c r="U128" s="85">
        <f>COUNTIF(M128:M131,"1")</f>
        <v>0</v>
      </c>
    </row>
    <row r="129" spans="1:21" ht="30" customHeight="1" x14ac:dyDescent="0.25">
      <c r="A129" s="223"/>
      <c r="B129" s="124"/>
      <c r="C129" s="96" t="s">
        <v>12</v>
      </c>
      <c r="D129" s="27">
        <v>3</v>
      </c>
      <c r="E129" s="74" t="s">
        <v>382</v>
      </c>
      <c r="F129" s="60" t="s">
        <v>383</v>
      </c>
      <c r="G129" s="80">
        <v>3</v>
      </c>
      <c r="H129" s="66" t="s">
        <v>506</v>
      </c>
      <c r="I129" s="61" t="s">
        <v>383</v>
      </c>
      <c r="J129" s="82"/>
      <c r="K129" s="76"/>
      <c r="L129" s="76"/>
      <c r="M129" s="84"/>
      <c r="N129" s="78"/>
      <c r="O129" s="78"/>
      <c r="R129" s="85">
        <f>COUNTIF(D128:D131,"2")</f>
        <v>1</v>
      </c>
      <c r="S129" s="85">
        <f>COUNTIF(G128:G131,"2")</f>
        <v>1</v>
      </c>
      <c r="T129" s="85">
        <f>COUNTIF(J128:J131,"2")</f>
        <v>0</v>
      </c>
      <c r="U129" s="85">
        <f>COUNTIF(M128:M131,"2")</f>
        <v>0</v>
      </c>
    </row>
    <row r="130" spans="1:21" ht="30" customHeight="1" x14ac:dyDescent="0.25">
      <c r="A130" s="223"/>
      <c r="B130" s="124"/>
      <c r="C130" s="96" t="s">
        <v>13</v>
      </c>
      <c r="D130" s="27">
        <v>3</v>
      </c>
      <c r="E130" s="74" t="s">
        <v>384</v>
      </c>
      <c r="F130" s="60" t="s">
        <v>385</v>
      </c>
      <c r="G130" s="80">
        <v>3</v>
      </c>
      <c r="H130" s="66" t="s">
        <v>509</v>
      </c>
      <c r="I130" s="61" t="s">
        <v>486</v>
      </c>
      <c r="J130" s="82"/>
      <c r="K130" s="76"/>
      <c r="L130" s="76"/>
      <c r="M130" s="84"/>
      <c r="N130" s="78"/>
      <c r="O130" s="78"/>
      <c r="R130" s="85">
        <f>COUNTIF(D128:D131,"3")</f>
        <v>3</v>
      </c>
      <c r="S130" s="85">
        <f>COUNTIF(G128:G131,"3")</f>
        <v>3</v>
      </c>
      <c r="T130" s="85">
        <f>COUNTIF(J128:J131,"3")</f>
        <v>0</v>
      </c>
      <c r="U130" s="85">
        <f>COUNTIF(M128:M131,"3")</f>
        <v>0</v>
      </c>
    </row>
    <row r="131" spans="1:21" ht="30" customHeight="1" x14ac:dyDescent="0.25">
      <c r="A131" s="223"/>
      <c r="B131" s="124"/>
      <c r="C131" s="96" t="s">
        <v>14</v>
      </c>
      <c r="D131" s="27">
        <v>3</v>
      </c>
      <c r="E131" s="74" t="s">
        <v>387</v>
      </c>
      <c r="F131" s="60" t="s">
        <v>386</v>
      </c>
      <c r="G131" s="80">
        <v>3</v>
      </c>
      <c r="H131" s="66" t="s">
        <v>487</v>
      </c>
      <c r="I131" s="61" t="s">
        <v>488</v>
      </c>
      <c r="J131" s="82"/>
      <c r="K131" s="76"/>
      <c r="L131" s="76"/>
      <c r="M131" s="84"/>
      <c r="N131" s="78"/>
      <c r="O131" s="78"/>
      <c r="R131" s="85">
        <f>COUNTIF(D128:D131,"4")</f>
        <v>0</v>
      </c>
      <c r="S131" s="85">
        <f>COUNTIF(G128:G131,"4")</f>
        <v>0</v>
      </c>
      <c r="T131" s="85">
        <f>COUNTIF(J128:J131,"4")</f>
        <v>0</v>
      </c>
      <c r="U131" s="85">
        <f>COUNTIF(M128:M131,"4")</f>
        <v>0</v>
      </c>
    </row>
    <row r="132" spans="1:21" ht="9" customHeight="1" x14ac:dyDescent="0.25">
      <c r="B132" s="248"/>
      <c r="C132" s="249"/>
      <c r="D132" s="118"/>
      <c r="E132" s="119"/>
      <c r="F132" s="119"/>
      <c r="G132" s="118"/>
      <c r="H132" s="119"/>
      <c r="I132" s="119"/>
      <c r="J132" s="118"/>
      <c r="K132" s="123"/>
      <c r="M132" s="118"/>
      <c r="N132" s="123"/>
    </row>
    <row r="133" spans="1:21" ht="17.399999999999999" x14ac:dyDescent="0.25">
      <c r="A133" s="223"/>
      <c r="B133" s="124"/>
      <c r="C133" s="250" t="s">
        <v>15</v>
      </c>
      <c r="D133" s="250"/>
      <c r="E133" s="250"/>
      <c r="F133" s="250"/>
      <c r="G133" s="250"/>
      <c r="H133" s="250"/>
      <c r="I133" s="250"/>
      <c r="J133" s="250"/>
      <c r="K133" s="251"/>
      <c r="L133" s="115"/>
      <c r="M133" s="115"/>
      <c r="N133" s="115"/>
      <c r="O133" s="115"/>
    </row>
    <row r="134" spans="1:21" ht="30" customHeight="1" x14ac:dyDescent="0.25">
      <c r="A134" s="223"/>
      <c r="B134" s="117"/>
      <c r="C134" s="104" t="s">
        <v>16</v>
      </c>
      <c r="D134" s="27">
        <v>2</v>
      </c>
      <c r="E134" s="60" t="s">
        <v>388</v>
      </c>
      <c r="F134" s="60" t="s">
        <v>389</v>
      </c>
      <c r="G134" s="80">
        <v>3</v>
      </c>
      <c r="H134" s="61" t="s">
        <v>507</v>
      </c>
      <c r="I134" s="61" t="s">
        <v>489</v>
      </c>
      <c r="J134" s="82"/>
      <c r="K134" s="76"/>
      <c r="L134" s="76"/>
      <c r="M134" s="84"/>
      <c r="N134" s="78"/>
      <c r="O134" s="78"/>
      <c r="R134" s="85">
        <f>COUNTIF(D134:D136,"1")</f>
        <v>0</v>
      </c>
      <c r="S134" s="85">
        <f>COUNTIF(G134:G136,"1")</f>
        <v>0</v>
      </c>
      <c r="T134" s="85">
        <f>COUNTIF(J134:J136,"1")</f>
        <v>0</v>
      </c>
      <c r="U134" s="85">
        <f>COUNTIF(M134:M136,"1")</f>
        <v>0</v>
      </c>
    </row>
    <row r="135" spans="1:21" ht="30" customHeight="1" x14ac:dyDescent="0.25">
      <c r="A135" s="223"/>
      <c r="B135" s="124"/>
      <c r="C135" s="96" t="s">
        <v>17</v>
      </c>
      <c r="D135" s="27">
        <v>2</v>
      </c>
      <c r="E135" s="60" t="s">
        <v>390</v>
      </c>
      <c r="F135" s="60" t="s">
        <v>391</v>
      </c>
      <c r="G135" s="80">
        <v>2</v>
      </c>
      <c r="H135" s="168" t="s">
        <v>490</v>
      </c>
      <c r="I135" s="61" t="s">
        <v>391</v>
      </c>
      <c r="J135" s="82"/>
      <c r="K135" s="76"/>
      <c r="L135" s="76"/>
      <c r="M135" s="84"/>
      <c r="N135" s="78"/>
      <c r="O135" s="78"/>
      <c r="R135" s="85">
        <f>COUNTIF(D134:D136,"2")</f>
        <v>3</v>
      </c>
      <c r="S135" s="85">
        <f>COUNTIF(G134:G136,"2")</f>
        <v>2</v>
      </c>
      <c r="T135" s="85">
        <f>COUNTIF(J134:J136,"2")</f>
        <v>0</v>
      </c>
      <c r="U135" s="85">
        <f>COUNTIF(M134:M136,"2")</f>
        <v>0</v>
      </c>
    </row>
    <row r="136" spans="1:21" ht="30" customHeight="1" x14ac:dyDescent="0.25">
      <c r="A136" s="223"/>
      <c r="B136" s="124"/>
      <c r="C136" s="96" t="s">
        <v>18</v>
      </c>
      <c r="D136" s="27">
        <v>2</v>
      </c>
      <c r="E136" s="74" t="s">
        <v>392</v>
      </c>
      <c r="F136" s="60" t="s">
        <v>393</v>
      </c>
      <c r="G136" s="80">
        <v>2</v>
      </c>
      <c r="H136" s="168" t="s">
        <v>491</v>
      </c>
      <c r="I136" s="61" t="s">
        <v>492</v>
      </c>
      <c r="J136" s="82"/>
      <c r="K136" s="76"/>
      <c r="L136" s="76"/>
      <c r="M136" s="84"/>
      <c r="N136" s="78"/>
      <c r="O136" s="78"/>
      <c r="R136" s="85">
        <f>COUNTIF(D134:D136,"3")</f>
        <v>0</v>
      </c>
      <c r="S136" s="85">
        <f>COUNTIF(G134:G136,"3")</f>
        <v>1</v>
      </c>
      <c r="T136" s="85">
        <f>COUNTIF(J134:J136,"3")</f>
        <v>0</v>
      </c>
      <c r="U136" s="85">
        <f>COUNTIF(M134:M136,"3")</f>
        <v>0</v>
      </c>
    </row>
    <row r="137" spans="1:21" ht="9" customHeight="1" x14ac:dyDescent="0.25">
      <c r="B137" s="248"/>
      <c r="C137" s="249"/>
      <c r="D137" s="118"/>
      <c r="E137" s="119"/>
      <c r="F137" s="119"/>
      <c r="G137" s="118"/>
      <c r="H137" s="119"/>
      <c r="I137" s="119"/>
      <c r="J137" s="118"/>
      <c r="K137" s="123"/>
      <c r="M137" s="118"/>
      <c r="N137" s="123"/>
      <c r="R137" s="85">
        <f>COUNTIF(D134:D136,"4")</f>
        <v>0</v>
      </c>
      <c r="S137" s="85">
        <f>COUNTIF(G134:G136,"4")</f>
        <v>0</v>
      </c>
      <c r="T137" s="85">
        <f>COUNTIF(J134:J136,"4")</f>
        <v>0</v>
      </c>
    </row>
    <row r="138" spans="1:21" ht="17.399999999999999" x14ac:dyDescent="0.25">
      <c r="A138" s="223"/>
      <c r="B138" s="124"/>
      <c r="C138" s="250" t="s">
        <v>19</v>
      </c>
      <c r="D138" s="250"/>
      <c r="E138" s="250"/>
      <c r="F138" s="250"/>
      <c r="G138" s="250"/>
      <c r="H138" s="250"/>
      <c r="I138" s="250"/>
      <c r="J138" s="250"/>
      <c r="K138" s="251"/>
      <c r="L138" s="115"/>
      <c r="M138" s="115"/>
      <c r="N138" s="115"/>
      <c r="O138" s="115"/>
    </row>
    <row r="139" spans="1:21" ht="30" customHeight="1" x14ac:dyDescent="0.25">
      <c r="A139" s="223"/>
      <c r="B139" s="117"/>
      <c r="C139" s="104" t="s">
        <v>20</v>
      </c>
      <c r="D139" s="27">
        <v>3</v>
      </c>
      <c r="E139" s="60" t="s">
        <v>394</v>
      </c>
      <c r="F139" s="60" t="s">
        <v>395</v>
      </c>
      <c r="G139" s="80">
        <v>3</v>
      </c>
      <c r="H139" s="61" t="s">
        <v>493</v>
      </c>
      <c r="I139" s="61" t="s">
        <v>395</v>
      </c>
      <c r="J139" s="82"/>
      <c r="K139" s="76"/>
      <c r="L139" s="76"/>
      <c r="M139" s="84"/>
      <c r="N139" s="78"/>
      <c r="O139" s="78"/>
      <c r="P139" s="137"/>
      <c r="Q139" s="137"/>
      <c r="R139" s="85">
        <f>COUNTIF(D139:D141,"1")</f>
        <v>0</v>
      </c>
      <c r="S139" s="85">
        <f>COUNTIF(G139:G141,"1")</f>
        <v>0</v>
      </c>
      <c r="T139" s="85">
        <f>COUNTIF(J139:J141,"1")</f>
        <v>0</v>
      </c>
      <c r="U139" s="85">
        <f>COUNTIF(M139:M141,"1")</f>
        <v>0</v>
      </c>
    </row>
    <row r="140" spans="1:21" ht="30" customHeight="1" x14ac:dyDescent="0.25">
      <c r="A140" s="223"/>
      <c r="B140" s="124"/>
      <c r="C140" s="96" t="s">
        <v>21</v>
      </c>
      <c r="D140" s="27">
        <v>3</v>
      </c>
      <c r="E140" s="74" t="s">
        <v>396</v>
      </c>
      <c r="F140" s="60" t="s">
        <v>397</v>
      </c>
      <c r="G140" s="80">
        <v>3</v>
      </c>
      <c r="H140" s="66" t="s">
        <v>494</v>
      </c>
      <c r="I140" s="61" t="s">
        <v>495</v>
      </c>
      <c r="J140" s="82"/>
      <c r="K140" s="76"/>
      <c r="L140" s="76"/>
      <c r="M140" s="84"/>
      <c r="N140" s="78"/>
      <c r="O140" s="78"/>
      <c r="P140" s="137"/>
      <c r="Q140" s="137"/>
      <c r="R140" s="85">
        <f>COUNTIF(D139:D141,"2")</f>
        <v>1</v>
      </c>
      <c r="S140" s="85">
        <f>COUNTIF(G139:G141,"2")</f>
        <v>1</v>
      </c>
      <c r="T140" s="85">
        <f>COUNTIF(J139:J141,"2")</f>
        <v>0</v>
      </c>
      <c r="U140" s="85">
        <f>COUNTIF(M139:M141,"2")</f>
        <v>0</v>
      </c>
    </row>
    <row r="141" spans="1:21" ht="30" customHeight="1" x14ac:dyDescent="0.25">
      <c r="A141" s="223"/>
      <c r="B141" s="124"/>
      <c r="C141" s="96" t="s">
        <v>22</v>
      </c>
      <c r="D141" s="27">
        <v>2</v>
      </c>
      <c r="E141" s="74" t="s">
        <v>398</v>
      </c>
      <c r="F141" s="60" t="s">
        <v>399</v>
      </c>
      <c r="G141" s="80">
        <v>2</v>
      </c>
      <c r="H141" s="168" t="s">
        <v>496</v>
      </c>
      <c r="I141" s="61" t="s">
        <v>399</v>
      </c>
      <c r="J141" s="82"/>
      <c r="K141" s="76"/>
      <c r="L141" s="76"/>
      <c r="M141" s="84"/>
      <c r="N141" s="78"/>
      <c r="O141" s="78"/>
      <c r="P141" s="137"/>
      <c r="Q141" s="137"/>
      <c r="R141" s="85">
        <f>COUNTIF(D139:D141,"3")</f>
        <v>2</v>
      </c>
      <c r="S141" s="85">
        <f>COUNTIF(G139:G141,"3")</f>
        <v>2</v>
      </c>
      <c r="T141" s="85">
        <f>COUNTIF(J139:J141,"3")</f>
        <v>0</v>
      </c>
      <c r="U141" s="85">
        <f>COUNTIF(M139:M141,"3")</f>
        <v>0</v>
      </c>
    </row>
    <row r="142" spans="1:21" x14ac:dyDescent="0.25">
      <c r="R142" s="85">
        <f>COUNTIF(D139:D141,"4")</f>
        <v>0</v>
      </c>
      <c r="S142" s="85">
        <f>COUNTIF(G139:G141,"4")</f>
        <v>0</v>
      </c>
      <c r="T142" s="85">
        <f>COUNTIF(J139:J141,"4")</f>
        <v>0</v>
      </c>
    </row>
    <row r="65530" spans="2:6" x14ac:dyDescent="0.25">
      <c r="B65530" s="259" t="s">
        <v>29</v>
      </c>
      <c r="C65530" s="259"/>
      <c r="D65530" s="259"/>
      <c r="E65530" s="259"/>
      <c r="F65530" s="98"/>
    </row>
    <row r="65531" spans="2:6" x14ac:dyDescent="0.25">
      <c r="B65531" s="258" t="s">
        <v>30</v>
      </c>
      <c r="C65531" s="258"/>
      <c r="D65531" s="258"/>
      <c r="E65531" s="258"/>
      <c r="F65531" s="139"/>
    </row>
    <row r="65532" spans="2:6" x14ac:dyDescent="0.25">
      <c r="B65532" s="258" t="s">
        <v>31</v>
      </c>
      <c r="C65532" s="258"/>
      <c r="D65532" s="258"/>
      <c r="E65532" s="258"/>
      <c r="F65532" s="139"/>
    </row>
  </sheetData>
  <sheetProtection password="EE30" sheet="1"/>
  <mergeCells count="93">
    <mergeCell ref="B96:C96"/>
    <mergeCell ref="C83:K83"/>
    <mergeCell ref="C54:K54"/>
    <mergeCell ref="D52:F52"/>
    <mergeCell ref="M119:O119"/>
    <mergeCell ref="M81:O81"/>
    <mergeCell ref="C73:K73"/>
    <mergeCell ref="B80:C80"/>
    <mergeCell ref="C88:K88"/>
    <mergeCell ref="C61:K61"/>
    <mergeCell ref="C67:K67"/>
    <mergeCell ref="B72:K72"/>
    <mergeCell ref="M2:O2"/>
    <mergeCell ref="M3:M4"/>
    <mergeCell ref="N3:N4"/>
    <mergeCell ref="O3:O4"/>
    <mergeCell ref="M52:O52"/>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32:C132"/>
    <mergeCell ref="C121:K121"/>
    <mergeCell ref="B112:C112"/>
    <mergeCell ref="C101:K101"/>
    <mergeCell ref="B100:C100"/>
    <mergeCell ref="J119:L119"/>
    <mergeCell ref="G119:I119"/>
    <mergeCell ref="D119:F119"/>
    <mergeCell ref="B51:K51"/>
    <mergeCell ref="K3:K4"/>
    <mergeCell ref="H3:H4"/>
    <mergeCell ref="G52:I52"/>
    <mergeCell ref="J52:L52"/>
    <mergeCell ref="B12:B17"/>
    <mergeCell ref="B18:K18"/>
    <mergeCell ref="L3:L4"/>
    <mergeCell ref="D2:F2"/>
    <mergeCell ref="G2:I2"/>
    <mergeCell ref="J2:L2"/>
    <mergeCell ref="G3:G4"/>
    <mergeCell ref="J3:J4"/>
    <mergeCell ref="F3:F4"/>
    <mergeCell ref="I3:I4"/>
    <mergeCell ref="E3:E4"/>
    <mergeCell ref="D3:D4"/>
    <mergeCell ref="A88:A95"/>
    <mergeCell ref="A6:A10"/>
    <mergeCell ref="A12:A17"/>
    <mergeCell ref="A19:A27"/>
    <mergeCell ref="A29:A33"/>
    <mergeCell ref="A35:A44"/>
    <mergeCell ref="A46:A50"/>
    <mergeCell ref="A54:A59"/>
    <mergeCell ref="A61:A65"/>
    <mergeCell ref="A67:A71"/>
    <mergeCell ref="A73:A79"/>
    <mergeCell ref="A83:A86"/>
    <mergeCell ref="A138:A141"/>
    <mergeCell ref="A97:A99"/>
    <mergeCell ref="A101:A111"/>
    <mergeCell ref="A113:A117"/>
    <mergeCell ref="A121:A125"/>
    <mergeCell ref="A127:A131"/>
    <mergeCell ref="A133:A136"/>
  </mergeCells>
  <phoneticPr fontId="2" type="noConversion"/>
  <conditionalFormatting sqref="D7:D10">
    <cfRule type="iconSet" priority="33">
      <iconSet iconSet="4TrafficLights">
        <cfvo type="percent" val="0"/>
        <cfvo type="num" val="1"/>
        <cfvo type="num" val="3"/>
        <cfvo type="num" val="4"/>
      </iconSet>
    </cfRule>
  </conditionalFormatting>
  <conditionalFormatting sqref="D13:D17">
    <cfRule type="iconSet" priority="32">
      <iconSet iconSet="4TrafficLights">
        <cfvo type="percent" val="0"/>
        <cfvo type="num" val="1"/>
        <cfvo type="num" val="3"/>
        <cfvo type="num" val="4"/>
      </iconSet>
    </cfRule>
  </conditionalFormatting>
  <conditionalFormatting sqref="D20:D27">
    <cfRule type="iconSet" priority="31">
      <iconSet iconSet="4TrafficLights">
        <cfvo type="percent" val="0"/>
        <cfvo type="num" val="1"/>
        <cfvo type="num" val="3"/>
        <cfvo type="num" val="4"/>
      </iconSet>
    </cfRule>
  </conditionalFormatting>
  <conditionalFormatting sqref="D30:D33">
    <cfRule type="iconSet" priority="30">
      <iconSet iconSet="4TrafficLights">
        <cfvo type="percent" val="0"/>
        <cfvo type="num" val="1"/>
        <cfvo type="num" val="3"/>
        <cfvo type="num" val="4"/>
      </iconSet>
    </cfRule>
  </conditionalFormatting>
  <conditionalFormatting sqref="D36:D44">
    <cfRule type="iconSet" priority="29">
      <iconSet iconSet="4TrafficLights">
        <cfvo type="percent" val="0"/>
        <cfvo type="num" val="1"/>
        <cfvo type="num" val="3"/>
        <cfvo type="num" val="4"/>
      </iconSet>
    </cfRule>
  </conditionalFormatting>
  <conditionalFormatting sqref="D47:D50">
    <cfRule type="iconSet" priority="28">
      <iconSet iconSet="4TrafficLights">
        <cfvo type="percent" val="0"/>
        <cfvo type="num" val="1"/>
        <cfvo type="num" val="3"/>
        <cfvo type="num" val="4"/>
      </iconSet>
    </cfRule>
  </conditionalFormatting>
  <conditionalFormatting sqref="D55:D59">
    <cfRule type="iconSet" priority="142">
      <iconSet iconSet="4TrafficLights">
        <cfvo type="percent" val="0"/>
        <cfvo type="num" val="1"/>
        <cfvo type="num" val="3"/>
        <cfvo type="num" val="4"/>
      </iconSet>
    </cfRule>
  </conditionalFormatting>
  <conditionalFormatting sqref="D62:D65">
    <cfRule type="iconSet" priority="27">
      <iconSet iconSet="4TrafficLights">
        <cfvo type="percent" val="0"/>
        <cfvo type="num" val="1"/>
        <cfvo type="num" val="3"/>
        <cfvo type="num" val="4"/>
      </iconSet>
    </cfRule>
  </conditionalFormatting>
  <conditionalFormatting sqref="D68:D71">
    <cfRule type="iconSet" priority="26">
      <iconSet iconSet="4TrafficLights">
        <cfvo type="percent" val="0"/>
        <cfvo type="num" val="1"/>
        <cfvo type="num" val="3"/>
        <cfvo type="num" val="4"/>
      </iconSet>
    </cfRule>
  </conditionalFormatting>
  <conditionalFormatting sqref="D74:D79">
    <cfRule type="iconSet" priority="25">
      <iconSet iconSet="4TrafficLights">
        <cfvo type="percent" val="0"/>
        <cfvo type="num" val="1"/>
        <cfvo type="num" val="3"/>
        <cfvo type="num" val="4"/>
      </iconSet>
    </cfRule>
  </conditionalFormatting>
  <conditionalFormatting sqref="D84:D86">
    <cfRule type="iconSet" priority="24">
      <iconSet iconSet="4TrafficLights">
        <cfvo type="percent" val="0"/>
        <cfvo type="num" val="1"/>
        <cfvo type="num" val="3"/>
        <cfvo type="num" val="4"/>
      </iconSet>
    </cfRule>
  </conditionalFormatting>
  <conditionalFormatting sqref="D89:D95">
    <cfRule type="iconSet" priority="23">
      <iconSet iconSet="4TrafficLights">
        <cfvo type="percent" val="0"/>
        <cfvo type="num" val="1"/>
        <cfvo type="num" val="3"/>
        <cfvo type="num" val="4"/>
      </iconSet>
    </cfRule>
  </conditionalFormatting>
  <conditionalFormatting sqref="D98:D99">
    <cfRule type="iconSet" priority="22">
      <iconSet iconSet="4TrafficLights">
        <cfvo type="percent" val="0"/>
        <cfvo type="num" val="1"/>
        <cfvo type="num" val="3"/>
        <cfvo type="num" val="4"/>
      </iconSet>
    </cfRule>
  </conditionalFormatting>
  <conditionalFormatting sqref="D102:D111">
    <cfRule type="iconSet" priority="21">
      <iconSet iconSet="4TrafficLights">
        <cfvo type="percent" val="0"/>
        <cfvo type="num" val="1"/>
        <cfvo type="num" val="3"/>
        <cfvo type="num" val="4"/>
      </iconSet>
    </cfRule>
  </conditionalFormatting>
  <conditionalFormatting sqref="D114:D117">
    <cfRule type="iconSet" priority="20">
      <iconSet iconSet="4TrafficLights">
        <cfvo type="percent" val="0"/>
        <cfvo type="num" val="1"/>
        <cfvo type="num" val="3"/>
        <cfvo type="num" val="4"/>
      </iconSet>
    </cfRule>
  </conditionalFormatting>
  <conditionalFormatting sqref="D122:D125">
    <cfRule type="iconSet" priority="19">
      <iconSet iconSet="4TrafficLights">
        <cfvo type="percent" val="0"/>
        <cfvo type="num" val="1"/>
        <cfvo type="num" val="3"/>
        <cfvo type="num" val="4"/>
      </iconSet>
    </cfRule>
  </conditionalFormatting>
  <conditionalFormatting sqref="D128:D131">
    <cfRule type="iconSet" priority="18">
      <iconSet iconSet="4TrafficLights">
        <cfvo type="percent" val="0"/>
        <cfvo type="num" val="1"/>
        <cfvo type="num" val="3"/>
        <cfvo type="num" val="4"/>
      </iconSet>
    </cfRule>
  </conditionalFormatting>
  <conditionalFormatting sqref="D134:D136">
    <cfRule type="iconSet" priority="16">
      <iconSet iconSet="4TrafficLights">
        <cfvo type="percent" val="0"/>
        <cfvo type="num" val="1"/>
        <cfvo type="num" val="3"/>
        <cfvo type="num" val="4"/>
      </iconSet>
    </cfRule>
    <cfRule type="iconSet" priority="17">
      <iconSet iconSet="4TrafficLights">
        <cfvo type="percent" val="0"/>
        <cfvo type="num" val="1"/>
        <cfvo type="num" val="3"/>
        <cfvo type="num" val="4"/>
      </iconSet>
    </cfRule>
  </conditionalFormatting>
  <conditionalFormatting sqref="D139:D141">
    <cfRule type="iconSet" priority="15">
      <iconSet iconSet="4TrafficLights">
        <cfvo type="percent" val="0"/>
        <cfvo type="num" val="1"/>
        <cfvo type="num" val="3"/>
        <cfvo type="num" val="4"/>
      </iconSet>
    </cfRule>
  </conditionalFormatting>
  <conditionalFormatting sqref="G7:G10">
    <cfRule type="iconSet" priority="171">
      <iconSet iconSet="4TrafficLights">
        <cfvo type="percent" val="0"/>
        <cfvo type="num" val="1"/>
        <cfvo type="num" val="3"/>
        <cfvo type="num" val="4"/>
      </iconSet>
    </cfRule>
  </conditionalFormatting>
  <conditionalFormatting sqref="G13:G17">
    <cfRule type="iconSet" priority="168">
      <iconSet iconSet="4TrafficLights">
        <cfvo type="percent" val="0"/>
        <cfvo type="num" val="1"/>
        <cfvo type="num" val="3"/>
        <cfvo type="num" val="4"/>
      </iconSet>
    </cfRule>
  </conditionalFormatting>
  <conditionalFormatting sqref="G20:G27">
    <cfRule type="iconSet" priority="161">
      <iconSet iconSet="4TrafficLights">
        <cfvo type="percent" val="0"/>
        <cfvo type="num" val="1"/>
        <cfvo type="num" val="3"/>
        <cfvo type="num" val="4"/>
      </iconSet>
    </cfRule>
  </conditionalFormatting>
  <conditionalFormatting sqref="G30:G33">
    <cfRule type="iconSet" priority="156">
      <iconSet iconSet="4TrafficLights">
        <cfvo type="percent" val="0"/>
        <cfvo type="num" val="1"/>
        <cfvo type="num" val="3"/>
        <cfvo type="num" val="4"/>
      </iconSet>
    </cfRule>
  </conditionalFormatting>
  <conditionalFormatting sqref="G36:G44">
    <cfRule type="iconSet" priority="151">
      <iconSet iconSet="4TrafficLights">
        <cfvo type="percent" val="0"/>
        <cfvo type="num" val="1"/>
        <cfvo type="num" val="3"/>
        <cfvo type="num" val="4"/>
      </iconSet>
    </cfRule>
  </conditionalFormatting>
  <conditionalFormatting sqref="G47:G50">
    <cfRule type="iconSet" priority="146">
      <iconSet iconSet="4TrafficLights">
        <cfvo type="percent" val="0"/>
        <cfvo type="num" val="1"/>
        <cfvo type="num" val="3"/>
        <cfvo type="num" val="4"/>
      </iconSet>
    </cfRule>
  </conditionalFormatting>
  <conditionalFormatting sqref="G55:G59">
    <cfRule type="iconSet" priority="14">
      <iconSet iconSet="4TrafficLights">
        <cfvo type="percent" val="0"/>
        <cfvo type="num" val="1"/>
        <cfvo type="num" val="3"/>
        <cfvo type="num" val="4"/>
      </iconSet>
    </cfRule>
  </conditionalFormatting>
  <conditionalFormatting sqref="G62:G65">
    <cfRule type="iconSet" priority="13">
      <iconSet iconSet="4TrafficLights">
        <cfvo type="percent" val="0"/>
        <cfvo type="num" val="1"/>
        <cfvo type="num" val="3"/>
        <cfvo type="num" val="4"/>
      </iconSet>
    </cfRule>
  </conditionalFormatting>
  <conditionalFormatting sqref="G68:G71">
    <cfRule type="iconSet" priority="12">
      <iconSet iconSet="4TrafficLights">
        <cfvo type="percent" val="0"/>
        <cfvo type="num" val="1"/>
        <cfvo type="num" val="3"/>
        <cfvo type="num" val="4"/>
      </iconSet>
    </cfRule>
  </conditionalFormatting>
  <conditionalFormatting sqref="G74:G79">
    <cfRule type="iconSet" priority="11">
      <iconSet iconSet="4TrafficLights">
        <cfvo type="percent" val="0"/>
        <cfvo type="num" val="1"/>
        <cfvo type="num" val="3"/>
        <cfvo type="num" val="4"/>
      </iconSet>
    </cfRule>
  </conditionalFormatting>
  <conditionalFormatting sqref="G84:G86">
    <cfRule type="iconSet" priority="10">
      <iconSet iconSet="4TrafficLights">
        <cfvo type="percent" val="0"/>
        <cfvo type="num" val="1"/>
        <cfvo type="num" val="3"/>
        <cfvo type="num" val="4"/>
      </iconSet>
    </cfRule>
  </conditionalFormatting>
  <conditionalFormatting sqref="G89:G95">
    <cfRule type="iconSet" priority="9">
      <iconSet iconSet="4TrafficLights">
        <cfvo type="percent" val="0"/>
        <cfvo type="num" val="1"/>
        <cfvo type="num" val="3"/>
        <cfvo type="num" val="4"/>
      </iconSet>
    </cfRule>
  </conditionalFormatting>
  <conditionalFormatting sqref="G98:G99">
    <cfRule type="iconSet" priority="8">
      <iconSet iconSet="4TrafficLights">
        <cfvo type="percent" val="0"/>
        <cfvo type="num" val="1"/>
        <cfvo type="num" val="3"/>
        <cfvo type="num" val="4"/>
      </iconSet>
    </cfRule>
  </conditionalFormatting>
  <conditionalFormatting sqref="G102:G110">
    <cfRule type="iconSet" priority="7">
      <iconSet iconSet="4TrafficLights">
        <cfvo type="percent" val="0"/>
        <cfvo type="num" val="1"/>
        <cfvo type="num" val="3"/>
        <cfvo type="num" val="4"/>
      </iconSet>
    </cfRule>
  </conditionalFormatting>
  <conditionalFormatting sqref="G111">
    <cfRule type="iconSet" priority="6">
      <iconSet iconSet="4TrafficLights">
        <cfvo type="percent" val="0"/>
        <cfvo type="num" val="1"/>
        <cfvo type="num" val="3"/>
        <cfvo type="num" val="4"/>
      </iconSet>
    </cfRule>
  </conditionalFormatting>
  <conditionalFormatting sqref="G114:G117">
    <cfRule type="iconSet" priority="5">
      <iconSet iconSet="4TrafficLights">
        <cfvo type="percent" val="0"/>
        <cfvo type="num" val="1"/>
        <cfvo type="num" val="3"/>
        <cfvo type="num" val="4"/>
      </iconSet>
    </cfRule>
  </conditionalFormatting>
  <conditionalFormatting sqref="G122:G125">
    <cfRule type="iconSet" priority="4">
      <iconSet iconSet="4TrafficLights">
        <cfvo type="percent" val="0"/>
        <cfvo type="num" val="1"/>
        <cfvo type="num" val="3"/>
        <cfvo type="num" val="4"/>
      </iconSet>
    </cfRule>
  </conditionalFormatting>
  <conditionalFormatting sqref="G128:G131">
    <cfRule type="iconSet" priority="3">
      <iconSet iconSet="4TrafficLights">
        <cfvo type="percent" val="0"/>
        <cfvo type="num" val="1"/>
        <cfvo type="num" val="3"/>
        <cfvo type="num" val="4"/>
      </iconSet>
    </cfRule>
  </conditionalFormatting>
  <conditionalFormatting sqref="G134:G136">
    <cfRule type="iconSet" priority="2">
      <iconSet iconSet="4TrafficLights">
        <cfvo type="percent" val="0"/>
        <cfvo type="num" val="1"/>
        <cfvo type="num" val="3"/>
        <cfvo type="num" val="4"/>
      </iconSet>
    </cfRule>
  </conditionalFormatting>
  <conditionalFormatting sqref="G139:G141">
    <cfRule type="iconSet" priority="1">
      <iconSet iconSet="4TrafficLights">
        <cfvo type="percent" val="0"/>
        <cfvo type="num" val="1"/>
        <cfvo type="num" val="3"/>
        <cfvo type="num" val="4"/>
      </iconSet>
    </cfRule>
  </conditionalFormatting>
  <conditionalFormatting sqref="J7:J10">
    <cfRule type="iconSet" priority="170">
      <iconSet iconSet="4TrafficLights">
        <cfvo type="percent" val="0"/>
        <cfvo type="num" val="1"/>
        <cfvo type="num" val="3"/>
        <cfvo type="num" val="4"/>
      </iconSet>
    </cfRule>
  </conditionalFormatting>
  <conditionalFormatting sqref="J13:J17">
    <cfRule type="iconSet" priority="167">
      <iconSet iconSet="4TrafficLights">
        <cfvo type="percent" val="0"/>
        <cfvo type="num" val="1"/>
        <cfvo type="num" val="3"/>
        <cfvo type="num" val="4"/>
      </iconSet>
    </cfRule>
  </conditionalFormatting>
  <conditionalFormatting sqref="J20:J27">
    <cfRule type="iconSet" priority="158">
      <iconSet iconSet="4TrafficLights">
        <cfvo type="percent" val="0"/>
        <cfvo type="num" val="1"/>
        <cfvo type="num" val="3"/>
        <cfvo type="num" val="4"/>
      </iconSet>
    </cfRule>
  </conditionalFormatting>
  <conditionalFormatting sqref="J30:J33">
    <cfRule type="iconSet" priority="153">
      <iconSet iconSet="4TrafficLights">
        <cfvo type="percent" val="0"/>
        <cfvo type="num" val="1"/>
        <cfvo type="num" val="3"/>
        <cfvo type="num" val="4"/>
      </iconSet>
    </cfRule>
  </conditionalFormatting>
  <conditionalFormatting sqref="J36:J44">
    <cfRule type="iconSet" priority="148">
      <iconSet iconSet="4TrafficLights">
        <cfvo type="percent" val="0"/>
        <cfvo type="num" val="1"/>
        <cfvo type="num" val="3"/>
        <cfvo type="num" val="4"/>
      </iconSet>
    </cfRule>
  </conditionalFormatting>
  <conditionalFormatting sqref="J47:J50">
    <cfRule type="iconSet" priority="143">
      <iconSet iconSet="4TrafficLights">
        <cfvo type="percent" val="0"/>
        <cfvo type="num" val="1"/>
        <cfvo type="num" val="3"/>
        <cfvo type="num" val="4"/>
      </iconSet>
    </cfRule>
  </conditionalFormatting>
  <conditionalFormatting sqref="J55:J59">
    <cfRule type="iconSet" priority="138">
      <iconSet iconSet="4TrafficLights">
        <cfvo type="percent" val="0"/>
        <cfvo type="num" val="1"/>
        <cfvo type="num" val="3"/>
        <cfvo type="num" val="4"/>
      </iconSet>
    </cfRule>
  </conditionalFormatting>
  <conditionalFormatting sqref="J62:J65">
    <cfRule type="iconSet" priority="132">
      <iconSet iconSet="4TrafficLights">
        <cfvo type="percent" val="0"/>
        <cfvo type="num" val="1"/>
        <cfvo type="num" val="3"/>
        <cfvo type="num" val="4"/>
      </iconSet>
    </cfRule>
  </conditionalFormatting>
  <conditionalFormatting sqref="J68:J71">
    <cfRule type="iconSet" priority="110">
      <iconSet iconSet="4TrafficLights">
        <cfvo type="percent" val="0"/>
        <cfvo type="num" val="1"/>
        <cfvo type="num" val="3"/>
        <cfvo type="num" val="4"/>
      </iconSet>
    </cfRule>
  </conditionalFormatting>
  <conditionalFormatting sqref="J74:J79">
    <cfRule type="iconSet" priority="93">
      <iconSet iconSet="4TrafficLights">
        <cfvo type="percent" val="0"/>
        <cfvo type="num" val="1"/>
        <cfvo type="num" val="3"/>
        <cfvo type="num" val="4"/>
      </iconSet>
    </cfRule>
  </conditionalFormatting>
  <conditionalFormatting sqref="J84:J86">
    <cfRule type="iconSet" priority="78">
      <iconSet iconSet="4TrafficLights">
        <cfvo type="percent" val="0"/>
        <cfvo type="num" val="1"/>
        <cfvo type="num" val="3"/>
        <cfvo type="num" val="4"/>
      </iconSet>
    </cfRule>
  </conditionalFormatting>
  <conditionalFormatting sqref="J89:J95">
    <cfRule type="iconSet" priority="75">
      <iconSet iconSet="4TrafficLights">
        <cfvo type="percent" val="0"/>
        <cfvo type="num" val="1"/>
        <cfvo type="num" val="3"/>
        <cfvo type="num" val="4"/>
      </iconSet>
    </cfRule>
  </conditionalFormatting>
  <conditionalFormatting sqref="J98:J99">
    <cfRule type="iconSet" priority="72">
      <iconSet iconSet="4TrafficLights">
        <cfvo type="percent" val="0"/>
        <cfvo type="num" val="1"/>
        <cfvo type="num" val="3"/>
        <cfvo type="num" val="4"/>
      </iconSet>
    </cfRule>
  </conditionalFormatting>
  <conditionalFormatting sqref="J102:J111">
    <cfRule type="iconSet" priority="69">
      <iconSet iconSet="4TrafficLights">
        <cfvo type="percent" val="0"/>
        <cfvo type="num" val="1"/>
        <cfvo type="num" val="3"/>
        <cfvo type="num" val="4"/>
      </iconSet>
    </cfRule>
  </conditionalFormatting>
  <conditionalFormatting sqref="J114:J117">
    <cfRule type="iconSet" priority="66">
      <iconSet iconSet="4TrafficLights">
        <cfvo type="percent" val="0"/>
        <cfvo type="num" val="1"/>
        <cfvo type="num" val="3"/>
        <cfvo type="num" val="4"/>
      </iconSet>
    </cfRule>
  </conditionalFormatting>
  <conditionalFormatting sqref="J122:J125">
    <cfRule type="iconSet" priority="63">
      <iconSet iconSet="4TrafficLights">
        <cfvo type="percent" val="0"/>
        <cfvo type="num" val="1"/>
        <cfvo type="num" val="3"/>
        <cfvo type="num" val="4"/>
      </iconSet>
    </cfRule>
  </conditionalFormatting>
  <conditionalFormatting sqref="J128:J131">
    <cfRule type="iconSet" priority="60">
      <iconSet iconSet="4TrafficLights">
        <cfvo type="percent" val="0"/>
        <cfvo type="num" val="1"/>
        <cfvo type="num" val="3"/>
        <cfvo type="num" val="4"/>
      </iconSet>
    </cfRule>
  </conditionalFormatting>
  <conditionalFormatting sqref="J134:J136">
    <cfRule type="iconSet" priority="57">
      <iconSet iconSet="4TrafficLights">
        <cfvo type="percent" val="0"/>
        <cfvo type="num" val="1"/>
        <cfvo type="num" val="3"/>
        <cfvo type="num" val="4"/>
      </iconSet>
    </cfRule>
  </conditionalFormatting>
  <conditionalFormatting sqref="J139:J141">
    <cfRule type="iconSet" priority="54">
      <iconSet iconSet="4TrafficLights">
        <cfvo type="percent" val="0"/>
        <cfvo type="num" val="1"/>
        <cfvo type="num" val="3"/>
        <cfvo type="num" val="4"/>
      </iconSet>
    </cfRule>
  </conditionalFormatting>
  <conditionalFormatting sqref="M7:M10">
    <cfRule type="iconSet" priority="52">
      <iconSet iconSet="4TrafficLights">
        <cfvo type="percent" val="0"/>
        <cfvo type="num" val="1"/>
        <cfvo type="num" val="3"/>
        <cfvo type="num" val="4"/>
      </iconSet>
    </cfRule>
  </conditionalFormatting>
  <conditionalFormatting sqref="M13:M17">
    <cfRule type="iconSet" priority="51">
      <iconSet iconSet="4TrafficLights">
        <cfvo type="percent" val="0"/>
        <cfvo type="num" val="1"/>
        <cfvo type="num" val="3"/>
        <cfvo type="num" val="4"/>
      </iconSet>
    </cfRule>
  </conditionalFormatting>
  <conditionalFormatting sqref="M20:M27">
    <cfRule type="iconSet" priority="50">
      <iconSet iconSet="4TrafficLights">
        <cfvo type="percent" val="0"/>
        <cfvo type="num" val="1"/>
        <cfvo type="num" val="3"/>
        <cfvo type="num" val="4"/>
      </iconSet>
    </cfRule>
  </conditionalFormatting>
  <conditionalFormatting sqref="M30:M33">
    <cfRule type="iconSet" priority="49">
      <iconSet iconSet="4TrafficLights">
        <cfvo type="percent" val="0"/>
        <cfvo type="num" val="1"/>
        <cfvo type="num" val="3"/>
        <cfvo type="num" val="4"/>
      </iconSet>
    </cfRule>
  </conditionalFormatting>
  <conditionalFormatting sqref="M36:M44">
    <cfRule type="iconSet" priority="48">
      <iconSet iconSet="4TrafficLights">
        <cfvo type="percent" val="0"/>
        <cfvo type="num" val="1"/>
        <cfvo type="num" val="3"/>
        <cfvo type="num" val="4"/>
      </iconSet>
    </cfRule>
  </conditionalFormatting>
  <conditionalFormatting sqref="M47:M50">
    <cfRule type="iconSet" priority="47">
      <iconSet iconSet="4TrafficLights">
        <cfvo type="percent" val="0"/>
        <cfvo type="num" val="1"/>
        <cfvo type="num" val="3"/>
        <cfvo type="num" val="4"/>
      </iconSet>
    </cfRule>
  </conditionalFormatting>
  <conditionalFormatting sqref="M55:M59">
    <cfRule type="iconSet" priority="46">
      <iconSet iconSet="4TrafficLights">
        <cfvo type="percent" val="0"/>
        <cfvo type="num" val="1"/>
        <cfvo type="num" val="3"/>
        <cfvo type="num" val="4"/>
      </iconSet>
    </cfRule>
  </conditionalFormatting>
  <conditionalFormatting sqref="M62:M65">
    <cfRule type="iconSet" priority="45">
      <iconSet iconSet="4TrafficLights">
        <cfvo type="percent" val="0"/>
        <cfvo type="num" val="1"/>
        <cfvo type="num" val="3"/>
        <cfvo type="num" val="4"/>
      </iconSet>
    </cfRule>
  </conditionalFormatting>
  <conditionalFormatting sqref="M68:M71">
    <cfRule type="iconSet" priority="44">
      <iconSet iconSet="4TrafficLights">
        <cfvo type="percent" val="0"/>
        <cfvo type="num" val="1"/>
        <cfvo type="num" val="3"/>
        <cfvo type="num" val="4"/>
      </iconSet>
    </cfRule>
  </conditionalFormatting>
  <conditionalFormatting sqref="M74:M79">
    <cfRule type="iconSet" priority="43">
      <iconSet iconSet="4TrafficLights">
        <cfvo type="percent" val="0"/>
        <cfvo type="num" val="1"/>
        <cfvo type="num" val="3"/>
        <cfvo type="num" val="4"/>
      </iconSet>
    </cfRule>
  </conditionalFormatting>
  <conditionalFormatting sqref="M84:M86">
    <cfRule type="iconSet" priority="42">
      <iconSet iconSet="4TrafficLights">
        <cfvo type="percent" val="0"/>
        <cfvo type="num" val="1"/>
        <cfvo type="num" val="3"/>
        <cfvo type="num" val="4"/>
      </iconSet>
    </cfRule>
  </conditionalFormatting>
  <conditionalFormatting sqref="M89:M95">
    <cfRule type="iconSet" priority="41">
      <iconSet iconSet="4TrafficLights">
        <cfvo type="percent" val="0"/>
        <cfvo type="num" val="1"/>
        <cfvo type="num" val="3"/>
        <cfvo type="num" val="4"/>
      </iconSet>
    </cfRule>
  </conditionalFormatting>
  <conditionalFormatting sqref="M98:M99">
    <cfRule type="iconSet" priority="40">
      <iconSet iconSet="4TrafficLights">
        <cfvo type="percent" val="0"/>
        <cfvo type="num" val="1"/>
        <cfvo type="num" val="3"/>
        <cfvo type="num" val="4"/>
      </iconSet>
    </cfRule>
  </conditionalFormatting>
  <conditionalFormatting sqref="M102:M111">
    <cfRule type="iconSet" priority="39">
      <iconSet iconSet="4TrafficLights">
        <cfvo type="percent" val="0"/>
        <cfvo type="num" val="1"/>
        <cfvo type="num" val="3"/>
        <cfvo type="num" val="4"/>
      </iconSet>
    </cfRule>
  </conditionalFormatting>
  <conditionalFormatting sqref="M114:M117">
    <cfRule type="iconSet" priority="38">
      <iconSet iconSet="4TrafficLights">
        <cfvo type="percent" val="0"/>
        <cfvo type="num" val="1"/>
        <cfvo type="num" val="3"/>
        <cfvo type="num" val="4"/>
      </iconSet>
    </cfRule>
  </conditionalFormatting>
  <conditionalFormatting sqref="M122:M125">
    <cfRule type="iconSet" priority="37">
      <iconSet iconSet="4TrafficLights">
        <cfvo type="percent" val="0"/>
        <cfvo type="num" val="1"/>
        <cfvo type="num" val="3"/>
        <cfvo type="num" val="4"/>
      </iconSet>
    </cfRule>
  </conditionalFormatting>
  <conditionalFormatting sqref="M128:M131">
    <cfRule type="iconSet" priority="36">
      <iconSet iconSet="4TrafficLights">
        <cfvo type="percent" val="0"/>
        <cfvo type="num" val="1"/>
        <cfvo type="num" val="3"/>
        <cfvo type="num" val="4"/>
      </iconSet>
    </cfRule>
  </conditionalFormatting>
  <conditionalFormatting sqref="M134:M136">
    <cfRule type="iconSet" priority="35">
      <iconSet iconSet="4TrafficLights">
        <cfvo type="percent" val="0"/>
        <cfvo type="num" val="1"/>
        <cfvo type="num" val="3"/>
        <cfvo type="num" val="4"/>
      </iconSet>
    </cfRule>
  </conditionalFormatting>
  <conditionalFormatting sqref="M139:M141">
    <cfRule type="iconSet" priority="34">
      <iconSet iconSet="4TrafficLights">
        <cfvo type="percent" val="0"/>
        <cfvo type="num" val="1"/>
        <cfvo type="num" val="3"/>
        <cfvo type="num" val="4"/>
      </iconSet>
    </cfRule>
  </conditionalFormatting>
  <conditionalFormatting sqref="P7:P9">
    <cfRule type="iconSet" priority="163">
      <iconSet iconSet="3Flags">
        <cfvo type="percent" val="0"/>
        <cfvo type="num" val="0"/>
        <cfvo type="num" val="1" gte="0"/>
      </iconSet>
    </cfRule>
  </conditionalFormatting>
  <conditionalFormatting sqref="Q7">
    <cfRule type="cellIs" dxfId="1" priority="164"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topLeftCell="A19" zoomScale="80" zoomScaleNormal="80" workbookViewId="0">
      <selection activeCell="B27" sqref="B27:U27"/>
    </sheetView>
  </sheetViews>
  <sheetFormatPr baseColWidth="10" defaultColWidth="11.44140625" defaultRowHeight="16.2" x14ac:dyDescent="0.3"/>
  <cols>
    <col min="1" max="1" width="1.44140625" style="140" customWidth="1"/>
    <col min="2" max="2" width="34.6640625" style="140" customWidth="1"/>
    <col min="3" max="6" width="7.6640625" style="140" customWidth="1"/>
    <col min="7" max="7" width="1.6640625" style="140" customWidth="1"/>
    <col min="8" max="11" width="7.6640625" style="140" customWidth="1"/>
    <col min="12" max="12" width="1.6640625" style="140" customWidth="1"/>
    <col min="13" max="16" width="7.6640625" style="140" customWidth="1"/>
    <col min="17" max="17" width="2.109375" style="140" customWidth="1"/>
    <col min="18" max="21" width="7.6640625" style="140" customWidth="1"/>
    <col min="22" max="27" width="11.44140625" style="140"/>
    <col min="28" max="28" width="2" style="140" customWidth="1"/>
    <col min="29" max="33" width="11.44140625" style="140"/>
    <col min="34" max="34" width="1.88671875" style="140" customWidth="1"/>
    <col min="35" max="16384" width="11.44140625" style="140"/>
  </cols>
  <sheetData>
    <row r="1" spans="2:22" ht="6" customHeight="1" x14ac:dyDescent="0.3"/>
    <row r="2" spans="2:22" ht="22.5" customHeight="1" x14ac:dyDescent="0.3">
      <c r="B2" s="296" t="s">
        <v>27</v>
      </c>
      <c r="C2" s="295" t="s">
        <v>180</v>
      </c>
      <c r="D2" s="295"/>
      <c r="E2" s="295"/>
      <c r="F2" s="295"/>
      <c r="G2" s="141"/>
      <c r="H2" s="293" t="s">
        <v>181</v>
      </c>
      <c r="I2" s="293"/>
      <c r="J2" s="293"/>
      <c r="K2" s="293"/>
      <c r="L2" s="141"/>
      <c r="M2" s="294" t="s">
        <v>182</v>
      </c>
      <c r="N2" s="294"/>
      <c r="O2" s="294"/>
      <c r="P2" s="294"/>
      <c r="Q2" s="142"/>
      <c r="R2" s="302" t="s">
        <v>183</v>
      </c>
      <c r="S2" s="302"/>
      <c r="T2" s="302"/>
      <c r="U2" s="302"/>
      <c r="V2" s="292"/>
    </row>
    <row r="3" spans="2:22" ht="24.75" customHeight="1" thickBot="1" x14ac:dyDescent="0.35">
      <c r="B3" s="297"/>
      <c r="C3" s="143">
        <v>1</v>
      </c>
      <c r="D3" s="143">
        <v>2</v>
      </c>
      <c r="E3" s="144">
        <v>3</v>
      </c>
      <c r="F3" s="145">
        <v>4</v>
      </c>
      <c r="G3" s="300"/>
      <c r="H3" s="143">
        <v>1</v>
      </c>
      <c r="I3" s="143">
        <v>2</v>
      </c>
      <c r="J3" s="144">
        <v>3</v>
      </c>
      <c r="K3" s="145">
        <v>4</v>
      </c>
      <c r="L3" s="298"/>
      <c r="M3" s="143">
        <v>1</v>
      </c>
      <c r="N3" s="143">
        <v>2</v>
      </c>
      <c r="O3" s="144">
        <v>3</v>
      </c>
      <c r="P3" s="145">
        <v>4</v>
      </c>
      <c r="Q3" s="142"/>
      <c r="R3" s="143">
        <v>1</v>
      </c>
      <c r="S3" s="143">
        <v>2</v>
      </c>
      <c r="T3" s="144">
        <v>3</v>
      </c>
      <c r="U3" s="145">
        <v>4</v>
      </c>
      <c r="V3" s="292"/>
    </row>
    <row r="4" spans="2:22" ht="38.1" customHeight="1" thickTop="1" thickBot="1" x14ac:dyDescent="0.35">
      <c r="B4" s="146" t="s">
        <v>73</v>
      </c>
      <c r="C4" s="147">
        <f>Autoevaluación!R7/SUM(Autoevaluación!R7:R10)</f>
        <v>0</v>
      </c>
      <c r="D4" s="148">
        <f>Autoevaluación!R8/SUM(Autoevaluación!R7:R10)</f>
        <v>0</v>
      </c>
      <c r="E4" s="148">
        <f>Autoevaluación!R9/SUM(Autoevaluación!R7:R10)</f>
        <v>1</v>
      </c>
      <c r="F4" s="148">
        <f>Autoevaluación!R10/SUM(Autoevaluación!R7:R10)</f>
        <v>0</v>
      </c>
      <c r="G4" s="301"/>
      <c r="H4" s="148">
        <f>Autoevaluación!S7/SUM(Autoevaluación!S7:S10)</f>
        <v>0</v>
      </c>
      <c r="I4" s="148">
        <f>Autoevaluación!S8/SUM(Autoevaluación!S7:S10)</f>
        <v>0.5</v>
      </c>
      <c r="J4" s="148">
        <f>Autoevaluación!S9/SUM(Autoevaluación!S7:S10)</f>
        <v>0.5</v>
      </c>
      <c r="K4" s="148">
        <f>Autoevaluación!S10/SUM(Autoevaluación!S7:S10)</f>
        <v>0</v>
      </c>
      <c r="L4" s="299"/>
      <c r="M4" s="148" t="e">
        <f>Autoevaluación!T7/SUM(Autoevaluación!T7:T10)</f>
        <v>#DIV/0!</v>
      </c>
      <c r="N4" s="148" t="e">
        <f>Autoevaluación!T8/SUM(Autoevaluación!T7:T10)</f>
        <v>#DIV/0!</v>
      </c>
      <c r="O4" s="148" t="e">
        <f>Autoevaluación!T9/SUM(Autoevaluación!T7:T10)</f>
        <v>#DIV/0!</v>
      </c>
      <c r="P4" s="148" t="e">
        <f>Autoevaluación!T10/SUM(Autoevaluación!T7:T10)</f>
        <v>#DIV/0!</v>
      </c>
      <c r="Q4" s="149"/>
      <c r="R4" s="148">
        <f>Autoevaluación!U7/SUM(Autoevaluación!U7:U10)</f>
        <v>0</v>
      </c>
      <c r="S4" s="148">
        <f>Autoevaluación!U8/SUM(Autoevaluación!U7:U10)</f>
        <v>0</v>
      </c>
      <c r="T4" s="148">
        <f>Autoevaluación!U9/SUM(Autoevaluación!U7:U10)</f>
        <v>1</v>
      </c>
      <c r="U4" s="148">
        <f>Autoevaluación!U10/SUM(Autoevaluación!U7:U10)</f>
        <v>0</v>
      </c>
    </row>
    <row r="5" spans="2:22" ht="38.1" customHeight="1" thickTop="1" thickBot="1" x14ac:dyDescent="0.35">
      <c r="B5" s="146" t="s">
        <v>72</v>
      </c>
      <c r="C5" s="147">
        <f>Autoevaluación!R13/SUM(Autoevaluación!R13:R16)</f>
        <v>0</v>
      </c>
      <c r="D5" s="148">
        <f>Autoevaluación!R14/SUM(Autoevaluación!R13:R16)</f>
        <v>0</v>
      </c>
      <c r="E5" s="148">
        <f>Autoevaluación!R15/SUM(Autoevaluación!R13:R16)</f>
        <v>0.8</v>
      </c>
      <c r="F5" s="148">
        <f>Autoevaluación!R16/SUM(Autoevaluación!R13:R16)</f>
        <v>0.2</v>
      </c>
      <c r="G5" s="301"/>
      <c r="H5" s="148">
        <f>Autoevaluación!S13/SUM(Autoevaluación!S13:S16)</f>
        <v>0</v>
      </c>
      <c r="I5" s="148">
        <f>Autoevaluación!S14/SUM(Autoevaluación!S13:S16)</f>
        <v>0</v>
      </c>
      <c r="J5" s="148">
        <f>Autoevaluación!S15/SUM(Autoevaluación!S13:S16)</f>
        <v>0.8</v>
      </c>
      <c r="K5" s="148">
        <f>Autoevaluación!S16/SUM(Autoevaluación!S13:S16)</f>
        <v>0.2</v>
      </c>
      <c r="L5" s="299"/>
      <c r="M5" s="148" t="e">
        <f>Autoevaluación!T13/SUM(Autoevaluación!T13:T16)</f>
        <v>#DIV/0!</v>
      </c>
      <c r="N5" s="148" t="e">
        <f>Autoevaluación!T14/SUM(Autoevaluación!T13:T16)</f>
        <v>#DIV/0!</v>
      </c>
      <c r="O5" s="148" t="e">
        <f>Autoevaluación!T15/SUM(Autoevaluación!T13:T16)</f>
        <v>#DIV/0!</v>
      </c>
      <c r="P5" s="148" t="e">
        <f>Autoevaluación!T16/SUM(Autoevaluación!T13:T16)</f>
        <v>#DIV/0!</v>
      </c>
      <c r="Q5" s="149"/>
      <c r="R5" s="148" t="e">
        <f>Autoevaluación!U13/SUM(Autoevaluación!U13:U16)</f>
        <v>#DIV/0!</v>
      </c>
      <c r="S5" s="148" t="e">
        <f>Autoevaluación!U14/SUM(Autoevaluación!U13:U16)</f>
        <v>#DIV/0!</v>
      </c>
      <c r="T5" s="148" t="e">
        <f>Autoevaluación!U15/SUM(Autoevaluación!U13:U16)</f>
        <v>#DIV/0!</v>
      </c>
      <c r="U5" s="148" t="e">
        <f>Autoevaluación!U16/SUM(Autoevaluación!U13:U16)</f>
        <v>#DIV/0!</v>
      </c>
    </row>
    <row r="6" spans="2:22" ht="38.1" customHeight="1" thickTop="1" thickBot="1" x14ac:dyDescent="0.35">
      <c r="B6" s="146" t="s">
        <v>43</v>
      </c>
      <c r="C6" s="147">
        <f>Autoevaluación!R20/SUM(Autoevaluación!R20:R23)</f>
        <v>0</v>
      </c>
      <c r="D6" s="148">
        <f>Autoevaluación!R21/SUM(Autoevaluación!R20:R23)</f>
        <v>0.375</v>
      </c>
      <c r="E6" s="148">
        <f>Autoevaluación!R22/SUM(Autoevaluación!R20:R23)</f>
        <v>0.5</v>
      </c>
      <c r="F6" s="148">
        <f>Autoevaluación!R23/SUM(Autoevaluación!R20:R23)</f>
        <v>0.125</v>
      </c>
      <c r="G6" s="301"/>
      <c r="H6" s="148">
        <f>Autoevaluación!S20/SUM(Autoevaluación!S20:S23)</f>
        <v>0</v>
      </c>
      <c r="I6" s="148">
        <f>Autoevaluación!S21/SUM(Autoevaluación!S20:S23)</f>
        <v>0.375</v>
      </c>
      <c r="J6" s="148">
        <f>Autoevaluación!S20/SUM(Autoevaluación!S20:S23)</f>
        <v>0</v>
      </c>
      <c r="K6" s="148">
        <f>Autoevaluación!S23/SUM(Autoevaluación!S20:S23)</f>
        <v>0.125</v>
      </c>
      <c r="L6" s="299"/>
      <c r="M6" s="148" t="e">
        <f>Autoevaluación!T20/SUM(Autoevaluación!T20:T23)</f>
        <v>#DIV/0!</v>
      </c>
      <c r="N6" s="148" t="e">
        <f>Autoevaluación!T21/SUM(Autoevaluación!T20:T23)</f>
        <v>#DIV/0!</v>
      </c>
      <c r="O6" s="148" t="e">
        <f>Autoevaluación!T22/SUM(Autoevaluación!T20:T23)</f>
        <v>#DIV/0!</v>
      </c>
      <c r="P6" s="148" t="e">
        <f>Autoevaluación!T23/SUM(Autoevaluación!T20:T23)</f>
        <v>#DIV/0!</v>
      </c>
      <c r="Q6" s="149"/>
      <c r="R6" s="148" t="e">
        <f>Autoevaluación!U20/SUM(Autoevaluación!U20:U23)</f>
        <v>#DIV/0!</v>
      </c>
      <c r="S6" s="148" t="e">
        <f>Autoevaluación!U21/SUM(Autoevaluación!U20:U23)</f>
        <v>#DIV/0!</v>
      </c>
      <c r="T6" s="148" t="e">
        <f>Autoevaluación!U22/SUM(Autoevaluación!U20:U23)</f>
        <v>#DIV/0!</v>
      </c>
      <c r="U6" s="148" t="e">
        <f>Autoevaluación!U23/SUM(Autoevaluación!U20:U23)</f>
        <v>#DIV/0!</v>
      </c>
      <c r="V6" s="150"/>
    </row>
    <row r="7" spans="2:22" ht="38.1" customHeight="1" thickTop="1" thickBot="1" x14ac:dyDescent="0.35">
      <c r="B7" s="146" t="s">
        <v>52</v>
      </c>
      <c r="C7" s="147">
        <f>Autoevaluación!R30/SUM(Autoevaluación!R30:R33)</f>
        <v>0</v>
      </c>
      <c r="D7" s="148">
        <f>Autoevaluación!R31/SUM(Autoevaluación!R30:R33)</f>
        <v>0</v>
      </c>
      <c r="E7" s="148">
        <f>Autoevaluación!R32/SUM(Autoevaluación!R30:R33)</f>
        <v>1</v>
      </c>
      <c r="F7" s="148">
        <f>Autoevaluación!R33/SUM(Autoevaluación!R30:R33)</f>
        <v>0</v>
      </c>
      <c r="G7" s="301"/>
      <c r="H7" s="148">
        <f>Autoevaluación!S30/SUM(Autoevaluación!S30:S33)</f>
        <v>0</v>
      </c>
      <c r="I7" s="148">
        <f>Autoevaluación!S31/SUM(Autoevaluación!S30:S33)</f>
        <v>0</v>
      </c>
      <c r="J7" s="148">
        <f>Autoevaluación!S32/SUM(Autoevaluación!S30:S33)</f>
        <v>0.5</v>
      </c>
      <c r="K7" s="148">
        <f>Autoevaluación!S33/SUM(Autoevaluación!S30:S33)</f>
        <v>0.5</v>
      </c>
      <c r="L7" s="299"/>
      <c r="M7" s="148" t="e">
        <f>Autoevaluación!T30/SUM(Autoevaluación!T30:T33)</f>
        <v>#DIV/0!</v>
      </c>
      <c r="N7" s="148" t="e">
        <f>Autoevaluación!T31/SUM(Autoevaluación!T30:T33)</f>
        <v>#DIV/0!</v>
      </c>
      <c r="O7" s="148" t="e">
        <f>Autoevaluación!T32/SUM(Autoevaluación!T30:T33)</f>
        <v>#DIV/0!</v>
      </c>
      <c r="P7" s="148" t="e">
        <f>Autoevaluación!T33/SUM(Autoevaluación!T30:T33)</f>
        <v>#DIV/0!</v>
      </c>
      <c r="Q7" s="149"/>
      <c r="R7" s="148" t="e">
        <f>Autoevaluación!U30/SUM(Autoevaluación!U30:U33)</f>
        <v>#DIV/0!</v>
      </c>
      <c r="S7" s="148" t="e">
        <f>Autoevaluación!U31/SUM(Autoevaluación!U30:U33)</f>
        <v>#DIV/0!</v>
      </c>
      <c r="T7" s="148" t="e">
        <f>Autoevaluación!U32/SUM(Autoevaluación!U30:U33)</f>
        <v>#DIV/0!</v>
      </c>
      <c r="U7" s="148" t="e">
        <f>Autoevaluación!U33/SUM(Autoevaluación!U30:U33)</f>
        <v>#DIV/0!</v>
      </c>
    </row>
    <row r="8" spans="2:22" ht="38.1" customHeight="1" thickTop="1" thickBot="1" x14ac:dyDescent="0.35">
      <c r="B8" s="146" t="s">
        <v>57</v>
      </c>
      <c r="C8" s="147">
        <f>Autoevaluación!R36/SUM(Autoevaluación!R36:R39)</f>
        <v>0</v>
      </c>
      <c r="D8" s="148">
        <f>Autoevaluación!R37/SUM(Autoevaluación!R36:R39)</f>
        <v>0.33333333333333331</v>
      </c>
      <c r="E8" s="148">
        <f>Autoevaluación!R38/SUM(Autoevaluación!R36:R39)</f>
        <v>0.66666666666666663</v>
      </c>
      <c r="F8" s="148">
        <f>Autoevaluación!R39/SUM(Autoevaluación!R36:R39)</f>
        <v>0</v>
      </c>
      <c r="G8" s="301"/>
      <c r="H8" s="148">
        <f>Autoevaluación!S36/SUM(Autoevaluación!S36:S39)</f>
        <v>0.1111111111111111</v>
      </c>
      <c r="I8" s="148">
        <f>Autoevaluación!S37/SUM(Autoevaluación!S36:S39)</f>
        <v>0.22222222222222221</v>
      </c>
      <c r="J8" s="148">
        <f>Autoevaluación!S38/SUM(Autoevaluación!S36:S39)</f>
        <v>0.22222222222222221</v>
      </c>
      <c r="K8" s="148">
        <f>Autoevaluación!S39/SUM(Autoevaluación!S36:S39)</f>
        <v>0.44444444444444442</v>
      </c>
      <c r="L8" s="299"/>
      <c r="M8" s="148" t="e">
        <f>Autoevaluación!T36/SUM(Autoevaluación!T36:T39)</f>
        <v>#DIV/0!</v>
      </c>
      <c r="N8" s="148" t="e">
        <f>Autoevaluación!T37/SUM(Autoevaluación!T36:T39)</f>
        <v>#DIV/0!</v>
      </c>
      <c r="O8" s="148" t="e">
        <f>Autoevaluación!T38/SUM(Autoevaluación!T36:T39)</f>
        <v>#DIV/0!</v>
      </c>
      <c r="P8" s="148" t="e">
        <f>Autoevaluación!T39/SUM(Autoevaluación!T36:T39)</f>
        <v>#DIV/0!</v>
      </c>
      <c r="Q8" s="149"/>
      <c r="R8" s="148" t="e">
        <f>Autoevaluación!U36/SUM(Autoevaluación!U36:U39)</f>
        <v>#DIV/0!</v>
      </c>
      <c r="S8" s="148" t="e">
        <f>Autoevaluación!U37/SUM(Autoevaluación!U36:U39)</f>
        <v>#DIV/0!</v>
      </c>
      <c r="T8" s="148" t="e">
        <f>Autoevaluación!U38/SUM(Autoevaluación!U36:U39)</f>
        <v>#DIV/0!</v>
      </c>
      <c r="U8" s="148" t="e">
        <f>Autoevaluación!U39/SUM(Autoevaluación!U36:U39)</f>
        <v>#DIV/0!</v>
      </c>
    </row>
    <row r="9" spans="2:22" ht="38.1" customHeight="1" thickTop="1" thickBot="1" x14ac:dyDescent="0.35">
      <c r="B9" s="146" t="s">
        <v>67</v>
      </c>
      <c r="C9" s="147">
        <f>Autoevaluación!R47/SUM(Autoevaluación!R47:R50)</f>
        <v>0</v>
      </c>
      <c r="D9" s="148">
        <f>Autoevaluación!R48/SUM(Autoevaluación!R47:R50)</f>
        <v>0</v>
      </c>
      <c r="E9" s="148">
        <f>Autoevaluación!R49/SUM(Autoevaluación!R47:R50)</f>
        <v>1</v>
      </c>
      <c r="F9" s="148">
        <f>Autoevaluación!R50/SUM(Autoevaluación!R47:R50)</f>
        <v>0</v>
      </c>
      <c r="G9" s="301"/>
      <c r="H9" s="148">
        <f>Autoevaluación!S47/SUM(Autoevaluación!S47:S50)</f>
        <v>0</v>
      </c>
      <c r="I9" s="148">
        <f>Autoevaluación!S48/SUM(Autoevaluación!S47:S50)</f>
        <v>0</v>
      </c>
      <c r="J9" s="148">
        <f>Autoevaluación!S49/SUM(Autoevaluación!S47:S50)</f>
        <v>1</v>
      </c>
      <c r="K9" s="148">
        <f>Autoevaluación!S50/SUM(Autoevaluación!S47:S50)</f>
        <v>0</v>
      </c>
      <c r="L9" s="299"/>
      <c r="M9" s="148" t="e">
        <f>Autoevaluación!T47/SUM(Autoevaluación!T47:T50)</f>
        <v>#DIV/0!</v>
      </c>
      <c r="N9" s="148" t="e">
        <f>Autoevaluación!T48/SUM(Autoevaluación!T47:T50)</f>
        <v>#DIV/0!</v>
      </c>
      <c r="O9" s="148" t="e">
        <f>Autoevaluación!T49/SUM(Autoevaluación!T47:T50)</f>
        <v>#DIV/0!</v>
      </c>
      <c r="P9" s="148" t="e">
        <f>Autoevaluación!T50/SUM(Autoevaluación!T47:T50)</f>
        <v>#DIV/0!</v>
      </c>
      <c r="Q9" s="149"/>
      <c r="R9" s="148" t="e">
        <f>Autoevaluación!U47/SUM(Autoevaluación!U47:U50)</f>
        <v>#DIV/0!</v>
      </c>
      <c r="S9" s="148" t="e">
        <f>Autoevaluación!U48/SUM(Autoevaluación!U47:U50)</f>
        <v>#DIV/0!</v>
      </c>
      <c r="T9" s="148" t="e">
        <f>Autoevaluación!U49/SUM(Autoevaluación!U47:U50)</f>
        <v>#DIV/0!</v>
      </c>
      <c r="U9" s="148" t="e">
        <f>Autoevaluación!U50/SUM(Autoevaluación!U47:U50)</f>
        <v>#DIV/0!</v>
      </c>
    </row>
    <row r="10" spans="2:22" ht="38.1" customHeight="1" thickTop="1" x14ac:dyDescent="0.3">
      <c r="B10" s="151" t="s">
        <v>126</v>
      </c>
      <c r="C10" s="152">
        <f>AVERAGE(C4:C9)</f>
        <v>0</v>
      </c>
      <c r="D10" s="152">
        <f>AVERAGE(D4:D9)</f>
        <v>0.11805555555555554</v>
      </c>
      <c r="E10" s="152">
        <f>AVERAGE(E4:E9)</f>
        <v>0.82777777777777783</v>
      </c>
      <c r="F10" s="152">
        <f>AVERAGE(F4:F9)</f>
        <v>5.4166666666666669E-2</v>
      </c>
      <c r="G10" s="153"/>
      <c r="H10" s="152">
        <f>AVERAGE(H4:H9)</f>
        <v>1.8518518518518517E-2</v>
      </c>
      <c r="I10" s="152">
        <f>AVERAGE(I4:I9)</f>
        <v>0.18287037037037038</v>
      </c>
      <c r="J10" s="152">
        <f>AVERAGE(J4:J9)</f>
        <v>0.50370370370370365</v>
      </c>
      <c r="K10" s="152">
        <f>AVERAGE(K4:K9)</f>
        <v>0.21157407407407405</v>
      </c>
      <c r="L10" s="153"/>
      <c r="M10" s="152" t="e">
        <f>AVERAGE(M4:M9)</f>
        <v>#DIV/0!</v>
      </c>
      <c r="N10" s="152" t="e">
        <f>AVERAGE(N4:N9)</f>
        <v>#DIV/0!</v>
      </c>
      <c r="O10" s="152" t="e">
        <f>AVERAGE(O4:O9)</f>
        <v>#DIV/0!</v>
      </c>
      <c r="P10" s="152" t="e">
        <f>AVERAGE(P4:P9)</f>
        <v>#DIV/0!</v>
      </c>
      <c r="Q10" s="154"/>
      <c r="R10" s="152" t="e">
        <f>AVERAGE(R4:R9)</f>
        <v>#DIV/0!</v>
      </c>
      <c r="S10" s="152" t="e">
        <f>AVERAGE(S4:S9)</f>
        <v>#DIV/0!</v>
      </c>
      <c r="T10" s="152" t="e">
        <f>AVERAGE(T4:T9)</f>
        <v>#DIV/0!</v>
      </c>
      <c r="U10" s="152" t="e">
        <f>AVERAGE(U4:U9)</f>
        <v>#DIV/0!</v>
      </c>
    </row>
    <row r="11" spans="2:22" x14ac:dyDescent="0.3">
      <c r="B11" s="155"/>
      <c r="C11" s="155"/>
      <c r="D11" s="155"/>
      <c r="E11" s="155"/>
      <c r="F11" s="153"/>
      <c r="G11" s="153"/>
      <c r="H11" s="153"/>
      <c r="I11" s="153"/>
      <c r="J11" s="153"/>
      <c r="K11" s="153"/>
      <c r="L11" s="153"/>
      <c r="M11" s="153"/>
      <c r="N11" s="153"/>
      <c r="O11" s="153"/>
      <c r="P11" s="153"/>
      <c r="Q11" s="153"/>
      <c r="R11" s="153"/>
      <c r="S11" s="153"/>
      <c r="T11" s="153"/>
      <c r="U11" s="153"/>
    </row>
    <row r="12" spans="2:22" ht="21.9" customHeight="1" x14ac:dyDescent="0.3">
      <c r="B12" s="303">
        <v>2023</v>
      </c>
      <c r="C12" s="304"/>
      <c r="D12" s="304"/>
      <c r="E12" s="304"/>
      <c r="F12" s="304"/>
      <c r="G12" s="304"/>
      <c r="H12" s="304"/>
      <c r="I12" s="304"/>
      <c r="J12" s="304"/>
      <c r="K12" s="304"/>
      <c r="L12" s="304"/>
      <c r="M12" s="304"/>
      <c r="N12" s="304"/>
      <c r="O12" s="304"/>
      <c r="P12" s="304"/>
      <c r="Q12" s="304"/>
      <c r="R12" s="304"/>
      <c r="S12" s="304"/>
      <c r="T12" s="304"/>
      <c r="U12" s="305"/>
    </row>
    <row r="13" spans="2:22" ht="24.9" customHeight="1" x14ac:dyDescent="0.3">
      <c r="B13" s="306" t="s">
        <v>28</v>
      </c>
      <c r="C13" s="307"/>
      <c r="D13" s="307"/>
      <c r="E13" s="307"/>
      <c r="F13" s="307"/>
      <c r="G13" s="307"/>
      <c r="H13" s="307"/>
      <c r="I13" s="307"/>
      <c r="J13" s="307"/>
      <c r="K13" s="307"/>
      <c r="L13" s="307"/>
      <c r="M13" s="307"/>
      <c r="N13" s="307"/>
      <c r="O13" s="307"/>
      <c r="P13" s="307"/>
      <c r="Q13" s="307"/>
      <c r="R13" s="307"/>
      <c r="S13" s="307"/>
      <c r="T13" s="307"/>
      <c r="U13" s="307"/>
    </row>
    <row r="14" spans="2:22" ht="60" customHeight="1" x14ac:dyDescent="0.3">
      <c r="B14" s="308" t="s">
        <v>312</v>
      </c>
      <c r="C14" s="308"/>
      <c r="D14" s="308"/>
      <c r="E14" s="308"/>
      <c r="F14" s="308"/>
      <c r="G14" s="308"/>
      <c r="H14" s="308"/>
      <c r="I14" s="308"/>
      <c r="J14" s="308"/>
      <c r="K14" s="308"/>
      <c r="L14" s="308"/>
      <c r="M14" s="308"/>
      <c r="N14" s="308"/>
      <c r="O14" s="308"/>
      <c r="P14" s="308"/>
      <c r="Q14" s="308"/>
      <c r="R14" s="308"/>
      <c r="S14" s="308"/>
      <c r="T14" s="308"/>
      <c r="U14" s="308"/>
    </row>
    <row r="15" spans="2:22" ht="60" customHeight="1" x14ac:dyDescent="0.3">
      <c r="B15" s="308" t="s">
        <v>311</v>
      </c>
      <c r="C15" s="308"/>
      <c r="D15" s="308"/>
      <c r="E15" s="308"/>
      <c r="F15" s="308"/>
      <c r="G15" s="308"/>
      <c r="H15" s="308"/>
      <c r="I15" s="308"/>
      <c r="J15" s="308"/>
      <c r="K15" s="308"/>
      <c r="L15" s="308"/>
      <c r="M15" s="308"/>
      <c r="N15" s="308"/>
      <c r="O15" s="308"/>
      <c r="P15" s="308"/>
      <c r="Q15" s="308"/>
      <c r="R15" s="308"/>
      <c r="S15" s="308"/>
      <c r="T15" s="308"/>
      <c r="U15" s="308"/>
    </row>
    <row r="16" spans="2:22" s="156" customFormat="1" ht="24.9" customHeight="1" x14ac:dyDescent="0.3">
      <c r="B16" s="309" t="s">
        <v>123</v>
      </c>
      <c r="C16" s="310"/>
      <c r="D16" s="310"/>
      <c r="E16" s="310"/>
      <c r="F16" s="310"/>
      <c r="G16" s="310"/>
      <c r="H16" s="310"/>
      <c r="I16" s="310"/>
      <c r="J16" s="310"/>
      <c r="K16" s="310"/>
      <c r="L16" s="310"/>
      <c r="M16" s="310"/>
      <c r="N16" s="310"/>
      <c r="O16" s="310"/>
      <c r="P16" s="310"/>
      <c r="Q16" s="310"/>
      <c r="R16" s="310"/>
      <c r="S16" s="310"/>
      <c r="T16" s="310"/>
      <c r="U16" s="310"/>
    </row>
    <row r="17" spans="2:21" ht="60" customHeight="1" x14ac:dyDescent="0.3">
      <c r="B17" s="308" t="s">
        <v>313</v>
      </c>
      <c r="C17" s="308"/>
      <c r="D17" s="308"/>
      <c r="E17" s="308"/>
      <c r="F17" s="308"/>
      <c r="G17" s="308"/>
      <c r="H17" s="308"/>
      <c r="I17" s="308"/>
      <c r="J17" s="308"/>
      <c r="K17" s="308"/>
      <c r="L17" s="308"/>
      <c r="M17" s="308"/>
      <c r="N17" s="308"/>
      <c r="O17" s="308"/>
      <c r="P17" s="308"/>
      <c r="Q17" s="308"/>
      <c r="R17" s="308"/>
      <c r="S17" s="308"/>
      <c r="T17" s="308"/>
      <c r="U17" s="308"/>
    </row>
    <row r="18" spans="2:21" ht="60" customHeight="1" x14ac:dyDescent="0.3">
      <c r="B18" s="308" t="s">
        <v>314</v>
      </c>
      <c r="C18" s="308"/>
      <c r="D18" s="308"/>
      <c r="E18" s="308"/>
      <c r="F18" s="308"/>
      <c r="G18" s="308"/>
      <c r="H18" s="308"/>
      <c r="I18" s="308"/>
      <c r="J18" s="308"/>
      <c r="K18" s="308"/>
      <c r="L18" s="308"/>
      <c r="M18" s="308"/>
      <c r="N18" s="308"/>
      <c r="O18" s="308"/>
      <c r="P18" s="308"/>
      <c r="Q18" s="308"/>
      <c r="R18" s="308"/>
      <c r="S18" s="308"/>
      <c r="T18" s="308"/>
      <c r="U18" s="308"/>
    </row>
    <row r="19" spans="2:21" ht="60" customHeight="1" x14ac:dyDescent="0.3">
      <c r="B19" s="308"/>
      <c r="C19" s="308"/>
      <c r="D19" s="308"/>
      <c r="E19" s="308"/>
      <c r="F19" s="308"/>
      <c r="G19" s="308"/>
      <c r="H19" s="308"/>
      <c r="I19" s="308"/>
      <c r="J19" s="308"/>
      <c r="K19" s="308"/>
      <c r="L19" s="308"/>
      <c r="M19" s="308"/>
      <c r="N19" s="308"/>
      <c r="O19" s="308"/>
      <c r="P19" s="308"/>
      <c r="Q19" s="308"/>
      <c r="R19" s="308"/>
      <c r="S19" s="308"/>
      <c r="T19" s="308"/>
      <c r="U19" s="308"/>
    </row>
    <row r="20" spans="2:21" ht="16.5" customHeight="1" x14ac:dyDescent="0.3">
      <c r="B20" s="157"/>
      <c r="C20" s="157"/>
      <c r="D20" s="157"/>
      <c r="E20" s="157"/>
      <c r="F20" s="157"/>
      <c r="G20" s="157"/>
      <c r="H20" s="157"/>
      <c r="I20" s="157"/>
      <c r="J20" s="157"/>
      <c r="K20" s="157"/>
      <c r="L20" s="157"/>
      <c r="M20" s="157"/>
      <c r="N20" s="157"/>
      <c r="O20" s="157"/>
      <c r="P20" s="157"/>
      <c r="Q20" s="157"/>
      <c r="R20" s="157"/>
      <c r="S20" s="157"/>
      <c r="T20" s="157"/>
      <c r="U20" s="157"/>
    </row>
    <row r="21" spans="2:21" ht="21.9" customHeight="1" x14ac:dyDescent="0.3">
      <c r="B21" s="311">
        <v>2024</v>
      </c>
      <c r="C21" s="311"/>
      <c r="D21" s="311"/>
      <c r="E21" s="311"/>
      <c r="F21" s="311"/>
      <c r="G21" s="311"/>
      <c r="H21" s="311"/>
      <c r="I21" s="311"/>
      <c r="J21" s="311"/>
      <c r="K21" s="311"/>
      <c r="L21" s="311"/>
      <c r="M21" s="311"/>
      <c r="N21" s="311"/>
      <c r="O21" s="311"/>
      <c r="P21" s="311"/>
      <c r="Q21" s="311"/>
      <c r="R21" s="311"/>
      <c r="S21" s="311"/>
      <c r="T21" s="311"/>
      <c r="U21" s="311"/>
    </row>
    <row r="22" spans="2:21" ht="24.9" customHeight="1" x14ac:dyDescent="0.3">
      <c r="B22" s="312" t="s">
        <v>28</v>
      </c>
      <c r="C22" s="312"/>
      <c r="D22" s="312"/>
      <c r="E22" s="312"/>
      <c r="F22" s="312"/>
      <c r="G22" s="312"/>
      <c r="H22" s="312"/>
      <c r="I22" s="312"/>
      <c r="J22" s="312"/>
      <c r="K22" s="312"/>
      <c r="L22" s="312"/>
      <c r="M22" s="312"/>
      <c r="N22" s="312"/>
      <c r="O22" s="312"/>
      <c r="P22" s="312"/>
      <c r="Q22" s="312"/>
      <c r="R22" s="312"/>
      <c r="S22" s="312"/>
      <c r="T22" s="312"/>
      <c r="U22" s="312"/>
    </row>
    <row r="23" spans="2:21" ht="60" customHeight="1" x14ac:dyDescent="0.3">
      <c r="B23" s="313" t="s">
        <v>404</v>
      </c>
      <c r="C23" s="314"/>
      <c r="D23" s="314"/>
      <c r="E23" s="314"/>
      <c r="F23" s="314"/>
      <c r="G23" s="314"/>
      <c r="H23" s="314"/>
      <c r="I23" s="314"/>
      <c r="J23" s="314"/>
      <c r="K23" s="314"/>
      <c r="L23" s="314"/>
      <c r="M23" s="314"/>
      <c r="N23" s="314"/>
      <c r="O23" s="314"/>
      <c r="P23" s="314"/>
      <c r="Q23" s="314"/>
      <c r="R23" s="314"/>
      <c r="S23" s="314"/>
      <c r="T23" s="314"/>
      <c r="U23" s="315"/>
    </row>
    <row r="24" spans="2:21" ht="60" customHeight="1" x14ac:dyDescent="0.3">
      <c r="B24" s="308" t="s">
        <v>405</v>
      </c>
      <c r="C24" s="316"/>
      <c r="D24" s="316"/>
      <c r="E24" s="316"/>
      <c r="F24" s="316"/>
      <c r="G24" s="316"/>
      <c r="H24" s="316"/>
      <c r="I24" s="316"/>
      <c r="J24" s="316"/>
      <c r="K24" s="316"/>
      <c r="L24" s="316"/>
      <c r="M24" s="316"/>
      <c r="N24" s="316"/>
      <c r="O24" s="316"/>
      <c r="P24" s="316"/>
      <c r="Q24" s="316"/>
      <c r="R24" s="316"/>
      <c r="S24" s="316"/>
      <c r="T24" s="316"/>
      <c r="U24" s="316"/>
    </row>
    <row r="25" spans="2:21" s="156" customFormat="1" ht="24.9" customHeight="1" x14ac:dyDescent="0.3">
      <c r="B25" s="309" t="s">
        <v>123</v>
      </c>
      <c r="C25" s="310"/>
      <c r="D25" s="310"/>
      <c r="E25" s="310"/>
      <c r="F25" s="310"/>
      <c r="G25" s="310"/>
      <c r="H25" s="310"/>
      <c r="I25" s="310"/>
      <c r="J25" s="310"/>
      <c r="K25" s="310"/>
      <c r="L25" s="310"/>
      <c r="M25" s="310"/>
      <c r="N25" s="310"/>
      <c r="O25" s="310"/>
      <c r="P25" s="310"/>
      <c r="Q25" s="310"/>
      <c r="R25" s="310"/>
      <c r="S25" s="310"/>
      <c r="T25" s="310"/>
      <c r="U25" s="310"/>
    </row>
    <row r="26" spans="2:21" ht="60" customHeight="1" x14ac:dyDescent="0.3">
      <c r="B26" s="308" t="s">
        <v>411</v>
      </c>
      <c r="C26" s="308"/>
      <c r="D26" s="308"/>
      <c r="E26" s="308"/>
      <c r="F26" s="308"/>
      <c r="G26" s="308"/>
      <c r="H26" s="308"/>
      <c r="I26" s="308"/>
      <c r="J26" s="308"/>
      <c r="K26" s="308"/>
      <c r="L26" s="308"/>
      <c r="M26" s="308"/>
      <c r="N26" s="308"/>
      <c r="O26" s="308"/>
      <c r="P26" s="308"/>
      <c r="Q26" s="308"/>
      <c r="R26" s="308"/>
      <c r="S26" s="308"/>
      <c r="T26" s="308"/>
      <c r="U26" s="308"/>
    </row>
    <row r="27" spans="2:21" ht="60" customHeight="1" x14ac:dyDescent="0.3">
      <c r="B27" s="308" t="s">
        <v>444</v>
      </c>
      <c r="C27" s="308"/>
      <c r="D27" s="308"/>
      <c r="E27" s="308"/>
      <c r="F27" s="308"/>
      <c r="G27" s="308"/>
      <c r="H27" s="308"/>
      <c r="I27" s="308"/>
      <c r="J27" s="308"/>
      <c r="K27" s="308"/>
      <c r="L27" s="308"/>
      <c r="M27" s="308"/>
      <c r="N27" s="308"/>
      <c r="O27" s="308"/>
      <c r="P27" s="308"/>
      <c r="Q27" s="308"/>
      <c r="R27" s="308"/>
      <c r="S27" s="308"/>
      <c r="T27" s="308"/>
      <c r="U27" s="308"/>
    </row>
    <row r="28" spans="2:21" ht="60" customHeight="1" x14ac:dyDescent="0.3">
      <c r="B28" s="308"/>
      <c r="C28" s="308"/>
      <c r="D28" s="308"/>
      <c r="E28" s="308"/>
      <c r="F28" s="308"/>
      <c r="G28" s="308"/>
      <c r="H28" s="308"/>
      <c r="I28" s="308"/>
      <c r="J28" s="308"/>
      <c r="K28" s="308"/>
      <c r="L28" s="308"/>
      <c r="M28" s="308"/>
      <c r="N28" s="308"/>
      <c r="O28" s="308"/>
      <c r="P28" s="308"/>
      <c r="Q28" s="308"/>
      <c r="R28" s="308"/>
      <c r="S28" s="308"/>
      <c r="T28" s="308"/>
      <c r="U28" s="308"/>
    </row>
    <row r="29" spans="2:21" ht="16.5" customHeight="1" x14ac:dyDescent="0.3">
      <c r="B29" s="157"/>
      <c r="C29" s="157"/>
      <c r="D29" s="157"/>
      <c r="E29" s="157"/>
      <c r="F29" s="157"/>
      <c r="G29" s="157"/>
      <c r="H29" s="157"/>
      <c r="I29" s="157"/>
      <c r="J29" s="157"/>
      <c r="K29" s="157"/>
      <c r="L29" s="157"/>
      <c r="M29" s="157"/>
      <c r="N29" s="157"/>
      <c r="O29" s="157"/>
      <c r="P29" s="157"/>
      <c r="Q29" s="157"/>
      <c r="R29" s="157"/>
      <c r="S29" s="157"/>
      <c r="T29" s="157"/>
      <c r="U29" s="157"/>
    </row>
    <row r="30" spans="2:21" ht="21.9" customHeight="1" x14ac:dyDescent="0.3">
      <c r="B30" s="317">
        <v>2025</v>
      </c>
      <c r="C30" s="318"/>
      <c r="D30" s="318"/>
      <c r="E30" s="318"/>
      <c r="F30" s="318"/>
      <c r="G30" s="318"/>
      <c r="H30" s="318"/>
      <c r="I30" s="318"/>
      <c r="J30" s="318"/>
      <c r="K30" s="318"/>
      <c r="L30" s="318"/>
      <c r="M30" s="318"/>
      <c r="N30" s="318"/>
      <c r="O30" s="318"/>
      <c r="P30" s="318"/>
      <c r="Q30" s="318"/>
      <c r="R30" s="318"/>
      <c r="S30" s="318"/>
      <c r="T30" s="318"/>
      <c r="U30" s="318"/>
    </row>
    <row r="31" spans="2:21" ht="24.9" customHeight="1" x14ac:dyDescent="0.3">
      <c r="B31" s="319" t="s">
        <v>28</v>
      </c>
      <c r="C31" s="320"/>
      <c r="D31" s="320"/>
      <c r="E31" s="320"/>
      <c r="F31" s="320"/>
      <c r="G31" s="320"/>
      <c r="H31" s="320"/>
      <c r="I31" s="320"/>
      <c r="J31" s="320"/>
      <c r="K31" s="320"/>
      <c r="L31" s="320"/>
      <c r="M31" s="320"/>
      <c r="N31" s="320"/>
      <c r="O31" s="320"/>
      <c r="P31" s="320"/>
      <c r="Q31" s="320"/>
      <c r="R31" s="320"/>
      <c r="S31" s="320"/>
      <c r="T31" s="320"/>
      <c r="U31" s="320"/>
    </row>
    <row r="32" spans="2:21" ht="60" customHeight="1" x14ac:dyDescent="0.3">
      <c r="B32" s="308"/>
      <c r="C32" s="308"/>
      <c r="D32" s="308"/>
      <c r="E32" s="308"/>
      <c r="F32" s="308"/>
      <c r="G32" s="308"/>
      <c r="H32" s="308"/>
      <c r="I32" s="308"/>
      <c r="J32" s="308"/>
      <c r="K32" s="308"/>
      <c r="L32" s="308"/>
      <c r="M32" s="308"/>
      <c r="N32" s="308"/>
      <c r="O32" s="308"/>
      <c r="P32" s="308"/>
      <c r="Q32" s="308"/>
      <c r="R32" s="308"/>
      <c r="S32" s="308"/>
      <c r="T32" s="308"/>
      <c r="U32" s="308"/>
    </row>
    <row r="33" spans="2:21" ht="60" customHeight="1" x14ac:dyDescent="0.3">
      <c r="B33" s="308"/>
      <c r="C33" s="308"/>
      <c r="D33" s="308"/>
      <c r="E33" s="308"/>
      <c r="F33" s="308"/>
      <c r="G33" s="308"/>
      <c r="H33" s="308"/>
      <c r="I33" s="308"/>
      <c r="J33" s="308"/>
      <c r="K33" s="308"/>
      <c r="L33" s="308"/>
      <c r="M33" s="308"/>
      <c r="N33" s="308"/>
      <c r="O33" s="308"/>
      <c r="P33" s="308"/>
      <c r="Q33" s="308"/>
      <c r="R33" s="308"/>
      <c r="S33" s="308"/>
      <c r="T33" s="308"/>
      <c r="U33" s="308"/>
    </row>
    <row r="34" spans="2:21" s="156" customFormat="1" ht="24.9" customHeight="1" x14ac:dyDescent="0.3">
      <c r="B34" s="309" t="s">
        <v>123</v>
      </c>
      <c r="C34" s="310"/>
      <c r="D34" s="310"/>
      <c r="E34" s="310"/>
      <c r="F34" s="310"/>
      <c r="G34" s="310"/>
      <c r="H34" s="310"/>
      <c r="I34" s="310"/>
      <c r="J34" s="310"/>
      <c r="K34" s="310"/>
      <c r="L34" s="310"/>
      <c r="M34" s="310"/>
      <c r="N34" s="310"/>
      <c r="O34" s="310"/>
      <c r="P34" s="310"/>
      <c r="Q34" s="310"/>
      <c r="R34" s="310"/>
      <c r="S34" s="310"/>
      <c r="T34" s="310"/>
      <c r="U34" s="310"/>
    </row>
    <row r="35" spans="2:21" ht="60" customHeight="1" x14ac:dyDescent="0.3">
      <c r="B35" s="308"/>
      <c r="C35" s="308"/>
      <c r="D35" s="308"/>
      <c r="E35" s="308"/>
      <c r="F35" s="308"/>
      <c r="G35" s="308"/>
      <c r="H35" s="308"/>
      <c r="I35" s="308"/>
      <c r="J35" s="308"/>
      <c r="K35" s="308"/>
      <c r="L35" s="308"/>
      <c r="M35" s="308"/>
      <c r="N35" s="308"/>
      <c r="O35" s="308"/>
      <c r="P35" s="308"/>
      <c r="Q35" s="308"/>
      <c r="R35" s="308"/>
      <c r="S35" s="308"/>
      <c r="T35" s="308"/>
      <c r="U35" s="308"/>
    </row>
    <row r="36" spans="2:21" ht="60" customHeight="1" x14ac:dyDescent="0.3">
      <c r="B36" s="308"/>
      <c r="C36" s="308"/>
      <c r="D36" s="308"/>
      <c r="E36" s="308"/>
      <c r="F36" s="308"/>
      <c r="G36" s="308"/>
      <c r="H36" s="308"/>
      <c r="I36" s="308"/>
      <c r="J36" s="308"/>
      <c r="K36" s="308"/>
      <c r="L36" s="308"/>
      <c r="M36" s="308"/>
      <c r="N36" s="308"/>
      <c r="O36" s="308"/>
      <c r="P36" s="308"/>
      <c r="Q36" s="308"/>
      <c r="R36" s="308"/>
      <c r="S36" s="308"/>
      <c r="T36" s="308"/>
      <c r="U36" s="308"/>
    </row>
    <row r="37" spans="2:21" ht="60" customHeight="1" x14ac:dyDescent="0.3">
      <c r="B37" s="308"/>
      <c r="C37" s="308"/>
      <c r="D37" s="308"/>
      <c r="E37" s="308"/>
      <c r="F37" s="308"/>
      <c r="G37" s="308"/>
      <c r="H37" s="308"/>
      <c r="I37" s="308"/>
      <c r="J37" s="308"/>
      <c r="K37" s="308"/>
      <c r="L37" s="308"/>
      <c r="M37" s="308"/>
      <c r="N37" s="308"/>
      <c r="O37" s="308"/>
      <c r="P37" s="308"/>
      <c r="Q37" s="308"/>
      <c r="R37" s="308"/>
      <c r="S37" s="308"/>
      <c r="T37" s="308"/>
      <c r="U37" s="308"/>
    </row>
    <row r="39" spans="2:21" x14ac:dyDescent="0.3">
      <c r="B39" s="321">
        <v>2026</v>
      </c>
      <c r="C39" s="322"/>
      <c r="D39" s="322"/>
      <c r="E39" s="322"/>
      <c r="F39" s="322"/>
      <c r="G39" s="322"/>
      <c r="H39" s="322"/>
      <c r="I39" s="322"/>
      <c r="J39" s="322"/>
      <c r="K39" s="322"/>
      <c r="L39" s="322"/>
      <c r="M39" s="322"/>
      <c r="N39" s="322"/>
      <c r="O39" s="322"/>
      <c r="P39" s="322"/>
      <c r="Q39" s="322"/>
      <c r="R39" s="322"/>
      <c r="S39" s="322"/>
      <c r="T39" s="322"/>
      <c r="U39" s="322"/>
    </row>
    <row r="40" spans="2:21" ht="19.8" x14ac:dyDescent="0.3">
      <c r="B40" s="319" t="s">
        <v>28</v>
      </c>
      <c r="C40" s="320"/>
      <c r="D40" s="320"/>
      <c r="E40" s="320"/>
      <c r="F40" s="320"/>
      <c r="G40" s="320"/>
      <c r="H40" s="320"/>
      <c r="I40" s="320"/>
      <c r="J40" s="320"/>
      <c r="K40" s="320"/>
      <c r="L40" s="320"/>
      <c r="M40" s="320"/>
      <c r="N40" s="320"/>
      <c r="O40" s="320"/>
      <c r="P40" s="320"/>
      <c r="Q40" s="320"/>
      <c r="R40" s="320"/>
      <c r="S40" s="320"/>
      <c r="T40" s="320"/>
      <c r="U40" s="320"/>
    </row>
    <row r="41" spans="2:21" ht="60.75" customHeight="1" x14ac:dyDescent="0.3">
      <c r="B41" s="308"/>
      <c r="C41" s="308"/>
      <c r="D41" s="308"/>
      <c r="E41" s="308"/>
      <c r="F41" s="308"/>
      <c r="G41" s="308"/>
      <c r="H41" s="308"/>
      <c r="I41" s="308"/>
      <c r="J41" s="308"/>
      <c r="K41" s="308"/>
      <c r="L41" s="308"/>
      <c r="M41" s="308"/>
      <c r="N41" s="308"/>
      <c r="O41" s="308"/>
      <c r="P41" s="308"/>
      <c r="Q41" s="308"/>
      <c r="R41" s="308"/>
      <c r="S41" s="308"/>
      <c r="T41" s="308"/>
      <c r="U41" s="308"/>
    </row>
    <row r="42" spans="2:21" ht="60" customHeight="1" x14ac:dyDescent="0.3">
      <c r="B42" s="308"/>
      <c r="C42" s="308"/>
      <c r="D42" s="308"/>
      <c r="E42" s="308"/>
      <c r="F42" s="308"/>
      <c r="G42" s="308"/>
      <c r="H42" s="308"/>
      <c r="I42" s="308"/>
      <c r="J42" s="308"/>
      <c r="K42" s="308"/>
      <c r="L42" s="308"/>
      <c r="M42" s="308"/>
      <c r="N42" s="308"/>
      <c r="O42" s="308"/>
      <c r="P42" s="308"/>
      <c r="Q42" s="308"/>
      <c r="R42" s="308"/>
      <c r="S42" s="308"/>
      <c r="T42" s="308"/>
      <c r="U42" s="308"/>
    </row>
    <row r="43" spans="2:21" ht="19.8" x14ac:dyDescent="0.3">
      <c r="B43" s="309" t="s">
        <v>123</v>
      </c>
      <c r="C43" s="310"/>
      <c r="D43" s="310"/>
      <c r="E43" s="310"/>
      <c r="F43" s="310"/>
      <c r="G43" s="310"/>
      <c r="H43" s="310"/>
      <c r="I43" s="310"/>
      <c r="J43" s="310"/>
      <c r="K43" s="310"/>
      <c r="L43" s="310"/>
      <c r="M43" s="310"/>
      <c r="N43" s="310"/>
      <c r="O43" s="310"/>
      <c r="P43" s="310"/>
      <c r="Q43" s="310"/>
      <c r="R43" s="310"/>
      <c r="S43" s="310"/>
      <c r="T43" s="310"/>
      <c r="U43" s="310"/>
    </row>
    <row r="44" spans="2:21" ht="45.75" customHeight="1" x14ac:dyDescent="0.3">
      <c r="B44" s="308"/>
      <c r="C44" s="308"/>
      <c r="D44" s="308"/>
      <c r="E44" s="308"/>
      <c r="F44" s="308"/>
      <c r="G44" s="308"/>
      <c r="H44" s="308"/>
      <c r="I44" s="308"/>
      <c r="J44" s="308"/>
      <c r="K44" s="308"/>
      <c r="L44" s="308"/>
      <c r="M44" s="308"/>
      <c r="N44" s="308"/>
      <c r="O44" s="308"/>
      <c r="P44" s="308"/>
      <c r="Q44" s="308"/>
      <c r="R44" s="308"/>
      <c r="S44" s="308"/>
      <c r="T44" s="308"/>
      <c r="U44" s="308"/>
    </row>
    <row r="45" spans="2:21" ht="48" customHeight="1" x14ac:dyDescent="0.3">
      <c r="B45" s="308"/>
      <c r="C45" s="308"/>
      <c r="D45" s="308"/>
      <c r="E45" s="308"/>
      <c r="F45" s="308"/>
      <c r="G45" s="308"/>
      <c r="H45" s="308"/>
      <c r="I45" s="308"/>
      <c r="J45" s="308"/>
      <c r="K45" s="308"/>
      <c r="L45" s="308"/>
      <c r="M45" s="308"/>
      <c r="N45" s="308"/>
      <c r="O45" s="308"/>
      <c r="P45" s="308"/>
      <c r="Q45" s="308"/>
      <c r="R45" s="308"/>
      <c r="S45" s="308"/>
      <c r="T45" s="308"/>
      <c r="U45" s="308"/>
    </row>
    <row r="46" spans="2:21" ht="56.25" customHeight="1" x14ac:dyDescent="0.3">
      <c r="B46" s="308"/>
      <c r="C46" s="308"/>
      <c r="D46" s="308"/>
      <c r="E46" s="308"/>
      <c r="F46" s="308"/>
      <c r="G46" s="308"/>
      <c r="H46" s="308"/>
      <c r="I46" s="308"/>
      <c r="J46" s="308"/>
      <c r="K46" s="308"/>
      <c r="L46" s="308"/>
      <c r="M46" s="308"/>
      <c r="N46" s="308"/>
      <c r="O46" s="308"/>
      <c r="P46" s="308"/>
      <c r="Q46" s="308"/>
      <c r="R46" s="308"/>
      <c r="S46" s="308"/>
      <c r="T46" s="308"/>
      <c r="U46" s="308"/>
    </row>
    <row r="65495" spans="2:22" x14ac:dyDescent="0.3">
      <c r="B65495" s="158" t="s">
        <v>29</v>
      </c>
      <c r="C65495" s="158"/>
      <c r="D65495" s="158"/>
      <c r="E65495" s="158"/>
      <c r="F65495" s="158"/>
      <c r="G65495" s="158"/>
      <c r="H65495" s="158"/>
      <c r="I65495" s="158"/>
      <c r="J65495" s="158"/>
      <c r="K65495" s="158"/>
      <c r="L65495" s="158"/>
      <c r="M65495" s="158"/>
      <c r="N65495" s="158"/>
      <c r="O65495" s="158"/>
      <c r="P65495" s="158"/>
      <c r="Q65495" s="158"/>
      <c r="R65495" s="158"/>
      <c r="S65495" s="158"/>
      <c r="T65495" s="158"/>
      <c r="U65495" s="158"/>
      <c r="V65495" s="158"/>
    </row>
    <row r="65496" spans="2:22" x14ac:dyDescent="0.3">
      <c r="B65496" s="159" t="s">
        <v>30</v>
      </c>
      <c r="C65496" s="159"/>
      <c r="D65496" s="159"/>
      <c r="E65496" s="159"/>
      <c r="F65496" s="159"/>
      <c r="G65496" s="159"/>
      <c r="H65496" s="159"/>
      <c r="I65496" s="159"/>
      <c r="J65496" s="159"/>
      <c r="K65496" s="159"/>
      <c r="L65496" s="159"/>
      <c r="M65496" s="159"/>
      <c r="N65496" s="159"/>
      <c r="O65496" s="159"/>
      <c r="P65496" s="159"/>
      <c r="Q65496" s="159"/>
      <c r="R65496" s="159"/>
      <c r="S65496" s="159"/>
      <c r="T65496" s="159"/>
      <c r="U65496" s="159"/>
      <c r="V65496" s="159"/>
    </row>
    <row r="65497" spans="2:22" x14ac:dyDescent="0.3">
      <c r="B65497" s="159" t="s">
        <v>31</v>
      </c>
      <c r="C65497" s="159"/>
      <c r="D65497" s="159"/>
      <c r="E65497" s="159"/>
      <c r="F65497" s="159"/>
      <c r="G65497" s="159"/>
      <c r="H65497" s="159"/>
      <c r="I65497" s="159"/>
      <c r="J65497" s="159"/>
      <c r="K65497" s="159"/>
      <c r="L65497" s="159"/>
      <c r="M65497" s="159"/>
      <c r="N65497" s="159"/>
      <c r="O65497" s="159"/>
      <c r="P65497" s="159"/>
      <c r="Q65497" s="159"/>
      <c r="R65497" s="159"/>
      <c r="S65497" s="159"/>
      <c r="T65497" s="159"/>
      <c r="U65497" s="159"/>
      <c r="V65497" s="159"/>
    </row>
  </sheetData>
  <mergeCells count="40">
    <mergeCell ref="B37:U37"/>
    <mergeCell ref="B45:U45"/>
    <mergeCell ref="B46:U46"/>
    <mergeCell ref="B39:U39"/>
    <mergeCell ref="B40:U40"/>
    <mergeCell ref="B41:U41"/>
    <mergeCell ref="B42:U42"/>
    <mergeCell ref="B43:U43"/>
    <mergeCell ref="B44:U44"/>
    <mergeCell ref="B34:U34"/>
    <mergeCell ref="B35:U35"/>
    <mergeCell ref="B30:U30"/>
    <mergeCell ref="B31:U31"/>
    <mergeCell ref="B36:U36"/>
    <mergeCell ref="B17:U17"/>
    <mergeCell ref="B27:U27"/>
    <mergeCell ref="B28:U28"/>
    <mergeCell ref="B32:U32"/>
    <mergeCell ref="B33:U33"/>
    <mergeCell ref="B25:U25"/>
    <mergeCell ref="B26:U26"/>
    <mergeCell ref="B18:U18"/>
    <mergeCell ref="B19:U19"/>
    <mergeCell ref="B21:U21"/>
    <mergeCell ref="B22:U22"/>
    <mergeCell ref="B23:U23"/>
    <mergeCell ref="B24:U24"/>
    <mergeCell ref="B12:U12"/>
    <mergeCell ref="B13:U13"/>
    <mergeCell ref="B14:U14"/>
    <mergeCell ref="B15:U15"/>
    <mergeCell ref="B16:U16"/>
    <mergeCell ref="V2:V3"/>
    <mergeCell ref="H2:K2"/>
    <mergeCell ref="M2:P2"/>
    <mergeCell ref="C2:F2"/>
    <mergeCell ref="B2:B3"/>
    <mergeCell ref="L3:L9"/>
    <mergeCell ref="G3:G9"/>
    <mergeCell ref="R2:U2"/>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topLeftCell="A10" zoomScale="70" zoomScaleNormal="70" workbookViewId="0">
      <selection activeCell="B26" sqref="B26:U26"/>
    </sheetView>
  </sheetViews>
  <sheetFormatPr baseColWidth="10" defaultColWidth="11.44140625" defaultRowHeight="16.2" x14ac:dyDescent="0.3"/>
  <cols>
    <col min="1" max="1" width="1.44140625" style="1" customWidth="1"/>
    <col min="2" max="2" width="34.66406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2.88671875" style="1" customWidth="1"/>
    <col min="18" max="21" width="7.6640625" style="1" customWidth="1"/>
    <col min="22"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325" t="s">
        <v>127</v>
      </c>
      <c r="C2" s="332" t="s">
        <v>180</v>
      </c>
      <c r="D2" s="332"/>
      <c r="E2" s="332"/>
      <c r="F2" s="332"/>
      <c r="G2" s="2"/>
      <c r="H2" s="333" t="s">
        <v>181</v>
      </c>
      <c r="I2" s="333"/>
      <c r="J2" s="333"/>
      <c r="K2" s="333"/>
      <c r="L2" s="2"/>
      <c r="M2" s="327" t="s">
        <v>182</v>
      </c>
      <c r="N2" s="327"/>
      <c r="O2" s="327"/>
      <c r="P2" s="327"/>
      <c r="Q2" s="55"/>
      <c r="R2" s="334" t="s">
        <v>183</v>
      </c>
      <c r="S2" s="334"/>
      <c r="T2" s="334"/>
      <c r="U2" s="334"/>
      <c r="V2" s="329"/>
    </row>
    <row r="3" spans="2:22" ht="24.75" customHeight="1" thickBot="1" x14ac:dyDescent="0.35">
      <c r="B3" s="326"/>
      <c r="C3" s="3">
        <v>1</v>
      </c>
      <c r="D3" s="3">
        <v>2</v>
      </c>
      <c r="E3" s="4">
        <v>3</v>
      </c>
      <c r="F3" s="5">
        <v>4</v>
      </c>
      <c r="G3" s="323"/>
      <c r="H3" s="3">
        <v>1</v>
      </c>
      <c r="I3" s="3">
        <v>2</v>
      </c>
      <c r="J3" s="4">
        <v>3</v>
      </c>
      <c r="K3" s="5">
        <v>4</v>
      </c>
      <c r="L3" s="330"/>
      <c r="M3" s="3">
        <v>1</v>
      </c>
      <c r="N3" s="3">
        <v>2</v>
      </c>
      <c r="O3" s="4">
        <v>3</v>
      </c>
      <c r="P3" s="5">
        <v>4</v>
      </c>
      <c r="Q3" s="56"/>
      <c r="R3" s="3">
        <v>1</v>
      </c>
      <c r="S3" s="3">
        <v>2</v>
      </c>
      <c r="T3" s="4">
        <v>3</v>
      </c>
      <c r="U3" s="5">
        <v>4</v>
      </c>
      <c r="V3" s="329"/>
    </row>
    <row r="4" spans="2:22" ht="38.1" customHeight="1" thickTop="1" thickBot="1" x14ac:dyDescent="0.35">
      <c r="B4" s="37" t="s">
        <v>128</v>
      </c>
      <c r="C4" s="36">
        <f>Autoevaluación!R55/SUM(Autoevaluación!R55:R58)</f>
        <v>0</v>
      </c>
      <c r="D4" s="7">
        <f>Autoevaluación!R56/SUM(Autoevaluación!R55:R58)</f>
        <v>0</v>
      </c>
      <c r="E4" s="7">
        <f>Autoevaluación!R57/SUM(Autoevaluación!R55:R58)</f>
        <v>0.8</v>
      </c>
      <c r="F4" s="7">
        <f>Autoevaluación!R58/SUM(Autoevaluación!R55:R58)</f>
        <v>0.2</v>
      </c>
      <c r="G4" s="324"/>
      <c r="H4" s="7">
        <f>Autoevaluación!S55/SUM(Autoevaluación!S55:S59)</f>
        <v>0</v>
      </c>
      <c r="I4" s="7">
        <f>Autoevaluación!S56/SUM(Autoevaluación!S55:S58)</f>
        <v>0</v>
      </c>
      <c r="J4" s="7">
        <f>Autoevaluación!S57/SUM(Autoevaluación!S55:S58)</f>
        <v>1</v>
      </c>
      <c r="K4" s="7">
        <f>Autoevaluación!S58/SUM(Autoevaluación!S55:S58)</f>
        <v>0</v>
      </c>
      <c r="L4" s="331"/>
      <c r="M4" s="7" t="e">
        <f>Autoevaluación!T55/SUM(Autoevaluación!T55:T58)</f>
        <v>#DIV/0!</v>
      </c>
      <c r="N4" s="7" t="e">
        <f>Autoevaluación!T56/SUM(Autoevaluación!T55:T58)</f>
        <v>#DIV/0!</v>
      </c>
      <c r="O4" s="7" t="e">
        <f>Autoevaluación!T57/SUM(Autoevaluación!T55:T58)</f>
        <v>#DIV/0!</v>
      </c>
      <c r="P4" s="7" t="e">
        <f>Autoevaluación!T58/SUM(Autoevaluación!T55:T58)</f>
        <v>#DIV/0!</v>
      </c>
      <c r="Q4" s="53"/>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35">
      <c r="B5" s="37" t="s">
        <v>129</v>
      </c>
      <c r="C5" s="36">
        <f>Autoevaluación!R62/SUM(Autoevaluación!R62:R65)</f>
        <v>0</v>
      </c>
      <c r="D5" s="7">
        <f>Autoevaluación!R63/SUM(Autoevaluación!R62:R65)</f>
        <v>0</v>
      </c>
      <c r="E5" s="7">
        <f>Autoevaluación!R64/SUM(Autoevaluación!R62:R65)</f>
        <v>1</v>
      </c>
      <c r="F5" s="7">
        <f>Autoevaluación!R65/SUM(Autoevaluación!R62:R65)</f>
        <v>0</v>
      </c>
      <c r="G5" s="324"/>
      <c r="H5" s="7">
        <f>Autoevaluación!S62/SUM(Autoevaluación!S62:S65)</f>
        <v>0</v>
      </c>
      <c r="I5" s="7">
        <f>Autoevaluación!S63/SUM(Autoevaluación!S62:S65)</f>
        <v>0</v>
      </c>
      <c r="J5" s="7">
        <f>Autoevaluación!S64/SUM(Autoevaluación!S62:S65)</f>
        <v>1</v>
      </c>
      <c r="K5" s="7">
        <f>Autoevaluación!S65/SUM(Autoevaluación!S62:S65)</f>
        <v>0</v>
      </c>
      <c r="L5" s="331"/>
      <c r="M5" s="7" t="e">
        <f>Autoevaluación!T62/SUM(Autoevaluación!T62:T65)</f>
        <v>#DIV/0!</v>
      </c>
      <c r="N5" s="7" t="e">
        <f>Autoevaluación!T63/SUM(Autoevaluación!T62:T65)</f>
        <v>#DIV/0!</v>
      </c>
      <c r="O5" s="7" t="e">
        <f>Autoevaluación!T64/SUM(Autoevaluación!T62:T65)</f>
        <v>#DIV/0!</v>
      </c>
      <c r="P5" s="7" t="e">
        <f>Autoevaluación!T65/SUM(Autoevaluación!T62:T65)</f>
        <v>#DIV/0!</v>
      </c>
      <c r="Q5" s="53"/>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35">
      <c r="B6" s="37" t="s">
        <v>130</v>
      </c>
      <c r="C6" s="36">
        <f>Autoevaluación!R68/SUM(Autoevaluación!R68:R71)</f>
        <v>0</v>
      </c>
      <c r="D6" s="7">
        <f>Autoevaluación!R69/SUM(Autoevaluación!R68:R71)</f>
        <v>0</v>
      </c>
      <c r="E6" s="7">
        <f>Autoevaluación!R70/SUM(Autoevaluación!R68:R71)</f>
        <v>1</v>
      </c>
      <c r="F6" s="7">
        <f>Autoevaluación!R71/SUM(Autoevaluación!R68:R71)</f>
        <v>0</v>
      </c>
      <c r="G6" s="324"/>
      <c r="H6" s="7">
        <f>Autoevaluación!S68/SUM(Autoevaluación!S68:S71)</f>
        <v>0</v>
      </c>
      <c r="I6" s="7">
        <f>Autoevaluación!S69/SUM(Autoevaluación!S68:S71)</f>
        <v>0</v>
      </c>
      <c r="J6" s="7">
        <f>Autoevaluación!S70/SUM(Autoevaluación!S68:S71)</f>
        <v>1</v>
      </c>
      <c r="K6" s="7">
        <f>Autoevaluación!S71/SUM(Autoevaluación!S68:S71)</f>
        <v>0</v>
      </c>
      <c r="L6" s="331"/>
      <c r="M6" s="7" t="e">
        <f>Autoevaluación!T68/SUM(Autoevaluación!T68:T71)</f>
        <v>#DIV/0!</v>
      </c>
      <c r="N6" s="7" t="e">
        <f>Autoevaluación!T69/SUM(Autoevaluación!T68:T71)</f>
        <v>#DIV/0!</v>
      </c>
      <c r="O6" s="7" t="e">
        <f>Autoevaluación!T70/SUM(Autoevaluación!T68:T71)</f>
        <v>#DIV/0!</v>
      </c>
      <c r="P6" s="7" t="e">
        <f>Autoevaluación!T71/SUM(Autoevaluación!T68:T71)</f>
        <v>#DIV/0!</v>
      </c>
      <c r="Q6" s="53"/>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35">
      <c r="B7" s="37" t="s">
        <v>131</v>
      </c>
      <c r="C7" s="36" t="e">
        <f>Autoevaluación!R74/SUM(Autoevaluación!R74:R77)</f>
        <v>#DIV/0!</v>
      </c>
      <c r="D7" s="7" t="e">
        <f>Autoevaluación!R75/SUM(Autoevaluación!R74:R77)</f>
        <v>#DIV/0!</v>
      </c>
      <c r="E7" s="7" t="e">
        <f>Autoevaluación!R76/SUM(Autoevaluación!R74:R77)</f>
        <v>#DIV/0!</v>
      </c>
      <c r="F7" s="7" t="e">
        <f>Autoevaluación!R77/SUM(Autoevaluación!R74:R77)</f>
        <v>#DIV/0!</v>
      </c>
      <c r="G7" s="324"/>
      <c r="H7" s="7">
        <f>Autoevaluación!S74/SUM(Autoevaluación!S74:S77)</f>
        <v>0</v>
      </c>
      <c r="I7" s="7">
        <f>Autoevaluación!S75/SUM(Autoevaluación!S74:S77)</f>
        <v>0</v>
      </c>
      <c r="J7" s="7">
        <f>Autoevaluación!S76/SUM(Autoevaluación!S74:S77)</f>
        <v>1</v>
      </c>
      <c r="K7" s="7">
        <f>Autoevaluación!S77/SUM(Autoevaluación!S74:S77)</f>
        <v>0</v>
      </c>
      <c r="L7" s="331"/>
      <c r="M7" s="7" t="e">
        <f>Autoevaluación!T74/SUM(Autoevaluación!T74:T77)</f>
        <v>#DIV/0!</v>
      </c>
      <c r="N7" s="7" t="e">
        <f>Autoevaluación!T75/SUM(Autoevaluación!T74:T77)</f>
        <v>#DIV/0!</v>
      </c>
      <c r="O7" s="7" t="e">
        <f>Autoevaluación!T76/SUM(Autoevaluación!T74:T77)</f>
        <v>#DIV/0!</v>
      </c>
      <c r="P7" s="7" t="e">
        <f>Autoevaluación!T77/SUM(Autoevaluación!T74:T77)</f>
        <v>#DIV/0!</v>
      </c>
      <c r="Q7" s="53"/>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3">
      <c r="B8" s="38"/>
      <c r="C8" s="7"/>
      <c r="D8" s="7"/>
      <c r="E8" s="7"/>
      <c r="F8" s="7"/>
      <c r="G8" s="324"/>
      <c r="H8" s="7"/>
      <c r="I8" s="7"/>
      <c r="J8" s="7"/>
      <c r="K8" s="7"/>
      <c r="L8" s="331"/>
      <c r="M8" s="7"/>
      <c r="N8" s="7"/>
      <c r="O8" s="7"/>
      <c r="P8" s="7"/>
      <c r="Q8" s="53"/>
      <c r="R8" s="7"/>
      <c r="S8" s="7"/>
      <c r="T8" s="7"/>
      <c r="U8" s="7"/>
    </row>
    <row r="9" spans="2:22" ht="38.1" customHeight="1" x14ac:dyDescent="0.3">
      <c r="B9" s="6"/>
      <c r="C9" s="7"/>
      <c r="D9" s="7"/>
      <c r="E9" s="7"/>
      <c r="F9" s="7"/>
      <c r="G9" s="324"/>
      <c r="H9" s="7"/>
      <c r="I9" s="7"/>
      <c r="J9" s="7"/>
      <c r="K9" s="7"/>
      <c r="L9" s="331"/>
      <c r="M9" s="7"/>
      <c r="N9" s="7"/>
      <c r="O9" s="7"/>
      <c r="P9" s="7"/>
      <c r="Q9" s="53"/>
      <c r="R9" s="7"/>
      <c r="S9" s="7"/>
      <c r="T9" s="7"/>
      <c r="U9" s="7"/>
    </row>
    <row r="10" spans="2:22" ht="38.1" customHeight="1" x14ac:dyDescent="0.3">
      <c r="B10" s="15" t="s">
        <v>132</v>
      </c>
      <c r="C10" s="12" t="e">
        <f>AVERAGE(C4:C9)</f>
        <v>#DIV/0!</v>
      </c>
      <c r="D10" s="12" t="e">
        <f>AVERAGE(D4:D9)</f>
        <v>#DIV/0!</v>
      </c>
      <c r="E10" s="12" t="e">
        <f>AVERAGE(E4:E9)</f>
        <v>#DIV/0!</v>
      </c>
      <c r="F10" s="12" t="e">
        <f>AVERAGE(F4:F9)</f>
        <v>#DIV/0!</v>
      </c>
      <c r="G10" s="9"/>
      <c r="H10" s="12">
        <f>AVERAGE(H4:H9)</f>
        <v>0</v>
      </c>
      <c r="I10" s="12">
        <f>AVERAGE(I4:I9)</f>
        <v>0</v>
      </c>
      <c r="J10" s="12">
        <f>AVERAGE(J4:J9)</f>
        <v>1</v>
      </c>
      <c r="K10" s="12">
        <f>AVERAGE(K4:K9)</f>
        <v>0</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332" t="s">
        <v>180</v>
      </c>
      <c r="C12" s="332"/>
      <c r="D12" s="332"/>
      <c r="E12" s="332"/>
      <c r="F12" s="332"/>
      <c r="G12" s="332"/>
      <c r="H12" s="332"/>
      <c r="I12" s="332"/>
      <c r="J12" s="332"/>
      <c r="K12" s="332"/>
      <c r="L12" s="332"/>
      <c r="M12" s="332"/>
      <c r="N12" s="332"/>
      <c r="O12" s="332"/>
      <c r="P12" s="332"/>
      <c r="Q12" s="332"/>
      <c r="R12" s="332"/>
      <c r="S12" s="332"/>
      <c r="T12" s="332"/>
      <c r="U12" s="332"/>
    </row>
    <row r="13" spans="2:22" ht="24.9" customHeight="1" x14ac:dyDescent="0.3">
      <c r="B13" s="335" t="s">
        <v>28</v>
      </c>
      <c r="C13" s="335"/>
      <c r="D13" s="335"/>
      <c r="E13" s="335"/>
      <c r="F13" s="335"/>
      <c r="G13" s="335"/>
      <c r="H13" s="335"/>
      <c r="I13" s="335"/>
      <c r="J13" s="335"/>
      <c r="K13" s="335"/>
      <c r="L13" s="335"/>
      <c r="M13" s="335"/>
      <c r="N13" s="335"/>
      <c r="O13" s="335"/>
      <c r="P13" s="335"/>
      <c r="Q13" s="335"/>
      <c r="R13" s="335"/>
      <c r="S13" s="335"/>
      <c r="T13" s="335"/>
      <c r="U13" s="335"/>
    </row>
    <row r="14" spans="2:22" ht="60" customHeight="1" x14ac:dyDescent="0.3">
      <c r="B14" s="336" t="s">
        <v>319</v>
      </c>
      <c r="C14" s="337"/>
      <c r="D14" s="337"/>
      <c r="E14" s="337"/>
      <c r="F14" s="337"/>
      <c r="G14" s="337"/>
      <c r="H14" s="337"/>
      <c r="I14" s="337"/>
      <c r="J14" s="337"/>
      <c r="K14" s="337"/>
      <c r="L14" s="337"/>
      <c r="M14" s="337"/>
      <c r="N14" s="337"/>
      <c r="O14" s="337"/>
      <c r="P14" s="337"/>
      <c r="Q14" s="337"/>
      <c r="R14" s="337"/>
      <c r="S14" s="337"/>
      <c r="T14" s="337"/>
      <c r="U14" s="338"/>
    </row>
    <row r="15" spans="2:22" ht="60" customHeight="1" x14ac:dyDescent="0.3">
      <c r="B15" s="308" t="s">
        <v>277</v>
      </c>
      <c r="C15" s="308"/>
      <c r="D15" s="308"/>
      <c r="E15" s="308"/>
      <c r="F15" s="308"/>
      <c r="G15" s="308"/>
      <c r="H15" s="308"/>
      <c r="I15" s="308"/>
      <c r="J15" s="308"/>
      <c r="K15" s="308"/>
      <c r="L15" s="308"/>
      <c r="M15" s="308"/>
      <c r="N15" s="308"/>
      <c r="O15" s="308"/>
      <c r="P15" s="308"/>
      <c r="Q15" s="308"/>
      <c r="R15" s="308"/>
      <c r="S15" s="308"/>
      <c r="T15" s="308"/>
      <c r="U15" s="308"/>
    </row>
    <row r="16" spans="2:22" s="14" customFormat="1" ht="24.9" customHeight="1" x14ac:dyDescent="0.3">
      <c r="B16" s="328" t="s">
        <v>123</v>
      </c>
      <c r="C16" s="328"/>
      <c r="D16" s="328"/>
      <c r="E16" s="328"/>
      <c r="F16" s="328"/>
      <c r="G16" s="328"/>
      <c r="H16" s="328"/>
      <c r="I16" s="328"/>
      <c r="J16" s="328"/>
      <c r="K16" s="328"/>
      <c r="L16" s="328"/>
      <c r="M16" s="328"/>
      <c r="N16" s="328"/>
      <c r="O16" s="328"/>
      <c r="P16" s="328"/>
      <c r="Q16" s="328"/>
      <c r="R16" s="328"/>
      <c r="S16" s="328"/>
      <c r="T16" s="328"/>
      <c r="U16" s="328"/>
    </row>
    <row r="17" spans="2:21" ht="60" customHeight="1" x14ac:dyDescent="0.3">
      <c r="B17" s="308" t="s">
        <v>320</v>
      </c>
      <c r="C17" s="308"/>
      <c r="D17" s="308"/>
      <c r="E17" s="308"/>
      <c r="F17" s="308"/>
      <c r="G17" s="308"/>
      <c r="H17" s="308"/>
      <c r="I17" s="308"/>
      <c r="J17" s="308"/>
      <c r="K17" s="308"/>
      <c r="L17" s="308"/>
      <c r="M17" s="308"/>
      <c r="N17" s="308"/>
      <c r="O17" s="308"/>
      <c r="P17" s="308"/>
      <c r="Q17" s="308"/>
      <c r="R17" s="308"/>
      <c r="S17" s="308"/>
      <c r="T17" s="308"/>
      <c r="U17" s="308"/>
    </row>
    <row r="18" spans="2:21" ht="60" customHeight="1" x14ac:dyDescent="0.3">
      <c r="B18" s="308" t="s">
        <v>321</v>
      </c>
      <c r="C18" s="308"/>
      <c r="D18" s="308"/>
      <c r="E18" s="308"/>
      <c r="F18" s="308"/>
      <c r="G18" s="308"/>
      <c r="H18" s="308"/>
      <c r="I18" s="308"/>
      <c r="J18" s="308"/>
      <c r="K18" s="308"/>
      <c r="L18" s="308"/>
      <c r="M18" s="308"/>
      <c r="N18" s="308"/>
      <c r="O18" s="308"/>
      <c r="P18" s="308"/>
      <c r="Q18" s="308"/>
      <c r="R18" s="308"/>
      <c r="S18" s="308"/>
      <c r="T18" s="308"/>
      <c r="U18" s="308"/>
    </row>
    <row r="19" spans="2:21" ht="60" customHeight="1" x14ac:dyDescent="0.3">
      <c r="B19" s="316"/>
      <c r="C19" s="316"/>
      <c r="D19" s="316"/>
      <c r="E19" s="316"/>
      <c r="F19" s="316"/>
      <c r="G19" s="316"/>
      <c r="H19" s="316"/>
      <c r="I19" s="316"/>
      <c r="J19" s="316"/>
      <c r="K19" s="316"/>
      <c r="L19" s="316"/>
      <c r="M19" s="316"/>
      <c r="N19" s="316"/>
      <c r="O19" s="316"/>
      <c r="P19" s="316"/>
      <c r="Q19" s="316"/>
      <c r="R19" s="316"/>
      <c r="S19" s="316"/>
      <c r="T19" s="316"/>
      <c r="U19" s="316"/>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339" t="s">
        <v>181</v>
      </c>
      <c r="C21" s="339"/>
      <c r="D21" s="339"/>
      <c r="E21" s="339"/>
      <c r="F21" s="339"/>
      <c r="G21" s="339"/>
      <c r="H21" s="339"/>
      <c r="I21" s="339"/>
      <c r="J21" s="339"/>
      <c r="K21" s="339"/>
      <c r="L21" s="339"/>
      <c r="M21" s="339"/>
      <c r="N21" s="339"/>
      <c r="O21" s="339"/>
      <c r="P21" s="339"/>
      <c r="Q21" s="339"/>
      <c r="R21" s="339"/>
      <c r="S21" s="339"/>
      <c r="T21" s="339"/>
      <c r="U21" s="339"/>
    </row>
    <row r="22" spans="2:21" ht="24.9" customHeight="1" x14ac:dyDescent="0.3">
      <c r="B22" s="340" t="s">
        <v>28</v>
      </c>
      <c r="C22" s="340"/>
      <c r="D22" s="340"/>
      <c r="E22" s="340"/>
      <c r="F22" s="340"/>
      <c r="G22" s="340"/>
      <c r="H22" s="340"/>
      <c r="I22" s="340"/>
      <c r="J22" s="340"/>
      <c r="K22" s="340"/>
      <c r="L22" s="340"/>
      <c r="M22" s="340"/>
      <c r="N22" s="340"/>
      <c r="O22" s="340"/>
      <c r="P22" s="340"/>
      <c r="Q22" s="340"/>
      <c r="R22" s="340"/>
      <c r="S22" s="340"/>
      <c r="T22" s="340"/>
      <c r="U22" s="340"/>
    </row>
    <row r="23" spans="2:21" ht="60" customHeight="1" x14ac:dyDescent="0.3">
      <c r="B23" s="316" t="s">
        <v>502</v>
      </c>
      <c r="C23" s="316"/>
      <c r="D23" s="316"/>
      <c r="E23" s="316"/>
      <c r="F23" s="316"/>
      <c r="G23" s="316"/>
      <c r="H23" s="316"/>
      <c r="I23" s="316"/>
      <c r="J23" s="316"/>
      <c r="K23" s="316"/>
      <c r="L23" s="316"/>
      <c r="M23" s="316"/>
      <c r="N23" s="316"/>
      <c r="O23" s="316"/>
      <c r="P23" s="316"/>
      <c r="Q23" s="316"/>
      <c r="R23" s="316"/>
      <c r="S23" s="316"/>
      <c r="T23" s="316"/>
      <c r="U23" s="316"/>
    </row>
    <row r="24" spans="2:21" ht="60" customHeight="1" x14ac:dyDescent="0.3">
      <c r="B24" s="316" t="s">
        <v>503</v>
      </c>
      <c r="C24" s="316"/>
      <c r="D24" s="316"/>
      <c r="E24" s="316"/>
      <c r="F24" s="316"/>
      <c r="G24" s="316"/>
      <c r="H24" s="316"/>
      <c r="I24" s="316"/>
      <c r="J24" s="316"/>
      <c r="K24" s="316"/>
      <c r="L24" s="316"/>
      <c r="M24" s="316"/>
      <c r="N24" s="316"/>
      <c r="O24" s="316"/>
      <c r="P24" s="316"/>
      <c r="Q24" s="316"/>
      <c r="R24" s="316"/>
      <c r="S24" s="316"/>
      <c r="T24" s="316"/>
      <c r="U24" s="316"/>
    </row>
    <row r="25" spans="2:21" s="14" customFormat="1" ht="24.9" customHeight="1" x14ac:dyDescent="0.3">
      <c r="B25" s="328" t="s">
        <v>123</v>
      </c>
      <c r="C25" s="328"/>
      <c r="D25" s="328"/>
      <c r="E25" s="328"/>
      <c r="F25" s="328"/>
      <c r="G25" s="328"/>
      <c r="H25" s="328"/>
      <c r="I25" s="328"/>
      <c r="J25" s="328"/>
      <c r="K25" s="328"/>
      <c r="L25" s="328"/>
      <c r="M25" s="328"/>
      <c r="N25" s="328"/>
      <c r="O25" s="328"/>
      <c r="P25" s="328"/>
      <c r="Q25" s="328"/>
      <c r="R25" s="328"/>
      <c r="S25" s="328"/>
      <c r="T25" s="328"/>
      <c r="U25" s="328"/>
    </row>
    <row r="26" spans="2:21" ht="60" customHeight="1" x14ac:dyDescent="0.3">
      <c r="B26" s="316" t="s">
        <v>504</v>
      </c>
      <c r="C26" s="316"/>
      <c r="D26" s="316"/>
      <c r="E26" s="316"/>
      <c r="F26" s="316"/>
      <c r="G26" s="316"/>
      <c r="H26" s="316"/>
      <c r="I26" s="316"/>
      <c r="J26" s="316"/>
      <c r="K26" s="316"/>
      <c r="L26" s="316"/>
      <c r="M26" s="316"/>
      <c r="N26" s="316"/>
      <c r="O26" s="316"/>
      <c r="P26" s="316"/>
      <c r="Q26" s="316"/>
      <c r="R26" s="316"/>
      <c r="S26" s="316"/>
      <c r="T26" s="316"/>
      <c r="U26" s="316"/>
    </row>
    <row r="27" spans="2:21" ht="60" customHeight="1" x14ac:dyDescent="0.3">
      <c r="B27" s="316"/>
      <c r="C27" s="316"/>
      <c r="D27" s="316"/>
      <c r="E27" s="316"/>
      <c r="F27" s="316"/>
      <c r="G27" s="316"/>
      <c r="H27" s="316"/>
      <c r="I27" s="316"/>
      <c r="J27" s="316"/>
      <c r="K27" s="316"/>
      <c r="L27" s="316"/>
      <c r="M27" s="316"/>
      <c r="N27" s="316"/>
      <c r="O27" s="316"/>
      <c r="P27" s="316"/>
      <c r="Q27" s="316"/>
      <c r="R27" s="316"/>
      <c r="S27" s="316"/>
      <c r="T27" s="316"/>
      <c r="U27" s="316"/>
    </row>
    <row r="28" spans="2:21" ht="60" customHeight="1" x14ac:dyDescent="0.3">
      <c r="B28" s="316"/>
      <c r="C28" s="316"/>
      <c r="D28" s="316"/>
      <c r="E28" s="316"/>
      <c r="F28" s="316"/>
      <c r="G28" s="316"/>
      <c r="H28" s="316"/>
      <c r="I28" s="316"/>
      <c r="J28" s="316"/>
      <c r="K28" s="316"/>
      <c r="L28" s="316"/>
      <c r="M28" s="316"/>
      <c r="N28" s="316"/>
      <c r="O28" s="316"/>
      <c r="P28" s="316"/>
      <c r="Q28" s="316"/>
      <c r="R28" s="316"/>
      <c r="S28" s="316"/>
      <c r="T28" s="316"/>
      <c r="U28" s="316"/>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341" t="s">
        <v>182</v>
      </c>
      <c r="C30" s="341"/>
      <c r="D30" s="341"/>
      <c r="E30" s="341"/>
      <c r="F30" s="341"/>
      <c r="G30" s="341"/>
      <c r="H30" s="341"/>
      <c r="I30" s="341"/>
      <c r="J30" s="341"/>
      <c r="K30" s="341"/>
      <c r="L30" s="341"/>
      <c r="M30" s="341"/>
      <c r="N30" s="341"/>
      <c r="O30" s="341"/>
      <c r="P30" s="341"/>
      <c r="Q30" s="341"/>
      <c r="R30" s="341"/>
      <c r="S30" s="341"/>
      <c r="T30" s="341"/>
      <c r="U30" s="341"/>
    </row>
    <row r="31" spans="2:21" ht="24.9" customHeight="1" x14ac:dyDescent="0.3">
      <c r="B31" s="342" t="s">
        <v>28</v>
      </c>
      <c r="C31" s="343"/>
      <c r="D31" s="343"/>
      <c r="E31" s="343"/>
      <c r="F31" s="343"/>
      <c r="G31" s="343"/>
      <c r="H31" s="343"/>
      <c r="I31" s="343"/>
      <c r="J31" s="343"/>
      <c r="K31" s="343"/>
      <c r="L31" s="343"/>
      <c r="M31" s="343"/>
      <c r="N31" s="343"/>
      <c r="O31" s="343"/>
      <c r="P31" s="343"/>
      <c r="Q31" s="343"/>
      <c r="R31" s="343"/>
      <c r="S31" s="343"/>
      <c r="T31" s="343"/>
      <c r="U31" s="343"/>
    </row>
    <row r="32" spans="2:21" ht="60" customHeight="1" x14ac:dyDescent="0.3">
      <c r="B32" s="316"/>
      <c r="C32" s="316"/>
      <c r="D32" s="316"/>
      <c r="E32" s="316"/>
      <c r="F32" s="316"/>
      <c r="G32" s="316"/>
      <c r="H32" s="316"/>
      <c r="I32" s="316"/>
      <c r="J32" s="316"/>
      <c r="K32" s="316"/>
      <c r="L32" s="316"/>
      <c r="M32" s="316"/>
      <c r="N32" s="316"/>
      <c r="O32" s="316"/>
      <c r="P32" s="316"/>
      <c r="Q32" s="316"/>
      <c r="R32" s="316"/>
      <c r="S32" s="316"/>
      <c r="T32" s="316"/>
      <c r="U32" s="316"/>
    </row>
    <row r="33" spans="2:21" ht="60" customHeight="1" x14ac:dyDescent="0.3">
      <c r="B33" s="316"/>
      <c r="C33" s="316"/>
      <c r="D33" s="316"/>
      <c r="E33" s="316"/>
      <c r="F33" s="316"/>
      <c r="G33" s="316"/>
      <c r="H33" s="316"/>
      <c r="I33" s="316"/>
      <c r="J33" s="316"/>
      <c r="K33" s="316"/>
      <c r="L33" s="316"/>
      <c r="M33" s="316"/>
      <c r="N33" s="316"/>
      <c r="O33" s="316"/>
      <c r="P33" s="316"/>
      <c r="Q33" s="316"/>
      <c r="R33" s="316"/>
      <c r="S33" s="316"/>
      <c r="T33" s="316"/>
      <c r="U33" s="316"/>
    </row>
    <row r="34" spans="2:21" s="14" customFormat="1" ht="24.9" customHeight="1" x14ac:dyDescent="0.3">
      <c r="B34" s="328" t="s">
        <v>123</v>
      </c>
      <c r="C34" s="328"/>
      <c r="D34" s="328"/>
      <c r="E34" s="328"/>
      <c r="F34" s="328"/>
      <c r="G34" s="328"/>
      <c r="H34" s="328"/>
      <c r="I34" s="328"/>
      <c r="J34" s="328"/>
      <c r="K34" s="328"/>
      <c r="L34" s="328"/>
      <c r="M34" s="328"/>
      <c r="N34" s="328"/>
      <c r="O34" s="328"/>
      <c r="P34" s="328"/>
      <c r="Q34" s="328"/>
      <c r="R34" s="328"/>
      <c r="S34" s="328"/>
      <c r="T34" s="328"/>
      <c r="U34" s="328"/>
    </row>
    <row r="35" spans="2:21" ht="60" customHeight="1" x14ac:dyDescent="0.3">
      <c r="B35" s="316"/>
      <c r="C35" s="316"/>
      <c r="D35" s="316"/>
      <c r="E35" s="316"/>
      <c r="F35" s="316"/>
      <c r="G35" s="316"/>
      <c r="H35" s="316"/>
      <c r="I35" s="316"/>
      <c r="J35" s="316"/>
      <c r="K35" s="316"/>
      <c r="L35" s="316"/>
      <c r="M35" s="316"/>
      <c r="N35" s="316"/>
      <c r="O35" s="316"/>
      <c r="P35" s="316"/>
      <c r="Q35" s="316"/>
      <c r="R35" s="316"/>
      <c r="S35" s="316"/>
      <c r="T35" s="316"/>
      <c r="U35" s="316"/>
    </row>
    <row r="36" spans="2:21" ht="60" customHeight="1" x14ac:dyDescent="0.3">
      <c r="B36" s="316"/>
      <c r="C36" s="316"/>
      <c r="D36" s="316"/>
      <c r="E36" s="316"/>
      <c r="F36" s="316"/>
      <c r="G36" s="316"/>
      <c r="H36" s="316"/>
      <c r="I36" s="316"/>
      <c r="J36" s="316"/>
      <c r="K36" s="316"/>
      <c r="L36" s="316"/>
      <c r="M36" s="316"/>
      <c r="N36" s="316"/>
      <c r="O36" s="316"/>
      <c r="P36" s="316"/>
      <c r="Q36" s="316"/>
      <c r="R36" s="316"/>
      <c r="S36" s="316"/>
      <c r="T36" s="316"/>
      <c r="U36" s="316"/>
    </row>
    <row r="37" spans="2:21" ht="60" customHeight="1" x14ac:dyDescent="0.3">
      <c r="B37" s="316"/>
      <c r="C37" s="316"/>
      <c r="D37" s="316"/>
      <c r="E37" s="316"/>
      <c r="F37" s="316"/>
      <c r="G37" s="316"/>
      <c r="H37" s="316"/>
      <c r="I37" s="316"/>
      <c r="J37" s="316"/>
      <c r="K37" s="316"/>
      <c r="L37" s="316"/>
      <c r="M37" s="316"/>
      <c r="N37" s="316"/>
      <c r="O37" s="316"/>
      <c r="P37" s="316"/>
      <c r="Q37" s="316"/>
      <c r="R37" s="316"/>
      <c r="S37" s="316"/>
      <c r="T37" s="316"/>
      <c r="U37" s="316"/>
    </row>
    <row r="39" spans="2:21" x14ac:dyDescent="0.3">
      <c r="B39" s="334" t="s">
        <v>183</v>
      </c>
      <c r="C39" s="334"/>
      <c r="D39" s="334"/>
      <c r="E39" s="334"/>
      <c r="F39" s="334"/>
      <c r="G39" s="334"/>
      <c r="H39" s="334"/>
      <c r="I39" s="334"/>
      <c r="J39" s="334"/>
      <c r="K39" s="334"/>
      <c r="L39" s="334"/>
      <c r="M39" s="334"/>
      <c r="N39" s="334"/>
      <c r="O39" s="334"/>
      <c r="P39" s="334"/>
      <c r="Q39" s="334"/>
      <c r="R39" s="334"/>
      <c r="S39" s="334"/>
      <c r="T39" s="334"/>
      <c r="U39" s="334"/>
    </row>
    <row r="40" spans="2:21" ht="19.8" x14ac:dyDescent="0.3">
      <c r="B40" s="342" t="s">
        <v>28</v>
      </c>
      <c r="C40" s="343"/>
      <c r="D40" s="343"/>
      <c r="E40" s="343"/>
      <c r="F40" s="343"/>
      <c r="G40" s="343"/>
      <c r="H40" s="343"/>
      <c r="I40" s="343"/>
      <c r="J40" s="343"/>
      <c r="K40" s="343"/>
      <c r="L40" s="343"/>
      <c r="M40" s="343"/>
      <c r="N40" s="343"/>
      <c r="O40" s="343"/>
      <c r="P40" s="343"/>
      <c r="Q40" s="343"/>
      <c r="R40" s="343"/>
      <c r="S40" s="343"/>
      <c r="T40" s="343"/>
      <c r="U40" s="343"/>
    </row>
    <row r="41" spans="2:21" ht="51.75" customHeight="1" x14ac:dyDescent="0.3">
      <c r="B41" s="316"/>
      <c r="C41" s="316"/>
      <c r="D41" s="316"/>
      <c r="E41" s="316"/>
      <c r="F41" s="316"/>
      <c r="G41" s="316"/>
      <c r="H41" s="316"/>
      <c r="I41" s="316"/>
      <c r="J41" s="316"/>
      <c r="K41" s="316"/>
      <c r="L41" s="316"/>
      <c r="M41" s="316"/>
      <c r="N41" s="316"/>
      <c r="O41" s="316"/>
      <c r="P41" s="316"/>
      <c r="Q41" s="316"/>
      <c r="R41" s="316"/>
      <c r="S41" s="316"/>
      <c r="T41" s="316"/>
      <c r="U41" s="316"/>
    </row>
    <row r="42" spans="2:21" ht="50.25" customHeight="1" x14ac:dyDescent="0.3">
      <c r="B42" s="316"/>
      <c r="C42" s="316"/>
      <c r="D42" s="316"/>
      <c r="E42" s="316"/>
      <c r="F42" s="316"/>
      <c r="G42" s="316"/>
      <c r="H42" s="316"/>
      <c r="I42" s="316"/>
      <c r="J42" s="316"/>
      <c r="K42" s="316"/>
      <c r="L42" s="316"/>
      <c r="M42" s="316"/>
      <c r="N42" s="316"/>
      <c r="O42" s="316"/>
      <c r="P42" s="316"/>
      <c r="Q42" s="316"/>
      <c r="R42" s="316"/>
      <c r="S42" s="316"/>
      <c r="T42" s="316"/>
      <c r="U42" s="316"/>
    </row>
    <row r="43" spans="2:21" ht="19.8" x14ac:dyDescent="0.3">
      <c r="B43" s="328" t="s">
        <v>123</v>
      </c>
      <c r="C43" s="328"/>
      <c r="D43" s="328"/>
      <c r="E43" s="328"/>
      <c r="F43" s="328"/>
      <c r="G43" s="328"/>
      <c r="H43" s="328"/>
      <c r="I43" s="328"/>
      <c r="J43" s="328"/>
      <c r="K43" s="328"/>
      <c r="L43" s="328"/>
      <c r="M43" s="328"/>
      <c r="N43" s="328"/>
      <c r="O43" s="328"/>
      <c r="P43" s="328"/>
      <c r="Q43" s="328"/>
      <c r="R43" s="328"/>
      <c r="S43" s="328"/>
      <c r="T43" s="328"/>
      <c r="U43" s="328"/>
    </row>
    <row r="44" spans="2:21" ht="69.75" customHeight="1" x14ac:dyDescent="0.3">
      <c r="B44" s="316"/>
      <c r="C44" s="316"/>
      <c r="D44" s="316"/>
      <c r="E44" s="316"/>
      <c r="F44" s="316"/>
      <c r="G44" s="316"/>
      <c r="H44" s="316"/>
      <c r="I44" s="316"/>
      <c r="J44" s="316"/>
      <c r="K44" s="316"/>
      <c r="L44" s="316"/>
      <c r="M44" s="316"/>
      <c r="N44" s="316"/>
      <c r="O44" s="316"/>
      <c r="P44" s="316"/>
      <c r="Q44" s="316"/>
      <c r="R44" s="316"/>
      <c r="S44" s="316"/>
      <c r="T44" s="316"/>
      <c r="U44" s="316"/>
    </row>
    <row r="45" spans="2:21" ht="60" customHeight="1" x14ac:dyDescent="0.3">
      <c r="B45" s="316"/>
      <c r="C45" s="316"/>
      <c r="D45" s="316"/>
      <c r="E45" s="316"/>
      <c r="F45" s="316"/>
      <c r="G45" s="316"/>
      <c r="H45" s="316"/>
      <c r="I45" s="316"/>
      <c r="J45" s="316"/>
      <c r="K45" s="316"/>
      <c r="L45" s="316"/>
      <c r="M45" s="316"/>
      <c r="N45" s="316"/>
      <c r="O45" s="316"/>
      <c r="P45" s="316"/>
      <c r="Q45" s="316"/>
      <c r="R45" s="316"/>
      <c r="S45" s="316"/>
      <c r="T45" s="316"/>
      <c r="U45" s="316"/>
    </row>
    <row r="46" spans="2:21" ht="59.25" customHeight="1" x14ac:dyDescent="0.3">
      <c r="B46" s="316"/>
      <c r="C46" s="316"/>
      <c r="D46" s="316"/>
      <c r="E46" s="316"/>
      <c r="F46" s="316"/>
      <c r="G46" s="316"/>
      <c r="H46" s="316"/>
      <c r="I46" s="316"/>
      <c r="J46" s="316"/>
      <c r="K46" s="316"/>
      <c r="L46" s="316"/>
      <c r="M46" s="316"/>
      <c r="N46" s="316"/>
      <c r="O46" s="316"/>
      <c r="P46" s="316"/>
      <c r="Q46" s="316"/>
      <c r="R46" s="316"/>
      <c r="S46" s="316"/>
      <c r="T46" s="316"/>
      <c r="U46" s="316"/>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4:U44"/>
    <mergeCell ref="B45:U45"/>
    <mergeCell ref="B46:U46"/>
    <mergeCell ref="B39:U39"/>
    <mergeCell ref="B40:U40"/>
    <mergeCell ref="B41:U41"/>
    <mergeCell ref="B42:U42"/>
    <mergeCell ref="B43:U43"/>
    <mergeCell ref="B33:U33"/>
    <mergeCell ref="B34:U34"/>
    <mergeCell ref="B35:U35"/>
    <mergeCell ref="B36:U36"/>
    <mergeCell ref="B37:U37"/>
    <mergeCell ref="B27:U27"/>
    <mergeCell ref="B28:U28"/>
    <mergeCell ref="B30:U30"/>
    <mergeCell ref="B31:U31"/>
    <mergeCell ref="B32:U32"/>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6:U26"/>
    <mergeCell ref="G3:G9"/>
    <mergeCell ref="B2:B3"/>
    <mergeCell ref="M2:P2"/>
    <mergeCell ref="B16:U16"/>
    <mergeCell ref="B23:U2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zoomScale="70" zoomScaleNormal="70" workbookViewId="0">
      <selection activeCell="B18" sqref="B18:U18"/>
    </sheetView>
  </sheetViews>
  <sheetFormatPr baseColWidth="10" defaultColWidth="11.44140625" defaultRowHeight="16.2" x14ac:dyDescent="0.3"/>
  <cols>
    <col min="1" max="1" width="1.44140625" style="1" customWidth="1"/>
    <col min="2" max="2" width="38.332031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2.109375" style="1" customWidth="1"/>
    <col min="18" max="21" width="7.6640625" style="1" customWidth="1"/>
    <col min="22" max="22" width="14.109375" style="1" bestFit="1" customWidth="1"/>
    <col min="23"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325" t="s">
        <v>137</v>
      </c>
      <c r="C2" s="332" t="s">
        <v>180</v>
      </c>
      <c r="D2" s="332"/>
      <c r="E2" s="332"/>
      <c r="F2" s="332"/>
      <c r="G2" s="2"/>
      <c r="H2" s="333" t="s">
        <v>181</v>
      </c>
      <c r="I2" s="333"/>
      <c r="J2" s="333"/>
      <c r="K2" s="333"/>
      <c r="L2" s="2"/>
      <c r="M2" s="327" t="s">
        <v>182</v>
      </c>
      <c r="N2" s="327"/>
      <c r="O2" s="327"/>
      <c r="P2" s="327"/>
      <c r="Q2" s="55"/>
      <c r="R2" s="334" t="s">
        <v>183</v>
      </c>
      <c r="S2" s="334"/>
      <c r="T2" s="334"/>
      <c r="U2" s="334"/>
      <c r="V2" s="329"/>
    </row>
    <row r="3" spans="2:22" ht="24.75" customHeight="1" thickBot="1" x14ac:dyDescent="0.35">
      <c r="B3" s="326"/>
      <c r="C3" s="3">
        <v>1</v>
      </c>
      <c r="D3" s="3">
        <v>2</v>
      </c>
      <c r="E3" s="4">
        <v>3</v>
      </c>
      <c r="F3" s="5">
        <v>4</v>
      </c>
      <c r="G3" s="323"/>
      <c r="H3" s="3">
        <v>1</v>
      </c>
      <c r="I3" s="3">
        <v>2</v>
      </c>
      <c r="J3" s="4">
        <v>3</v>
      </c>
      <c r="K3" s="5">
        <v>4</v>
      </c>
      <c r="L3" s="330"/>
      <c r="M3" s="3">
        <v>1</v>
      </c>
      <c r="N3" s="3">
        <v>2</v>
      </c>
      <c r="O3" s="4">
        <v>3</v>
      </c>
      <c r="P3" s="5">
        <v>4</v>
      </c>
      <c r="Q3" s="56"/>
      <c r="R3" s="3">
        <v>1</v>
      </c>
      <c r="S3" s="3">
        <v>2</v>
      </c>
      <c r="T3" s="4">
        <v>3</v>
      </c>
      <c r="U3" s="5">
        <v>4</v>
      </c>
      <c r="V3" s="329"/>
    </row>
    <row r="4" spans="2:22" ht="38.1" customHeight="1" thickTop="1" thickBot="1" x14ac:dyDescent="0.35">
      <c r="B4" s="37" t="s">
        <v>133</v>
      </c>
      <c r="C4" s="36">
        <f>Autoevaluación!R84/SUM(Autoevaluación!R84:R87)</f>
        <v>0</v>
      </c>
      <c r="D4" s="7">
        <f>Autoevaluación!R85/SUM(Autoevaluación!R84:R87)</f>
        <v>0</v>
      </c>
      <c r="E4" s="7">
        <f>Autoevaluación!R86/SUM(Autoevaluación!R84:R87)</f>
        <v>0.66666666666666663</v>
      </c>
      <c r="F4" s="7">
        <f>Autoevaluación!R87/SUM(Autoevaluación!R84:R87)</f>
        <v>0.33333333333333331</v>
      </c>
      <c r="G4" s="324"/>
      <c r="H4" s="17">
        <f>Autoevaluación!S84/SUM(Autoevaluación!S84:S87)</f>
        <v>0</v>
      </c>
      <c r="I4" s="7">
        <f>Autoevaluación!S85/SUM(Autoevaluación!S84:S87)</f>
        <v>0</v>
      </c>
      <c r="J4" s="7">
        <f>Autoevaluación!S86/SUM(Autoevaluación!S84:S87)</f>
        <v>0.66666666666666663</v>
      </c>
      <c r="K4" s="7">
        <f>Autoevaluación!S87/SUM(Autoevaluación!S84:S87)</f>
        <v>0.33333333333333331</v>
      </c>
      <c r="L4" s="331"/>
      <c r="M4" s="7" t="e">
        <f>Autoevaluación!T84/SUM(Autoevaluación!T84:T87)</f>
        <v>#DIV/0!</v>
      </c>
      <c r="N4" s="7" t="e">
        <f>Autoevaluación!T85/SUM(Autoevaluación!T84:T87)</f>
        <v>#DIV/0!</v>
      </c>
      <c r="O4" s="7" t="e">
        <f>Autoevaluación!T86/SUM(Autoevaluación!T84:T87)</f>
        <v>#DIV/0!</v>
      </c>
      <c r="P4" s="7" t="e">
        <f>Autoevaluación!T87/SUM(Autoevaluación!T84:T87)</f>
        <v>#DIV/0!</v>
      </c>
      <c r="Q4" s="53"/>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5">
      <c r="B5" s="39" t="s">
        <v>134</v>
      </c>
      <c r="C5" s="36">
        <f>Autoevaluación!R89/SUM(Autoevaluación!R89:R92)</f>
        <v>0</v>
      </c>
      <c r="D5" s="7">
        <f>Autoevaluación!R90/SUM(Autoevaluación!R89:R92)</f>
        <v>0.8571428571428571</v>
      </c>
      <c r="E5" s="7">
        <f>Autoevaluación!R91/SUM(Autoevaluación!R89:R92)</f>
        <v>0.14285714285714285</v>
      </c>
      <c r="F5" s="7">
        <f>Autoevaluación!R92/SUM(Autoevaluación!R89:R92)</f>
        <v>0</v>
      </c>
      <c r="G5" s="324"/>
      <c r="H5" s="17">
        <f>Autoevaluación!S89/SUM(Autoevaluación!S89:S92)</f>
        <v>0</v>
      </c>
      <c r="I5" s="7">
        <f>Autoevaluación!S90/SUM(Autoevaluación!S89:S92)</f>
        <v>1</v>
      </c>
      <c r="J5" s="7" t="e">
        <f>Autoevaluación!S91/SUM(Autoevaluación!S89:Q92Q13:V16)</f>
        <v>#NAME?</v>
      </c>
      <c r="K5" s="7">
        <f>Autoevaluación!S92/SUM(Autoevaluación!S89:S92)</f>
        <v>0</v>
      </c>
      <c r="L5" s="331"/>
      <c r="M5" s="7" t="e">
        <f>Autoevaluación!T89/SUM(Autoevaluación!T89:T92)</f>
        <v>#DIV/0!</v>
      </c>
      <c r="N5" s="7" t="e">
        <f>Autoevaluación!T90/SUM(Autoevaluación!T89:T92)</f>
        <v>#DIV/0!</v>
      </c>
      <c r="O5" s="7" t="e">
        <f>Autoevaluación!T91/SUM(Autoevaluación!T89:T92)</f>
        <v>#DIV/0!</v>
      </c>
      <c r="P5" s="7" t="e">
        <f>Autoevaluación!T92/SUM(Autoevaluación!T89:T92)</f>
        <v>#DIV/0!</v>
      </c>
      <c r="Q5" s="53"/>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35">
      <c r="B6" s="39" t="s">
        <v>32</v>
      </c>
      <c r="C6" s="36">
        <f>Autoevaluación!R98/SUM(Autoevaluación!R98:R101)</f>
        <v>0</v>
      </c>
      <c r="D6" s="7">
        <f>Autoevaluación!R99/SUM(Autoevaluación!R98:R101)</f>
        <v>0</v>
      </c>
      <c r="E6" s="7">
        <f>Autoevaluación!R100/SUM(Autoevaluación!R98:R101)</f>
        <v>1</v>
      </c>
      <c r="F6" s="7">
        <f>Autoevaluación!R101/SUM(Autoevaluación!R98:R101)</f>
        <v>0</v>
      </c>
      <c r="G6" s="324"/>
      <c r="H6" s="17">
        <f>Autoevaluación!S98/SUM(Autoevaluación!S98:S101)</f>
        <v>0</v>
      </c>
      <c r="I6" s="7">
        <f>Autoevaluación!S99/SUM(Autoevaluación!S98:S101)</f>
        <v>0</v>
      </c>
      <c r="J6" s="7">
        <f>Autoevaluación!S100/SUM(Autoevaluación!S98:S101)</f>
        <v>1</v>
      </c>
      <c r="K6" s="7">
        <f>Autoevaluación!S10/SUM(Autoevaluación!S98:S101)</f>
        <v>0</v>
      </c>
      <c r="L6" s="331"/>
      <c r="M6" s="7" t="e">
        <f>Autoevaluación!T98/SUM(Autoevaluación!T98:T101)</f>
        <v>#DIV/0!</v>
      </c>
      <c r="N6" s="7" t="e">
        <f>Autoevaluación!T99/SUM(Autoevaluación!T98:T101)</f>
        <v>#DIV/0!</v>
      </c>
      <c r="O6" s="7" t="e">
        <f>Autoevaluación!T100/SUM(Autoevaluación!T98:T101)</f>
        <v>#DIV/0!</v>
      </c>
      <c r="P6" s="7" t="e">
        <f>Autoevaluación!T101/SUM(Autoevaluación!T98:T101)</f>
        <v>#DIV/0!</v>
      </c>
      <c r="Q6" s="53"/>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35">
      <c r="B7" s="37" t="s">
        <v>135</v>
      </c>
      <c r="C7" s="36">
        <f>Autoevaluación!R102/SUM(Autoevaluación!R102:R105)</f>
        <v>0</v>
      </c>
      <c r="D7" s="7">
        <f>Autoevaluación!R103/SUM(Autoevaluación!R102:R105)</f>
        <v>0.2</v>
      </c>
      <c r="E7" s="7">
        <f>Autoevaluación!R104/SUM(Autoevaluación!R102:R105)</f>
        <v>0.7</v>
      </c>
      <c r="F7" s="7">
        <f>Autoevaluación!R105/SUM(Autoevaluación!R102:R105)</f>
        <v>0.1</v>
      </c>
      <c r="G7" s="324"/>
      <c r="H7" s="17">
        <f>Autoevaluación!S102/SUM(Autoevaluación!S102:S105)</f>
        <v>0</v>
      </c>
      <c r="I7" s="7">
        <f>Autoevaluación!S103/SUM(Autoevaluación!S102:S105)</f>
        <v>0.3</v>
      </c>
      <c r="J7" s="7">
        <f>Autoevaluación!S104/SUM(Autoevaluación!S102:S105)</f>
        <v>0.6</v>
      </c>
      <c r="K7" s="7">
        <f>Autoevaluación!S105/SUM(Autoevaluación!S102:S105)</f>
        <v>0.1</v>
      </c>
      <c r="L7" s="331"/>
      <c r="M7" s="7" t="e">
        <f>Autoevaluación!T102/SUM(Autoevaluación!T102:T105)</f>
        <v>#DIV/0!</v>
      </c>
      <c r="N7" s="7" t="e">
        <f>Autoevaluación!T103/SUM(Autoevaluación!T102:T105)</f>
        <v>#DIV/0!</v>
      </c>
      <c r="O7" s="7" t="e">
        <f>Autoevaluación!T104/SUM(Autoevaluación!T102:T105)</f>
        <v>#DIV/0!</v>
      </c>
      <c r="P7" s="7" t="e">
        <f>Autoevaluación!T105/SUM(Autoevaluación!T102:T105)</f>
        <v>#DIV/0!</v>
      </c>
      <c r="Q7" s="53"/>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35">
      <c r="B8" s="37" t="s">
        <v>136</v>
      </c>
      <c r="C8" s="36">
        <f>Autoevaluación!R114/SUM(Autoevaluación!R114:R117)</f>
        <v>0</v>
      </c>
      <c r="D8" s="7">
        <f>Autoevaluación!R115/SUM(Autoevaluación!R114:R117)</f>
        <v>0</v>
      </c>
      <c r="E8" s="7">
        <f>Autoevaluación!R116/SUM(Autoevaluación!R114:R117)</f>
        <v>1</v>
      </c>
      <c r="F8" s="7">
        <f>Autoevaluación!R117/SUM(Autoevaluación!R114:R117)</f>
        <v>0</v>
      </c>
      <c r="G8" s="324"/>
      <c r="H8" s="17">
        <f>Autoevaluación!S114/SUM(Autoevaluación!S114:S117)</f>
        <v>0</v>
      </c>
      <c r="I8" s="7">
        <f>Autoevaluación!S115/SUM(Autoevaluación!S114:S117)</f>
        <v>0</v>
      </c>
      <c r="J8" s="7">
        <f>Autoevaluación!S116/SUM(Autoevaluación!S114:S117)</f>
        <v>1</v>
      </c>
      <c r="K8" s="7">
        <f>Autoevaluación!S117/SUM(Autoevaluación!S114:S117)</f>
        <v>0</v>
      </c>
      <c r="L8" s="331"/>
      <c r="M8" s="7" t="e">
        <f>Autoevaluación!T114/SUM(Autoevaluación!T114:T117)</f>
        <v>#DIV/0!</v>
      </c>
      <c r="N8" s="7" t="e">
        <f>Autoevaluación!T115/SUM(Autoevaluación!T114:T117)</f>
        <v>#DIV/0!</v>
      </c>
      <c r="O8" s="7" t="e">
        <f>Autoevaluación!T116/SUM(Autoevaluación!T114:T117)</f>
        <v>#DIV/0!</v>
      </c>
      <c r="P8" s="7" t="e">
        <f>Autoevaluación!T117/SUM(Autoevaluación!T114:T117)</f>
        <v>#DIV/0!</v>
      </c>
      <c r="Q8" s="53"/>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3">
      <c r="B9" s="38"/>
      <c r="C9" s="7"/>
      <c r="D9" s="7"/>
      <c r="E9" s="7"/>
      <c r="F9" s="7"/>
      <c r="G9" s="324"/>
      <c r="H9" s="7"/>
      <c r="I9" s="7"/>
      <c r="J9" s="7"/>
      <c r="K9" s="7"/>
      <c r="L9" s="331"/>
      <c r="M9" s="7"/>
      <c r="N9" s="7"/>
      <c r="O9" s="7"/>
      <c r="P9" s="7"/>
      <c r="Q9" s="53"/>
      <c r="R9" s="7"/>
      <c r="S9" s="7"/>
      <c r="T9" s="7"/>
      <c r="U9" s="7"/>
    </row>
    <row r="10" spans="2:22" ht="42" customHeight="1" x14ac:dyDescent="0.3">
      <c r="B10" s="15" t="s">
        <v>138</v>
      </c>
      <c r="C10" s="12">
        <f>AVERAGE(C4:C9)</f>
        <v>0</v>
      </c>
      <c r="D10" s="12">
        <f>AVERAGE(D4:D9)</f>
        <v>0.21142857142857144</v>
      </c>
      <c r="E10" s="12">
        <f>AVERAGE(E4:E9)</f>
        <v>0.70190476190476192</v>
      </c>
      <c r="F10" s="12">
        <f>AVERAGE(F4:F9)</f>
        <v>8.666666666666667E-2</v>
      </c>
      <c r="G10" s="9"/>
      <c r="H10" s="12">
        <f>AVERAGE(H4:H9)</f>
        <v>0</v>
      </c>
      <c r="I10" s="12">
        <f>AVERAGE(I4:I9)</f>
        <v>0.26</v>
      </c>
      <c r="J10" s="12" t="e">
        <f>AVERAGE(J4:J9)</f>
        <v>#NAME?</v>
      </c>
      <c r="K10" s="12">
        <f>AVERAGE(K4:K9)</f>
        <v>8.666666666666667E-2</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332" t="s">
        <v>180</v>
      </c>
      <c r="C12" s="332"/>
      <c r="D12" s="332"/>
      <c r="E12" s="332"/>
      <c r="F12" s="332"/>
      <c r="G12" s="332"/>
      <c r="H12" s="332"/>
      <c r="I12" s="332"/>
      <c r="J12" s="332"/>
      <c r="K12" s="332"/>
      <c r="L12" s="332"/>
      <c r="M12" s="332"/>
      <c r="N12" s="332"/>
      <c r="O12" s="332"/>
      <c r="P12" s="332"/>
      <c r="Q12" s="332"/>
      <c r="R12" s="332"/>
      <c r="S12" s="332"/>
      <c r="T12" s="332"/>
      <c r="U12" s="332"/>
    </row>
    <row r="13" spans="2:22" ht="24.9" customHeight="1" x14ac:dyDescent="0.3">
      <c r="B13" s="335" t="s">
        <v>28</v>
      </c>
      <c r="C13" s="335"/>
      <c r="D13" s="335"/>
      <c r="E13" s="335"/>
      <c r="F13" s="335"/>
      <c r="G13" s="335"/>
      <c r="H13" s="335"/>
      <c r="I13" s="335"/>
      <c r="J13" s="335"/>
      <c r="K13" s="335"/>
      <c r="L13" s="335"/>
      <c r="M13" s="335"/>
      <c r="N13" s="335"/>
      <c r="O13" s="335"/>
      <c r="P13" s="335"/>
      <c r="Q13" s="335"/>
      <c r="R13" s="335"/>
      <c r="S13" s="335"/>
      <c r="T13" s="335"/>
      <c r="U13" s="335"/>
    </row>
    <row r="14" spans="2:22" ht="60" customHeight="1" x14ac:dyDescent="0.3">
      <c r="B14" s="308" t="s">
        <v>315</v>
      </c>
      <c r="C14" s="308"/>
      <c r="D14" s="308"/>
      <c r="E14" s="308"/>
      <c r="F14" s="308"/>
      <c r="G14" s="308"/>
      <c r="H14" s="308"/>
      <c r="I14" s="308"/>
      <c r="J14" s="308"/>
      <c r="K14" s="308"/>
      <c r="L14" s="308"/>
      <c r="M14" s="308"/>
      <c r="N14" s="308"/>
      <c r="O14" s="308"/>
      <c r="P14" s="308"/>
      <c r="Q14" s="308"/>
      <c r="R14" s="308"/>
      <c r="S14" s="308"/>
      <c r="T14" s="308"/>
      <c r="U14" s="308"/>
    </row>
    <row r="15" spans="2:22" ht="60" customHeight="1" x14ac:dyDescent="0.3">
      <c r="B15" s="308" t="s">
        <v>316</v>
      </c>
      <c r="C15" s="308"/>
      <c r="D15" s="308"/>
      <c r="E15" s="308"/>
      <c r="F15" s="308"/>
      <c r="G15" s="308"/>
      <c r="H15" s="308"/>
      <c r="I15" s="308"/>
      <c r="J15" s="308"/>
      <c r="K15" s="308"/>
      <c r="L15" s="308"/>
      <c r="M15" s="308"/>
      <c r="N15" s="308"/>
      <c r="O15" s="308"/>
      <c r="P15" s="308"/>
      <c r="Q15" s="308"/>
      <c r="R15" s="308"/>
      <c r="S15" s="308"/>
      <c r="T15" s="308"/>
      <c r="U15" s="308"/>
    </row>
    <row r="16" spans="2:22" s="14" customFormat="1" ht="24.9" customHeight="1" x14ac:dyDescent="0.3">
      <c r="B16" s="328" t="s">
        <v>123</v>
      </c>
      <c r="C16" s="328"/>
      <c r="D16" s="328"/>
      <c r="E16" s="328"/>
      <c r="F16" s="328"/>
      <c r="G16" s="328"/>
      <c r="H16" s="328"/>
      <c r="I16" s="328"/>
      <c r="J16" s="328"/>
      <c r="K16" s="328"/>
      <c r="L16" s="328"/>
      <c r="M16" s="328"/>
      <c r="N16" s="328"/>
      <c r="O16" s="328"/>
      <c r="P16" s="328"/>
      <c r="Q16" s="328"/>
      <c r="R16" s="328"/>
      <c r="S16" s="328"/>
      <c r="T16" s="328"/>
      <c r="U16" s="328"/>
    </row>
    <row r="17" spans="2:21" ht="60" customHeight="1" x14ac:dyDescent="0.3">
      <c r="B17" s="308" t="s">
        <v>317</v>
      </c>
      <c r="C17" s="308"/>
      <c r="D17" s="308"/>
      <c r="E17" s="308"/>
      <c r="F17" s="308"/>
      <c r="G17" s="308"/>
      <c r="H17" s="308"/>
      <c r="I17" s="308"/>
      <c r="J17" s="308"/>
      <c r="K17" s="308"/>
      <c r="L17" s="308"/>
      <c r="M17" s="308"/>
      <c r="N17" s="308"/>
      <c r="O17" s="308"/>
      <c r="P17" s="308"/>
      <c r="Q17" s="308"/>
      <c r="R17" s="308"/>
      <c r="S17" s="308"/>
      <c r="T17" s="308"/>
      <c r="U17" s="308"/>
    </row>
    <row r="18" spans="2:21" ht="60" customHeight="1" x14ac:dyDescent="0.3">
      <c r="B18" s="308" t="s">
        <v>318</v>
      </c>
      <c r="C18" s="308"/>
      <c r="D18" s="308"/>
      <c r="E18" s="308"/>
      <c r="F18" s="308"/>
      <c r="G18" s="308"/>
      <c r="H18" s="308"/>
      <c r="I18" s="308"/>
      <c r="J18" s="308"/>
      <c r="K18" s="308"/>
      <c r="L18" s="308"/>
      <c r="M18" s="308"/>
      <c r="N18" s="308"/>
      <c r="O18" s="308"/>
      <c r="P18" s="308"/>
      <c r="Q18" s="308"/>
      <c r="R18" s="308"/>
      <c r="S18" s="308"/>
      <c r="T18" s="308"/>
      <c r="U18" s="308"/>
    </row>
    <row r="19" spans="2:21" ht="60" customHeight="1" x14ac:dyDescent="0.3">
      <c r="B19" s="308"/>
      <c r="C19" s="308"/>
      <c r="D19" s="308"/>
      <c r="E19" s="308"/>
      <c r="F19" s="308"/>
      <c r="G19" s="308"/>
      <c r="H19" s="308"/>
      <c r="I19" s="308"/>
      <c r="J19" s="308"/>
      <c r="K19" s="308"/>
      <c r="L19" s="308"/>
      <c r="M19" s="308"/>
      <c r="N19" s="308"/>
      <c r="O19" s="308"/>
      <c r="P19" s="308"/>
      <c r="Q19" s="308"/>
      <c r="R19" s="308"/>
      <c r="S19" s="308"/>
      <c r="T19" s="308"/>
      <c r="U19" s="308"/>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339" t="s">
        <v>181</v>
      </c>
      <c r="C21" s="339"/>
      <c r="D21" s="339"/>
      <c r="E21" s="339"/>
      <c r="F21" s="339"/>
      <c r="G21" s="339"/>
      <c r="H21" s="339"/>
      <c r="I21" s="339"/>
      <c r="J21" s="339"/>
      <c r="K21" s="339"/>
      <c r="L21" s="339"/>
      <c r="M21" s="339"/>
      <c r="N21" s="339"/>
      <c r="O21" s="339"/>
      <c r="P21" s="339"/>
      <c r="Q21" s="339"/>
      <c r="R21" s="339"/>
      <c r="S21" s="339"/>
      <c r="T21" s="339"/>
      <c r="U21" s="339"/>
    </row>
    <row r="22" spans="2:21" ht="24.9" customHeight="1" x14ac:dyDescent="0.3">
      <c r="B22" s="342" t="s">
        <v>28</v>
      </c>
      <c r="C22" s="343"/>
      <c r="D22" s="343"/>
      <c r="E22" s="343"/>
      <c r="F22" s="343"/>
      <c r="G22" s="343"/>
      <c r="H22" s="343"/>
      <c r="I22" s="343"/>
      <c r="J22" s="343"/>
      <c r="K22" s="343"/>
      <c r="L22" s="343"/>
      <c r="M22" s="343"/>
      <c r="N22" s="343"/>
      <c r="O22" s="343"/>
      <c r="P22" s="343"/>
      <c r="Q22" s="343"/>
      <c r="R22" s="343"/>
      <c r="S22" s="343"/>
      <c r="T22" s="343"/>
      <c r="U22" s="343"/>
    </row>
    <row r="23" spans="2:21" ht="60" customHeight="1" x14ac:dyDescent="0.3">
      <c r="B23" s="308"/>
      <c r="C23" s="308"/>
      <c r="D23" s="308"/>
      <c r="E23" s="308"/>
      <c r="F23" s="308"/>
      <c r="G23" s="308"/>
      <c r="H23" s="308"/>
      <c r="I23" s="308"/>
      <c r="J23" s="308"/>
      <c r="K23" s="308"/>
      <c r="L23" s="308"/>
      <c r="M23" s="308"/>
      <c r="N23" s="308"/>
      <c r="O23" s="308"/>
      <c r="P23" s="308"/>
      <c r="Q23" s="308"/>
      <c r="R23" s="308"/>
      <c r="S23" s="308"/>
      <c r="T23" s="308"/>
      <c r="U23" s="308"/>
    </row>
    <row r="24" spans="2:21" ht="60" customHeight="1" x14ac:dyDescent="0.3">
      <c r="B24" s="308"/>
      <c r="C24" s="308"/>
      <c r="D24" s="308"/>
      <c r="E24" s="308"/>
      <c r="F24" s="308"/>
      <c r="G24" s="308"/>
      <c r="H24" s="308"/>
      <c r="I24" s="308"/>
      <c r="J24" s="308"/>
      <c r="K24" s="308"/>
      <c r="L24" s="308"/>
      <c r="M24" s="308"/>
      <c r="N24" s="308"/>
      <c r="O24" s="308"/>
      <c r="P24" s="308"/>
      <c r="Q24" s="308"/>
      <c r="R24" s="308"/>
      <c r="S24" s="308"/>
      <c r="T24" s="308"/>
      <c r="U24" s="308"/>
    </row>
    <row r="25" spans="2:21" s="14" customFormat="1" ht="24.9" customHeight="1" x14ac:dyDescent="0.3">
      <c r="B25" s="328" t="s">
        <v>123</v>
      </c>
      <c r="C25" s="328"/>
      <c r="D25" s="328"/>
      <c r="E25" s="328"/>
      <c r="F25" s="328"/>
      <c r="G25" s="328"/>
      <c r="H25" s="328"/>
      <c r="I25" s="328"/>
      <c r="J25" s="328"/>
      <c r="K25" s="328"/>
      <c r="L25" s="328"/>
      <c r="M25" s="328"/>
      <c r="N25" s="328"/>
      <c r="O25" s="328"/>
      <c r="P25" s="328"/>
      <c r="Q25" s="328"/>
      <c r="R25" s="328"/>
      <c r="S25" s="328"/>
      <c r="T25" s="328"/>
      <c r="U25" s="328"/>
    </row>
    <row r="26" spans="2:21" ht="60" customHeight="1" x14ac:dyDescent="0.3">
      <c r="B26" s="308"/>
      <c r="C26" s="308"/>
      <c r="D26" s="308"/>
      <c r="E26" s="308"/>
      <c r="F26" s="308"/>
      <c r="G26" s="308"/>
      <c r="H26" s="308"/>
      <c r="I26" s="308"/>
      <c r="J26" s="308"/>
      <c r="K26" s="308"/>
      <c r="L26" s="308"/>
      <c r="M26" s="308"/>
      <c r="N26" s="308"/>
      <c r="O26" s="308"/>
      <c r="P26" s="308"/>
      <c r="Q26" s="308"/>
      <c r="R26" s="308"/>
      <c r="S26" s="308"/>
      <c r="T26" s="308"/>
      <c r="U26" s="308"/>
    </row>
    <row r="27" spans="2:21" ht="60" customHeight="1" x14ac:dyDescent="0.3">
      <c r="B27" s="308"/>
      <c r="C27" s="308"/>
      <c r="D27" s="308"/>
      <c r="E27" s="308"/>
      <c r="F27" s="308"/>
      <c r="G27" s="308"/>
      <c r="H27" s="308"/>
      <c r="I27" s="308"/>
      <c r="J27" s="308"/>
      <c r="K27" s="308"/>
      <c r="L27" s="308"/>
      <c r="M27" s="308"/>
      <c r="N27" s="308"/>
      <c r="O27" s="308"/>
      <c r="P27" s="308"/>
      <c r="Q27" s="308"/>
      <c r="R27" s="308"/>
      <c r="S27" s="308"/>
      <c r="T27" s="308"/>
      <c r="U27" s="308"/>
    </row>
    <row r="28" spans="2:21" ht="60" customHeight="1" x14ac:dyDescent="0.3">
      <c r="B28" s="308"/>
      <c r="C28" s="308"/>
      <c r="D28" s="308"/>
      <c r="E28" s="308"/>
      <c r="F28" s="308"/>
      <c r="G28" s="308"/>
      <c r="H28" s="308"/>
      <c r="I28" s="308"/>
      <c r="J28" s="308"/>
      <c r="K28" s="308"/>
      <c r="L28" s="308"/>
      <c r="M28" s="308"/>
      <c r="N28" s="308"/>
      <c r="O28" s="308"/>
      <c r="P28" s="308"/>
      <c r="Q28" s="308"/>
      <c r="R28" s="308"/>
      <c r="S28" s="308"/>
      <c r="T28" s="308"/>
      <c r="U28" s="308"/>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341" t="s">
        <v>182</v>
      </c>
      <c r="C30" s="341"/>
      <c r="D30" s="341"/>
      <c r="E30" s="341"/>
      <c r="F30" s="341"/>
      <c r="G30" s="341"/>
      <c r="H30" s="341"/>
      <c r="I30" s="341"/>
      <c r="J30" s="341"/>
      <c r="K30" s="341"/>
      <c r="L30" s="341"/>
      <c r="M30" s="341"/>
      <c r="N30" s="341"/>
      <c r="O30" s="341"/>
      <c r="P30" s="341"/>
      <c r="Q30" s="341"/>
      <c r="R30" s="341"/>
      <c r="S30" s="341"/>
      <c r="T30" s="341"/>
      <c r="U30" s="341"/>
    </row>
    <row r="31" spans="2:21" ht="24.9" customHeight="1" x14ac:dyDescent="0.3">
      <c r="B31" s="340" t="s">
        <v>28</v>
      </c>
      <c r="C31" s="340"/>
      <c r="D31" s="340"/>
      <c r="E31" s="340"/>
      <c r="F31" s="340"/>
      <c r="G31" s="340"/>
      <c r="H31" s="340"/>
      <c r="I31" s="340"/>
      <c r="J31" s="340"/>
      <c r="K31" s="340"/>
      <c r="L31" s="340"/>
      <c r="M31" s="340"/>
      <c r="N31" s="340"/>
      <c r="O31" s="340"/>
      <c r="P31" s="340"/>
      <c r="Q31" s="340"/>
      <c r="R31" s="340"/>
      <c r="S31" s="340"/>
      <c r="T31" s="340"/>
      <c r="U31" s="340"/>
    </row>
    <row r="32" spans="2:21" ht="60" customHeight="1" x14ac:dyDescent="0.3">
      <c r="B32" s="308"/>
      <c r="C32" s="308"/>
      <c r="D32" s="308"/>
      <c r="E32" s="308"/>
      <c r="F32" s="308"/>
      <c r="G32" s="308"/>
      <c r="H32" s="308"/>
      <c r="I32" s="308"/>
      <c r="J32" s="308"/>
      <c r="K32" s="308"/>
      <c r="L32" s="308"/>
      <c r="M32" s="308"/>
      <c r="N32" s="308"/>
      <c r="O32" s="308"/>
      <c r="P32" s="308"/>
      <c r="Q32" s="308"/>
      <c r="R32" s="308"/>
      <c r="S32" s="308"/>
      <c r="T32" s="308"/>
      <c r="U32" s="308"/>
    </row>
    <row r="33" spans="2:21" ht="60" customHeight="1" x14ac:dyDescent="0.3">
      <c r="B33" s="308"/>
      <c r="C33" s="308"/>
      <c r="D33" s="308"/>
      <c r="E33" s="308"/>
      <c r="F33" s="308"/>
      <c r="G33" s="308"/>
      <c r="H33" s="308"/>
      <c r="I33" s="308"/>
      <c r="J33" s="308"/>
      <c r="K33" s="308"/>
      <c r="L33" s="308"/>
      <c r="M33" s="308"/>
      <c r="N33" s="308"/>
      <c r="O33" s="308"/>
      <c r="P33" s="308"/>
      <c r="Q33" s="308"/>
      <c r="R33" s="308"/>
      <c r="S33" s="308"/>
      <c r="T33" s="308"/>
      <c r="U33" s="308"/>
    </row>
    <row r="34" spans="2:21" s="14" customFormat="1" ht="24.9" customHeight="1" x14ac:dyDescent="0.3">
      <c r="B34" s="328" t="s">
        <v>123</v>
      </c>
      <c r="C34" s="328"/>
      <c r="D34" s="328"/>
      <c r="E34" s="328"/>
      <c r="F34" s="328"/>
      <c r="G34" s="328"/>
      <c r="H34" s="328"/>
      <c r="I34" s="328"/>
      <c r="J34" s="328"/>
      <c r="K34" s="328"/>
      <c r="L34" s="328"/>
      <c r="M34" s="328"/>
      <c r="N34" s="328"/>
      <c r="O34" s="328"/>
      <c r="P34" s="328"/>
      <c r="Q34" s="328"/>
      <c r="R34" s="328"/>
      <c r="S34" s="328"/>
      <c r="T34" s="328"/>
      <c r="U34" s="328"/>
    </row>
    <row r="35" spans="2:21" ht="60" customHeight="1" x14ac:dyDescent="0.3">
      <c r="B35" s="308"/>
      <c r="C35" s="308"/>
      <c r="D35" s="308"/>
      <c r="E35" s="308"/>
      <c r="F35" s="308"/>
      <c r="G35" s="308"/>
      <c r="H35" s="308"/>
      <c r="I35" s="308"/>
      <c r="J35" s="308"/>
      <c r="K35" s="308"/>
      <c r="L35" s="308"/>
      <c r="M35" s="308"/>
      <c r="N35" s="308"/>
      <c r="O35" s="308"/>
      <c r="P35" s="308"/>
      <c r="Q35" s="308"/>
      <c r="R35" s="308"/>
      <c r="S35" s="308"/>
      <c r="T35" s="308"/>
      <c r="U35" s="308"/>
    </row>
    <row r="36" spans="2:21" ht="60" customHeight="1" x14ac:dyDescent="0.3">
      <c r="B36" s="308"/>
      <c r="C36" s="308"/>
      <c r="D36" s="308"/>
      <c r="E36" s="308"/>
      <c r="F36" s="308"/>
      <c r="G36" s="308"/>
      <c r="H36" s="308"/>
      <c r="I36" s="308"/>
      <c r="J36" s="308"/>
      <c r="K36" s="308"/>
      <c r="L36" s="308"/>
      <c r="M36" s="308"/>
      <c r="N36" s="308"/>
      <c r="O36" s="308"/>
      <c r="P36" s="308"/>
      <c r="Q36" s="308"/>
      <c r="R36" s="308"/>
      <c r="S36" s="308"/>
      <c r="T36" s="308"/>
      <c r="U36" s="308"/>
    </row>
    <row r="37" spans="2:21" ht="60" customHeight="1" x14ac:dyDescent="0.3">
      <c r="B37" s="308"/>
      <c r="C37" s="308"/>
      <c r="D37" s="308"/>
      <c r="E37" s="308"/>
      <c r="F37" s="308"/>
      <c r="G37" s="308"/>
      <c r="H37" s="308"/>
      <c r="I37" s="308"/>
      <c r="J37" s="308"/>
      <c r="K37" s="308"/>
      <c r="L37" s="308"/>
      <c r="M37" s="308"/>
      <c r="N37" s="308"/>
      <c r="O37" s="308"/>
      <c r="P37" s="308"/>
      <c r="Q37" s="308"/>
      <c r="R37" s="308"/>
      <c r="S37" s="308"/>
      <c r="T37" s="308"/>
      <c r="U37" s="308"/>
    </row>
    <row r="39" spans="2:21" x14ac:dyDescent="0.3">
      <c r="B39" s="334" t="s">
        <v>183</v>
      </c>
      <c r="C39" s="334"/>
      <c r="D39" s="334"/>
      <c r="E39" s="334"/>
      <c r="F39" s="334"/>
      <c r="G39" s="334"/>
      <c r="H39" s="334"/>
      <c r="I39" s="334"/>
      <c r="J39" s="334"/>
      <c r="K39" s="334"/>
      <c r="L39" s="334"/>
      <c r="M39" s="334"/>
      <c r="N39" s="334"/>
      <c r="O39" s="334"/>
      <c r="P39" s="334"/>
      <c r="Q39" s="334"/>
      <c r="R39" s="334"/>
      <c r="S39" s="334"/>
      <c r="T39" s="334"/>
      <c r="U39" s="334"/>
    </row>
    <row r="40" spans="2:21" ht="19.8" x14ac:dyDescent="0.3">
      <c r="B40" s="340" t="s">
        <v>28</v>
      </c>
      <c r="C40" s="340"/>
      <c r="D40" s="340"/>
      <c r="E40" s="340"/>
      <c r="F40" s="340"/>
      <c r="G40" s="340"/>
      <c r="H40" s="340"/>
      <c r="I40" s="340"/>
      <c r="J40" s="340"/>
      <c r="K40" s="340"/>
      <c r="L40" s="340"/>
      <c r="M40" s="340"/>
      <c r="N40" s="340"/>
      <c r="O40" s="340"/>
      <c r="P40" s="340"/>
      <c r="Q40" s="340"/>
      <c r="R40" s="340"/>
      <c r="S40" s="340"/>
      <c r="T40" s="340"/>
      <c r="U40" s="340"/>
    </row>
    <row r="41" spans="2:21" ht="50.25" customHeight="1" x14ac:dyDescent="0.3">
      <c r="B41" s="308"/>
      <c r="C41" s="308"/>
      <c r="D41" s="308"/>
      <c r="E41" s="308"/>
      <c r="F41" s="308"/>
      <c r="G41" s="308"/>
      <c r="H41" s="308"/>
      <c r="I41" s="308"/>
      <c r="J41" s="308"/>
      <c r="K41" s="308"/>
      <c r="L41" s="308"/>
      <c r="M41" s="308"/>
      <c r="N41" s="308"/>
      <c r="O41" s="308"/>
      <c r="P41" s="308"/>
      <c r="Q41" s="308"/>
      <c r="R41" s="308"/>
      <c r="S41" s="308"/>
      <c r="T41" s="308"/>
      <c r="U41" s="308"/>
    </row>
    <row r="42" spans="2:21" ht="51.75" customHeight="1" x14ac:dyDescent="0.3">
      <c r="B42" s="308"/>
      <c r="C42" s="308"/>
      <c r="D42" s="308"/>
      <c r="E42" s="308"/>
      <c r="F42" s="308"/>
      <c r="G42" s="308"/>
      <c r="H42" s="308"/>
      <c r="I42" s="308"/>
      <c r="J42" s="308"/>
      <c r="K42" s="308"/>
      <c r="L42" s="308"/>
      <c r="M42" s="308"/>
      <c r="N42" s="308"/>
      <c r="O42" s="308"/>
      <c r="P42" s="308"/>
      <c r="Q42" s="308"/>
      <c r="R42" s="308"/>
      <c r="S42" s="308"/>
      <c r="T42" s="308"/>
      <c r="U42" s="308"/>
    </row>
    <row r="43" spans="2:21" ht="19.8" x14ac:dyDescent="0.3">
      <c r="B43" s="328" t="s">
        <v>123</v>
      </c>
      <c r="C43" s="328"/>
      <c r="D43" s="328"/>
      <c r="E43" s="328"/>
      <c r="F43" s="328"/>
      <c r="G43" s="328"/>
      <c r="H43" s="328"/>
      <c r="I43" s="328"/>
      <c r="J43" s="328"/>
      <c r="K43" s="328"/>
      <c r="L43" s="328"/>
      <c r="M43" s="328"/>
      <c r="N43" s="328"/>
      <c r="O43" s="328"/>
      <c r="P43" s="328"/>
      <c r="Q43" s="328"/>
      <c r="R43" s="328"/>
      <c r="S43" s="328"/>
      <c r="T43" s="328"/>
      <c r="U43" s="328"/>
    </row>
    <row r="44" spans="2:21" ht="45" customHeight="1" x14ac:dyDescent="0.3">
      <c r="B44" s="308"/>
      <c r="C44" s="308"/>
      <c r="D44" s="308"/>
      <c r="E44" s="308"/>
      <c r="F44" s="308"/>
      <c r="G44" s="308"/>
      <c r="H44" s="308"/>
      <c r="I44" s="308"/>
      <c r="J44" s="308"/>
      <c r="K44" s="308"/>
      <c r="L44" s="308"/>
      <c r="M44" s="308"/>
      <c r="N44" s="308"/>
      <c r="O44" s="308"/>
      <c r="P44" s="308"/>
      <c r="Q44" s="308"/>
      <c r="R44" s="308"/>
      <c r="S44" s="308"/>
      <c r="T44" s="308"/>
      <c r="U44" s="308"/>
    </row>
    <row r="45" spans="2:21" ht="52.5" customHeight="1" x14ac:dyDescent="0.3">
      <c r="B45" s="308"/>
      <c r="C45" s="308"/>
      <c r="D45" s="308"/>
      <c r="E45" s="308"/>
      <c r="F45" s="308"/>
      <c r="G45" s="308"/>
      <c r="H45" s="308"/>
      <c r="I45" s="308"/>
      <c r="J45" s="308"/>
      <c r="K45" s="308"/>
      <c r="L45" s="308"/>
      <c r="M45" s="308"/>
      <c r="N45" s="308"/>
      <c r="O45" s="308"/>
      <c r="P45" s="308"/>
      <c r="Q45" s="308"/>
      <c r="R45" s="308"/>
      <c r="S45" s="308"/>
      <c r="T45" s="308"/>
      <c r="U45" s="308"/>
    </row>
    <row r="46" spans="2:21" ht="55.5" customHeight="1" x14ac:dyDescent="0.3">
      <c r="B46" s="308"/>
      <c r="C46" s="308"/>
      <c r="D46" s="308"/>
      <c r="E46" s="308"/>
      <c r="F46" s="308"/>
      <c r="G46" s="308"/>
      <c r="H46" s="308"/>
      <c r="I46" s="308"/>
      <c r="J46" s="308"/>
      <c r="K46" s="308"/>
      <c r="L46" s="308"/>
      <c r="M46" s="308"/>
      <c r="N46" s="308"/>
      <c r="O46" s="308"/>
      <c r="P46" s="308"/>
      <c r="Q46" s="308"/>
      <c r="R46" s="308"/>
      <c r="S46" s="308"/>
      <c r="T46" s="308"/>
      <c r="U46" s="308"/>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R2:U2"/>
    <mergeCell ref="B2:B3"/>
    <mergeCell ref="C2:F2"/>
    <mergeCell ref="H2:K2"/>
    <mergeCell ref="M2:P2"/>
    <mergeCell ref="G3:G9"/>
    <mergeCell ref="B12:U12"/>
    <mergeCell ref="B13:U13"/>
    <mergeCell ref="B14:U14"/>
    <mergeCell ref="B15:U15"/>
    <mergeCell ref="B34:U34"/>
    <mergeCell ref="B25:U25"/>
    <mergeCell ref="B26:U26"/>
    <mergeCell ref="B27:U27"/>
    <mergeCell ref="B16:U16"/>
    <mergeCell ref="B17:U17"/>
    <mergeCell ref="B18:U18"/>
    <mergeCell ref="B19:U19"/>
    <mergeCell ref="B35:U35"/>
    <mergeCell ref="B32:U32"/>
    <mergeCell ref="B33:U33"/>
    <mergeCell ref="B21:U21"/>
    <mergeCell ref="B22:U22"/>
    <mergeCell ref="B23:U23"/>
    <mergeCell ref="B24:U24"/>
    <mergeCell ref="B30:U30"/>
    <mergeCell ref="B31:U31"/>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opLeftCell="A20" zoomScale="70" zoomScaleNormal="70" workbookViewId="0">
      <selection activeCell="B32" sqref="B32:U32"/>
    </sheetView>
  </sheetViews>
  <sheetFormatPr baseColWidth="10" defaultColWidth="11.44140625" defaultRowHeight="16.2" x14ac:dyDescent="0.3"/>
  <cols>
    <col min="1" max="1" width="1.44140625" style="1" customWidth="1"/>
    <col min="2" max="2" width="38.332031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3.33203125" style="1" customWidth="1"/>
    <col min="18" max="21" width="7.6640625" style="1" customWidth="1"/>
    <col min="22"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325" t="s">
        <v>24</v>
      </c>
      <c r="C2" s="332" t="s">
        <v>180</v>
      </c>
      <c r="D2" s="332"/>
      <c r="E2" s="332"/>
      <c r="F2" s="332"/>
      <c r="G2" s="2"/>
      <c r="H2" s="333" t="s">
        <v>181</v>
      </c>
      <c r="I2" s="333"/>
      <c r="J2" s="333"/>
      <c r="K2" s="333"/>
      <c r="L2" s="2"/>
      <c r="M2" s="327" t="s">
        <v>182</v>
      </c>
      <c r="N2" s="327"/>
      <c r="O2" s="327"/>
      <c r="P2" s="327"/>
      <c r="Q2" s="55"/>
      <c r="R2" s="334" t="s">
        <v>183</v>
      </c>
      <c r="S2" s="334"/>
      <c r="T2" s="334"/>
      <c r="U2" s="334"/>
      <c r="V2" s="329"/>
    </row>
    <row r="3" spans="2:22" ht="24.75" customHeight="1" thickBot="1" x14ac:dyDescent="0.35">
      <c r="B3" s="326"/>
      <c r="C3" s="3">
        <v>1</v>
      </c>
      <c r="D3" s="3">
        <v>2</v>
      </c>
      <c r="E3" s="4">
        <v>3</v>
      </c>
      <c r="F3" s="5">
        <v>4</v>
      </c>
      <c r="G3" s="323"/>
      <c r="H3" s="3">
        <v>1</v>
      </c>
      <c r="I3" s="3">
        <v>2</v>
      </c>
      <c r="J3" s="4">
        <v>3</v>
      </c>
      <c r="K3" s="5">
        <v>4</v>
      </c>
      <c r="L3" s="330"/>
      <c r="M3" s="3">
        <v>1</v>
      </c>
      <c r="N3" s="3">
        <v>2</v>
      </c>
      <c r="O3" s="4">
        <v>3</v>
      </c>
      <c r="P3" s="5">
        <v>4</v>
      </c>
      <c r="Q3" s="56"/>
      <c r="R3" s="3">
        <v>1</v>
      </c>
      <c r="S3" s="3">
        <v>2</v>
      </c>
      <c r="T3" s="4">
        <v>3</v>
      </c>
      <c r="U3" s="5">
        <v>4</v>
      </c>
      <c r="V3" s="329"/>
    </row>
    <row r="4" spans="2:22" ht="38.1" customHeight="1" thickTop="1" thickBot="1" x14ac:dyDescent="0.35">
      <c r="B4" s="40" t="s">
        <v>5</v>
      </c>
      <c r="C4" s="36">
        <f>Autoevaluación!R122/SUM(Autoevaluación!R122:R125)</f>
        <v>0</v>
      </c>
      <c r="D4" s="7">
        <f>Autoevaluación!R123/SUM(Autoevaluación!R122:R125)</f>
        <v>0.75</v>
      </c>
      <c r="E4" s="7">
        <f>Autoevaluación!R124/SUM(Autoevaluación!R122:R125)</f>
        <v>0.25</v>
      </c>
      <c r="F4" s="7">
        <f>Autoevaluación!R125/SUM(Autoevaluación!R122:R125)</f>
        <v>0</v>
      </c>
      <c r="G4" s="324"/>
      <c r="H4" s="7">
        <f>Autoevaluación!S122/SUM(Autoevaluación!S122:S125)</f>
        <v>0</v>
      </c>
      <c r="I4" s="7">
        <f>Autoevaluación!S123/SUM(Autoevaluación!S122:S125)</f>
        <v>0.5</v>
      </c>
      <c r="J4" s="7">
        <f>Autoevaluación!S124/SUM(Autoevaluación!S122:S125)</f>
        <v>0.5</v>
      </c>
      <c r="K4" s="7">
        <f>Autoevaluación!S125/SUM(Autoevaluación!S122:S125)</f>
        <v>0</v>
      </c>
      <c r="L4" s="331"/>
      <c r="M4" s="7" t="e">
        <f>Autoevaluación!T122/SUM(Autoevaluación!T122:T125)</f>
        <v>#DIV/0!</v>
      </c>
      <c r="N4" s="7" t="e">
        <f>Autoevaluación!T123/SUM(Autoevaluación!T122:T125)</f>
        <v>#DIV/0!</v>
      </c>
      <c r="O4" s="7" t="e">
        <f>Autoevaluación!T124/SUM(Autoevaluación!T122:T125)</f>
        <v>#DIV/0!</v>
      </c>
      <c r="P4" s="7" t="e">
        <f>Autoevaluación!T125/SUM(Autoevaluación!T122:T125)</f>
        <v>#DIV/0!</v>
      </c>
      <c r="Q4" s="53"/>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35">
      <c r="B5" s="41" t="s">
        <v>10</v>
      </c>
      <c r="C5" s="36">
        <f>Autoevaluación!R128/SUM(Autoevaluación!R128:R131)</f>
        <v>0</v>
      </c>
      <c r="D5" s="7">
        <f>Autoevaluación!R129/SUM(Autoevaluación!R128:R131)</f>
        <v>0.25</v>
      </c>
      <c r="E5" s="7">
        <f>Autoevaluación!R130/SUM(Autoevaluación!R128:R131)</f>
        <v>0.75</v>
      </c>
      <c r="F5" s="7">
        <f>Autoevaluación!R131/SUM(Autoevaluación!R128:R131)</f>
        <v>0</v>
      </c>
      <c r="G5" s="324"/>
      <c r="H5" s="7">
        <f>Autoevaluación!S128/SUM(Autoevaluación!S128:S131)</f>
        <v>0</v>
      </c>
      <c r="I5" s="7">
        <f>Autoevaluación!S129/SUM(Autoevaluación!S128:S131)</f>
        <v>0.25</v>
      </c>
      <c r="J5" s="7">
        <f>Autoevaluación!S130/SUM(Autoevaluación!S128:S131)</f>
        <v>0.75</v>
      </c>
      <c r="K5" s="7">
        <f>Autoevaluación!S131/SUM(Autoevaluación!S128:S131)</f>
        <v>0</v>
      </c>
      <c r="L5" s="331"/>
      <c r="M5" s="7" t="e">
        <f>Autoevaluación!T128/SUM(Autoevaluación!T128:T131)</f>
        <v>#DIV/0!</v>
      </c>
      <c r="N5" s="7" t="e">
        <f>Autoevaluación!T129/SUM(Autoevaluación!T128:T131)</f>
        <v>#DIV/0!</v>
      </c>
      <c r="O5" s="7" t="e">
        <f>Autoevaluación!T130/SUM(Autoevaluación!T128:T131)</f>
        <v>#DIV/0!</v>
      </c>
      <c r="P5" s="7" t="e">
        <f>Autoevaluación!T131/SUM(Autoevaluación!T128:T131)</f>
        <v>#DIV/0!</v>
      </c>
      <c r="Q5" s="53"/>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35">
      <c r="B6" s="41" t="s">
        <v>15</v>
      </c>
      <c r="C6" s="36">
        <f>Autoevaluación!R134/SUM(Autoevaluación!R134:R137)</f>
        <v>0</v>
      </c>
      <c r="D6" s="7">
        <f>Autoevaluación!R135/SUM(Autoevaluación!R134:R137)</f>
        <v>1</v>
      </c>
      <c r="E6" s="7">
        <f>Autoevaluación!R136/SUM(Autoevaluación!R134:R137)</f>
        <v>0</v>
      </c>
      <c r="F6" s="7">
        <f>Autoevaluación!R137/SUM(Autoevaluación!R134:R137)</f>
        <v>0</v>
      </c>
      <c r="G6" s="324"/>
      <c r="H6" s="7">
        <f>Autoevaluación!S134/SUM(Autoevaluación!S134:S137)</f>
        <v>0</v>
      </c>
      <c r="I6" s="7">
        <f>Autoevaluación!S135/SUM(Autoevaluación!S134:S137)</f>
        <v>0.66666666666666663</v>
      </c>
      <c r="J6" s="7">
        <f>Autoevaluación!S136/SUM(Autoevaluación!S134:S137)</f>
        <v>0.33333333333333331</v>
      </c>
      <c r="K6" s="7">
        <f>Autoevaluación!S137/SUM(Autoevaluación!S134:S137)</f>
        <v>0</v>
      </c>
      <c r="L6" s="331"/>
      <c r="M6" s="7" t="e">
        <f>Autoevaluación!T134/SUM(Autoevaluación!T134:T137)</f>
        <v>#DIV/0!</v>
      </c>
      <c r="N6" s="7" t="e">
        <f>Autoevaluación!T135/SUM(Autoevaluación!T134:T137)</f>
        <v>#DIV/0!</v>
      </c>
      <c r="O6" s="7" t="e">
        <f>Autoevaluación!T136/SUM(Autoevaluación!T134:T137)</f>
        <v>#DIV/0!</v>
      </c>
      <c r="P6" s="7" t="e">
        <f>Autoevaluación!T137/SUM(Autoevaluación!T134:T137)</f>
        <v>#DIV/0!</v>
      </c>
      <c r="Q6" s="53"/>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35">
      <c r="B7" s="40" t="s">
        <v>19</v>
      </c>
      <c r="C7" s="36">
        <f>Autoevaluación!R139/SUM(Autoevaluación!R139:R142)</f>
        <v>0</v>
      </c>
      <c r="D7" s="7">
        <f>Autoevaluación!R140/SUM(Autoevaluación!R139:R142)</f>
        <v>0.33333333333333331</v>
      </c>
      <c r="E7" s="7">
        <f>Autoevaluación!R141/SUM(Autoevaluación!R139:R142)</f>
        <v>0.66666666666666663</v>
      </c>
      <c r="F7" s="7">
        <f>Autoevaluación!R142/SUM(Autoevaluación!R139:R142)</f>
        <v>0</v>
      </c>
      <c r="G7" s="324"/>
      <c r="H7" s="7">
        <f>Autoevaluación!S139/SUM(Autoevaluación!S139:S142)</f>
        <v>0</v>
      </c>
      <c r="I7" s="7">
        <f>Autoevaluación!S140/SUM(Autoevaluación!S139:S142)</f>
        <v>0.33333333333333331</v>
      </c>
      <c r="J7" s="7">
        <f>Autoevaluación!S141/SUM(Autoevaluación!S139:S142)</f>
        <v>0.66666666666666663</v>
      </c>
      <c r="K7" s="7">
        <f>Autoevaluación!S142/SUM(Autoevaluación!S139:S142)</f>
        <v>0</v>
      </c>
      <c r="L7" s="331"/>
      <c r="M7" s="7" t="e">
        <f>Autoevaluación!T139/SUM(Autoevaluación!T139:T142)</f>
        <v>#DIV/0!</v>
      </c>
      <c r="N7" s="7" t="e">
        <f>Autoevaluación!T140/SUM(Autoevaluación!T139:T142)</f>
        <v>#DIV/0!</v>
      </c>
      <c r="O7" s="7" t="e">
        <f>Autoevaluación!T141/SUM(Autoevaluación!T139:T142)</f>
        <v>#DIV/0!</v>
      </c>
      <c r="P7" s="7" t="e">
        <f>Autoevaluación!T142/SUM(Autoevaluación!T139:T142)</f>
        <v>#DIV/0!</v>
      </c>
      <c r="Q7" s="53"/>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3">
      <c r="B8" s="38"/>
      <c r="C8" s="7"/>
      <c r="D8" s="7"/>
      <c r="E8" s="7"/>
      <c r="F8" s="7"/>
      <c r="G8" s="324"/>
      <c r="H8" s="7"/>
      <c r="I8" s="7"/>
      <c r="J8" s="7"/>
      <c r="K8" s="7"/>
      <c r="L8" s="331"/>
      <c r="M8" s="7"/>
      <c r="N8" s="7"/>
      <c r="O8" s="7"/>
      <c r="P8" s="7"/>
      <c r="Q8" s="53"/>
      <c r="R8" s="7"/>
      <c r="S8" s="7"/>
      <c r="T8" s="7"/>
      <c r="U8" s="7"/>
    </row>
    <row r="9" spans="2:22" ht="38.1" customHeight="1" x14ac:dyDescent="0.3">
      <c r="B9" s="6"/>
      <c r="C9" s="7"/>
      <c r="D9" s="7"/>
      <c r="E9" s="7"/>
      <c r="F9" s="7"/>
      <c r="G9" s="324"/>
      <c r="H9" s="7"/>
      <c r="I9" s="7"/>
      <c r="J9" s="7"/>
      <c r="K9" s="7"/>
      <c r="L9" s="331"/>
      <c r="M9" s="7"/>
      <c r="N9" s="7"/>
      <c r="O9" s="7"/>
      <c r="P9" s="7"/>
      <c r="Q9" s="53"/>
      <c r="R9" s="7"/>
      <c r="S9" s="7"/>
      <c r="T9" s="7"/>
      <c r="U9" s="7"/>
    </row>
    <row r="10" spans="2:22" ht="42" customHeight="1" x14ac:dyDescent="0.3">
      <c r="B10" s="15" t="s">
        <v>139</v>
      </c>
      <c r="C10" s="12">
        <f>AVERAGE(C4:C9)</f>
        <v>0</v>
      </c>
      <c r="D10" s="12">
        <f>AVERAGE(D4:D9)</f>
        <v>0.58333333333333337</v>
      </c>
      <c r="E10" s="12">
        <f>AVERAGE(E4:E9)</f>
        <v>0.41666666666666663</v>
      </c>
      <c r="F10" s="12">
        <f>AVERAGE(F4:F9)</f>
        <v>0</v>
      </c>
      <c r="G10" s="9"/>
      <c r="H10" s="12">
        <f>AVERAGE(H4:H9)</f>
        <v>0</v>
      </c>
      <c r="I10" s="12">
        <f>AVERAGE(I4:I9)</f>
        <v>0.43749999999999994</v>
      </c>
      <c r="J10" s="12">
        <f>AVERAGE(J4:J9)</f>
        <v>0.5625</v>
      </c>
      <c r="K10" s="12">
        <f>AVERAGE(K4:K9)</f>
        <v>0</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332" t="s">
        <v>180</v>
      </c>
      <c r="C12" s="332"/>
      <c r="D12" s="332"/>
      <c r="E12" s="332"/>
      <c r="F12" s="332"/>
      <c r="G12" s="332"/>
      <c r="H12" s="332"/>
      <c r="I12" s="332"/>
      <c r="J12" s="332"/>
      <c r="K12" s="332"/>
      <c r="L12" s="332"/>
      <c r="M12" s="332"/>
      <c r="N12" s="332"/>
      <c r="O12" s="332"/>
      <c r="P12" s="332"/>
      <c r="Q12" s="332"/>
      <c r="R12" s="332"/>
      <c r="S12" s="332"/>
      <c r="T12" s="332"/>
      <c r="U12" s="332"/>
    </row>
    <row r="13" spans="2:22" ht="24.9" customHeight="1" x14ac:dyDescent="0.3">
      <c r="B13" s="335" t="s">
        <v>28</v>
      </c>
      <c r="C13" s="335"/>
      <c r="D13" s="335"/>
      <c r="E13" s="335"/>
      <c r="F13" s="335"/>
      <c r="G13" s="335"/>
      <c r="H13" s="335"/>
      <c r="I13" s="335"/>
      <c r="J13" s="335"/>
      <c r="K13" s="335"/>
      <c r="L13" s="335"/>
      <c r="M13" s="335"/>
      <c r="N13" s="335"/>
      <c r="O13" s="335"/>
      <c r="P13" s="335"/>
      <c r="Q13" s="335"/>
      <c r="R13" s="335"/>
      <c r="S13" s="335"/>
      <c r="T13" s="335"/>
      <c r="U13" s="335"/>
    </row>
    <row r="14" spans="2:22" ht="60" customHeight="1" x14ac:dyDescent="0.3">
      <c r="B14" s="308" t="s">
        <v>401</v>
      </c>
      <c r="C14" s="308"/>
      <c r="D14" s="308"/>
      <c r="E14" s="308"/>
      <c r="F14" s="308"/>
      <c r="G14" s="308"/>
      <c r="H14" s="308"/>
      <c r="I14" s="308"/>
      <c r="J14" s="308"/>
      <c r="K14" s="308"/>
      <c r="L14" s="308"/>
      <c r="M14" s="308"/>
      <c r="N14" s="308"/>
      <c r="O14" s="308"/>
      <c r="P14" s="308"/>
      <c r="Q14" s="308"/>
      <c r="R14" s="308"/>
      <c r="S14" s="308"/>
      <c r="T14" s="308"/>
      <c r="U14" s="308"/>
    </row>
    <row r="15" spans="2:22" ht="60" customHeight="1" x14ac:dyDescent="0.3">
      <c r="B15" s="308" t="s">
        <v>402</v>
      </c>
      <c r="C15" s="308"/>
      <c r="D15" s="308"/>
      <c r="E15" s="308"/>
      <c r="F15" s="308"/>
      <c r="G15" s="308"/>
      <c r="H15" s="308"/>
      <c r="I15" s="308"/>
      <c r="J15" s="308"/>
      <c r="K15" s="308"/>
      <c r="L15" s="308"/>
      <c r="M15" s="308"/>
      <c r="N15" s="308"/>
      <c r="O15" s="308"/>
      <c r="P15" s="308"/>
      <c r="Q15" s="308"/>
      <c r="R15" s="308"/>
      <c r="S15" s="308"/>
      <c r="T15" s="308"/>
      <c r="U15" s="308"/>
    </row>
    <row r="16" spans="2:22" s="14" customFormat="1" ht="24.9" customHeight="1" x14ac:dyDescent="0.3">
      <c r="B16" s="328" t="s">
        <v>123</v>
      </c>
      <c r="C16" s="328"/>
      <c r="D16" s="328"/>
      <c r="E16" s="328"/>
      <c r="F16" s="328"/>
      <c r="G16" s="328"/>
      <c r="H16" s="328"/>
      <c r="I16" s="328"/>
      <c r="J16" s="328"/>
      <c r="K16" s="328"/>
      <c r="L16" s="328"/>
      <c r="M16" s="328"/>
      <c r="N16" s="328"/>
      <c r="O16" s="328"/>
      <c r="P16" s="328"/>
      <c r="Q16" s="328"/>
      <c r="R16" s="328"/>
      <c r="S16" s="328"/>
      <c r="T16" s="328"/>
      <c r="U16" s="328"/>
    </row>
    <row r="17" spans="2:21" ht="60" customHeight="1" x14ac:dyDescent="0.3">
      <c r="B17" s="308" t="s">
        <v>400</v>
      </c>
      <c r="C17" s="308"/>
      <c r="D17" s="308"/>
      <c r="E17" s="308"/>
      <c r="F17" s="308"/>
      <c r="G17" s="308"/>
      <c r="H17" s="308"/>
      <c r="I17" s="308"/>
      <c r="J17" s="308"/>
      <c r="K17" s="308"/>
      <c r="L17" s="308"/>
      <c r="M17" s="308"/>
      <c r="N17" s="308"/>
      <c r="O17" s="308"/>
      <c r="P17" s="308"/>
      <c r="Q17" s="308"/>
      <c r="R17" s="308"/>
      <c r="S17" s="308"/>
      <c r="T17" s="308"/>
      <c r="U17" s="308"/>
    </row>
    <row r="18" spans="2:21" ht="60" customHeight="1" x14ac:dyDescent="0.3">
      <c r="B18" s="308" t="s">
        <v>403</v>
      </c>
      <c r="C18" s="308"/>
      <c r="D18" s="308"/>
      <c r="E18" s="308"/>
      <c r="F18" s="308"/>
      <c r="G18" s="308"/>
      <c r="H18" s="308"/>
      <c r="I18" s="308"/>
      <c r="J18" s="308"/>
      <c r="K18" s="308"/>
      <c r="L18" s="308"/>
      <c r="M18" s="308"/>
      <c r="N18" s="308"/>
      <c r="O18" s="308"/>
      <c r="P18" s="308"/>
      <c r="Q18" s="308"/>
      <c r="R18" s="308"/>
      <c r="S18" s="308"/>
      <c r="T18" s="308"/>
      <c r="U18" s="308"/>
    </row>
    <row r="19" spans="2:21" ht="60" customHeight="1" x14ac:dyDescent="0.3">
      <c r="B19" s="308"/>
      <c r="C19" s="308"/>
      <c r="D19" s="308"/>
      <c r="E19" s="308"/>
      <c r="F19" s="308"/>
      <c r="G19" s="308"/>
      <c r="H19" s="308"/>
      <c r="I19" s="308"/>
      <c r="J19" s="308"/>
      <c r="K19" s="308"/>
      <c r="L19" s="308"/>
      <c r="M19" s="308"/>
      <c r="N19" s="308"/>
      <c r="O19" s="308"/>
      <c r="P19" s="308"/>
      <c r="Q19" s="308"/>
      <c r="R19" s="308"/>
      <c r="S19" s="308"/>
      <c r="T19" s="308"/>
      <c r="U19" s="308"/>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339" t="s">
        <v>181</v>
      </c>
      <c r="C21" s="339"/>
      <c r="D21" s="339"/>
      <c r="E21" s="339"/>
      <c r="F21" s="339"/>
      <c r="G21" s="339"/>
      <c r="H21" s="339"/>
      <c r="I21" s="339"/>
      <c r="J21" s="339"/>
      <c r="K21" s="339"/>
      <c r="L21" s="339"/>
      <c r="M21" s="339"/>
      <c r="N21" s="339"/>
      <c r="O21" s="339"/>
      <c r="P21" s="339"/>
      <c r="Q21" s="339"/>
      <c r="R21" s="339"/>
      <c r="S21" s="339"/>
      <c r="T21" s="339"/>
      <c r="U21" s="339"/>
    </row>
    <row r="22" spans="2:21" ht="24.9" customHeight="1" x14ac:dyDescent="0.3">
      <c r="B22" s="340" t="s">
        <v>28</v>
      </c>
      <c r="C22" s="340"/>
      <c r="D22" s="340"/>
      <c r="E22" s="340"/>
      <c r="F22" s="340"/>
      <c r="G22" s="340"/>
      <c r="H22" s="340"/>
      <c r="I22" s="340"/>
      <c r="J22" s="340"/>
      <c r="K22" s="340"/>
      <c r="L22" s="340"/>
      <c r="M22" s="340"/>
      <c r="N22" s="340"/>
      <c r="O22" s="340"/>
      <c r="P22" s="340"/>
      <c r="Q22" s="340"/>
      <c r="R22" s="340"/>
      <c r="S22" s="340"/>
      <c r="T22" s="340"/>
      <c r="U22" s="340"/>
    </row>
    <row r="23" spans="2:21" ht="60" customHeight="1" x14ac:dyDescent="0.3">
      <c r="B23" s="308" t="s">
        <v>497</v>
      </c>
      <c r="C23" s="308"/>
      <c r="D23" s="308"/>
      <c r="E23" s="308"/>
      <c r="F23" s="308"/>
      <c r="G23" s="308"/>
      <c r="H23" s="308"/>
      <c r="I23" s="308"/>
      <c r="J23" s="308"/>
      <c r="K23" s="308"/>
      <c r="L23" s="308"/>
      <c r="M23" s="308"/>
      <c r="N23" s="308"/>
      <c r="O23" s="308"/>
      <c r="P23" s="308"/>
      <c r="Q23" s="308"/>
      <c r="R23" s="308"/>
      <c r="S23" s="308"/>
      <c r="T23" s="308"/>
      <c r="U23" s="308"/>
    </row>
    <row r="24" spans="2:21" ht="60" customHeight="1" x14ac:dyDescent="0.3">
      <c r="B24" s="308" t="s">
        <v>498</v>
      </c>
      <c r="C24" s="308"/>
      <c r="D24" s="308"/>
      <c r="E24" s="308"/>
      <c r="F24" s="308"/>
      <c r="G24" s="308"/>
      <c r="H24" s="308"/>
      <c r="I24" s="308"/>
      <c r="J24" s="308"/>
      <c r="K24" s="308"/>
      <c r="L24" s="308"/>
      <c r="M24" s="308"/>
      <c r="N24" s="308"/>
      <c r="O24" s="308"/>
      <c r="P24" s="308"/>
      <c r="Q24" s="308"/>
      <c r="R24" s="308"/>
      <c r="S24" s="308"/>
      <c r="T24" s="308"/>
      <c r="U24" s="308"/>
    </row>
    <row r="25" spans="2:21" s="14" customFormat="1" ht="24.9" customHeight="1" x14ac:dyDescent="0.3">
      <c r="B25" s="328" t="s">
        <v>123</v>
      </c>
      <c r="C25" s="328"/>
      <c r="D25" s="328"/>
      <c r="E25" s="328"/>
      <c r="F25" s="328"/>
      <c r="G25" s="328"/>
      <c r="H25" s="328"/>
      <c r="I25" s="328"/>
      <c r="J25" s="328"/>
      <c r="K25" s="328"/>
      <c r="L25" s="328"/>
      <c r="M25" s="328"/>
      <c r="N25" s="328"/>
      <c r="O25" s="328"/>
      <c r="P25" s="328"/>
      <c r="Q25" s="328"/>
      <c r="R25" s="328"/>
      <c r="S25" s="328"/>
      <c r="T25" s="328"/>
      <c r="U25" s="328"/>
    </row>
    <row r="26" spans="2:21" ht="60" customHeight="1" x14ac:dyDescent="0.3">
      <c r="B26" s="308" t="s">
        <v>499</v>
      </c>
      <c r="C26" s="308"/>
      <c r="D26" s="308"/>
      <c r="E26" s="308"/>
      <c r="F26" s="308"/>
      <c r="G26" s="308"/>
      <c r="H26" s="308"/>
      <c r="I26" s="308"/>
      <c r="J26" s="308"/>
      <c r="K26" s="308"/>
      <c r="L26" s="308"/>
      <c r="M26" s="308"/>
      <c r="N26" s="308"/>
      <c r="O26" s="308"/>
      <c r="P26" s="308"/>
      <c r="Q26" s="308"/>
      <c r="R26" s="308"/>
      <c r="S26" s="308"/>
      <c r="T26" s="308"/>
      <c r="U26" s="308"/>
    </row>
    <row r="27" spans="2:21" ht="60" customHeight="1" x14ac:dyDescent="0.3">
      <c r="B27" s="308" t="s">
        <v>500</v>
      </c>
      <c r="C27" s="308"/>
      <c r="D27" s="308"/>
      <c r="E27" s="308"/>
      <c r="F27" s="308"/>
      <c r="G27" s="308"/>
      <c r="H27" s="308"/>
      <c r="I27" s="308"/>
      <c r="J27" s="308"/>
      <c r="K27" s="308"/>
      <c r="L27" s="308"/>
      <c r="M27" s="308"/>
      <c r="N27" s="308"/>
      <c r="O27" s="308"/>
      <c r="P27" s="308"/>
      <c r="Q27" s="308"/>
      <c r="R27" s="308"/>
      <c r="S27" s="308"/>
      <c r="T27" s="308"/>
      <c r="U27" s="308"/>
    </row>
    <row r="28" spans="2:21" ht="60" customHeight="1" x14ac:dyDescent="0.3">
      <c r="B28" s="308" t="s">
        <v>501</v>
      </c>
      <c r="C28" s="308"/>
      <c r="D28" s="308"/>
      <c r="E28" s="308"/>
      <c r="F28" s="308"/>
      <c r="G28" s="308"/>
      <c r="H28" s="308"/>
      <c r="I28" s="308"/>
      <c r="J28" s="308"/>
      <c r="K28" s="308"/>
      <c r="L28" s="308"/>
      <c r="M28" s="308"/>
      <c r="N28" s="308"/>
      <c r="O28" s="308"/>
      <c r="P28" s="308"/>
      <c r="Q28" s="308"/>
      <c r="R28" s="308"/>
      <c r="S28" s="308"/>
      <c r="T28" s="308"/>
      <c r="U28" s="308"/>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341" t="s">
        <v>182</v>
      </c>
      <c r="C30" s="341"/>
      <c r="D30" s="341"/>
      <c r="E30" s="341"/>
      <c r="F30" s="341"/>
      <c r="G30" s="341"/>
      <c r="H30" s="341"/>
      <c r="I30" s="341"/>
      <c r="J30" s="341"/>
      <c r="K30" s="341"/>
      <c r="L30" s="341"/>
      <c r="M30" s="341"/>
      <c r="N30" s="341"/>
      <c r="O30" s="341"/>
      <c r="P30" s="341"/>
      <c r="Q30" s="341"/>
      <c r="R30" s="341"/>
      <c r="S30" s="341"/>
      <c r="T30" s="341"/>
      <c r="U30" s="341"/>
    </row>
    <row r="31" spans="2:21" ht="24.9" customHeight="1" x14ac:dyDescent="0.3">
      <c r="B31" s="342" t="s">
        <v>28</v>
      </c>
      <c r="C31" s="343"/>
      <c r="D31" s="343"/>
      <c r="E31" s="343"/>
      <c r="F31" s="343"/>
      <c r="G31" s="343"/>
      <c r="H31" s="343"/>
      <c r="I31" s="343"/>
      <c r="J31" s="343"/>
      <c r="K31" s="343"/>
      <c r="L31" s="343"/>
      <c r="M31" s="343"/>
      <c r="N31" s="343"/>
      <c r="O31" s="343"/>
      <c r="P31" s="343"/>
      <c r="Q31" s="343"/>
      <c r="R31" s="343"/>
      <c r="S31" s="343"/>
      <c r="T31" s="343"/>
      <c r="U31" s="343"/>
    </row>
    <row r="32" spans="2:21" ht="60" customHeight="1" x14ac:dyDescent="0.3">
      <c r="B32" s="308"/>
      <c r="C32" s="308"/>
      <c r="D32" s="308"/>
      <c r="E32" s="308"/>
      <c r="F32" s="308"/>
      <c r="G32" s="308"/>
      <c r="H32" s="308"/>
      <c r="I32" s="308"/>
      <c r="J32" s="308"/>
      <c r="K32" s="308"/>
      <c r="L32" s="308"/>
      <c r="M32" s="308"/>
      <c r="N32" s="308"/>
      <c r="O32" s="308"/>
      <c r="P32" s="308"/>
      <c r="Q32" s="308"/>
      <c r="R32" s="308"/>
      <c r="S32" s="308"/>
      <c r="T32" s="308"/>
      <c r="U32" s="308"/>
    </row>
    <row r="33" spans="2:21" ht="60" customHeight="1" x14ac:dyDescent="0.3">
      <c r="B33" s="308"/>
      <c r="C33" s="308"/>
      <c r="D33" s="308"/>
      <c r="E33" s="308"/>
      <c r="F33" s="308"/>
      <c r="G33" s="308"/>
      <c r="H33" s="308"/>
      <c r="I33" s="308"/>
      <c r="J33" s="308"/>
      <c r="K33" s="308"/>
      <c r="L33" s="308"/>
      <c r="M33" s="308"/>
      <c r="N33" s="308"/>
      <c r="O33" s="308"/>
      <c r="P33" s="308"/>
      <c r="Q33" s="308"/>
      <c r="R33" s="308"/>
      <c r="S33" s="308"/>
      <c r="T33" s="308"/>
      <c r="U33" s="308"/>
    </row>
    <row r="34" spans="2:21" s="14" customFormat="1" ht="24.9" customHeight="1" x14ac:dyDescent="0.3">
      <c r="B34" s="328" t="s">
        <v>123</v>
      </c>
      <c r="C34" s="328"/>
      <c r="D34" s="328"/>
      <c r="E34" s="328"/>
      <c r="F34" s="328"/>
      <c r="G34" s="328"/>
      <c r="H34" s="328"/>
      <c r="I34" s="328"/>
      <c r="J34" s="328"/>
      <c r="K34" s="328"/>
      <c r="L34" s="328"/>
      <c r="M34" s="328"/>
      <c r="N34" s="328"/>
      <c r="O34" s="328"/>
      <c r="P34" s="328"/>
      <c r="Q34" s="328"/>
      <c r="R34" s="328"/>
      <c r="S34" s="328"/>
      <c r="T34" s="328"/>
      <c r="U34" s="328"/>
    </row>
    <row r="35" spans="2:21" ht="60" customHeight="1" x14ac:dyDescent="0.3">
      <c r="B35" s="308"/>
      <c r="C35" s="308"/>
      <c r="D35" s="308"/>
      <c r="E35" s="308"/>
      <c r="F35" s="308"/>
      <c r="G35" s="308"/>
      <c r="H35" s="308"/>
      <c r="I35" s="308"/>
      <c r="J35" s="308"/>
      <c r="K35" s="308"/>
      <c r="L35" s="308"/>
      <c r="M35" s="308"/>
      <c r="N35" s="308"/>
      <c r="O35" s="308"/>
      <c r="P35" s="308"/>
      <c r="Q35" s="308"/>
      <c r="R35" s="308"/>
      <c r="S35" s="308"/>
      <c r="T35" s="308"/>
      <c r="U35" s="308"/>
    </row>
    <row r="36" spans="2:21" ht="60" customHeight="1" x14ac:dyDescent="0.3">
      <c r="B36" s="308"/>
      <c r="C36" s="308"/>
      <c r="D36" s="308"/>
      <c r="E36" s="308"/>
      <c r="F36" s="308"/>
      <c r="G36" s="308"/>
      <c r="H36" s="308"/>
      <c r="I36" s="308"/>
      <c r="J36" s="308"/>
      <c r="K36" s="308"/>
      <c r="L36" s="308"/>
      <c r="M36" s="308"/>
      <c r="N36" s="308"/>
      <c r="O36" s="308"/>
      <c r="P36" s="308"/>
      <c r="Q36" s="308"/>
      <c r="R36" s="308"/>
      <c r="S36" s="308"/>
      <c r="T36" s="308"/>
      <c r="U36" s="308"/>
    </row>
    <row r="37" spans="2:21" ht="60" customHeight="1" x14ac:dyDescent="0.3">
      <c r="B37" s="308"/>
      <c r="C37" s="308"/>
      <c r="D37" s="308"/>
      <c r="E37" s="308"/>
      <c r="F37" s="308"/>
      <c r="G37" s="308"/>
      <c r="H37" s="308"/>
      <c r="I37" s="308"/>
      <c r="J37" s="308"/>
      <c r="K37" s="308"/>
      <c r="L37" s="308"/>
      <c r="M37" s="308"/>
      <c r="N37" s="308"/>
      <c r="O37" s="308"/>
      <c r="P37" s="308"/>
      <c r="Q37" s="308"/>
      <c r="R37" s="308"/>
      <c r="S37" s="308"/>
      <c r="T37" s="308"/>
      <c r="U37" s="308"/>
    </row>
    <row r="40" spans="2:21" x14ac:dyDescent="0.3">
      <c r="B40" s="334" t="s">
        <v>183</v>
      </c>
      <c r="C40" s="334"/>
      <c r="D40" s="334"/>
      <c r="E40" s="334"/>
      <c r="F40" s="334"/>
      <c r="G40" s="334"/>
      <c r="H40" s="334"/>
      <c r="I40" s="334"/>
      <c r="J40" s="334"/>
      <c r="K40" s="334"/>
      <c r="L40" s="334"/>
      <c r="M40" s="334"/>
      <c r="N40" s="334"/>
      <c r="O40" s="334"/>
      <c r="P40" s="334"/>
      <c r="Q40" s="334"/>
      <c r="R40" s="334"/>
      <c r="S40" s="334"/>
      <c r="T40" s="334"/>
      <c r="U40" s="334"/>
    </row>
    <row r="41" spans="2:21" ht="19.8" x14ac:dyDescent="0.3">
      <c r="B41" s="342" t="s">
        <v>28</v>
      </c>
      <c r="C41" s="343"/>
      <c r="D41" s="343"/>
      <c r="E41" s="343"/>
      <c r="F41" s="343"/>
      <c r="G41" s="343"/>
      <c r="H41" s="343"/>
      <c r="I41" s="343"/>
      <c r="J41" s="343"/>
      <c r="K41" s="343"/>
      <c r="L41" s="343"/>
      <c r="M41" s="343"/>
      <c r="N41" s="343"/>
      <c r="O41" s="343"/>
      <c r="P41" s="343"/>
      <c r="Q41" s="343"/>
      <c r="R41" s="343"/>
      <c r="S41" s="343"/>
      <c r="T41" s="343"/>
      <c r="U41" s="343"/>
    </row>
    <row r="42" spans="2:21" ht="62.25" customHeight="1" x14ac:dyDescent="0.3">
      <c r="B42" s="308"/>
      <c r="C42" s="308"/>
      <c r="D42" s="308"/>
      <c r="E42" s="308"/>
      <c r="F42" s="308"/>
      <c r="G42" s="308"/>
      <c r="H42" s="308"/>
      <c r="I42" s="308"/>
      <c r="J42" s="308"/>
      <c r="K42" s="308"/>
      <c r="L42" s="308"/>
      <c r="M42" s="308"/>
      <c r="N42" s="308"/>
      <c r="O42" s="308"/>
      <c r="P42" s="308"/>
      <c r="Q42" s="308"/>
      <c r="R42" s="308"/>
      <c r="S42" s="308"/>
      <c r="T42" s="308"/>
      <c r="U42" s="308"/>
    </row>
    <row r="43" spans="2:21" ht="64.5" customHeight="1" x14ac:dyDescent="0.3">
      <c r="B43" s="308"/>
      <c r="C43" s="308"/>
      <c r="D43" s="308"/>
      <c r="E43" s="308"/>
      <c r="F43" s="308"/>
      <c r="G43" s="308"/>
      <c r="H43" s="308"/>
      <c r="I43" s="308"/>
      <c r="J43" s="308"/>
      <c r="K43" s="308"/>
      <c r="L43" s="308"/>
      <c r="M43" s="308"/>
      <c r="N43" s="308"/>
      <c r="O43" s="308"/>
      <c r="P43" s="308"/>
      <c r="Q43" s="308"/>
      <c r="R43" s="308"/>
      <c r="S43" s="308"/>
      <c r="T43" s="308"/>
      <c r="U43" s="308"/>
    </row>
    <row r="44" spans="2:21" ht="19.8" x14ac:dyDescent="0.3">
      <c r="B44" s="328" t="s">
        <v>123</v>
      </c>
      <c r="C44" s="328"/>
      <c r="D44" s="328"/>
      <c r="E44" s="328"/>
      <c r="F44" s="328"/>
      <c r="G44" s="328"/>
      <c r="H44" s="328"/>
      <c r="I44" s="328"/>
      <c r="J44" s="328"/>
      <c r="K44" s="328"/>
      <c r="L44" s="328"/>
      <c r="M44" s="328"/>
      <c r="N44" s="328"/>
      <c r="O44" s="328"/>
      <c r="P44" s="328"/>
      <c r="Q44" s="328"/>
      <c r="R44" s="328"/>
      <c r="S44" s="328"/>
      <c r="T44" s="328"/>
      <c r="U44" s="328"/>
    </row>
    <row r="45" spans="2:21" ht="54.75" customHeight="1" x14ac:dyDescent="0.3">
      <c r="B45" s="308"/>
      <c r="C45" s="308"/>
      <c r="D45" s="308"/>
      <c r="E45" s="308"/>
      <c r="F45" s="308"/>
      <c r="G45" s="308"/>
      <c r="H45" s="308"/>
      <c r="I45" s="308"/>
      <c r="J45" s="308"/>
      <c r="K45" s="308"/>
      <c r="L45" s="308"/>
      <c r="M45" s="308"/>
      <c r="N45" s="308"/>
      <c r="O45" s="308"/>
      <c r="P45" s="308"/>
      <c r="Q45" s="308"/>
      <c r="R45" s="308"/>
      <c r="S45" s="308"/>
      <c r="T45" s="308"/>
      <c r="U45" s="308"/>
    </row>
    <row r="46" spans="2:21" ht="61.5" customHeight="1" x14ac:dyDescent="0.3">
      <c r="B46" s="308"/>
      <c r="C46" s="308"/>
      <c r="D46" s="308"/>
      <c r="E46" s="308"/>
      <c r="F46" s="308"/>
      <c r="G46" s="308"/>
      <c r="H46" s="308"/>
      <c r="I46" s="308"/>
      <c r="J46" s="308"/>
      <c r="K46" s="308"/>
      <c r="L46" s="308"/>
      <c r="M46" s="308"/>
      <c r="N46" s="308"/>
      <c r="O46" s="308"/>
      <c r="P46" s="308"/>
      <c r="Q46" s="308"/>
      <c r="R46" s="308"/>
      <c r="S46" s="308"/>
      <c r="T46" s="308"/>
      <c r="U46" s="308"/>
    </row>
    <row r="47" spans="2:21" ht="64.5" customHeight="1" x14ac:dyDescent="0.3">
      <c r="B47" s="308"/>
      <c r="C47" s="308"/>
      <c r="D47" s="308"/>
      <c r="E47" s="308"/>
      <c r="F47" s="308"/>
      <c r="G47" s="308"/>
      <c r="H47" s="308"/>
      <c r="I47" s="308"/>
      <c r="J47" s="308"/>
      <c r="K47" s="308"/>
      <c r="L47" s="308"/>
      <c r="M47" s="308"/>
      <c r="N47" s="308"/>
      <c r="O47" s="308"/>
      <c r="P47" s="308"/>
      <c r="Q47" s="308"/>
      <c r="R47" s="308"/>
      <c r="S47" s="308"/>
      <c r="T47" s="308"/>
      <c r="U47" s="308"/>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25:U25"/>
    <mergeCell ref="B17:U17"/>
    <mergeCell ref="B27:U27"/>
    <mergeCell ref="B42:U42"/>
    <mergeCell ref="B28:U28"/>
    <mergeCell ref="B26:U26"/>
    <mergeCell ref="B2:B3"/>
    <mergeCell ref="R2:U2"/>
    <mergeCell ref="B12:U12"/>
    <mergeCell ref="B13:U13"/>
    <mergeCell ref="B24:U24"/>
    <mergeCell ref="V2:V3"/>
    <mergeCell ref="C2:F2"/>
    <mergeCell ref="H2:K2"/>
    <mergeCell ref="B36:U36"/>
    <mergeCell ref="B37:U37"/>
    <mergeCell ref="B14:U14"/>
    <mergeCell ref="B15:U15"/>
    <mergeCell ref="G3:G9"/>
    <mergeCell ref="B16:U16"/>
    <mergeCell ref="M2:P2"/>
    <mergeCell ref="B18:U18"/>
    <mergeCell ref="B19:U19"/>
    <mergeCell ref="B22:U22"/>
    <mergeCell ref="B23:U23"/>
    <mergeCell ref="B21:U21"/>
    <mergeCell ref="L3:L9"/>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JOSE GREGORIO BAUTISTA RICO</cp:lastModifiedBy>
  <cp:lastPrinted>2011-10-07T14:16:27Z</cp:lastPrinted>
  <dcterms:created xsi:type="dcterms:W3CDTF">2010-02-23T19:10:51Z</dcterms:created>
  <dcterms:modified xsi:type="dcterms:W3CDTF">2025-03-18T21:47:06Z</dcterms:modified>
</cp:coreProperties>
</file>