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BIIBLIOTECAS\DOCUMENTOS\RENDICION DE CUENTAS\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7570" windowHeight="12000" activeTab="1"/>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71" i="4" s="1"/>
  <c r="C67" i="4" l="1"/>
  <c r="D69" i="4"/>
  <c r="C69" i="4"/>
  <c r="D70" i="4"/>
  <c r="D66" i="4"/>
  <c r="D72" i="4"/>
  <c r="C70" i="4"/>
  <c r="D67" i="4"/>
  <c r="C74" i="4"/>
  <c r="E16" i="4"/>
  <c r="D16" i="4"/>
  <c r="C17" i="4"/>
  <c r="B17" i="4"/>
  <c r="C16" i="4"/>
  <c r="E17" i="4"/>
  <c r="B16" i="4"/>
  <c r="B18" i="4"/>
  <c r="D18" i="4"/>
  <c r="E18" i="4"/>
  <c r="C19" i="4"/>
  <c r="D17" i="4"/>
  <c r="D19" i="4"/>
  <c r="E19" i="4"/>
  <c r="B19" i="4"/>
  <c r="C18" i="4"/>
  <c r="C21" i="4"/>
  <c r="B21" i="4"/>
  <c r="D20" i="4"/>
  <c r="D22" i="4"/>
  <c r="B20" i="4"/>
  <c r="E21" i="4"/>
  <c r="D21" i="4"/>
  <c r="C20" i="4"/>
  <c r="B24" i="4"/>
  <c r="C26" i="4"/>
  <c r="E20" i="4"/>
  <c r="B22" i="4"/>
  <c r="C22" i="4"/>
  <c r="C24" i="4"/>
  <c r="D23" i="4"/>
  <c r="D24" i="4"/>
  <c r="C23" i="4"/>
  <c r="B23" i="4"/>
  <c r="C25" i="4"/>
  <c r="B25" i="4"/>
  <c r="D28" i="4"/>
  <c r="B26" i="4"/>
  <c r="D26" i="4"/>
  <c r="D27" i="4"/>
  <c r="B27" i="4"/>
  <c r="D25" i="4"/>
  <c r="D33" i="4"/>
  <c r="D31" i="4"/>
  <c r="D30" i="4"/>
  <c r="C28" i="4"/>
  <c r="C27" i="4"/>
  <c r="C31" i="4"/>
  <c r="D29" i="4"/>
  <c r="C32" i="4"/>
  <c r="C30" i="4"/>
  <c r="C29" i="4"/>
  <c r="C33" i="4"/>
  <c r="D32" i="4"/>
  <c r="D35" i="4"/>
  <c r="D34" i="4"/>
  <c r="C34" i="4"/>
  <c r="C37" i="4"/>
  <c r="D36" i="4"/>
  <c r="C35" i="4"/>
  <c r="C36" i="4"/>
  <c r="D37" i="4"/>
  <c r="D38" i="4"/>
  <c r="C38" i="4"/>
  <c r="D39" i="4"/>
  <c r="D41" i="4"/>
  <c r="C39" i="4"/>
  <c r="D40" i="4"/>
  <c r="C40" i="4"/>
  <c r="C41" i="4"/>
  <c r="C42" i="4"/>
  <c r="D42" i="4"/>
  <c r="C43" i="4"/>
  <c r="D43" i="4"/>
  <c r="D44" i="4"/>
  <c r="D46" i="4"/>
  <c r="D45" i="4"/>
  <c r="C44" i="4"/>
  <c r="C45" i="4"/>
  <c r="C46" i="4"/>
  <c r="D49" i="4"/>
  <c r="C47" i="4"/>
  <c r="C48" i="4"/>
  <c r="D47" i="4"/>
  <c r="C50" i="4"/>
  <c r="D48" i="4"/>
  <c r="C49" i="4"/>
  <c r="D50" i="4"/>
  <c r="C51" i="4"/>
  <c r="D51" i="4"/>
  <c r="D52" i="4"/>
  <c r="C52" i="4"/>
  <c r="D53" i="4"/>
  <c r="C53" i="4"/>
  <c r="C55" i="4"/>
  <c r="D54" i="4"/>
  <c r="C56" i="4"/>
  <c r="D56" i="4"/>
  <c r="C54" i="4"/>
  <c r="D58" i="4"/>
  <c r="D57" i="4"/>
  <c r="D55" i="4"/>
  <c r="C59" i="4"/>
  <c r="C57" i="4"/>
  <c r="D59" i="4"/>
  <c r="C58" i="4"/>
  <c r="D61" i="4"/>
  <c r="C60" i="4"/>
  <c r="D60" i="4"/>
  <c r="C63" i="4"/>
  <c r="C62" i="4"/>
  <c r="D62" i="4"/>
  <c r="C61" i="4"/>
  <c r="D63" i="4"/>
  <c r="D64" i="4"/>
  <c r="D65" i="4"/>
  <c r="C64" i="4"/>
  <c r="C65" i="4"/>
  <c r="C72" i="4"/>
  <c r="C68" i="4"/>
  <c r="C71" i="4"/>
  <c r="D68" i="4"/>
  <c r="C66"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<sst xmlns="http://schemas.openxmlformats.org/spreadsheetml/2006/main" count="389" uniqueCount="226">
  <si>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</si>
  <si>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</si>
  <si>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</si>
  <si>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</si>
  <si>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</si>
  <si>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</si>
  <si>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</si>
  <si>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</si>
  <si>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</si>
  <si>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</si>
  <si>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</si>
  <si>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</si>
  <si>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</si>
  <si>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</si>
  <si>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</si>
  <si>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</si>
  <si>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</si>
  <si>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</si>
  <si>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</si>
  <si>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</si>
  <si>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</si>
  <si>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</si>
  <si>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</si>
  <si>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</si>
  <si>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</si>
  <si>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</si>
  <si>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</si>
  <si>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</si>
  <si>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</si>
  <si>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</si>
  <si>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</si>
  <si>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</si>
  <si>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</si>
  <si>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</si>
  <si>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</si>
  <si>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</si>
  <si>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</si>
  <si>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</si>
  <si>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</si>
  <si>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</si>
  <si>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</si>
  <si>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</si>
  <si>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</si>
  <si>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</si>
  <si>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</si>
  <si>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</si>
  <si>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</si>
  <si>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</si>
  <si>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</si>
  <si>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</si>
  <si>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</si>
  <si>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</si>
  <si>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</si>
  <si>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</si>
  <si>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</si>
  <si>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</si>
  <si>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</si>
  <si>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</si>
  <si>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</si>
  <si>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</si>
  <si>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</si>
  <si>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</si>
  <si>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</si>
  <si>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</si>
  <si>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</si>
  <si>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</si>
  <si>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</si>
  <si>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</si>
  <si>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</si>
  <si>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</si>
  <si>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</si>
  <si>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</si>
  <si>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</si>
  <si>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</si>
  <si>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</si>
  <si>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</si>
  <si>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</si>
  <si>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</si>
  <si>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</si>
  <si>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</si>
  <si>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</si>
  <si>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</si>
  <si>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</si>
  <si>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</si>
  <si>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</si>
  <si>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</si>
  <si>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</si>
  <si>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</si>
  <si>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</si>
  <si>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</si>
  <si>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</si>
  <si>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</si>
  <si>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</si>
  <si>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</si>
  <si>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</si>
  <si>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</si>
  <si>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</si>
  <si>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</si>
  <si>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</si>
  <si>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</si>
  <si>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</si>
  <si>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</si>
  <si>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</si>
  <si>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</si>
  <si>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</si>
  <si>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</si>
  <si>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</si>
  <si>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</si>
  <si>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</si>
  <si>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</si>
  <si>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</si>
  <si>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</si>
  <si>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</si>
  <si>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</si>
  <si>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</si>
  <si>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</si>
  <si>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</si>
  <si>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</si>
  <si>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</si>
  <si>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</si>
  <si>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</si>
  <si>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</si>
  <si>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</si>
  <si>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</si>
  <si>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</si>
  <si>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</si>
  <si>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</si>
  <si>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</si>
  <si>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</si>
  <si>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</si>
  <si>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</si>
  <si>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</si>
  <si>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</si>
  <si>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</si>
  <si>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</si>
  <si>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</si>
  <si>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</si>
  <si>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</si>
  <si>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</si>
  <si>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</si>
  <si>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</si>
  <si>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</si>
  <si>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</si>
  <si>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</si>
  <si>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</si>
  <si>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</si>
  <si>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</si>
  <si>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</si>
  <si>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</si>
  <si>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</si>
  <si>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</si>
  <si>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</si>
  <si>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</si>
  <si>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</si>
  <si>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</si>
  <si>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</si>
  <si>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</si>
  <si>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</si>
  <si>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</si>
  <si>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</si>
  <si>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</si>
  <si>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</si>
  <si>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</si>
  <si>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</si>
  <si>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</si>
  <si>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</si>
  <si>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</si>
  <si>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</si>
  <si>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</si>
  <si>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</si>
  <si>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</si>
  <si>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</si>
  <si>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</si>
  <si>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</si>
  <si>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</si>
  <si>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</si>
  <si>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</si>
  <si>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</si>
  <si>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</si>
  <si>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</si>
  <si>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</si>
  <si>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</si>
  <si>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</si>
  <si>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</si>
  <si>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</si>
  <si>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</si>
  <si>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</si>
  <si>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</si>
  <si>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</si>
  <si>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</si>
  <si>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</si>
  <si>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</si>
  <si>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</si>
  <si>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</si>
  <si>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</si>
  <si>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</si>
  <si>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</si>
  <si>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</si>
  <si>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</si>
  <si>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</si>
  <si>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</si>
  <si>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</si>
  <si>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</si>
  <si>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</si>
  <si>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</si>
  <si>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</si>
  <si>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</si>
  <si>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</si>
  <si>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</si>
  <si>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</si>
  <si>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</si>
  <si>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</si>
  <si>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</si>
  <si>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</si>
  <si>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</si>
  <si>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</si>
  <si>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</si>
  <si>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</si>
  <si>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</si>
  <si>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pamplonita </t>
  </si>
  <si>
    <t>INSTITUCION EDUCATIVA RURAL GUAYABALES</t>
  </si>
  <si>
    <t>de forma virtual se hace complejo el ejercicio debido a que los padres de familia no cuentan con las herramientas tecnologicas</t>
  </si>
  <si>
    <t>no se puede complementar el tema virtual debido a la falta de conectividad</t>
  </si>
  <si>
    <t>se dificulta la conectividad</t>
  </si>
  <si>
    <t>pagina web institucional</t>
  </si>
  <si>
    <t>al momento de la rendicion de cuentas al finalizar la exposicion se da un espacio para preguntas el cual diligencias y se responde en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</si>
</sst>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88.803278688524586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90.061904761904771</c:v>
                </c:pt>
                <c:pt idx="1">
                  <c:v>90.357142857142861</c:v>
                </c:pt>
                <c:pt idx="2">
                  <c:v>85.555555555555557</c:v>
                </c:pt>
                <c:pt idx="3">
                  <c:v>87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85.666666666666671</c:v>
                </c:pt>
                <c:pt idx="2">
                  <c:v>87.5</c:v>
                </c:pt>
                <c:pt idx="3">
                  <c:v>90</c:v>
                </c:pt>
                <c:pt idx="4">
                  <c:v>87.142857142857139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100</c:v>
                </c:pt>
                <c:pt idx="2">
                  <c:v>90</c:v>
                </c:pt>
                <c:pt idx="3">
                  <c:v>91.666666666666671</c:v>
                </c:pt>
                <c:pt idx="4" formatCode="0.00">
                  <c:v>87.916666666666671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85.555555555555557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abSelected="1"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59" zoomScaleNormal="100" workbookViewId="0">
      <selection activeCell="I66" sqref="I66"/>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45682</v>
      </c>
      <c r="I5" s="242" t="s">
        <v>79</v>
      </c>
      <c r="J5" s="242"/>
    </row>
    <row r="6" spans="1:10" s="7" customFormat="1" ht="30.75" customHeight="1" x14ac:dyDescent="0.25">
      <c r="A6" s="44"/>
      <c r="B6" s="229" t="s">
        <v>106</v>
      </c>
      <c r="C6" s="229"/>
      <c r="D6" s="229"/>
      <c r="E6" s="28">
        <v>254520000188</v>
      </c>
      <c r="F6" s="28"/>
      <c r="G6" s="67" t="s">
        <v>53</v>
      </c>
      <c r="H6" s="28" t="s">
        <v>220</v>
      </c>
      <c r="I6" s="247">
        <f>IF(SUM(I9:I69)=0,"",AVERAGE(I9:I69))</f>
        <v>88.803278688524586</v>
      </c>
      <c r="J6" s="247"/>
    </row>
    <row r="7" spans="1:10" s="7" customFormat="1" ht="17.25" customHeight="1" x14ac:dyDescent="0.25">
      <c r="A7" s="44"/>
      <c r="B7" s="229" t="s">
        <v>77</v>
      </c>
      <c r="C7" s="229"/>
      <c r="D7" s="229"/>
      <c r="E7" s="248"/>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90.061904761904771</v>
      </c>
      <c r="E9" s="31" t="s">
        <v>6</v>
      </c>
      <c r="F9" s="63" t="s">
        <v>6</v>
      </c>
      <c r="G9" s="29">
        <f>IF(SUM(I9:I9)=0,"",AVERAGE(I9:I9))</f>
        <v>100</v>
      </c>
      <c r="H9" s="34" t="s">
        <v>204</v>
      </c>
      <c r="I9" s="30">
        <v>100</v>
      </c>
      <c r="J9" s="105"/>
    </row>
    <row r="10" spans="1:10" s="7" customFormat="1" ht="51" customHeight="1" x14ac:dyDescent="0.25">
      <c r="A10" s="59" t="str">
        <f>IF(I10&lt;61,MAX($A$8:A9)+1,"")</f>
        <v/>
      </c>
      <c r="B10" s="223"/>
      <c r="C10" s="60" t="s">
        <v>4</v>
      </c>
      <c r="D10" s="252"/>
      <c r="E10" s="225" t="s">
        <v>205</v>
      </c>
      <c r="F10" s="64" t="s">
        <v>205</v>
      </c>
      <c r="G10" s="241">
        <f>IF(SUM(I10:I12)=0,"",AVERAGE(I10:I12))</f>
        <v>85.666666666666671</v>
      </c>
      <c r="H10" s="34" t="s">
        <v>80</v>
      </c>
      <c r="I10" s="30">
        <v>82</v>
      </c>
      <c r="J10" s="105"/>
    </row>
    <row r="11" spans="1:10" s="7" customFormat="1" ht="93" customHeight="1" x14ac:dyDescent="0.25">
      <c r="A11" s="59" t="str">
        <f>IF(I11&lt;61,MAX($A$8:A10)+1,"")</f>
        <v/>
      </c>
      <c r="B11" s="223"/>
      <c r="C11" s="60" t="s">
        <v>4</v>
      </c>
      <c r="D11" s="252"/>
      <c r="E11" s="225"/>
      <c r="F11" s="64" t="s">
        <v>205</v>
      </c>
      <c r="G11" s="239"/>
      <c r="H11" s="34" t="s">
        <v>35</v>
      </c>
      <c r="I11" s="30">
        <v>85</v>
      </c>
      <c r="J11" s="105"/>
    </row>
    <row r="12" spans="1:10" s="7" customFormat="1" ht="32.25" customHeight="1" x14ac:dyDescent="0.25">
      <c r="A12" s="59" t="str">
        <f>IF(I12&lt;61,MAX($A$8:A11)+1,"")</f>
        <v/>
      </c>
      <c r="B12" s="223"/>
      <c r="C12" s="60" t="s">
        <v>4</v>
      </c>
      <c r="D12" s="252"/>
      <c r="E12" s="225"/>
      <c r="F12" s="64" t="s">
        <v>205</v>
      </c>
      <c r="G12" s="240"/>
      <c r="H12" s="34" t="s">
        <v>206</v>
      </c>
      <c r="I12" s="30">
        <v>90</v>
      </c>
      <c r="J12" s="105"/>
    </row>
    <row r="13" spans="1:10" s="7" customFormat="1" ht="45" customHeight="1" x14ac:dyDescent="0.25">
      <c r="A13" s="59" t="str">
        <f>IF(I13&lt;61,MAX($A$8:A12)+1,"")</f>
        <v/>
      </c>
      <c r="B13" s="223"/>
      <c r="C13" s="60" t="s">
        <v>4</v>
      </c>
      <c r="D13" s="252"/>
      <c r="E13" s="225" t="s">
        <v>36</v>
      </c>
      <c r="F13" s="64" t="s">
        <v>36</v>
      </c>
      <c r="G13" s="241">
        <f>IF(SUM(I13:I14)=0,"",AVERAGE(I13:I14))</f>
        <v>87.5</v>
      </c>
      <c r="H13" s="34" t="s">
        <v>10</v>
      </c>
      <c r="I13" s="30">
        <v>85</v>
      </c>
      <c r="J13" s="105"/>
    </row>
    <row r="14" spans="1:10" s="7" customFormat="1" ht="30.75" customHeight="1" x14ac:dyDescent="0.25">
      <c r="A14" s="59" t="str">
        <f>IF(I14&lt;61,MAX($A$8:A13)+1,"")</f>
        <v/>
      </c>
      <c r="B14" s="223"/>
      <c r="C14" s="60" t="s">
        <v>4</v>
      </c>
      <c r="D14" s="252"/>
      <c r="E14" s="225"/>
      <c r="F14" s="64" t="s">
        <v>36</v>
      </c>
      <c r="G14" s="240"/>
      <c r="H14" s="34" t="s">
        <v>82</v>
      </c>
      <c r="I14" s="30">
        <v>90</v>
      </c>
      <c r="J14" s="105"/>
    </row>
    <row r="15" spans="1:10" s="7" customFormat="1" ht="48" customHeight="1" x14ac:dyDescent="0.25">
      <c r="A15" s="59" t="str">
        <f>IF(I15&lt;61,MAX($A$8:A14)+1,"")</f>
        <v/>
      </c>
      <c r="B15" s="223"/>
      <c r="C15" s="60" t="s">
        <v>4</v>
      </c>
      <c r="D15" s="252"/>
      <c r="E15" s="225" t="s">
        <v>37</v>
      </c>
      <c r="F15" s="64" t="s">
        <v>37</v>
      </c>
      <c r="G15" s="238">
        <f>IF(SUM(I15:I20)=0,"",AVERAGE(I15:I20))</f>
        <v>90</v>
      </c>
      <c r="H15" s="34" t="s">
        <v>38</v>
      </c>
      <c r="I15" s="30">
        <v>100</v>
      </c>
      <c r="J15" s="105"/>
    </row>
    <row r="16" spans="1:10" s="7" customFormat="1" ht="44.25" customHeight="1" x14ac:dyDescent="0.25">
      <c r="A16" s="59" t="str">
        <f>IF(I16&lt;61,MAX($A$8:A15)+1,"")</f>
        <v/>
      </c>
      <c r="B16" s="223"/>
      <c r="C16" s="60" t="s">
        <v>4</v>
      </c>
      <c r="D16" s="252"/>
      <c r="E16" s="225"/>
      <c r="F16" s="64" t="s">
        <v>37</v>
      </c>
      <c r="G16" s="239"/>
      <c r="H16" s="34" t="s">
        <v>7</v>
      </c>
      <c r="I16" s="30">
        <v>100</v>
      </c>
      <c r="J16" s="105"/>
    </row>
    <row r="17" spans="1:10" s="7" customFormat="1" ht="45" customHeight="1" x14ac:dyDescent="0.25">
      <c r="A17" s="59" t="str">
        <f>IF(I17&lt;61,MAX($A$8:A16)+1,"")</f>
        <v/>
      </c>
      <c r="B17" s="223"/>
      <c r="C17" s="60" t="s">
        <v>4</v>
      </c>
      <c r="D17" s="252"/>
      <c r="E17" s="225"/>
      <c r="F17" s="64" t="s">
        <v>37</v>
      </c>
      <c r="G17" s="239"/>
      <c r="H17" s="35" t="s">
        <v>207</v>
      </c>
      <c r="I17" s="30">
        <v>85</v>
      </c>
      <c r="J17" s="105"/>
    </row>
    <row r="18" spans="1:10" s="7" customFormat="1" ht="60" customHeight="1" x14ac:dyDescent="0.25">
      <c r="A18" s="59" t="str">
        <f>IF(I18&lt;61,MAX($A$8:A17)+1,"")</f>
        <v/>
      </c>
      <c r="B18" s="223"/>
      <c r="C18" s="60" t="s">
        <v>4</v>
      </c>
      <c r="D18" s="252"/>
      <c r="E18" s="225"/>
      <c r="F18" s="64" t="s">
        <v>37</v>
      </c>
      <c r="G18" s="239"/>
      <c r="H18" s="34" t="s">
        <v>81</v>
      </c>
      <c r="I18" s="30">
        <v>80</v>
      </c>
      <c r="J18" s="105" t="s">
        <v>221</v>
      </c>
    </row>
    <row r="19" spans="1:10" s="7" customFormat="1" ht="48" customHeight="1" x14ac:dyDescent="0.25">
      <c r="A19" s="59" t="str">
        <f>IF(I19&lt;61,MAX($A$8:A18)+1,"")</f>
        <v/>
      </c>
      <c r="B19" s="223"/>
      <c r="C19" s="60" t="s">
        <v>4</v>
      </c>
      <c r="D19" s="252"/>
      <c r="E19" s="225"/>
      <c r="F19" s="64" t="s">
        <v>37</v>
      </c>
      <c r="G19" s="239"/>
      <c r="H19" s="34" t="s">
        <v>83</v>
      </c>
      <c r="I19" s="30">
        <v>85</v>
      </c>
      <c r="J19" s="105"/>
    </row>
    <row r="20" spans="1:10" s="7" customFormat="1" ht="30" customHeight="1" x14ac:dyDescent="0.25">
      <c r="A20" s="59" t="str">
        <f>IF(I20&lt;61,MAX($A$8:A19)+1,"")</f>
        <v/>
      </c>
      <c r="B20" s="223"/>
      <c r="C20" s="60" t="s">
        <v>4</v>
      </c>
      <c r="D20" s="252"/>
      <c r="E20" s="225"/>
      <c r="F20" s="64" t="s">
        <v>37</v>
      </c>
      <c r="G20" s="240"/>
      <c r="H20" s="34" t="s">
        <v>11</v>
      </c>
      <c r="I20" s="30">
        <v>90</v>
      </c>
      <c r="J20" s="105"/>
    </row>
    <row r="21" spans="1:10" s="7" customFormat="1" ht="31.5" customHeight="1" x14ac:dyDescent="0.25">
      <c r="A21" s="59" t="str">
        <f>IF(I21&lt;61,MAX($A$8:A20)+1,"")</f>
        <v/>
      </c>
      <c r="B21" s="223"/>
      <c r="C21" s="60" t="s">
        <v>4</v>
      </c>
      <c r="D21" s="252"/>
      <c r="E21" s="225" t="s">
        <v>39</v>
      </c>
      <c r="F21" s="64" t="s">
        <v>39</v>
      </c>
      <c r="G21" s="238">
        <f>IF(SUM(I21:I27)=0,"",AVERAGE(I21:I27))</f>
        <v>87.142857142857139</v>
      </c>
      <c r="H21" s="34" t="s">
        <v>12</v>
      </c>
      <c r="I21" s="30">
        <v>90</v>
      </c>
      <c r="J21" s="105"/>
    </row>
    <row r="22" spans="1:10" s="7" customFormat="1" ht="41.25" customHeight="1" x14ac:dyDescent="0.25">
      <c r="A22" s="59" t="str">
        <f>IF(I22&lt;61,MAX($A$8:A21)+1,"")</f>
        <v/>
      </c>
      <c r="B22" s="223"/>
      <c r="C22" s="60" t="s">
        <v>4</v>
      </c>
      <c r="D22" s="252"/>
      <c r="E22" s="225"/>
      <c r="F22" s="64" t="s">
        <v>39</v>
      </c>
      <c r="G22" s="238"/>
      <c r="H22" s="34" t="s">
        <v>84</v>
      </c>
      <c r="I22" s="30">
        <v>90</v>
      </c>
      <c r="J22" s="105"/>
    </row>
    <row r="23" spans="1:10" s="7" customFormat="1" ht="59.25" customHeight="1" x14ac:dyDescent="0.25">
      <c r="A23" s="59" t="str">
        <f>IF(I23&lt;61,MAX($A$8:A22)+1,"")</f>
        <v/>
      </c>
      <c r="B23" s="223"/>
      <c r="C23" s="60" t="s">
        <v>4</v>
      </c>
      <c r="D23" s="252"/>
      <c r="E23" s="225"/>
      <c r="F23" s="64" t="s">
        <v>39</v>
      </c>
      <c r="G23" s="238"/>
      <c r="H23" s="34" t="s">
        <v>208</v>
      </c>
      <c r="I23" s="30">
        <v>90</v>
      </c>
      <c r="J23" s="105"/>
    </row>
    <row r="24" spans="1:10" s="7" customFormat="1" ht="44.25" customHeight="1" x14ac:dyDescent="0.25">
      <c r="A24" s="59" t="str">
        <f>IF(I24&lt;61,MAX($A$8:A23)+1,"")</f>
        <v/>
      </c>
      <c r="B24" s="223"/>
      <c r="C24" s="60" t="s">
        <v>4</v>
      </c>
      <c r="D24" s="252"/>
      <c r="E24" s="225"/>
      <c r="F24" s="64" t="s">
        <v>39</v>
      </c>
      <c r="G24" s="238"/>
      <c r="H24" s="34" t="s">
        <v>8</v>
      </c>
      <c r="I24" s="30">
        <v>80</v>
      </c>
      <c r="J24" s="105" t="s">
        <v>222</v>
      </c>
    </row>
    <row r="25" spans="1:10" s="7" customFormat="1" ht="33.75" customHeight="1" x14ac:dyDescent="0.25">
      <c r="A25" s="59" t="str">
        <f>IF(I25&lt;61,MAX($A$8:A24)+1,"")</f>
        <v/>
      </c>
      <c r="B25" s="223"/>
      <c r="C25" s="60" t="s">
        <v>4</v>
      </c>
      <c r="D25" s="252"/>
      <c r="E25" s="225"/>
      <c r="F25" s="64" t="s">
        <v>39</v>
      </c>
      <c r="G25" s="238"/>
      <c r="H25" s="34" t="s">
        <v>209</v>
      </c>
      <c r="I25" s="30">
        <v>90</v>
      </c>
      <c r="J25" s="105"/>
    </row>
    <row r="26" spans="1:10" s="7" customFormat="1" ht="35.25" customHeight="1" x14ac:dyDescent="0.25">
      <c r="A26" s="59" t="str">
        <f>IF(I26&lt;61,MAX($A$8:A25)+1,"")</f>
        <v/>
      </c>
      <c r="B26" s="223"/>
      <c r="C26" s="60" t="s">
        <v>4</v>
      </c>
      <c r="D26" s="252"/>
      <c r="E26" s="225"/>
      <c r="F26" s="64" t="s">
        <v>39</v>
      </c>
      <c r="G26" s="238"/>
      <c r="H26" s="34" t="s">
        <v>40</v>
      </c>
      <c r="I26" s="30">
        <v>90</v>
      </c>
      <c r="J26" s="105"/>
    </row>
    <row r="27" spans="1:10" s="7" customFormat="1" ht="75" customHeight="1" x14ac:dyDescent="0.25">
      <c r="A27" s="59" t="str">
        <f>IF(I27&lt;61,MAX($A$8:A26)+1,"")</f>
        <v/>
      </c>
      <c r="B27" s="224"/>
      <c r="C27" s="60" t="s">
        <v>4</v>
      </c>
      <c r="D27" s="253"/>
      <c r="E27" s="225"/>
      <c r="F27" s="64" t="s">
        <v>39</v>
      </c>
      <c r="G27" s="238"/>
      <c r="H27" s="34" t="s">
        <v>13</v>
      </c>
      <c r="I27" s="30">
        <v>80</v>
      </c>
      <c r="J27" s="105"/>
    </row>
    <row r="28" spans="1:10" s="7" customFormat="1" ht="31.5" customHeight="1" x14ac:dyDescent="0.25">
      <c r="A28" s="59" t="str">
        <f>IF(I28&lt;61,MAX($A$8:A27)+1,"")</f>
        <v/>
      </c>
      <c r="B28" s="261" t="s">
        <v>5</v>
      </c>
      <c r="C28" s="61" t="s">
        <v>5</v>
      </c>
      <c r="D28" s="257">
        <f>IF(SUM(I28:I54)=0,"",AVERAGE(I28:I55))</f>
        <v>90.357142857142861</v>
      </c>
      <c r="E28" s="219" t="s">
        <v>41</v>
      </c>
      <c r="F28" s="65" t="s">
        <v>41</v>
      </c>
      <c r="G28" s="238">
        <f>IF(SUM(I28:I34)=0,"",AVERAGE(I28:I34))</f>
        <v>90</v>
      </c>
      <c r="H28" s="34" t="s">
        <v>34</v>
      </c>
      <c r="I28" s="30">
        <v>90</v>
      </c>
      <c r="J28" s="105"/>
    </row>
    <row r="29" spans="1:10" s="7" customFormat="1" ht="33.75" customHeight="1" x14ac:dyDescent="0.25">
      <c r="A29" s="59" t="str">
        <f>IF(I29&lt;61,MAX($A$8:A28)+1,"")</f>
        <v/>
      </c>
      <c r="B29" s="262"/>
      <c r="C29" s="61" t="s">
        <v>5</v>
      </c>
      <c r="D29" s="245"/>
      <c r="E29" s="220"/>
      <c r="F29" s="65" t="s">
        <v>41</v>
      </c>
      <c r="G29" s="238"/>
      <c r="H29" s="34" t="s">
        <v>14</v>
      </c>
      <c r="I29" s="30">
        <v>90</v>
      </c>
      <c r="J29" s="105"/>
    </row>
    <row r="30" spans="1:10" s="7" customFormat="1" ht="45.75" customHeight="1" x14ac:dyDescent="0.25">
      <c r="A30" s="59" t="str">
        <f>IF(I30&lt;61,MAX($A$8:A29)+1,"")</f>
        <v/>
      </c>
      <c r="B30" s="262"/>
      <c r="C30" s="61" t="s">
        <v>5</v>
      </c>
      <c r="D30" s="245"/>
      <c r="E30" s="220"/>
      <c r="F30" s="65" t="s">
        <v>41</v>
      </c>
      <c r="G30" s="238"/>
      <c r="H30" s="34" t="s">
        <v>85</v>
      </c>
      <c r="I30" s="30">
        <v>90</v>
      </c>
      <c r="J30" s="105"/>
    </row>
    <row r="31" spans="1:10" s="7" customFormat="1" ht="39" customHeight="1" x14ac:dyDescent="0.25">
      <c r="A31" s="59" t="str">
        <f>IF(I31&lt;61,MAX($A$8:A30)+1,"")</f>
        <v/>
      </c>
      <c r="B31" s="262"/>
      <c r="C31" s="61" t="s">
        <v>5</v>
      </c>
      <c r="D31" s="245"/>
      <c r="E31" s="220"/>
      <c r="F31" s="65" t="s">
        <v>41</v>
      </c>
      <c r="G31" s="238"/>
      <c r="H31" s="34" t="s">
        <v>15</v>
      </c>
      <c r="I31" s="30">
        <v>90</v>
      </c>
      <c r="J31" s="105"/>
    </row>
    <row r="32" spans="1:10" s="7" customFormat="1" ht="47.25" customHeight="1" x14ac:dyDescent="0.25">
      <c r="A32" s="59" t="str">
        <f>IF(I32&lt;61,MAX($A$8:A31)+1,"")</f>
        <v/>
      </c>
      <c r="B32" s="262"/>
      <c r="C32" s="61" t="s">
        <v>5</v>
      </c>
      <c r="D32" s="245"/>
      <c r="E32" s="220"/>
      <c r="F32" s="65" t="s">
        <v>41</v>
      </c>
      <c r="G32" s="238"/>
      <c r="H32" s="34" t="s">
        <v>16</v>
      </c>
      <c r="I32" s="30">
        <v>90</v>
      </c>
      <c r="J32" s="105"/>
    </row>
    <row r="33" spans="1:10" s="7" customFormat="1" ht="50.25" customHeight="1" x14ac:dyDescent="0.25">
      <c r="A33" s="59" t="str">
        <f>IF(I33&lt;61,MAX($A$8:A32)+1,"")</f>
        <v/>
      </c>
      <c r="B33" s="262"/>
      <c r="C33" s="61" t="s">
        <v>5</v>
      </c>
      <c r="D33" s="245"/>
      <c r="E33" s="220"/>
      <c r="F33" s="65" t="s">
        <v>41</v>
      </c>
      <c r="G33" s="238"/>
      <c r="H33" s="34" t="s">
        <v>43</v>
      </c>
      <c r="I33" s="30">
        <v>90</v>
      </c>
      <c r="J33" s="105"/>
    </row>
    <row r="34" spans="1:10" s="7" customFormat="1" ht="45" customHeight="1" x14ac:dyDescent="0.25">
      <c r="A34" s="59" t="str">
        <f>IF(I34&lt;61,MAX($A$8:A33)+1,"")</f>
        <v/>
      </c>
      <c r="B34" s="262"/>
      <c r="C34" s="61" t="s">
        <v>5</v>
      </c>
      <c r="D34" s="245"/>
      <c r="E34" s="221"/>
      <c r="F34" s="65" t="s">
        <v>41</v>
      </c>
      <c r="G34" s="238"/>
      <c r="H34" s="34" t="s">
        <v>17</v>
      </c>
      <c r="I34" s="30">
        <v>90</v>
      </c>
      <c r="J34" s="105"/>
    </row>
    <row r="35" spans="1:10" s="7" customFormat="1" ht="25.5" customHeight="1" x14ac:dyDescent="0.25">
      <c r="A35" s="59" t="str">
        <f>IF(I35&lt;61,MAX($A$8:A34)+1,"")</f>
        <v/>
      </c>
      <c r="B35" s="262"/>
      <c r="C35" s="61" t="s">
        <v>5</v>
      </c>
      <c r="D35" s="245"/>
      <c r="E35" s="219" t="s">
        <v>42</v>
      </c>
      <c r="F35" s="65" t="s">
        <v>42</v>
      </c>
      <c r="G35" s="238">
        <f>IF(SUM(I35,I37)=0,"",AVERAGE(I35:I37))</f>
        <v>100</v>
      </c>
      <c r="H35" s="34" t="s">
        <v>18</v>
      </c>
      <c r="I35" s="30">
        <v>100</v>
      </c>
      <c r="J35" s="105"/>
    </row>
    <row r="36" spans="1:10" s="7" customFormat="1" ht="46.5" customHeight="1" x14ac:dyDescent="0.25">
      <c r="A36" s="59" t="str">
        <f>IF(I36&lt;61,MAX($A$8:A35)+1,"")</f>
        <v/>
      </c>
      <c r="B36" s="262"/>
      <c r="C36" s="61" t="s">
        <v>5</v>
      </c>
      <c r="D36" s="245"/>
      <c r="E36" s="220"/>
      <c r="F36" s="65" t="s">
        <v>42</v>
      </c>
      <c r="G36" s="238"/>
      <c r="H36" s="34" t="s">
        <v>44</v>
      </c>
      <c r="I36" s="30">
        <v>100</v>
      </c>
      <c r="J36" s="105"/>
    </row>
    <row r="37" spans="1:10" s="7" customFormat="1" ht="40.5" customHeight="1" x14ac:dyDescent="0.25">
      <c r="A37" s="59" t="str">
        <f>IF(I37&lt;61,MAX($A$8:A36)+1,"")</f>
        <v/>
      </c>
      <c r="B37" s="262"/>
      <c r="C37" s="61" t="s">
        <v>5</v>
      </c>
      <c r="D37" s="245"/>
      <c r="E37" s="221"/>
      <c r="F37" s="65" t="s">
        <v>42</v>
      </c>
      <c r="G37" s="238"/>
      <c r="H37" s="34" t="s">
        <v>86</v>
      </c>
      <c r="I37" s="30">
        <v>100</v>
      </c>
      <c r="J37" s="105"/>
    </row>
    <row r="38" spans="1:10" s="7" customFormat="1" ht="37.5" customHeight="1" x14ac:dyDescent="0.25">
      <c r="A38" s="59" t="str">
        <f>IF(I38&lt;61,MAX($A$8:A37)+1,"")</f>
        <v/>
      </c>
      <c r="B38" s="262"/>
      <c r="C38" s="61" t="s">
        <v>5</v>
      </c>
      <c r="D38" s="245"/>
      <c r="E38" s="219" t="s">
        <v>45</v>
      </c>
      <c r="F38" s="65" t="s">
        <v>45</v>
      </c>
      <c r="G38" s="238">
        <f>IF(SUM(I38:I40)=0,"",AVERAGE(I38:I40))</f>
        <v>90</v>
      </c>
      <c r="H38" s="34" t="s">
        <v>19</v>
      </c>
      <c r="I38" s="30">
        <v>90</v>
      </c>
      <c r="J38" s="105"/>
    </row>
    <row r="39" spans="1:10" s="7" customFormat="1" ht="36" customHeight="1" x14ac:dyDescent="0.25">
      <c r="A39" s="59" t="str">
        <f>IF(I39&lt;61,MAX($A$8:A38)+1,"")</f>
        <v/>
      </c>
      <c r="B39" s="262"/>
      <c r="C39" s="61" t="s">
        <v>5</v>
      </c>
      <c r="D39" s="245"/>
      <c r="E39" s="220"/>
      <c r="F39" s="65" t="s">
        <v>45</v>
      </c>
      <c r="G39" s="238"/>
      <c r="H39" s="34" t="s">
        <v>9</v>
      </c>
      <c r="I39" s="30">
        <v>90</v>
      </c>
      <c r="J39" s="105"/>
    </row>
    <row r="40" spans="1:10" s="7" customFormat="1" ht="51" customHeight="1" x14ac:dyDescent="0.25">
      <c r="A40" s="59" t="str">
        <f>IF(I40&lt;61,MAX($A$8:A39)+1,"")</f>
        <v/>
      </c>
      <c r="B40" s="262"/>
      <c r="C40" s="61" t="s">
        <v>5</v>
      </c>
      <c r="D40" s="245"/>
      <c r="E40" s="221"/>
      <c r="F40" s="65" t="s">
        <v>45</v>
      </c>
      <c r="G40" s="238"/>
      <c r="H40" s="34" t="s">
        <v>20</v>
      </c>
      <c r="I40" s="30">
        <v>90</v>
      </c>
      <c r="J40" s="105"/>
    </row>
    <row r="41" spans="1:10" s="7" customFormat="1" ht="57.75" customHeight="1" x14ac:dyDescent="0.25">
      <c r="A41" s="59" t="str">
        <f>IF(I41&lt;61,MAX($A$8:A40)+1,"")</f>
        <v/>
      </c>
      <c r="B41" s="262"/>
      <c r="C41" s="61" t="s">
        <v>5</v>
      </c>
      <c r="D41" s="245"/>
      <c r="E41" s="219" t="s">
        <v>46</v>
      </c>
      <c r="F41" s="65" t="s">
        <v>46</v>
      </c>
      <c r="G41" s="238">
        <f>IF(SUM(I41:I43)=0,"",AVERAGE(I41:I43))</f>
        <v>91.666666666666671</v>
      </c>
      <c r="H41" s="34" t="s">
        <v>87</v>
      </c>
      <c r="I41" s="30">
        <v>100</v>
      </c>
      <c r="J41" s="105"/>
    </row>
    <row r="42" spans="1:10" s="7" customFormat="1" ht="48.75" customHeight="1" x14ac:dyDescent="0.25">
      <c r="A42" s="59" t="str">
        <f>IF(I42&lt;61,MAX($A$8:A41)+1,"")</f>
        <v/>
      </c>
      <c r="B42" s="262"/>
      <c r="C42" s="61" t="s">
        <v>5</v>
      </c>
      <c r="D42" s="245"/>
      <c r="E42" s="220"/>
      <c r="F42" s="65" t="s">
        <v>46</v>
      </c>
      <c r="G42" s="238"/>
      <c r="H42" s="34" t="s">
        <v>21</v>
      </c>
      <c r="I42" s="30">
        <v>85</v>
      </c>
      <c r="J42" s="105"/>
    </row>
    <row r="43" spans="1:10" s="7" customFormat="1" ht="50.25" customHeight="1" x14ac:dyDescent="0.25">
      <c r="A43" s="59" t="str">
        <f>IF(I43&lt;61,MAX($A$8:A42)+1,"")</f>
        <v/>
      </c>
      <c r="B43" s="262"/>
      <c r="C43" s="61" t="s">
        <v>5</v>
      </c>
      <c r="D43" s="245"/>
      <c r="E43" s="221"/>
      <c r="F43" s="65" t="s">
        <v>46</v>
      </c>
      <c r="G43" s="238"/>
      <c r="H43" s="34" t="s">
        <v>210</v>
      </c>
      <c r="I43" s="30">
        <v>90</v>
      </c>
      <c r="J43" s="105"/>
    </row>
    <row r="44" spans="1:10" s="7" customFormat="1" ht="30.75" customHeight="1" x14ac:dyDescent="0.25">
      <c r="A44" s="59" t="str">
        <f>IF(I44&lt;61,MAX($A$8:A43)+1,"")</f>
        <v/>
      </c>
      <c r="B44" s="262"/>
      <c r="C44" s="61" t="s">
        <v>5</v>
      </c>
      <c r="D44" s="245"/>
      <c r="E44" s="254" t="s">
        <v>47</v>
      </c>
      <c r="F44" s="66" t="s">
        <v>47</v>
      </c>
      <c r="G44" s="238">
        <f>IF(SUM(I44:I54)=0,"",AVERAGE(I44:I55))</f>
        <v>87.916666666666671</v>
      </c>
      <c r="H44" s="34" t="s">
        <v>211</v>
      </c>
      <c r="I44" s="30">
        <v>100</v>
      </c>
      <c r="J44" s="106"/>
    </row>
    <row r="45" spans="1:10" s="7" customFormat="1" ht="60.75" customHeight="1" x14ac:dyDescent="0.25">
      <c r="A45" s="59" t="str">
        <f>IF(I45&lt;61,MAX($A$8:A44)+1,"")</f>
        <v/>
      </c>
      <c r="B45" s="262"/>
      <c r="C45" s="61" t="s">
        <v>5</v>
      </c>
      <c r="D45" s="245"/>
      <c r="E45" s="255"/>
      <c r="F45" s="66" t="s">
        <v>47</v>
      </c>
      <c r="G45" s="238"/>
      <c r="H45" s="34" t="s">
        <v>212</v>
      </c>
      <c r="I45" s="30">
        <v>80</v>
      </c>
      <c r="J45" s="106"/>
    </row>
    <row r="46" spans="1:10" s="7" customFormat="1" ht="47.25" customHeight="1" x14ac:dyDescent="0.25">
      <c r="A46" s="59" t="str">
        <f>IF(I46&lt;61,MAX($A$8:A45)+1,"")</f>
        <v/>
      </c>
      <c r="B46" s="262"/>
      <c r="C46" s="61" t="s">
        <v>5</v>
      </c>
      <c r="D46" s="245"/>
      <c r="E46" s="255"/>
      <c r="F46" s="66" t="s">
        <v>47</v>
      </c>
      <c r="G46" s="238"/>
      <c r="H46" s="34" t="s">
        <v>22</v>
      </c>
      <c r="I46" s="30">
        <v>80</v>
      </c>
      <c r="J46" s="106" t="s">
        <v>223</v>
      </c>
    </row>
    <row r="47" spans="1:10" s="7" customFormat="1" ht="57.75" customHeight="1" x14ac:dyDescent="0.25">
      <c r="A47" s="59" t="str">
        <f>IF(I47&lt;61,MAX($A$8:A46)+1,"")</f>
        <v/>
      </c>
      <c r="B47" s="262"/>
      <c r="C47" s="61" t="s">
        <v>5</v>
      </c>
      <c r="D47" s="245"/>
      <c r="E47" s="255"/>
      <c r="F47" s="66" t="s">
        <v>47</v>
      </c>
      <c r="G47" s="238"/>
      <c r="H47" s="34" t="s">
        <v>213</v>
      </c>
      <c r="I47" s="30">
        <v>90</v>
      </c>
      <c r="J47" s="106"/>
    </row>
    <row r="48" spans="1:10" s="7" customFormat="1" ht="45.75" customHeight="1" x14ac:dyDescent="0.25">
      <c r="A48" s="59" t="str">
        <f>IF(I48&lt;61,MAX($A$8:A47)+1,"")</f>
        <v/>
      </c>
      <c r="B48" s="262"/>
      <c r="C48" s="61" t="s">
        <v>5</v>
      </c>
      <c r="D48" s="245"/>
      <c r="E48" s="255"/>
      <c r="F48" s="66" t="s">
        <v>47</v>
      </c>
      <c r="G48" s="238"/>
      <c r="H48" s="34" t="s">
        <v>88</v>
      </c>
      <c r="I48" s="30">
        <v>85</v>
      </c>
      <c r="J48" s="106" t="s">
        <v>224</v>
      </c>
    </row>
    <row r="49" spans="1:10" s="7" customFormat="1" ht="34.5" customHeight="1" x14ac:dyDescent="0.25">
      <c r="A49" s="59" t="str">
        <f>IF(I49&lt;61,MAX($A$8:A48)+1,"")</f>
        <v/>
      </c>
      <c r="B49" s="262"/>
      <c r="C49" s="61" t="s">
        <v>5</v>
      </c>
      <c r="D49" s="245"/>
      <c r="E49" s="255"/>
      <c r="F49" s="66" t="s">
        <v>47</v>
      </c>
      <c r="G49" s="238"/>
      <c r="H49" s="34" t="s">
        <v>89</v>
      </c>
      <c r="I49" s="30">
        <v>90</v>
      </c>
      <c r="J49" s="106"/>
    </row>
    <row r="50" spans="1:10" s="7" customFormat="1" ht="36" customHeight="1" x14ac:dyDescent="0.25">
      <c r="A50" s="59" t="str">
        <f>IF(I50&lt;61,MAX($A$8:A49)+1,"")</f>
        <v/>
      </c>
      <c r="B50" s="262"/>
      <c r="C50" s="61" t="s">
        <v>5</v>
      </c>
      <c r="D50" s="245"/>
      <c r="E50" s="255"/>
      <c r="F50" s="66" t="s">
        <v>47</v>
      </c>
      <c r="G50" s="238"/>
      <c r="H50" s="34" t="s">
        <v>214</v>
      </c>
      <c r="I50" s="30">
        <v>90</v>
      </c>
      <c r="J50" s="106"/>
    </row>
    <row r="51" spans="1:10" s="7" customFormat="1" ht="55.5" customHeight="1" x14ac:dyDescent="0.25">
      <c r="A51" s="59" t="str">
        <f>IF(I51&lt;61,MAX($A$8:A50)+1,"")</f>
        <v/>
      </c>
      <c r="B51" s="262"/>
      <c r="C51" s="61" t="s">
        <v>5</v>
      </c>
      <c r="D51" s="245"/>
      <c r="E51" s="255"/>
      <c r="F51" s="66" t="s">
        <v>47</v>
      </c>
      <c r="G51" s="238"/>
      <c r="H51" s="34" t="s">
        <v>215</v>
      </c>
      <c r="I51" s="30">
        <v>90</v>
      </c>
      <c r="J51" s="106"/>
    </row>
    <row r="52" spans="1:10" s="7" customFormat="1" ht="21" customHeight="1" x14ac:dyDescent="0.25">
      <c r="A52" s="59" t="str">
        <f>IF(I52&lt;61,MAX($A$8:A51)+1,"")</f>
        <v/>
      </c>
      <c r="B52" s="262"/>
      <c r="C52" s="61" t="s">
        <v>5</v>
      </c>
      <c r="D52" s="245"/>
      <c r="E52" s="255"/>
      <c r="F52" s="66" t="s">
        <v>47</v>
      </c>
      <c r="G52" s="238"/>
      <c r="H52" s="34" t="s">
        <v>25</v>
      </c>
      <c r="I52" s="30">
        <v>90</v>
      </c>
      <c r="J52" s="106"/>
    </row>
    <row r="53" spans="1:10" s="7" customFormat="1" ht="31.5" customHeight="1" x14ac:dyDescent="0.25">
      <c r="A53" s="59" t="str">
        <f>IF(I53&lt;61,MAX($A$8:A52)+1,"")</f>
        <v/>
      </c>
      <c r="B53" s="262"/>
      <c r="C53" s="61" t="s">
        <v>5</v>
      </c>
      <c r="D53" s="245"/>
      <c r="E53" s="255"/>
      <c r="F53" s="66" t="s">
        <v>47</v>
      </c>
      <c r="G53" s="238"/>
      <c r="H53" s="34" t="s">
        <v>90</v>
      </c>
      <c r="I53" s="30">
        <v>80</v>
      </c>
      <c r="J53" s="106"/>
    </row>
    <row r="54" spans="1:10" s="7" customFormat="1" ht="28.5" customHeight="1" x14ac:dyDescent="0.25">
      <c r="A54" s="59" t="str">
        <f>IF(I54&lt;61,MAX($A$8:A53)+1,"")</f>
        <v/>
      </c>
      <c r="B54" s="262"/>
      <c r="C54" s="61" t="s">
        <v>5</v>
      </c>
      <c r="D54" s="245"/>
      <c r="E54" s="255"/>
      <c r="F54" s="66" t="s">
        <v>47</v>
      </c>
      <c r="G54" s="238"/>
      <c r="H54" s="34" t="s">
        <v>24</v>
      </c>
      <c r="I54" s="30">
        <v>100</v>
      </c>
      <c r="J54" s="106"/>
    </row>
    <row r="55" spans="1:10" s="7" customFormat="1" ht="58.5" customHeight="1" x14ac:dyDescent="0.25">
      <c r="A55" s="59" t="str">
        <f>IF(I55&lt;61,MAX($A$8:A54)+1,"")</f>
        <v/>
      </c>
      <c r="B55" s="263"/>
      <c r="C55" s="61" t="s">
        <v>5</v>
      </c>
      <c r="D55" s="258"/>
      <c r="E55" s="256"/>
      <c r="F55" s="66" t="s">
        <v>47</v>
      </c>
      <c r="G55" s="238"/>
      <c r="H55" s="34" t="s">
        <v>50</v>
      </c>
      <c r="I55" s="30">
        <v>80</v>
      </c>
      <c r="J55" s="106" t="s">
        <v>225</v>
      </c>
    </row>
    <row r="56" spans="1:10" s="7" customFormat="1" ht="23.25" customHeight="1" x14ac:dyDescent="0.25">
      <c r="A56" s="59" t="str">
        <f>IF(I56&lt;61,MAX($A$8:A55)+1,"")</f>
        <v/>
      </c>
      <c r="B56" s="226" t="s">
        <v>49</v>
      </c>
      <c r="C56" s="62" t="s">
        <v>49</v>
      </c>
      <c r="D56" s="259">
        <f>IF(SUM(I56:I61)=0,"",AVERAGE(I56:I64))</f>
        <v>85.555555555555557</v>
      </c>
      <c r="E56" s="219" t="s">
        <v>51</v>
      </c>
      <c r="F56" s="65" t="s">
        <v>51</v>
      </c>
      <c r="G56" s="238">
        <f>IF(SUM(I56:I61)=0,"",AVERAGE(I56:I64))</f>
        <v>85.555555555555557</v>
      </c>
      <c r="H56" s="34" t="s">
        <v>216</v>
      </c>
      <c r="I56" s="30">
        <v>85</v>
      </c>
      <c r="J56" s="105"/>
    </row>
    <row r="57" spans="1:10" s="7" customFormat="1" ht="34.5" customHeight="1" x14ac:dyDescent="0.25">
      <c r="A57" s="59" t="str">
        <f>IF(I57&lt;61,MAX($A$8:A56)+1,"")</f>
        <v/>
      </c>
      <c r="B57" s="227"/>
      <c r="C57" s="62" t="s">
        <v>49</v>
      </c>
      <c r="D57" s="252"/>
      <c r="E57" s="220"/>
      <c r="F57" s="65" t="s">
        <v>51</v>
      </c>
      <c r="G57" s="238"/>
      <c r="H57" s="34" t="s">
        <v>23</v>
      </c>
      <c r="I57" s="30">
        <v>85</v>
      </c>
      <c r="J57" s="105"/>
    </row>
    <row r="58" spans="1:10" s="7" customFormat="1" ht="141" customHeight="1" x14ac:dyDescent="0.25">
      <c r="A58" s="59" t="str">
        <f>IF(I58&lt;61,MAX($A$8:A57)+1,"")</f>
        <v/>
      </c>
      <c r="B58" s="227"/>
      <c r="C58" s="62" t="s">
        <v>49</v>
      </c>
      <c r="D58" s="252"/>
      <c r="E58" s="220"/>
      <c r="F58" s="65" t="s">
        <v>51</v>
      </c>
      <c r="G58" s="238"/>
      <c r="H58" s="34" t="s">
        <v>91</v>
      </c>
      <c r="I58" s="30">
        <v>85</v>
      </c>
      <c r="J58" s="105"/>
    </row>
    <row r="59" spans="1:10" s="7" customFormat="1" ht="42" customHeight="1" x14ac:dyDescent="0.25">
      <c r="A59" s="59" t="str">
        <f>IF(I59&lt;61,MAX($A$8:A58)+1,"")</f>
        <v/>
      </c>
      <c r="B59" s="227"/>
      <c r="C59" s="62" t="s">
        <v>49</v>
      </c>
      <c r="D59" s="252"/>
      <c r="E59" s="220"/>
      <c r="F59" s="65" t="s">
        <v>51</v>
      </c>
      <c r="G59" s="238"/>
      <c r="H59" s="34" t="s">
        <v>26</v>
      </c>
      <c r="I59" s="30">
        <v>85</v>
      </c>
      <c r="J59" s="105"/>
    </row>
    <row r="60" spans="1:10" s="7" customFormat="1" ht="64.5" customHeight="1" x14ac:dyDescent="0.25">
      <c r="A60" s="59" t="str">
        <f>IF(I60&lt;61,MAX($A$8:A59)+1,"")</f>
        <v/>
      </c>
      <c r="B60" s="227"/>
      <c r="C60" s="62" t="s">
        <v>49</v>
      </c>
      <c r="D60" s="252"/>
      <c r="E60" s="220"/>
      <c r="F60" s="65" t="s">
        <v>51</v>
      </c>
      <c r="G60" s="238"/>
      <c r="H60" s="34" t="s">
        <v>27</v>
      </c>
      <c r="I60" s="30">
        <v>90</v>
      </c>
      <c r="J60" s="105"/>
    </row>
    <row r="61" spans="1:10" s="7" customFormat="1" ht="40.5" customHeight="1" x14ac:dyDescent="0.25">
      <c r="A61" s="59" t="str">
        <f>IF(I61&lt;61,MAX($A$8:A60)+1,"")</f>
        <v/>
      </c>
      <c r="B61" s="227"/>
      <c r="C61" s="62" t="s">
        <v>49</v>
      </c>
      <c r="D61" s="252"/>
      <c r="E61" s="220"/>
      <c r="F61" s="65" t="s">
        <v>51</v>
      </c>
      <c r="G61" s="238"/>
      <c r="H61" s="34" t="s">
        <v>28</v>
      </c>
      <c r="I61" s="30">
        <v>85</v>
      </c>
      <c r="J61" s="105"/>
    </row>
    <row r="62" spans="1:10" s="7" customFormat="1" ht="53.25" customHeight="1" x14ac:dyDescent="0.25">
      <c r="A62" s="59" t="str">
        <f>IF(I62&lt;61,MAX($A$8:A61)+1,"")</f>
        <v/>
      </c>
      <c r="B62" s="227"/>
      <c r="C62" s="62" t="s">
        <v>49</v>
      </c>
      <c r="D62" s="252"/>
      <c r="E62" s="220"/>
      <c r="F62" s="65" t="s">
        <v>51</v>
      </c>
      <c r="G62" s="238"/>
      <c r="H62" s="35" t="s">
        <v>29</v>
      </c>
      <c r="I62" s="30">
        <v>85</v>
      </c>
      <c r="J62" s="105"/>
    </row>
    <row r="63" spans="1:10" s="7" customFormat="1" ht="40.5" customHeight="1" x14ac:dyDescent="0.25">
      <c r="A63" s="59" t="str">
        <f>IF(I63&lt;61,MAX($A$8:A62)+1,"")</f>
        <v/>
      </c>
      <c r="B63" s="227"/>
      <c r="C63" s="62" t="s">
        <v>49</v>
      </c>
      <c r="D63" s="252"/>
      <c r="E63" s="220"/>
      <c r="F63" s="65" t="s">
        <v>51</v>
      </c>
      <c r="G63" s="238"/>
      <c r="H63" s="34" t="s">
        <v>31</v>
      </c>
      <c r="I63" s="30">
        <v>85</v>
      </c>
      <c r="J63" s="105"/>
    </row>
    <row r="64" spans="1:10" s="7" customFormat="1" ht="40.5" customHeight="1" x14ac:dyDescent="0.25">
      <c r="A64" s="59" t="str">
        <f>IF(I64&lt;61,MAX($A$8:A63)+1,"")</f>
        <v/>
      </c>
      <c r="B64" s="228"/>
      <c r="C64" s="62" t="s">
        <v>49</v>
      </c>
      <c r="D64" s="253"/>
      <c r="E64" s="221"/>
      <c r="F64" s="65" t="s">
        <v>51</v>
      </c>
      <c r="G64" s="238"/>
      <c r="H64" s="34" t="s">
        <v>33</v>
      </c>
      <c r="I64" s="30">
        <v>85</v>
      </c>
      <c r="J64" s="105"/>
    </row>
    <row r="65" spans="1:10" s="7" customFormat="1" ht="54" customHeight="1" x14ac:dyDescent="0.25">
      <c r="A65" s="59" t="str">
        <f>IF(I65&lt;61,MAX($A$8:A64)+1,"")</f>
        <v/>
      </c>
      <c r="B65" s="226" t="s">
        <v>48</v>
      </c>
      <c r="C65" s="62" t="s">
        <v>48</v>
      </c>
      <c r="D65" s="244">
        <f>IF(SUM(I65:I69)=0,"",AVERAGE(I65:I69))</f>
        <v>87</v>
      </c>
      <c r="E65" s="219" t="s">
        <v>67</v>
      </c>
      <c r="F65" s="65" t="s">
        <v>67</v>
      </c>
      <c r="G65" s="238">
        <f>IF(SUM(I65:I69)=0,"",AVERAGE(I65:I69))</f>
        <v>87</v>
      </c>
      <c r="H65" s="34" t="s">
        <v>30</v>
      </c>
      <c r="I65" s="30">
        <v>85</v>
      </c>
      <c r="J65" s="105"/>
    </row>
    <row r="66" spans="1:10" s="7" customFormat="1" ht="45" customHeight="1" x14ac:dyDescent="0.25">
      <c r="A66" s="59" t="str">
        <f>IF(I66&lt;61,MAX($A$8:A65)+1,"")</f>
        <v/>
      </c>
      <c r="B66" s="227"/>
      <c r="C66" s="62" t="s">
        <v>48</v>
      </c>
      <c r="D66" s="245"/>
      <c r="E66" s="220"/>
      <c r="F66" s="65" t="s">
        <v>67</v>
      </c>
      <c r="G66" s="238"/>
      <c r="H66" s="35" t="s">
        <v>32</v>
      </c>
      <c r="I66" s="30">
        <v>80</v>
      </c>
      <c r="J66" s="105"/>
    </row>
    <row r="67" spans="1:10" s="7" customFormat="1" ht="41.25" customHeight="1" x14ac:dyDescent="0.25">
      <c r="A67" s="59" t="str">
        <f>IF(I67&lt;61,MAX($A$8:A66)+1,"")</f>
        <v/>
      </c>
      <c r="B67" s="227"/>
      <c r="C67" s="62" t="s">
        <v>48</v>
      </c>
      <c r="D67" s="245"/>
      <c r="E67" s="220"/>
      <c r="F67" s="65" t="s">
        <v>67</v>
      </c>
      <c r="G67" s="238"/>
      <c r="H67" s="35" t="s">
        <v>70</v>
      </c>
      <c r="I67" s="30">
        <v>90</v>
      </c>
      <c r="J67" s="105"/>
    </row>
    <row r="68" spans="1:10" s="7" customFormat="1" ht="45.75" customHeight="1" x14ac:dyDescent="0.25">
      <c r="A68" s="59" t="str">
        <f>IF(I68&lt;61,MAX($A$8:A67)+1,"")</f>
        <v/>
      </c>
      <c r="B68" s="227"/>
      <c r="C68" s="62" t="s">
        <v>48</v>
      </c>
      <c r="D68" s="245"/>
      <c r="E68" s="220"/>
      <c r="F68" s="65" t="s">
        <v>67</v>
      </c>
      <c r="G68" s="238"/>
      <c r="H68" s="35" t="s">
        <v>69</v>
      </c>
      <c r="I68" s="30">
        <v>90</v>
      </c>
      <c r="J68" s="105"/>
    </row>
    <row r="69" spans="1:10" s="7" customFormat="1" ht="57" customHeight="1" thickBot="1" x14ac:dyDescent="0.3">
      <c r="A69" s="59" t="str">
        <f>IF(I69&lt;61,MAX($A$8:A68)+1,"")</f>
        <v/>
      </c>
      <c r="B69" s="228"/>
      <c r="C69" s="62" t="s">
        <v>48</v>
      </c>
      <c r="D69" s="246"/>
      <c r="E69" s="260"/>
      <c r="F69" s="65" t="s">
        <v>67</v>
      </c>
      <c r="G69" s="243"/>
      <c r="H69" s="36" t="s">
        <v>92</v>
      </c>
      <c r="I69" s="30">
        <v>90</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56" operator="between">
      <formula>80.5</formula>
      <formula>100</formula>
    </cfRule>
    <cfRule type="cellIs" dxfId="41" priority="57" operator="between">
      <formula>60.5</formula>
      <formula>80.4</formula>
    </cfRule>
    <cfRule type="cellIs" dxfId="40" priority="58" operator="between">
      <formula>40.5</formula>
      <formula>60.4</formula>
    </cfRule>
    <cfRule type="cellIs" dxfId="39" priority="59" operator="between">
      <formula>20.5</formula>
      <formula>40.4</formula>
    </cfRule>
    <cfRule type="cellIs" dxfId="38" priority="60" operator="between">
      <formula>0.1</formula>
      <formula>20.4</formula>
    </cfRule>
  </conditionalFormatting>
  <conditionalFormatting sqref="D28 D56 D65">
    <cfRule type="cellIs" dxfId="37" priority="41" operator="between">
      <formula>80.5</formula>
      <formula>100</formula>
    </cfRule>
    <cfRule type="cellIs" dxfId="36" priority="42" operator="between">
      <formula>60.5</formula>
      <formula>80.4</formula>
    </cfRule>
    <cfRule type="cellIs" dxfId="35" priority="43" operator="between">
      <formula>40.5</formula>
      <formula>60.4</formula>
    </cfRule>
    <cfRule type="cellIs" dxfId="34" priority="44" operator="between">
      <formula>20.5</formula>
      <formula>40.4</formula>
    </cfRule>
    <cfRule type="cellIs" dxfId="33" priority="45" operator="between">
      <formula>0.1</formula>
      <formula>20.4</formula>
    </cfRule>
  </conditionalFormatting>
  <conditionalFormatting sqref="G9">
    <cfRule type="cellIs" dxfId="32" priority="36" operator="between">
      <formula>81</formula>
      <formula>100</formula>
    </cfRule>
    <cfRule type="cellIs" dxfId="31" priority="37" operator="between">
      <formula>61</formula>
      <formula>80</formula>
    </cfRule>
    <cfRule type="cellIs" dxfId="30" priority="38" operator="between">
      <formula>41</formula>
      <formula>60</formula>
    </cfRule>
    <cfRule type="cellIs" dxfId="29" priority="39" operator="between">
      <formula>21</formula>
      <formula>40</formula>
    </cfRule>
    <cfRule type="cellIs" dxfId="28" priority="40" operator="between">
      <formula>0</formula>
      <formula>20</formula>
    </cfRule>
  </conditionalFormatting>
  <conditionalFormatting sqref="G10 G13 G15 G21 G28 G35 G38 G41 G44 G56 G65">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fRule type="cellIs" dxfId="23" priority="35" operator="between">
      <formula>0.1</formula>
      <formula>20</formula>
    </cfRule>
  </conditionalFormatting>
  <conditionalFormatting sqref="I6">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fRule type="cellIs" dxfId="18" priority="2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91" activePane="bottomRight" state="frozen"/>
      <selection pane="topRight" activeCell="N1" sqref="N1"/>
      <selection pane="bottomLeft" activeCell="A7" sqref="A7"/>
      <selection pane="bottomRight" activeCell="L116" sqref="L116"/>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88.803278688524586</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90.061904761904771</v>
      </c>
      <c r="G35" s="50"/>
      <c r="H35" s="50"/>
      <c r="I35" s="50"/>
      <c r="J35" s="50"/>
      <c r="K35" s="50"/>
      <c r="L35" s="50"/>
      <c r="M35" s="49"/>
    </row>
    <row r="36" spans="1:13" s="7" customFormat="1" x14ac:dyDescent="0.25">
      <c r="A36" s="44"/>
      <c r="B36" s="48"/>
      <c r="C36" s="50"/>
      <c r="D36" s="50" t="str">
        <f>AUTODIAGNÓSTICO!B28</f>
        <v>EJECUTAR</v>
      </c>
      <c r="E36" s="50">
        <v>100</v>
      </c>
      <c r="F36" s="50">
        <f>AUTODIAGNÓSTICO!D28</f>
        <v>90.357142857142861</v>
      </c>
      <c r="G36" s="50"/>
      <c r="H36" s="50"/>
      <c r="I36" s="50"/>
      <c r="J36" s="50"/>
      <c r="K36" s="50"/>
      <c r="L36" s="50"/>
      <c r="M36" s="49"/>
    </row>
    <row r="37" spans="1:13" s="7" customFormat="1" x14ac:dyDescent="0.25">
      <c r="A37" s="44"/>
      <c r="B37" s="48"/>
      <c r="C37" s="50"/>
      <c r="D37" s="50" t="str">
        <f>AUTODIAGNÓSTICO!B56</f>
        <v>VERIFICAR</v>
      </c>
      <c r="E37" s="50">
        <v>100</v>
      </c>
      <c r="F37" s="50">
        <f>AUTODIAGNÓSTICO!D56</f>
        <v>85.555555555555557</v>
      </c>
      <c r="G37" s="50"/>
      <c r="H37" s="50"/>
      <c r="I37" s="50"/>
      <c r="J37" s="50"/>
      <c r="K37" s="50"/>
      <c r="L37" s="50"/>
      <c r="M37" s="49"/>
    </row>
    <row r="38" spans="1:13" s="7" customFormat="1" x14ac:dyDescent="0.25">
      <c r="A38" s="44"/>
      <c r="B38" s="48"/>
      <c r="C38" s="50"/>
      <c r="D38" s="50" t="str">
        <f>AUTODIAGNÓSTICO!B65</f>
        <v>ACTUAR</v>
      </c>
      <c r="E38" s="50">
        <v>100</v>
      </c>
      <c r="F38" s="50">
        <f>AUTODIAGNÓSTICO!D65</f>
        <v>87</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100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85.666666666666671</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87.5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90</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87.142857142857139</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90</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100</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90</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91.666666666666671</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87.916666666666671</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85.555555555555557</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87</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E21" sqref="E2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254520000188</v>
      </c>
      <c r="D11" s="276"/>
      <c r="E11" s="21">
        <f>AUTODIAGNÓSTICO!I6</f>
        <v>88.803278688524586</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E5" workbookViewId="0">
      <selection activeCell="J17" sqref="J17"/>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ht="120"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ht="165"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2025-03-06T14:18:05Z</dcterms:modified>
</cp:coreProperties>
</file>