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24226"/>
  <mc:AlternateContent xmlns:mc="http://schemas.openxmlformats.org/markup-compatibility/2006">
    <mc:Choice Requires="x15">
      <x15ac:absPath xmlns:x15ac="http://schemas.microsoft.com/office/spreadsheetml/2010/11/ac" url="E:\I-E MONSEÑOR RICARDO TRUJILLO\CARPETA NO 1 GESTION DE LA EVALUACION 2025\"/>
    </mc:Choice>
  </mc:AlternateContent>
  <xr:revisionPtr revIDLastSave="0" documentId="8_{0AA7315E-A472-41E2-8825-116670B6DCD9}" xr6:coauthVersionLast="47" xr6:coauthVersionMax="47" xr10:uidLastSave="{00000000-0000-0000-0000-000000000000}"/>
  <bookViews>
    <workbookView xWindow="-120" yWindow="-120" windowWidth="20730" windowHeight="1116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00" i="1" l="1"/>
  <c r="T87" i="1"/>
  <c r="T92" i="1"/>
  <c r="T89" i="1"/>
  <c r="T90" i="1"/>
  <c r="T91" i="1"/>
  <c r="T5" i="6" s="1"/>
  <c r="R141" i="1"/>
  <c r="R138" i="1"/>
  <c r="R139" i="1"/>
  <c r="R140" i="1"/>
  <c r="S50" i="1"/>
  <c r="S47" i="1"/>
  <c r="O9" i="2" s="1"/>
  <c r="S48" i="1"/>
  <c r="S49" i="1"/>
  <c r="Q7" i="1"/>
  <c r="R7" i="1"/>
  <c r="S7" i="1"/>
  <c r="S8" i="1"/>
  <c r="S9" i="1"/>
  <c r="S10" i="1"/>
  <c r="T7" i="1"/>
  <c r="Q8" i="1"/>
  <c r="D4" i="2" s="1"/>
  <c r="R8" i="1"/>
  <c r="T8" i="1"/>
  <c r="Q9" i="1"/>
  <c r="R9" i="1"/>
  <c r="T9" i="1"/>
  <c r="Q10" i="1"/>
  <c r="R10" i="1"/>
  <c r="T10" i="1"/>
  <c r="U4" i="2" s="1"/>
  <c r="U10" i="2" s="1"/>
  <c r="Q11" i="1"/>
  <c r="R11" i="1"/>
  <c r="Q13" i="1"/>
  <c r="R13" i="1"/>
  <c r="S13" i="1"/>
  <c r="T13" i="1"/>
  <c r="Q14" i="1"/>
  <c r="Q15" i="1"/>
  <c r="Q16" i="1"/>
  <c r="R14" i="1"/>
  <c r="S14" i="1"/>
  <c r="T14" i="1"/>
  <c r="R15" i="1"/>
  <c r="S15" i="1"/>
  <c r="T15" i="1"/>
  <c r="R16" i="1"/>
  <c r="S16" i="1"/>
  <c r="T16" i="1"/>
  <c r="Q20" i="1"/>
  <c r="R20" i="1"/>
  <c r="R21" i="1"/>
  <c r="R22" i="1"/>
  <c r="R23" i="1"/>
  <c r="S20" i="1"/>
  <c r="M6" i="2" s="1"/>
  <c r="T20" i="1"/>
  <c r="Q21" i="1"/>
  <c r="Q22" i="1"/>
  <c r="Q23" i="1"/>
  <c r="S21" i="1"/>
  <c r="T21" i="1"/>
  <c r="T22" i="1"/>
  <c r="T23" i="1"/>
  <c r="R6" i="2" s="1"/>
  <c r="S22" i="1"/>
  <c r="S23" i="1"/>
  <c r="Q30" i="1"/>
  <c r="R30" i="1"/>
  <c r="S30" i="1"/>
  <c r="T30" i="1"/>
  <c r="Q31" i="1"/>
  <c r="R31" i="1"/>
  <c r="S31" i="1"/>
  <c r="T31" i="1"/>
  <c r="Q32" i="1"/>
  <c r="Q33" i="1"/>
  <c r="R32" i="1"/>
  <c r="S32" i="1"/>
  <c r="T32" i="1"/>
  <c r="R33" i="1"/>
  <c r="K7" i="2" s="1"/>
  <c r="S33" i="1"/>
  <c r="T33" i="1"/>
  <c r="Q36" i="1"/>
  <c r="R36" i="1"/>
  <c r="S36" i="1"/>
  <c r="T36" i="1"/>
  <c r="T39" i="1"/>
  <c r="T37" i="1"/>
  <c r="U8" i="2" s="1"/>
  <c r="T38" i="1"/>
  <c r="Q37" i="1"/>
  <c r="R37" i="1"/>
  <c r="R38" i="1"/>
  <c r="R39" i="1"/>
  <c r="S37" i="1"/>
  <c r="Q38" i="1"/>
  <c r="Q39" i="1"/>
  <c r="F8" i="2" s="1"/>
  <c r="S38" i="1"/>
  <c r="S39" i="1"/>
  <c r="Q47" i="1"/>
  <c r="R47" i="1"/>
  <c r="R48" i="1"/>
  <c r="R49" i="1"/>
  <c r="R50" i="1"/>
  <c r="T47" i="1"/>
  <c r="T48" i="1"/>
  <c r="T49" i="1"/>
  <c r="T50" i="1"/>
  <c r="Q48" i="1"/>
  <c r="D9" i="2" s="1"/>
  <c r="Q49" i="1"/>
  <c r="Q50" i="1"/>
  <c r="Q55" i="1"/>
  <c r="R55" i="1"/>
  <c r="R56" i="1"/>
  <c r="R57" i="1"/>
  <c r="R58" i="1"/>
  <c r="S55" i="1"/>
  <c r="T55" i="1"/>
  <c r="Q56" i="1"/>
  <c r="S56" i="1"/>
  <c r="S57" i="1"/>
  <c r="S58" i="1"/>
  <c r="T56" i="1"/>
  <c r="Q57" i="1"/>
  <c r="Q58" i="1"/>
  <c r="T57" i="1"/>
  <c r="T58" i="1"/>
  <c r="Q62" i="1"/>
  <c r="R62" i="1"/>
  <c r="S62" i="1"/>
  <c r="T62" i="1"/>
  <c r="Q63" i="1"/>
  <c r="R63" i="1"/>
  <c r="S63" i="1"/>
  <c r="T63" i="1"/>
  <c r="Q64" i="1"/>
  <c r="R64" i="1"/>
  <c r="S64" i="1"/>
  <c r="O5" i="4" s="1"/>
  <c r="T64" i="1"/>
  <c r="Q65" i="1"/>
  <c r="R65" i="1"/>
  <c r="S65" i="1"/>
  <c r="T65" i="1"/>
  <c r="Q68" i="1"/>
  <c r="R68" i="1"/>
  <c r="S68" i="1"/>
  <c r="S69" i="1"/>
  <c r="S70" i="1"/>
  <c r="S71" i="1"/>
  <c r="T68" i="1"/>
  <c r="Q69" i="1"/>
  <c r="Q70" i="1"/>
  <c r="Q71" i="1"/>
  <c r="R69" i="1"/>
  <c r="I6" i="4" s="1"/>
  <c r="T69" i="1"/>
  <c r="R70" i="1"/>
  <c r="R71" i="1"/>
  <c r="T70" i="1"/>
  <c r="T71" i="1"/>
  <c r="U6" i="4" s="1"/>
  <c r="Q74" i="1"/>
  <c r="R74" i="1"/>
  <c r="S74" i="1"/>
  <c r="T74" i="1"/>
  <c r="T76" i="1"/>
  <c r="R7" i="4" s="1"/>
  <c r="T75" i="1"/>
  <c r="T77" i="1"/>
  <c r="Q75" i="1"/>
  <c r="R75" i="1"/>
  <c r="S75" i="1"/>
  <c r="S76" i="1"/>
  <c r="S77" i="1"/>
  <c r="Q76" i="1"/>
  <c r="R76" i="1"/>
  <c r="Q77" i="1"/>
  <c r="R77" i="1"/>
  <c r="Q84" i="1"/>
  <c r="Q85" i="1"/>
  <c r="Q86" i="1"/>
  <c r="Q87" i="1"/>
  <c r="R84" i="1"/>
  <c r="S84" i="1"/>
  <c r="T84" i="1"/>
  <c r="R85" i="1"/>
  <c r="S85" i="1"/>
  <c r="T85" i="1"/>
  <c r="R86" i="1"/>
  <c r="S86" i="1"/>
  <c r="T86" i="1"/>
  <c r="R87" i="1"/>
  <c r="S87" i="1"/>
  <c r="Q89" i="1"/>
  <c r="R89" i="1"/>
  <c r="R90" i="1"/>
  <c r="R91" i="1"/>
  <c r="J5" i="6"/>
  <c r="R92" i="1"/>
  <c r="S89" i="1"/>
  <c r="Q90" i="1"/>
  <c r="S90" i="1"/>
  <c r="Q91" i="1"/>
  <c r="Q92" i="1"/>
  <c r="S91" i="1"/>
  <c r="S92" i="1"/>
  <c r="Q98" i="1"/>
  <c r="Q99" i="1"/>
  <c r="Q100" i="1"/>
  <c r="Q101" i="1"/>
  <c r="R98" i="1"/>
  <c r="S98" i="1"/>
  <c r="T98" i="1"/>
  <c r="R99" i="1"/>
  <c r="I6" i="6" s="1"/>
  <c r="S99" i="1"/>
  <c r="T99" i="1"/>
  <c r="R100" i="1"/>
  <c r="S100" i="1"/>
  <c r="S101" i="1"/>
  <c r="R101" i="1"/>
  <c r="T101" i="1"/>
  <c r="Q102" i="1"/>
  <c r="R102" i="1"/>
  <c r="S102" i="1"/>
  <c r="S103" i="1"/>
  <c r="S104" i="1"/>
  <c r="O7" i="6" s="1"/>
  <c r="S105" i="1"/>
  <c r="T102" i="1"/>
  <c r="Q103" i="1"/>
  <c r="Q104" i="1"/>
  <c r="Q105" i="1"/>
  <c r="R103" i="1"/>
  <c r="H7" i="6" s="1"/>
  <c r="R104" i="1"/>
  <c r="R105" i="1"/>
  <c r="J7" i="6" s="1"/>
  <c r="T103" i="1"/>
  <c r="S7" i="6" s="1"/>
  <c r="T104" i="1"/>
  <c r="T105" i="1"/>
  <c r="Q113" i="1"/>
  <c r="R113" i="1"/>
  <c r="S113" i="1"/>
  <c r="T113" i="1"/>
  <c r="Q114" i="1"/>
  <c r="R114" i="1"/>
  <c r="R115" i="1"/>
  <c r="J8" i="6" s="1"/>
  <c r="R116" i="1"/>
  <c r="S114" i="1"/>
  <c r="T114" i="1"/>
  <c r="Q115" i="1"/>
  <c r="S115" i="1"/>
  <c r="T115" i="1"/>
  <c r="Q116" i="1"/>
  <c r="S116" i="1"/>
  <c r="T116" i="1"/>
  <c r="Q121" i="1"/>
  <c r="R121" i="1"/>
  <c r="R122" i="1"/>
  <c r="R123" i="1"/>
  <c r="R124" i="1"/>
  <c r="I4" i="5" s="1"/>
  <c r="S121" i="1"/>
  <c r="O4" i="5" s="1"/>
  <c r="O10" i="5" s="1"/>
  <c r="S122" i="1"/>
  <c r="S123" i="1"/>
  <c r="S124" i="1"/>
  <c r="T121" i="1"/>
  <c r="T122" i="1"/>
  <c r="T123" i="1"/>
  <c r="T124" i="1"/>
  <c r="Q122" i="1"/>
  <c r="Q124" i="1"/>
  <c r="Q123" i="1"/>
  <c r="Q127" i="1"/>
  <c r="C5" i="5" s="1"/>
  <c r="R127" i="1"/>
  <c r="S127" i="1"/>
  <c r="T127" i="1"/>
  <c r="Q128" i="1"/>
  <c r="R128" i="1"/>
  <c r="S128" i="1"/>
  <c r="N5" i="5" s="1"/>
  <c r="S129" i="1"/>
  <c r="S130" i="1"/>
  <c r="T128" i="1"/>
  <c r="S5" i="5" s="1"/>
  <c r="T129" i="1"/>
  <c r="T130" i="1"/>
  <c r="Q129" i="1"/>
  <c r="E5" i="5" s="1"/>
  <c r="R129" i="1"/>
  <c r="Q130" i="1"/>
  <c r="R130" i="1"/>
  <c r="Q133" i="1"/>
  <c r="R133" i="1"/>
  <c r="S133" i="1"/>
  <c r="T133" i="1"/>
  <c r="R6" i="5" s="1"/>
  <c r="Q134" i="1"/>
  <c r="R134" i="1"/>
  <c r="R135" i="1"/>
  <c r="R136" i="1"/>
  <c r="S134" i="1"/>
  <c r="T134" i="1"/>
  <c r="Q135" i="1"/>
  <c r="Q136" i="1"/>
  <c r="F6" i="5" s="1"/>
  <c r="S135" i="1"/>
  <c r="T135" i="1"/>
  <c r="S136" i="1"/>
  <c r="Q138" i="1"/>
  <c r="D7" i="5" s="1"/>
  <c r="S138" i="1"/>
  <c r="T138" i="1"/>
  <c r="Q139" i="1"/>
  <c r="S139" i="1"/>
  <c r="S140" i="1"/>
  <c r="O7" i="5" s="1"/>
  <c r="S141" i="1"/>
  <c r="T139" i="1"/>
  <c r="Q140" i="1"/>
  <c r="T140" i="1"/>
  <c r="T7" i="5" s="1"/>
  <c r="Q141" i="1"/>
  <c r="K7" i="4"/>
  <c r="U7" i="5"/>
  <c r="O8" i="2"/>
  <c r="U8" i="6"/>
  <c r="R4" i="6"/>
  <c r="R10" i="6" s="1"/>
  <c r="M8" i="2"/>
  <c r="N8" i="2"/>
  <c r="S8" i="2"/>
  <c r="R5" i="6"/>
  <c r="U9" i="2"/>
  <c r="S4" i="6"/>
  <c r="S10" i="6" s="1"/>
  <c r="O6" i="4"/>
  <c r="E4" i="4"/>
  <c r="T7" i="6"/>
  <c r="F5" i="2"/>
  <c r="M7" i="4"/>
  <c r="K5" i="4"/>
  <c r="U7" i="6"/>
  <c r="O4" i="4"/>
  <c r="O10" i="4" s="1"/>
  <c r="U7" i="2"/>
  <c r="C5" i="2"/>
  <c r="F5" i="5"/>
  <c r="M7" i="6"/>
  <c r="S6" i="4"/>
  <c r="C7" i="5"/>
  <c r="U7" i="4"/>
  <c r="P7" i="2"/>
  <c r="S7" i="4"/>
  <c r="T8" i="6"/>
  <c r="R4" i="4"/>
  <c r="R10" i="4" s="1"/>
  <c r="S7" i="2"/>
  <c r="T7" i="2"/>
  <c r="O7" i="2"/>
  <c r="R6" i="4"/>
  <c r="E9" i="2"/>
  <c r="S4" i="4"/>
  <c r="S10" i="4" s="1"/>
  <c r="R7" i="2"/>
  <c r="R5" i="5"/>
  <c r="T6" i="4"/>
  <c r="O8" i="6"/>
  <c r="U6" i="2"/>
  <c r="S5" i="2"/>
  <c r="P5" i="2"/>
  <c r="N5" i="2"/>
  <c r="I7" i="4" l="1"/>
  <c r="H6" i="4"/>
  <c r="J6" i="4"/>
  <c r="J4" i="4"/>
  <c r="H4" i="4"/>
  <c r="C6" i="5"/>
  <c r="N7" i="5"/>
  <c r="R7" i="5"/>
  <c r="T6" i="5"/>
  <c r="I6" i="5"/>
  <c r="E4" i="5"/>
  <c r="H4" i="5"/>
  <c r="P8" i="6"/>
  <c r="E8" i="6"/>
  <c r="I8" i="6"/>
  <c r="D6" i="6"/>
  <c r="F6" i="4"/>
  <c r="P6" i="4"/>
  <c r="K7" i="5"/>
  <c r="N6" i="6"/>
  <c r="E7" i="4"/>
  <c r="P4" i="4"/>
  <c r="P10" i="4" s="1"/>
  <c r="N4" i="2"/>
  <c r="N10" i="2" s="1"/>
  <c r="P9" i="2"/>
  <c r="F5" i="6"/>
  <c r="N4" i="6"/>
  <c r="N10" i="6" s="1"/>
  <c r="C5" i="4"/>
  <c r="D4" i="4"/>
  <c r="C8" i="2"/>
  <c r="F7" i="5"/>
  <c r="P6" i="5"/>
  <c r="E6" i="5"/>
  <c r="O6" i="5"/>
  <c r="D5" i="5"/>
  <c r="U5" i="5"/>
  <c r="R7" i="6"/>
  <c r="I7" i="6"/>
  <c r="U6" i="6"/>
  <c r="J6" i="6"/>
  <c r="E6" i="6"/>
  <c r="O5" i="6"/>
  <c r="T4" i="6"/>
  <c r="T10" i="6" s="1"/>
  <c r="S5" i="4"/>
  <c r="T4" i="4"/>
  <c r="T10" i="4" s="1"/>
  <c r="J9" i="2"/>
  <c r="H8" i="2"/>
  <c r="J8" i="2"/>
  <c r="I7" i="2"/>
  <c r="H7" i="2"/>
  <c r="K5" i="2"/>
  <c r="I4" i="2"/>
  <c r="S6" i="5"/>
  <c r="K6" i="5"/>
  <c r="H6" i="5"/>
  <c r="J5" i="5"/>
  <c r="K5" i="5"/>
  <c r="M5" i="5"/>
  <c r="U4" i="5"/>
  <c r="U10" i="5" s="1"/>
  <c r="R4" i="5"/>
  <c r="R10" i="5" s="1"/>
  <c r="M4" i="5"/>
  <c r="M10" i="5" s="1"/>
  <c r="N4" i="5"/>
  <c r="N10" i="5" s="1"/>
  <c r="M8" i="6"/>
  <c r="N8" i="6"/>
  <c r="N5" i="6"/>
  <c r="P5" i="6"/>
  <c r="C4" i="6"/>
  <c r="E4" i="6"/>
  <c r="K6" i="2"/>
  <c r="H6" i="2"/>
  <c r="T5" i="2"/>
  <c r="R5" i="2"/>
  <c r="H5" i="2"/>
  <c r="T4" i="5"/>
  <c r="T10" i="5" s="1"/>
  <c r="M4" i="6"/>
  <c r="M10" i="6" s="1"/>
  <c r="P7" i="5"/>
  <c r="I5" i="2"/>
  <c r="C9" i="2"/>
  <c r="M4" i="4"/>
  <c r="M10" i="4" s="1"/>
  <c r="K8" i="6"/>
  <c r="P6" i="6"/>
  <c r="M6" i="6"/>
  <c r="K5" i="6"/>
  <c r="H5" i="6"/>
  <c r="P4" i="6"/>
  <c r="P10" i="6" s="1"/>
  <c r="J4" i="6"/>
  <c r="J10" i="6" s="1"/>
  <c r="K6" i="4"/>
  <c r="I5" i="4"/>
  <c r="H5" i="4"/>
  <c r="J5" i="4"/>
  <c r="M5" i="4"/>
  <c r="P5" i="4"/>
  <c r="N5" i="4"/>
  <c r="T5" i="4"/>
  <c r="U4" i="4"/>
  <c r="U10" i="4" s="1"/>
  <c r="N4" i="4"/>
  <c r="N10" i="4" s="1"/>
  <c r="K4" i="4"/>
  <c r="K10" i="4" s="1"/>
  <c r="C4" i="4"/>
  <c r="F9" i="2"/>
  <c r="P6" i="2"/>
  <c r="M7" i="5"/>
  <c r="S4" i="5"/>
  <c r="S10" i="5" s="1"/>
  <c r="T7" i="4"/>
  <c r="I5" i="5"/>
  <c r="J6" i="2"/>
  <c r="D8" i="2"/>
  <c r="E8" i="2"/>
  <c r="P4" i="5"/>
  <c r="P10" i="5" s="1"/>
  <c r="R8" i="2"/>
  <c r="I6" i="2"/>
  <c r="F4" i="5"/>
  <c r="F10" i="5" s="1"/>
  <c r="M5" i="6"/>
  <c r="F4" i="4"/>
  <c r="I9" i="2"/>
  <c r="D6" i="5"/>
  <c r="C7" i="4"/>
  <c r="I5" i="6"/>
  <c r="H7" i="4"/>
  <c r="D8" i="6"/>
  <c r="C8" i="6"/>
  <c r="K7" i="6"/>
  <c r="O6" i="6"/>
  <c r="H6" i="6"/>
  <c r="K6" i="6"/>
  <c r="C6" i="6"/>
  <c r="P7" i="4"/>
  <c r="D7" i="4"/>
  <c r="E6" i="4"/>
  <c r="N6" i="4"/>
  <c r="D6" i="4"/>
  <c r="C6" i="4"/>
  <c r="F5" i="4"/>
  <c r="U4" i="6"/>
  <c r="U10" i="6" s="1"/>
  <c r="H4" i="6"/>
  <c r="K4" i="6"/>
  <c r="I4" i="6"/>
  <c r="F4" i="6"/>
  <c r="U5" i="4"/>
  <c r="T9" i="2"/>
  <c r="S9" i="2"/>
  <c r="R9" i="2"/>
  <c r="I8" i="2"/>
  <c r="E7" i="2"/>
  <c r="F7" i="2"/>
  <c r="C7" i="2"/>
  <c r="D5" i="2"/>
  <c r="E5" i="2"/>
  <c r="I7" i="5"/>
  <c r="J7" i="5"/>
  <c r="J4" i="2"/>
  <c r="P4" i="2"/>
  <c r="P10" i="2" s="1"/>
  <c r="M4" i="2"/>
  <c r="M10" i="2" s="1"/>
  <c r="M9" i="2"/>
  <c r="O4" i="6"/>
  <c r="O10" i="6" s="1"/>
  <c r="U6" i="5"/>
  <c r="F8" i="6"/>
  <c r="H8" i="6"/>
  <c r="R4" i="2"/>
  <c r="R10" i="2" s="1"/>
  <c r="J5" i="2"/>
  <c r="U5" i="2"/>
  <c r="H9" i="2"/>
  <c r="K9" i="2"/>
  <c r="H5" i="5"/>
  <c r="I4" i="4"/>
  <c r="I10" i="4" s="1"/>
  <c r="O5" i="5"/>
  <c r="M6" i="4"/>
  <c r="P5" i="5"/>
  <c r="D7" i="2"/>
  <c r="J7" i="4"/>
  <c r="R5" i="4"/>
  <c r="S7" i="5"/>
  <c r="E7" i="5"/>
  <c r="J6" i="5"/>
  <c r="N6" i="5"/>
  <c r="M6" i="5"/>
  <c r="T5" i="5"/>
  <c r="C4" i="5"/>
  <c r="C10" i="5" s="1"/>
  <c r="D4" i="5"/>
  <c r="J4" i="5"/>
  <c r="S8" i="6"/>
  <c r="R8" i="6"/>
  <c r="P7" i="6"/>
  <c r="N7" i="6"/>
  <c r="F6" i="6"/>
  <c r="D4" i="6"/>
  <c r="F7" i="4"/>
  <c r="N7" i="4"/>
  <c r="O7" i="4"/>
  <c r="K8" i="2"/>
  <c r="T8" i="2"/>
  <c r="P8" i="2"/>
  <c r="J7" i="2"/>
  <c r="N7" i="2"/>
  <c r="M7" i="2"/>
  <c r="O6" i="2"/>
  <c r="N6" i="2"/>
  <c r="T6" i="2"/>
  <c r="S6" i="2"/>
  <c r="M5" i="2"/>
  <c r="O5" i="2"/>
  <c r="S4" i="2"/>
  <c r="S10" i="2" s="1"/>
  <c r="T4" i="2"/>
  <c r="T10" i="2" s="1"/>
  <c r="H4" i="2"/>
  <c r="K4" i="2"/>
  <c r="O4" i="2"/>
  <c r="O10" i="2" s="1"/>
  <c r="F4" i="2"/>
  <c r="C4" i="2"/>
  <c r="E4" i="2"/>
  <c r="N9" i="2"/>
  <c r="H7" i="5"/>
  <c r="S5" i="6"/>
  <c r="U5" i="6"/>
  <c r="T6" i="6"/>
  <c r="R6" i="6"/>
  <c r="E5" i="6"/>
  <c r="E6" i="2"/>
  <c r="S6" i="6"/>
  <c r="K4" i="5"/>
  <c r="F7" i="6"/>
  <c r="E5" i="4"/>
  <c r="D5" i="4"/>
  <c r="D6" i="2"/>
  <c r="F6" i="2"/>
  <c r="C6" i="2"/>
  <c r="E7" i="6"/>
  <c r="D7" i="6"/>
  <c r="C7" i="6"/>
  <c r="D5" i="6"/>
  <c r="C5" i="6"/>
  <c r="I10" i="5" l="1"/>
  <c r="K10" i="6"/>
  <c r="I10" i="6"/>
  <c r="H10" i="6"/>
  <c r="H10" i="4"/>
  <c r="J10" i="4"/>
  <c r="D10" i="6"/>
  <c r="C10" i="2"/>
  <c r="E10" i="4"/>
  <c r="E10" i="5"/>
  <c r="F10" i="4"/>
  <c r="C10" i="4"/>
  <c r="J10" i="5"/>
  <c r="H10" i="5"/>
  <c r="E10" i="2"/>
  <c r="K10" i="2"/>
  <c r="H10" i="2"/>
  <c r="J10" i="2"/>
  <c r="I10" i="2"/>
  <c r="F10" i="2"/>
  <c r="D10" i="2"/>
  <c r="K10" i="5"/>
  <c r="D10" i="5"/>
  <c r="C10" i="6"/>
  <c r="E10" i="6"/>
  <c r="D10" i="4"/>
  <c r="F10" i="6"/>
</calcChain>
</file>

<file path=xl/sharedStrings.xml><?xml version="1.0" encoding="utf-8"?>
<sst xmlns="http://schemas.openxmlformats.org/spreadsheetml/2006/main" count="783" uniqueCount="479">
  <si>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</si>
  <si>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</si>
  <si>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</si>
  <si>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</si>
  <si>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</si>
  <si>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</si>
  <si>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</si>
  <si>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</si>
  <si>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</si>
  <si>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</si>
  <si>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</si>
  <si>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</si>
  <si>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</si>
  <si>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INSTITUCION EDUCATIVA MONSEÑOR RICARDO TRUJILLO GUTIERREZ</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</si>
  <si>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</si>
  <si>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</si>
  <si>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</si>
  <si>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</si>
  <si>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</si>
  <si>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</si>
  <si>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Kra. 6 No. 4-01. Carretera Vía a Pamplona. Barrio San Isidro</t>
  </si>
  <si>
    <t>Municipio</t>
  </si>
  <si>
    <t>CUCUTILLA</t>
  </si>
  <si>
    <t>3. Elaboración del perfil Institucional</t>
  </si>
  <si>
    <t>2-Directiva, 3-Académica, 4-Admon, 5-Comunidad, 6-Perfil</t>
  </si>
  <si>
    <t>Correo electronico</t>
  </si>
  <si>
    <t>rectoria@iemrtg.edu.co</t>
  </si>
  <si>
    <t>Tel</t>
  </si>
  <si>
    <t>4. Establecimiento de las fortalezas y oportunidades de mejoramiento</t>
  </si>
  <si>
    <t>Rector o Director</t>
  </si>
  <si>
    <t>ORLANDO ARIAS SILVA</t>
  </si>
  <si>
    <t>Horizonte</t>
  </si>
  <si>
    <t>DATOS DEL EQUIPO AUTO - EVALUADOR</t>
  </si>
  <si>
    <t>NOMBRE</t>
  </si>
  <si>
    <t>CARGO</t>
  </si>
  <si>
    <t>E-MAIL</t>
  </si>
  <si>
    <t>JOSE PASTOR CONTRERAS</t>
  </si>
  <si>
    <t>DOCENTE</t>
  </si>
  <si>
    <t>pastorcon@hotmail.com</t>
  </si>
  <si>
    <t>ANA DILIE ALBARRACIN RUBIO</t>
  </si>
  <si>
    <t>diliealbarracin@hotmail.com</t>
  </si>
  <si>
    <t>MARTHA ZUNEY YAÑEZ VILLAMIZAR</t>
  </si>
  <si>
    <t>marthaz25@hotmail.com</t>
  </si>
  <si>
    <t>DORAMINTA ROPERO</t>
  </si>
  <si>
    <t>doraropero@hotmail.com</t>
  </si>
  <si>
    <t>JACQUELINE CONTRERAS</t>
  </si>
  <si>
    <t>lauradayanagelves@gmail.com</t>
  </si>
  <si>
    <t>DARY ENEIDA ARIAS JAIMES</t>
  </si>
  <si>
    <t>darias_125@hotmail.com</t>
  </si>
  <si>
    <t>RESPONSABLES DEL PLAN DE MEJORAMIENTO - SEGUIMIENTO Y EVALUACIÓN</t>
  </si>
  <si>
    <t>GESTIÓN</t>
  </si>
  <si>
    <t xml:space="preserve"> </t>
  </si>
  <si>
    <t>ILDA BEATRIZ NIÑO PARADA</t>
  </si>
  <si>
    <t>ildabe02@hotmail.com</t>
  </si>
  <si>
    <t>JOSE DEL CARMEN GELVEZ</t>
  </si>
  <si>
    <t>jacagebo@hotmail.com</t>
  </si>
  <si>
    <t>MARGARITA MENDOZA</t>
  </si>
  <si>
    <t>marimargaret2861@hotmail.com</t>
  </si>
  <si>
    <t>CARMEN PEREZ</t>
  </si>
  <si>
    <t>carpe.liz@hotmail.com</t>
  </si>
  <si>
    <t>PETRA RUBIO</t>
  </si>
  <si>
    <t>perubi_@hotmail.com</t>
  </si>
  <si>
    <t>Archivo Realizado Por: Ingeniero Amauri Guevara León</t>
  </si>
  <si>
    <t>aguel5@hotmail.com</t>
  </si>
  <si>
    <t>www.qmtltda.com</t>
  </si>
  <si>
    <t>Fecha: 26 de Febrero de 2010</t>
  </si>
  <si>
    <t>Bogota-Colombia</t>
  </si>
  <si>
    <t>c</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</si>
  <si>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</si>
  <si>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</si>
  <si>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</si>
  <si>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</si>
  <si>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</si>
  <si>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</si>
  <si>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</si>
  <si>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</si>
  <si>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</si>
  <si>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</si>
  <si>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La misión, visión y principios institucionales se encuentran formulados y articulados y han socializados con la comunidad educativa y han sido apropiados parcialmente.</t>
  </si>
  <si>
    <t>Socialización al inicio del año escolar por la mayoría de docentes, se ve evidenciado en fotos y videos, actas de reunión de docentes.</t>
  </si>
  <si>
    <t>Metas institucionales</t>
  </si>
  <si>
    <t>Existen metas establecidas para la institución integrada e inclusiva pero solamente algunas responden a sus objetivos y al direccionamiento estratégico</t>
  </si>
  <si>
    <t>PEI, Plataforma WEBCOLEGIOS.</t>
  </si>
  <si>
    <t>Conocimiento y apropiación del direccionamiento</t>
  </si>
  <si>
    <t>Actas de reuniones. Correos, redes sociales.</t>
  </si>
  <si>
    <t>Política de inclusión de personas de diferentes grupos poblacionales o diversidad cultural</t>
  </si>
  <si>
    <t>evidencias fotográficas documentos</t>
  </si>
  <si>
    <t>Gestión Estratégica</t>
  </si>
  <si>
    <t>Liderazgo</t>
  </si>
  <si>
    <t>Los criterios básicos acerca del manejo de la institución integrada están definidos, pero son aplicados parcialmente por las sedes, además, no se evalúa para establecer su eficacia.</t>
  </si>
  <si>
    <t>Desarrollo de proyectos trnasversales, Actas de reuniones.</t>
  </si>
  <si>
    <t>Articulación de planes, proyectos y acciones</t>
  </si>
  <si>
    <t xml:space="preserve">La mayoria de planes, proyectos y acciones están articulados al planeamiento estratégico de la institución </t>
  </si>
  <si>
    <t>Plataforma Webcolegios. Documentos en archivo de secretaria.</t>
  </si>
  <si>
    <t>Estrategia pedagógica</t>
  </si>
  <si>
    <t>La institución posee una estrategia pedagógica, pero se aplica de forma aislada y/o desarticulada.</t>
  </si>
  <si>
    <t>Planes de área, PEI</t>
  </si>
  <si>
    <t>Uso de información (interna y externa) para la toma de decisiones</t>
  </si>
  <si>
    <t>La institución hace uso de información interna y externa de forma aislada, y ese uso no es sistemático ni institucional.</t>
  </si>
  <si>
    <t xml:space="preserve">Proyectos y planes de mejoramiento de los docentes.  PEI. </t>
  </si>
  <si>
    <t>Seguimiento y autoevaluación</t>
  </si>
  <si>
    <t>La institución ha establecido un proceso para realizar la autoevaluación mediante instrumentos y procedimientos claros, pero no son utilizados integralmente.</t>
  </si>
  <si>
    <t>Formatos, videos, acta de reuniones, documentos socializados en redes sociales.</t>
  </si>
  <si>
    <t>Gobierno Escolar</t>
  </si>
  <si>
    <t>Consejo directivo</t>
  </si>
  <si>
    <t>El consejo directivo se reunió  periodicamente con un cronograma establecido y seccionó con el aporte activo de todos sus miembros.</t>
  </si>
  <si>
    <t>plan de acción   Actas Consejo Directivo</t>
  </si>
  <si>
    <t>Consejo académico</t>
  </si>
  <si>
    <t>Esta conformado y cuenta con una metodología de trabajo  orientada a los procesos pedagógicos, se reunió ordinariamente y se trabajó en actualizaciones de planes de área, análisis de pruebas externas, proyectos transversales y otras temáticas del quehacer pedagógico.</t>
  </si>
  <si>
    <t>Actas Consejo Académico.</t>
  </si>
  <si>
    <t>Comisión de evaluación y promoción</t>
  </si>
  <si>
    <t>Comité de convivencia</t>
  </si>
  <si>
    <t xml:space="preserve">Está conformado y se reúne periodicamente, realizó un plan de acción de acuerdo a las necesidades </t>
  </si>
  <si>
    <t>Actas de reuniones. capacitaciones sobre temáticas de convivencia</t>
  </si>
  <si>
    <t>Consejo estudiantil</t>
  </si>
  <si>
    <t>Se realizó la elección del consejo estudiantil de forma democrática a inicio de año, se reúne periódicamente y estableció un plan de acción para desarrollar durante el año escolar.</t>
  </si>
  <si>
    <t>Acta de reunión de conformación. plan de acción</t>
  </si>
  <si>
    <t>Personero estudiantil</t>
  </si>
  <si>
    <t>La IE cuenta con un personero elegido por los estudiante dando  cumplimiento parcial a su plan de acción propuesto para el año escolar</t>
  </si>
  <si>
    <t>Plan de acción, proyectos y evidencias fotográficas.</t>
  </si>
  <si>
    <t>Asamblea de padres de familia</t>
  </si>
  <si>
    <t>La asamblea de padres se reúne periódicamente, se requiere mayor participación en la toma de decisiones, evaluación de resultados y acciones de mejoramiento.</t>
  </si>
  <si>
    <t>Actas de reuniones, evidencias fotográficas</t>
  </si>
  <si>
    <t>Consejo de padres de familia</t>
  </si>
  <si>
    <t>El consejo de Padres fue elegido, realizaron un plan de acción y algunas reuniones de forma esporádica.</t>
  </si>
  <si>
    <t xml:space="preserve">Actas de reuniones. </t>
  </si>
  <si>
    <t>Cultura Institucional</t>
  </si>
  <si>
    <t>Mecanismos de comunicación</t>
  </si>
  <si>
    <t>La institución buscó diferentes mecanismos de comunicación, especialmente con estudiantes y padres de familia, para informar aspectos importantes pertinentes al proceso educativo e institucional,</t>
  </si>
  <si>
    <t>Mensajes por redes sociales., grupos whatsapp, comunicación directa</t>
  </si>
  <si>
    <t>Trabajo en equipo</t>
  </si>
  <si>
    <t>el trabajo en equipo se da en la institución, como se evidencia en la organización, y/o planificación de diferentes actividades, se cuenta con una metodología para realizar reuniones efectivas.</t>
  </si>
  <si>
    <t>Actas, circulares, comunicaciones por grupos de Whatsapp.</t>
  </si>
  <si>
    <t>Reconocimiento de logros</t>
  </si>
  <si>
    <t>Se cuenta con algunas formas de reconocimiento de logros principalmente a estudiantes.</t>
  </si>
  <si>
    <t>Fotografías, actas izadas de bandera, circulares.</t>
  </si>
  <si>
    <t>Identificación y divulgación de buenas prácticas</t>
  </si>
  <si>
    <t>Se desarrolló una reunión donde se dió la oportunidad de mostrar algunas prácticas pedagógicas y acciones significativas en cada una de las áreas</t>
  </si>
  <si>
    <t>Acta de Consejo de Docentes y fotografías</t>
  </si>
  <si>
    <t>Clima Escolar</t>
  </si>
  <si>
    <t>Pertenencia y participación</t>
  </si>
  <si>
    <t>Los estudiantes se sienten parte importante de la institucion, se identifican principalmente con elementos como las instalaciones, el escudo, la bandera, el uniforme, el himno.</t>
  </si>
  <si>
    <t>Fotografías, videos, registro en redes sociales.</t>
  </si>
  <si>
    <t>Ambiente físico</t>
  </si>
  <si>
    <t>La institucion presenta areas insuficientes y poco organizadas,  la dotación es insuficiente en algunas dependencias. Se presenta deterioro, en algunos espacios.</t>
  </si>
  <si>
    <t>Inducción a los nuevos estudiantes</t>
  </si>
  <si>
    <t>Al inicio del año escolar en todas las sedes se explica a los estudiantes nuevos los usos y costumbres de la institución</t>
  </si>
  <si>
    <t>Cronograma de actividades     Fotografias</t>
  </si>
  <si>
    <t>Motivación hacia el aprendizaje</t>
  </si>
  <si>
    <t xml:space="preserve">La mayoria de los estudiantes manifestaron estusiasmo y ganas de aprender. </t>
  </si>
  <si>
    <t>Talleres, exposiciones, actividades en clase</t>
  </si>
  <si>
    <t>Manual de convivencia</t>
  </si>
  <si>
    <t xml:space="preserve">El manual de convivencia que presenta la institucion educativa orienta las acciones de los diferentes estamentos de la comunidad educativa, y se encuentra en concordancia con el PEI </t>
  </si>
  <si>
    <t>Documento Manual de Convivencia</t>
  </si>
  <si>
    <t>Actividades extracurriculares</t>
  </si>
  <si>
    <t>Programaciones, fotografías</t>
  </si>
  <si>
    <t>Bienestar del alumnado</t>
  </si>
  <si>
    <t>La institución desarrolla acciones
tendientes a propiciar el bienestar de los estudiantes, logrando buena calidad
y cobertura, éstas no siempre
se han ejecutado de manera oportuna
y articulada con las ofertas
brindadas por otras entidades</t>
  </si>
  <si>
    <t>Actas</t>
  </si>
  <si>
    <t>Manejo de conflictos</t>
  </si>
  <si>
    <t xml:space="preserve">En la institución se cuenta con el comité de convivencia, organismo que se reunió y tomo algunas decisiones, se definieron temáticas de convivencia para profundizar </t>
  </si>
  <si>
    <t>Acta  comité de convivencia</t>
  </si>
  <si>
    <t>Manejo de casos difíciles</t>
  </si>
  <si>
    <t xml:space="preserve">La institución presenta algunos mecanismos para el manejo de casos difíciles, durante el año lectivo no se presentaron casos concretos </t>
  </si>
  <si>
    <t>Formatos de actas de seguimiento.</t>
  </si>
  <si>
    <t>Relaciones Con El Entorno</t>
  </si>
  <si>
    <t>Familias o acudientes</t>
  </si>
  <si>
    <t>La instituciónn estableció canales de comunicación con padres de familia y estudiantes</t>
  </si>
  <si>
    <t>Reuniones periódicas, grupos de whatsapp</t>
  </si>
  <si>
    <t>Autoridades educativas</t>
  </si>
  <si>
    <t xml:space="preserve">La institución establece comunicación con las autoridades educativas locales, en función de lo que se les presente, por ejemplo los proyectos de servicio social, préstamo de equipos, etc. </t>
  </si>
  <si>
    <t>Correos, comuncados</t>
  </si>
  <si>
    <t>Otras instituciones</t>
  </si>
  <si>
    <t>La institución establece acuerdos ocasionales o sobre la marcha con entidades externas para desarrollar algunas actividades pedagógicas.</t>
  </si>
  <si>
    <t>Correos.</t>
  </si>
  <si>
    <t>Sector productivo</t>
  </si>
  <si>
    <t>Con el sector productivo, la institución establece relaciones esporádicas, algunas veces se reciben aportes, ayudas o asesorías.</t>
  </si>
  <si>
    <t>GESTIÓN ACADÉMICA</t>
  </si>
  <si>
    <t>Diseño Pedagógico</t>
  </si>
  <si>
    <t>Plan de estudios</t>
  </si>
  <si>
    <t>Los planes de estudio de las diferentes áreas se ajustan o modifican periodicamente según las exigencias ministeriales y necesidades institucionales.</t>
  </si>
  <si>
    <t>Actas de reunión de docentes de área, pdf de los planes de estudio.</t>
  </si>
  <si>
    <t>Enfoque metodológico</t>
  </si>
  <si>
    <t>Los docentes preparan sus estrategias pedagógicas y didácticas según las necesidades de los diferentes temas de enseñanza que permita un aceptable aprendizaje.</t>
  </si>
  <si>
    <t>Presentaciones ppt, videos, talleres de profundización, exposiciones, ejercicios de aplicación.</t>
  </si>
  <si>
    <t>Recursos para el aprendizaje</t>
  </si>
  <si>
    <t>La institución no cuenta con una conectividad amplia, la sala de audiovisual no presenta las condiciones óptimas, no existe software para el desarrollo de actividades complementarias. Los procesos de enseñanza son dirigidos, magistrales y tradicionales.</t>
  </si>
  <si>
    <t>Conectividad de internet de baja calidad y velocidad, estado deplorable de la silletería del aula audiovisual, inexistencia de recursos tecnológicos en la mayoría de las aulas de clase.</t>
  </si>
  <si>
    <t>Jornada escolar</t>
  </si>
  <si>
    <t>La institución cuenta con una jornada escolar clara y precisa que cumple con los tiempos estipulados según las normativas educativas emanada por el MEN y la SED.</t>
  </si>
  <si>
    <t>Horario de clases.</t>
  </si>
  <si>
    <t>Evaluación</t>
  </si>
  <si>
    <t>Los docentes utilizan diversas estrategias de evaluación (exposiciones, evaluaciones orales y escritas, talleres, participación en eventos académicos, lúdicos y culturales) que cumple con lo estipulado en el Sistema de Evaluación Institucional SIEE.</t>
  </si>
  <si>
    <t>Planillas de registro de calificaciones por parte de los docentes.</t>
  </si>
  <si>
    <t>Prácticas Pedagógicas</t>
  </si>
  <si>
    <t>Opciones didácticas para las áreas, asignaturas y proyectos transversales</t>
  </si>
  <si>
    <t>Las opciones didácticas que tiene el docente son limitadas y se ajusta solamente a un proceso de enseñanza tradicional.</t>
  </si>
  <si>
    <t>Estrategias para las tareas escolares</t>
  </si>
  <si>
    <t>Los trabajos y actividades en su gran porcentaje se desarrolla dentro de la clase y se complementa con el desarrollo en cassa.</t>
  </si>
  <si>
    <t>Revisión constante de los docentes de cuadernos con registro de calificación o sello que indica el buen desarrollo del trabajo.</t>
  </si>
  <si>
    <t>Uso articulado de los recursos para el aprendizaje</t>
  </si>
  <si>
    <t>Los docentes utilizan los recursos existentes que complementan los procesos de enseñanza y aprendizaje.</t>
  </si>
  <si>
    <t>Registro del uso del aula audiovisual, visita al laboratorio.</t>
  </si>
  <si>
    <t>Uso de los tiempos para el aprendizaje</t>
  </si>
  <si>
    <t>Gestión de Aula</t>
  </si>
  <si>
    <t>Relación pedagógica</t>
  </si>
  <si>
    <t>Las estrategias pedagógicas para una mejor relación no son suficientes para obtener resultados superiores, además, el estudiante es apático a los procesos de aprendizaje.</t>
  </si>
  <si>
    <t>Registro de inconsistencias en el observador del estudiante, llamados de atención verbal, visita de la coordinación al aula de clase, etc.</t>
  </si>
  <si>
    <t>Planeación de clases</t>
  </si>
  <si>
    <t>Los docentes dedican el tiempo requerido para desarrollar sus clases de forma magistral y usando los recursos con que se cuentan.</t>
  </si>
  <si>
    <t>Archivos personales del docente, cuadernos de registro de actividades, carpetas digitales con talleres, evaluaciones, videos, etc.</t>
  </si>
  <si>
    <t>Estilo pedagógico</t>
  </si>
  <si>
    <t>Los docentes presentan diversas formas de enseñanza adaptadas a los procesos de aprendizaje.</t>
  </si>
  <si>
    <t>Desarrollo de exposiciones, análisis de textos, participación activa en clase, procesos de experimentación, mesa redondas, charlas pedagógicas.</t>
  </si>
  <si>
    <t>Evaluación en el aula</t>
  </si>
  <si>
    <t>El docente aplica evaluaciones sumativas y formativas de forma constante y con diferentes características para afianzar los procesos de aprendizaje.</t>
  </si>
  <si>
    <t>Registro de calificaciones en la planilla del docente y en la plataforma Web Colegios.</t>
  </si>
  <si>
    <t>Seguimiento Académico</t>
  </si>
  <si>
    <t>Seguimiento a los resultados académicos</t>
  </si>
  <si>
    <t>No se cuenta con procesos claros y oportunos de seguimiento al bajo rendimiento de forma periódica (alertas tempranas)</t>
  </si>
  <si>
    <t>Boletines académicos, registro de calificaciones en la WebColegios.</t>
  </si>
  <si>
    <t>Uso pedagógico de las evaluaciones externas</t>
  </si>
  <si>
    <t>La socialización de resultados no es contundente, no hay una política en el proceso.</t>
  </si>
  <si>
    <t>Entrega de informe de los resultados.</t>
  </si>
  <si>
    <t>Seguimiento a la asistencia</t>
  </si>
  <si>
    <t>Se realiza de forma diaria el control de asistencia a clase por parte de los estudiantes.</t>
  </si>
  <si>
    <t>Planilla de control de asistencia y registro de inasistencias en la plataforma WebColegios.</t>
  </si>
  <si>
    <t>Actividades de recuperación</t>
  </si>
  <si>
    <t>Se realiza los procesos de recuperación según lo estipulado en el SIEE</t>
  </si>
  <si>
    <t>Apoyo pedagógico para estudiantes con dificultades de aprendizaje</t>
  </si>
  <si>
    <t>Los procesos de apoyo no son contundentes ni eficientes y las dificultades no son disipadas.</t>
  </si>
  <si>
    <t>Actas de compromisos de los procesos.</t>
  </si>
  <si>
    <t>Seguimiento a los egresados</t>
  </si>
  <si>
    <t>La base de datos existente de los egresados no se encuentra actualizada.</t>
  </si>
  <si>
    <t>Base de datos de egresados.</t>
  </si>
  <si>
    <t>GESTIÓN ADMINISTRATIVA Y FINANCIERA</t>
  </si>
  <si>
    <t>Apoyo a la gestión académica</t>
  </si>
  <si>
    <t>Proceso de matrícula</t>
  </si>
  <si>
    <t xml:space="preserve">Se cuenta con un proceso de matricula agil y oportuno, reconocido por la comunidad educativa.  Cada estudiante tiene un folio de matricula estipulado desde transicion hasta 11 grado y la informacion se encuentra digitalizada en la plataforma de web Colegios. </t>
  </si>
  <si>
    <t xml:space="preserve">Carpeta con las hoja de matricula y formato de matricula en plataforma Web Colegios. </t>
  </si>
  <si>
    <t>Archivo académico</t>
  </si>
  <si>
    <t>La institucion dispone de informacion oportuna para expedir cualquier tipo de documento academico</t>
  </si>
  <si>
    <t>Archivo de documentos de estudiantes.  Plataforma de web colegios.  actas de las comisiones de evaluacion y promocion de cada sede.</t>
  </si>
  <si>
    <t>Boletines de calificaciones</t>
  </si>
  <si>
    <t>Los boletines que se generan a traves de la plataforma web colegios permiten una comunicación entre el padre de familia y la instituciòn.</t>
  </si>
  <si>
    <t>Historial plataforma web colegios</t>
  </si>
  <si>
    <t>Administración de la planta física y de los recursos</t>
  </si>
  <si>
    <t>Mantenimiento de la planta física</t>
  </si>
  <si>
    <t>El mantenimiento de la planta fisica se realiza ocasionalmente, sin obedecer a una planeaciòn sistemàtica.</t>
  </si>
  <si>
    <t xml:space="preserve">Presupuesto de inversión de acuerdo a las prioridades. Mantenimiento de los laboratorios de quimica y fisica. </t>
  </si>
  <si>
    <t>Programas para la adecuación y embellecimiento de la planta física</t>
  </si>
  <si>
    <t>La instituciòn realiza actividades aisladas y ocasionales de adecuaciòn, accesibilidad y embellecimiento de su planta fisica y recibe apoyos puntuales de la comunidad educativa para realizarlas</t>
  </si>
  <si>
    <t>Actas del consejo directivo, presupuesto. Inversiones locativas. trabajo social realizado por los estudiantes en la sede Isabel Teresa.</t>
  </si>
  <si>
    <t>Seguimiento al uso de los espacios</t>
  </si>
  <si>
    <t>La instituciòn tiene algunos registros sobre la manera como se estàn utilizando los espacios fisicos, pero estos son esporadicos y no estan sistematizados.</t>
  </si>
  <si>
    <t>Adquisición de los recursos para el aprendizaje</t>
  </si>
  <si>
    <t>La institución cuenta con un plan para la adquisición de los recursos para el aprendizaje que consulta las demandas de su direccionamiento estratégico y las necesidades de los docentes
y estudiantes.</t>
  </si>
  <si>
    <t>Diseño curricular, consolidado de las necesidades de las áreas  y de las especialidades, oficios de solicitud y cotizaciones de recursos para el aprendizaje de las sedes.</t>
  </si>
  <si>
    <t>Suministros y dotación</t>
  </si>
  <si>
    <t xml:space="preserve">La adquisiciòn de los suministros se realiza al iniciar el año y al terminar. Teniendo en cuenta las necesidades basicas reportadas por cada lider de area. </t>
  </si>
  <si>
    <t>Oficios de requerimientos de materiales, facturas, actas de reuniones consejo directivo, manual de procedimientos de compras, registro de entrega de materiales.</t>
  </si>
  <si>
    <t>Mantenimiento de equipos y recursos para el aprendizaje</t>
  </si>
  <si>
    <t>El mantenimiento de los equipos y otros recursos para el aprendizaje sólo se realiza cuando éstos sufren algún daño. Los manuales de los equipos no están disponibles para los usuarios.</t>
  </si>
  <si>
    <t>Oficios de requerimientos.</t>
  </si>
  <si>
    <t>Seguridad y protección</t>
  </si>
  <si>
    <t>La instituciòn tiene una aproximaciòn parcial a su panorama de riesgo o se encuentra apenas en proceso de iniciar el levantamiento.</t>
  </si>
  <si>
    <t>Programa de prevenciòn de riesgos</t>
  </si>
  <si>
    <t>SERVicios de transporte, restaurante, cafetería y salud (enfermería, odontología, psicología)</t>
  </si>
  <si>
    <t>Servicios de transporte, restaurante, cafetería y salud (enfermería, odontología, psicología)</t>
  </si>
  <si>
    <t>La institución cuenta con programas
definidos para algunos servicios complementarios, y los presta con la calidad y la regularidad necesarias para
atender los requerimientos del estudiantado. Además, hay una articulación con la oferta externa. Mejorar el servicio de la caseta escolar de cada una de las sedes e implementar el servicio de enfermería.</t>
  </si>
  <si>
    <t>Contrato de arrendamiento de la caseta escolar en cada una de las sedes, convenio con la alcaldia para restaurantes escolares, servicio de psicoorientación y transporte escolar.</t>
  </si>
  <si>
    <t>Apoyo a estudiantes con bajo desempeño académico o con dificultades de interacción.</t>
  </si>
  <si>
    <t>La institución tiene una estrategia
definida para prestar apoyos pertinentes a los estudiantes que presentan bajo
desempeño académico o con dificultades de interacción, pero esta no es conocida ni
aplicada por todos.</t>
  </si>
  <si>
    <t>Seguimiento académico a estudiantes.Planes de nivelación y apoyo.</t>
  </si>
  <si>
    <t>Talento humano</t>
  </si>
  <si>
    <t>Perfiles</t>
  </si>
  <si>
    <t>Los perfiles con que cuenta la instituciòn se usan para la toma de decisiones de personal y son coherentes con su estructura organizativa. Ademas, su uso es proceso de selecciòn, solicitud e inducciòn del personal facilita el desempeño de las personas que se vinculan laboralmente a la instituciòn.</t>
  </si>
  <si>
    <t>Actualización de hoja de vida docentes y directivos docentes, personal administrativo, manual de funciones del personal directivo docentes y administrativos, cada docente se desempeña en el área de su especialidad segùn sus necesidades.</t>
  </si>
  <si>
    <t>Inducción</t>
  </si>
  <si>
    <t xml:space="preserve">La institucion cuenta con una estrategia organizada de induccion de docentes y administrativos nuevos, pero no se dan a conocer el pei ni el plan de mejoramiento. </t>
  </si>
  <si>
    <t xml:space="preserve">Se realiza el empalme respectivo con el docente anterior, y se prepara una actividad de integracion para recibir al nuevo personal. </t>
  </si>
  <si>
    <t>Formación y capacitación</t>
  </si>
  <si>
    <t xml:space="preserve">La institución cuenta con lineamientos
que permiten que sus integrantes opten por procesos de formación en coherencia con el PEI y  con las necesidades detectadas. </t>
  </si>
  <si>
    <t>Oficios de requerimientos. Capacitación para docentes y administrativos, registro de actividades. Capacitaciones de la SED y Ministerio de las TIC.</t>
  </si>
  <si>
    <t>Asignación académica</t>
  </si>
  <si>
    <t>La institución cuenta con procesos explícitos para elaborar los horarios y los criterios para realizar la asignación académica de los docentes, y éstos se cumplen.</t>
  </si>
  <si>
    <t>Actas de participación de los docentes y administrativos en las diferentes actividades extracurriculares.</t>
  </si>
  <si>
    <t>Pertenencia del personal vinculado</t>
  </si>
  <si>
    <t>El personal vinculado está identificado con la institución: comparte la filosofía, principios, valores y objetivos, y está dispuesto a realizar actividades complementarias que sean necesarias
para cualificar su labor.</t>
  </si>
  <si>
    <t>Evaluación del desempeño</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</si>
  <si>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 ademas se cuenta con docentes del 1278 a los cuales se les evaluan permanentemente segun lineamientos.</t>
  </si>
  <si>
    <t xml:space="preserve">Autoevaluación docente, y del personal administrativo virtual. Planes de mejoramiento individual. </t>
  </si>
  <si>
    <t>Estímulos</t>
  </si>
  <si>
    <t>La institución realiza algunas
actividades de reconocimiento
al personal vinculado, de
acuerdo con iniciativas aisladas
de sedes, niveles o grados.</t>
  </si>
  <si>
    <t xml:space="preserve">No se realiza ningun tipo de reconocimiento publico al personal vinculado a la institución. </t>
  </si>
  <si>
    <t>Apoyo a la investigación</t>
  </si>
  <si>
    <t>La investigaciòn en la instituciòn se encuentra en estado incipiente; carece de apoyo y seguimiento a las iniciativas de los docentes.</t>
  </si>
  <si>
    <t>Se rescata la presentación de proyectos en la semana cultural 2023</t>
  </si>
  <si>
    <t>Bienestar del talento humano</t>
  </si>
  <si>
    <t>La institución realiza esporadicamente algunas actividades orientadas a la integración y bienestar del personal vinculado.</t>
  </si>
  <si>
    <t>Cronograma de actividades.</t>
  </si>
  <si>
    <t>Apoyo financiero y contable</t>
  </si>
  <si>
    <t>Presupuesto anual del Fondo de Servicios Educativos (FSE)</t>
  </si>
  <si>
    <t>Existen procedimientos establecidos para que las sedes y los niveles puedan elaborar el presupuesto de forma acorde con las actividades y metas establecidas en el plan operativo anual. Ademas el plan de ingresos y egresos esta relacionado con los flujos de caja. el presupuesto es un instrumento de planeaciòn y gestiòn financiera que opera coherentemente con otros procesos institucionales.</t>
  </si>
  <si>
    <t>Presupuesto, actas de consejo directivo, plan operativo anual, software.</t>
  </si>
  <si>
    <t>Contabilidad</t>
  </si>
  <si>
    <t>La contabilidad esta disponible de manera oportuna y los informes finacieros permiten realizar un control efectivo del presupuesto y del plan de ingresos y gastos.</t>
  </si>
  <si>
    <t>Libros contables, soportes contables, informes a los entes de control, software.</t>
  </si>
  <si>
    <t>Ingresos y gastos</t>
  </si>
  <si>
    <t>Hay procesos claros para el recaudo de ingresos y la realizaciòn de los gastos, y estos son conocidos por la comunidad. Ademas su funcionamiento es coherente con la planeaciòn financiera de la instituciòn.</t>
  </si>
  <si>
    <t>Registro de ingresos al presupuestos, actas del consejo directivo, actas de socialización de informes contables. Documento de rendición de cuentas (auditoría)</t>
  </si>
  <si>
    <t>Control fiscal</t>
  </si>
  <si>
    <t>La institución presenta los informes financieros a las autoridades competentes de manera apropiada y oportuna. Éstos son parte del proceso de control interno y sirven para tomar decisiones y realizar seguimiento al manejo de los recursos.</t>
  </si>
  <si>
    <t>Informes financieros, actas de auditoria.</t>
  </si>
  <si>
    <t>GESTIÓN DE LA COMUNIDAD</t>
  </si>
  <si>
    <t>Accesibilidad</t>
  </si>
  <si>
    <t>Atención educativa a grupos poblacionales o en situación de vulnerabilidad que experimentan barreras al aprendizaje y la participación</t>
  </si>
  <si>
    <t xml:space="preserve"> La institución conocen la politica de atencion a la poblacion que experimenta barreras para el aprendizaje y participacion, trabajan conjuntamente para diseñar modelos pedagogicos flexibles que permitan la inclusion y la atencion a estas personas y los dan a conocer a la comunidad.
</t>
  </si>
  <si>
    <t>Documentos institucionales con las políticas de inclusión y participación.</t>
  </si>
  <si>
    <t>Atención educativa a estudiantes pertenecientes a grupos étnicos</t>
  </si>
  <si>
    <t>La institución conoce los requerimirnto educativos de las poblaciones pertenecientes a los grupos etnicos y ha diseñado estrategias pedagogicas para atenderlas en concordancia con el PEI y la normatividad vigente.</t>
  </si>
  <si>
    <t>Necesidades y expectativas de los estudiantes</t>
  </si>
  <si>
    <t>La institución cuenta con mecanismos que le permiten conocer las necesidades y expectati- vas de todos los estudiantes y divulga esta información en su comunidad educativa; los estudiantes encuentran elementos de identificación y participación con la institución.</t>
  </si>
  <si>
    <t xml:space="preserve">
Encuestras realizadas a los estudiantes y sus familias.
</t>
  </si>
  <si>
    <t>Proyectos de vida</t>
  </si>
  <si>
    <t>La institución se interesa de forma programática en la proyección personal y el futuro de sus estudiantes; este programa es conocido por la comunidad educativa, que lo apoya y enriquece.</t>
  </si>
  <si>
    <t>Fotografias, diseño de estrategias de orientacion sociocupacional.</t>
  </si>
  <si>
    <t>Proyección a la comunidad</t>
  </si>
  <si>
    <t>Escuela de padres</t>
  </si>
  <si>
    <t>a escuela de padres es coherente con el PEI, cuenta con el respaldo pedagógico de los do- centes y se encuentra ampliamente divulgada en la comunidad. Además, su acogida entre los integrantes de la familia es significativa.</t>
  </si>
  <si>
    <t>Planeaciones de las escuelas de padres- fotografias- evaluaciones</t>
  </si>
  <si>
    <t xml:space="preserve"> Oferta de servicios a la comunidad</t>
  </si>
  <si>
    <t>La institución cuenta con una estrategia de interacción con la comunidad que orienta, da sentido a las acciones que se planean con- juntamente y dan respuesta a problemáticas y necesidades que apuntan al mejoramiento de las condiciones de vida de la comunidad y los estudiantes.</t>
  </si>
  <si>
    <t>Llamadas telefónicas - grupos de whatsapp - facebook - emisora comunitaria.</t>
  </si>
  <si>
    <t>Uso de la planta física y de los medios</t>
  </si>
  <si>
    <t>La institución pone a disposición de la comunidad algunos de sus recursos físicos( salón de reuniones, escenarios deportivos ), como respuesta a demandas específicas.</t>
  </si>
  <si>
    <t>Solicitudes de prestamo de la planta fisica.</t>
  </si>
  <si>
    <t>Servicio social estudiantil</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</si>
  <si>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 nizados.</t>
  </si>
  <si>
    <t xml:space="preserve">Documentos que contiene los certificados de trabajo social. </t>
  </si>
  <si>
    <t>Participación y convivencia.</t>
  </si>
  <si>
    <t>Participación de los estudiantes</t>
  </si>
  <si>
    <t>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</si>
  <si>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Fotografias de actividades realizadas, actas de elecciones del gobierno escolar.</t>
  </si>
  <si>
    <t>Asamblea y consejo de padres de familia</t>
  </si>
  <si>
    <t>Se creo el consejo de padres de acuerdo con lo estipulado en la normatividad vigente y el consejo de padres participa en algunas decisiones relativas al mejoramiento de la institución.</t>
  </si>
  <si>
    <t xml:space="preserve">Acta de conformación </t>
  </si>
  <si>
    <t>Participación de las familias</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</si>
  <si>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</si>
  <si>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Fotografias - grupos de whatsapp
</t>
  </si>
  <si>
    <t>Prevención de riesgos</t>
  </si>
  <si>
    <t>Prevención de riesgos físicos</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</si>
  <si>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t>
  </si>
  <si>
    <t>Documentos - folletos- pancartas - carteles.</t>
  </si>
  <si>
    <t>Prevención de riesgos psicosociales</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</si>
  <si>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prevención. Los estudiantes y la comunidad se vinculan a estos programas.</t>
  </si>
  <si>
    <t xml:space="preserve">Fotografias- oficios </t>
  </si>
  <si>
    <t>Programas de seguridad</t>
  </si>
  <si>
    <t>La institución inicio la implementación de simulacros ante eventuales sismos y terremotos en todas las sedes educativas.</t>
  </si>
  <si>
    <t xml:space="preserve">Fotografías de simulacros </t>
  </si>
  <si>
    <t>VALORACION                       GESTION DIRECTIVA</t>
  </si>
  <si>
    <t>FORTALEZAS</t>
  </si>
  <si>
    <t>OPOTUNIDADES DE MEJORAMIENTO</t>
  </si>
  <si>
    <t xml:space="preserve"> AÑO 2024</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</si>
  <si>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</si>
  <si>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</si>
  <si>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</si>
  <si>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</si>
  <si>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</si>
  <si>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</si>
  <si>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</si>
  <si>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</si>
  <si>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</si>
  <si>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</si>
  <si>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</si>
  <si>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</si>
  <si>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</si>
  <si>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 xml:space="preserve">Ingresos económicos por transferencias de la nación.
Rendición de cuentas a toda la comunidad.
Manejo contable de la institución a los recursos económicos teniendo en cuenta los parámetros de los órganos de control.                                 Adecuacion laboratorio de fisica en la sede Isabel Teresa, de igual forma de los laboratorios de quimica de la sede Matilde. 		</t>
  </si>
  <si>
    <t xml:space="preserve">La institución cuenta con personal idóneo y calificado en lo profesional.                                                                                                       La  IE cuenta con el sistema de matrícula sistematizado y actualizado por medio de la plataforma WEB COLEGIOS y el acuerdo a los parámetros establecidos por el MEN (SIMAT).
Se cuenta con el gobierno escolar teniendo en cuenta la democracia.
En cada uno de los entes de la institución se cuenta con los manuales de funciones.  </t>
  </si>
  <si>
    <t xml:space="preserve">Aprovechar la participación de un gran número de padres de familia profesionales en distintos procesos de formación.
Vincular a la institución las coperativas ubicadas en el municipio como la cooperativa del catatumbo y otras.
Capacitación de entidades como la policía, la fiscalía, el ICBF, comisaria de familia y el hospital municipal.
</t>
  </si>
  <si>
    <t>Realizar convenios para el fortalecimiento de la investigaciòn en la instituciòn educativa                                                                              . Crear el plan de inducciòn para docentes, directivo y administrativos y realizar el seguimiento correspondiente</t>
  </si>
  <si>
    <t xml:space="preserve">Crear el plan de manetinimiento de las instalaciones fisicas de la sedes educativas                                                                                . Presentar proyectos de inversiòn a la alcaldia para el mejoramiento de las plantas fisicas                                                                         </t>
  </si>
  <si>
    <t>Participación y convivencia</t>
  </si>
  <si>
    <t>VALORACION                       GESTION DE LA COMUNIDAD</t>
  </si>
  <si>
    <t xml:space="preserve">ORFA JANETH LIZARAZO ARAQUE </t>
  </si>
  <si>
    <t>orjaliar@hotmail.com</t>
  </si>
  <si>
    <t xml:space="preserve">REINALDO PEREZ RONDON </t>
  </si>
  <si>
    <t>reinaldop498@gmail.com</t>
  </si>
  <si>
    <t>actas de comision y evaluacion</t>
  </si>
  <si>
    <t xml:space="preserve"> existe diseño de formatos para el registro de los diferentes espacios fisicos. </t>
  </si>
  <si>
    <t>estan tipificados y ajustados en la resolucion de asignacion academica</t>
  </si>
  <si>
    <t>resolucion asignacion academica</t>
  </si>
  <si>
    <t>Socialización al inicio del año escolar (sistema de estaciones) por la mayoría de docentes y por el grupo de Gestión directiva en la emisora local sobre el horizonte institucional, se ve evidenciado en fotos y videos, actas de reunión de docentes.</t>
  </si>
  <si>
    <t>La institución realiza ocasionalmente algunas acciones como charlas, publicación de documentos a través de folletos, inducción a estudiantes y descripción en alguna áreas de conocimiento. Difusión en la emisora local.</t>
  </si>
  <si>
    <t>Dentro de las actividades programadas para el año escolar se realizaron capacitaciones sobre temas de inclusión.</t>
  </si>
  <si>
    <t>Dentro de las actividades programadas para el año escolar se realizaron capacitaciones sobre temas de inclusión, además, se realizaron actividades de actualización e implementación del PIAR.</t>
  </si>
  <si>
    <t>Los criterios básicos acerca del manejo de la institución integrada están definidos, pero son aplicados parcialmente por las sedes, además,se han realizado algunas autoevaluaciones de actividades institucionales, si socializar sus resultados.</t>
  </si>
  <si>
    <t>La institución emplea la estrategia pedagógica coherente con la misión y la visión y los principios institucionales y articulada en los diferentes sedes, niveles y grados.</t>
  </si>
  <si>
    <t>Planeador unificado, actualización de los planes de área.</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</si>
  <si>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</si>
  <si>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Documentos en Plataforma Webcolegios, documento de análisis de pruebas saber. Fotos y videos de capacitación en el taller de fortalecimiento para el mejoramiento de las competencias de los educandos en la educación media.</t>
  </si>
  <si>
    <t>La institución ha establecido un proceso para realizar la autoevaluación mediante instrumentos y procedimientos claros, pero no son utilizados integralmente; no se ha retroalimentado.</t>
  </si>
  <si>
    <t>El consejo directivo se reunió  periodicamente con un cronograma establecido y sesionó  con el aporte activo de todos sus miembros.</t>
  </si>
  <si>
    <t>Se reunió en los periodos correspondientes, se emitieron recomendacipones y se toomaron decisiones</t>
  </si>
  <si>
    <t>El comité de convivencia se reúne periódicamente
y cuenta con el aporte activo de todos sus
miembros. Además, evalúa los resultados de sus
acciones y decisiones y los utiliza para fortalecer
su trabajo.</t>
  </si>
  <si>
    <t>Actas de reuniones, fortos, actas de compromiso, seguimiento de procesos, formatos actualizados.</t>
  </si>
  <si>
    <t>La institución utiliza diferentes medios de comunicación,
previamente identificados, la más importante, los grupos de W.A., para
informar, actualizar y motivar a cada uno de
los estamentos de la comunidad educativa en
el proceso de mejoramiento institucional. Reconoce
y garantiza el acceso a los medios de
comunicación, ajustados a las necesidades de
la diversidad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</si>
  <si>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</si>
  <si>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Actas, fotos y videos, comunicaciones en  redes sociales.</t>
  </si>
  <si>
    <t>La institución cuenta con una
política para identificar y divulgar
las buenas prácticas
pedagógicas, administrativas y
culturales.</t>
  </si>
  <si>
    <t>La IE tiene una política definida con relación a las actividades extracurriculares, se desarrolló la semana cultural con proyección a la comunidad y eventos deportivos, preparación de danzas, banda marcial, olimpiadas matemáticas.</t>
  </si>
  <si>
    <t>La IE tiene una política definida con relación a las actividades extracurriculares, se desarrolló la semana cultural con proyección a la comunidad y eventos deportivos,.</t>
  </si>
  <si>
    <t xml:space="preserve">La institución desarrolla acciones
tendientes a propiciar el bienestar de los estudiantes, logrando buena calidad
y cobertura, éstas no siempre
se han ejecutado de manera oportuna
y articulada con las ofertas
brindadas por otras entidades. Se hace necesario artículos como botiquín, filtros de agua, sillas, acceso a juegos de mesa, libros, entre otros. </t>
  </si>
  <si>
    <t>La institución estableció canales de comunicación con padres de familia y estudiantes</t>
  </si>
  <si>
    <t>La institución cuenta con una política para el establecimiento
de alianzas o acuerdos con diferentes entidades para apoyar la ejecución de sus proyectos.
Sin embargo, no hace seguimiento sistemático a sus resultados.</t>
  </si>
  <si>
    <t>Correos.Fotos.</t>
  </si>
  <si>
    <t>El comité de convivencia se reúne periódicamente y cuenta con el aporte activo de todos sus miembros. Además, evalúa los resultados de sus acciones y decisiones y los utiliza para fortalecer su trabajo. Este organismo estableció instrumentos y tomó decisiones oportunas y claras para dar solución o mejorar la convivencia en la institución.</t>
  </si>
  <si>
    <t>En Cuanto al trabajo en equipo, la institución ha mejorardo, demostrando unión y pertinencia por planear y ejecutar diferentes actividades que se realizaron a través del año escolar.</t>
  </si>
  <si>
    <t>En cuanto a ambiente físico, se necesita realizar gestión para buscar recursos para mejorar la planta física y adecuar espacios y así contribuir al bienestar del estudiantado, se han invertido recursos en dotación, pero son insuficientes para algunas áreas del conocimiento</t>
  </si>
  <si>
    <t>La institución ha establecido pocas alianzas con el sector productivo. Éstas tienen poco claros
los objetivos, metodologías de trabajo y sistemas de seguimiento
generados por parte de las instancias involucradas</t>
  </si>
  <si>
    <t>Las prácticas pedagógicas de aula de los do centes de todas las áreas, grados y sedes se apoyan en opciones didácticas comunes y específicas para cada grupo poblacional, las que son conocidas y compartidas por los di ferentes estamentos de la comunidad educa tiva, en concordancia con el PEI y el plan de estudios.</t>
  </si>
  <si>
    <t xml:space="preserve">Se realizó la unifocación de competencias en las diferentes áreas.                                      Se consolida el plan de área en las diferentes asignaturas siguiendo los requerimientos establecidos por el MEN.                                     Se establece formato de seguimiento y planeación semanal, con el objetivo de llevar un control y seguimiento efectivo del cumplimineto del plan de área en los diferentes grados por parte del cuerpo docente. </t>
  </si>
  <si>
    <t>Las prácticas pedagógicas se basan en la comuni cación, la cogestión del aprendizaje y la relación afectiva y la valoración de la diversidad de los estu diantes, como elementos facilitadores del proceso de enseñanza-aprendizaje, y esto se evidencia en la organización del aula, en las relaciones recíprocas y en las estrategias de aprendizaje utilizadas.</t>
  </si>
  <si>
    <t xml:space="preserve">Se implementa el uso adecuado de formatos de seguimiento convivencial y actitudinal de los estudiantes.                        Se socializa y activan las diferentes rutas de manejo de situaciones presentadas en el establecimiento educativo teniendo en cuenta los lineamientos establecidos en el manual de convivencia.                        </t>
  </si>
  <si>
    <t xml:space="preserve"> El seguimiento sistemático de los resultados 
académicos cuenta con indicadores y me
canismos claros de retroalimentación para 
estudiantes, padres de familia y prácticas do
centes.</t>
  </si>
  <si>
    <t>Escuela de padres.                                            Entrega periodica de informes a los acudientes.                                                          Citaciones a los estudiantes que presentaron dificultades académicas en el transcurso del año escolar.</t>
  </si>
  <si>
    <t>La institución cuenta con programas de apoyo pedagógico a los casos de bajo rendimiento académico, así como con mecanismos de seguimiento, actividades institucionales y so porte interinstitucional.</t>
  </si>
  <si>
    <t>Escuela de padres.                                            Entrega periodica de informes a los acudientes.                                                          Citaciones a los estudiantes que presentaron dificultades académicas en el transcurso de</t>
  </si>
  <si>
    <t xml:space="preserve">existe diseño de formatos para el registro de los diferentes espacios fisicos. </t>
  </si>
  <si>
    <t>La institución cuenta con un plan para la adquisición de los recursos para el aprendizaje que consulta las demandas de su direccionamiento estratégico y las necesidades de los docentes y docentes</t>
  </si>
  <si>
    <t xml:space="preserve">La  Institución  educativa realiza el  mantenimiento de los equipos periodicamente como tableth, impresoras  y otros recursos para el aprendizaje de la institución educativa. </t>
  </si>
  <si>
    <t>La institución tiene una aproximaciòn parcial a su panorama de riesgo o se encuentra apenas en proceso de iniciar el levantamiento.</t>
  </si>
  <si>
    <t>La institución cuenta con programas definidos para algunos servicios complementarios, y los presta con la calidad y la regularidad, en este año ha mejorado el transporte escolar, y el restaurante para comunidad estudiantil , en temas organización e implementos.</t>
  </si>
  <si>
    <t xml:space="preserve">Contrato de arrendamiento de la caseta escolar en cada una de las sedes, convenio con la alcaldia para restaurantes escolares, servicio de psicoorientación y transporte escolar. </t>
  </si>
  <si>
    <t>a institución realiza esporadicamente algunas actividades orientadas a la integración y bienestar del personal vinculado.</t>
  </si>
  <si>
    <t>La atención educativa a grupos poblacionales o en situación de vulnerabilidad, la institucion provee ciertos   recursos de apoyo educativos para aquellos que enfrentan barreras al aprendizaje y la participación. como:
- Estudiantes con discapacidad
- Estudiantes de bajos ingresos
- Estudiantes de minorías étnicas o culturales
- Estudiantes que han experimentado trauma o violencia
- Estudiantes que están en situación de migración o refugio</t>
  </si>
  <si>
    <t xml:space="preserve">trabajo colaborarivo entre la misma institucion en el cual buscs la proteccion del estudiante, obviamente conociendo los factores externos del estudiante .   igualmente la intervencio de la psicóloga distribuida en las tres sedes, permitiendo una afianzacion de comunicacion asertiva entre el pupilo, padre de familao y docentes </t>
  </si>
  <si>
    <t xml:space="preserve">La institución educativa Reconoce y comprende las necesidades educativas específicas de las poblaciones pertenecientes a grupos étnicos.
El cual se ha diseñado estrategias pedagógicas inclusivas y culturalmente relevantes para atender a estas poblaciones.
</t>
  </si>
  <si>
    <t xml:space="preserve">La institución educativa se compromete a brindar una educación inclusiva y respetuosa de la diversidad cultural, respondiendo a las necesidades específicas de las poblaciones étnicas durante este perido academico y los años venideros </t>
  </si>
  <si>
    <t>La institución educativa tiene un sistema para entender las necesidades y aspiraciones de cada estudiante y comparte esta información con la comunidad escolar. Esto permite que los estudiantes se sientan conectados y participen activamente en la institución.</t>
  </si>
  <si>
    <t xml:space="preserve">De esta manera formando capacitaciones tales como:  charlas motivacionales, pedagogicas, culturales, proyecto de vida, empresariales entre otras, contando con la intervencion de la alcaldía, governacion, policia, casa de la cultura. cuyo objetivo es buscar el beneficio de los aprendices </t>
  </si>
  <si>
    <t>La institución tiene un programa estructurado para apoyar el desarrollo personal y profesional de sus estudiantes, ayudándolos a planificar y alcanzar sus objetivos futuros. Este programa es conocido y respaldado por la comunidad educativa, que contribuye a su mejora y enriquecimiento.</t>
  </si>
  <si>
    <t xml:space="preserve">el se conto con participaciones acitvamente de entidades tales como: eforsalud, universidades de la unipamplona, universidades como la UNAD y el   Sena, el cual buscan el objetivo que las nuevas generaciones sean competentes </t>
  </si>
  <si>
    <t>La Escuela de Padres es una iniciativa coherente con el Proyecto Educativo Institucional (PEI), cuenta con el apoyo de los docentes y es ampliamente conocida en la comunidad. Además, ha sido bien recibida por las familias.</t>
  </si>
  <si>
    <t>Por tal razon se hicieron escuales de padres de familia, para que sus progenitores concieran el proceso academicos de los estidiantes, igualmente se reforzo la comunicacion hacia la sensibilizacion y encontra del maltrato, familais disfuncionales, charlas educativas en contra del alcoholismo y drogadiccion, considerablemente esta parte fue fundamental para un trabajo colaborativo entre escula, padres, estudiantes y comunidad regional.</t>
  </si>
  <si>
    <t>La institución tiene una estrategia para interactuar con la comunidad, que implica planificar acciones conjuntas para resolver problemas y necesidades, mejorando así la calidad de vida de la comunidad y los estudiantes.</t>
  </si>
  <si>
    <t>el el cual se usaron recursos digitales como: WhatsApp, facebook, instagram y llamadas telefonicas , cuyo objetivo es compartir toda las activdades desarrolladas, planeadas y perspectivas que tiene los padres de familais a ciertos criterios plasmados durantes este periodo escolar ej: selecion del uniforme por medio de una red  social, participacion acitvad de los padres de familia en los grupos de WhatsApp entre otros.</t>
  </si>
  <si>
    <t>La institución comparte algunos de sus recursos físicos, como salones y espacios deportivos, con la comunidad para satisfacer necesidades específicas.</t>
  </si>
  <si>
    <t xml:space="preserve">activades desarrolladas por prestamos de la planta fisica , como presentacion de las icfes, actividades culturales como la semana cultural, uso de los recirsos y planta fisica a docentes externos, como mi profe tambien baila, noche de talentos abiertos para toda ña comunidad entre otros </t>
  </si>
  <si>
    <t>La comunidad valora el servicio social estudiantil, que ha permitido a los estudiantes desarrollar empatía y habilidades de integración al trabajar en programas organizados que abordan las necesidades de la comunidad.</t>
  </si>
  <si>
    <t>actividades realizadas como: mesa de cemento con sus respectivas sillas, huellero digital, arreglo de la jardineria, decoracion y pintura de los salones, senalizacion de las platas fisicas entre otras, permitiendo una amplia participacion de los aprendices. durante este 2024</t>
  </si>
  <si>
    <t>La institución fomenta la participación activa y significativa de los estudiantes en su propio desarrollo y formación ciudadana, superando la simple cumplimentación de requisitos legales y logrando una verdadera involucración y compromiso de los estudiantes.</t>
  </si>
  <si>
    <t>trabajo colaborativo de eleccion del personero, tesorero, contralor y convivencia, igualmente; participacion activa de eventos culturales como izada de bandera, institucionales como superate y teatrales como noche de talentos.</t>
  </si>
  <si>
    <t>La institución dio un paso importante al crear el Consejo de Padres, un espacio donde las familias pueden hacer oír su voz y contribuir al crecimiento y mejora de la escuela.</t>
  </si>
  <si>
    <t>actividades generadas como: comite de 🍗 restaurantes escolar,  el cual participaron activamente durante este 2024, el transporte escolar, buscando la mayor seguridad para oos niños, selecionde uniformes entre otros, esto generando un amplio esparcicin de informacion, clara y asertiv entre la comunidad y la institucion</t>
  </si>
  <si>
    <t>La institución logra un verdadero vínculo con las familias al involucrarlas en actividades y programas cuidadosamente diseñados para responder a sus necesidades y expectativas, creando así una comunidad unida y comprometida con el crecimiento de los estudiantes.</t>
  </si>
  <si>
    <t>claro que si, efectivamente una participacion activa, consisa durante este año escolar, tales como atencion a padres, entrega de boletines , informes academicos, actividades ludicos pedagogicas, entre otras</t>
  </si>
  <si>
    <t xml:space="preserve">e el año escolar se desarrolló el proyecto de prevención de riesgos fisicos contando con la coaboración de los estudiantes, administrativos, padres de failia y docentes. Cuyo objetivo fue identificar los posibles riesgos en las infraestructuras de las insticiones educativas pertenecientes al colegio. </t>
  </si>
  <si>
    <t>ención a padres de familia.- simulacros de prevencio de riesgos- taller de se;aales de trasito-fotos- documentacion dirigida a grandes entidades guvernamentales: alcaldía, centro de salud, personeria, bomberos.</t>
  </si>
  <si>
    <t>se desarrollaron talleres de aprendizaje relacionado con: señales de trasnsito, capacitación por medio de las entidades gobernamentales bomberos y la alcaldía, simulacro desarrollado a nivel nacional, sincronizando con una comunicacion asertiva, identificando los posibles factores de preservacion de vida misma.</t>
  </si>
  <si>
    <t>fotos: identificación de los posibles riesgos en las instituciones educativas. Informe relacionado con los posibles riesgos en las infraestructuras, señalizacion de los pasillos, planta fisica 1 y 2.</t>
  </si>
  <si>
    <t xml:space="preserve">programa de simulacro; actividad desarrollada con las entidades allegadas a la institucion, reunión de padres de familia, cartas,informes con respecto a la tematica trabajada, conjuntamente esta acciones fueron hechas con el fin de concientizar a la poblacion estiantil frente a situaciones simuladas de terremotos, avalanchas, inciendos, tsunamis, temblores entre otros. </t>
  </si>
  <si>
    <t>videos fotos, cartas, informes, informacion recolectada, sin duda alguna nos falta por mejorar, pero poco a poco se esta desarrollando todas estas actividades, el cual seran plasmadas para el 2025</t>
  </si>
  <si>
    <t xml:space="preserve">Establecer una política de uso, gestión y apropiación de los recursos para el aprendizaje los cuales existen en la institución y poder identificar las falencias para realizaer las respectivas gestiones y solicitudes en pro del mejoramiento de los recursos de aprnedizaje en  la institución. </t>
  </si>
  <si>
    <t>Adquirir materiales educativos actualizados pertinentes para cada una de las áreas favoreciendo el uso de la biblioteca institucional.</t>
  </si>
  <si>
    <t xml:space="preserve">Vincular a la institución las coperativas ubicadas en el municipio como la cooperativa del catatumbo y otras.
Capacitación de entidades como la policía, la fiscalía, el ICBF, comisaria de familia y el hospital municipal.
</t>
  </si>
  <si>
    <t>Realizar convenios para el fortalecimiento de la investigación en la institución educativa                                                                              . Crear el plan de inducción para docentes, directivo y administrativos y realizar el seguimiento correspondiente</t>
  </si>
  <si>
    <t xml:space="preserve">la institucion educativa gestiona y desarrolla ciertas actividades en el cual pueda implementar durante este perodo academico tales como talleres, video, trabajos colaborativos y actividades ludico pedagogicas </t>
  </si>
  <si>
    <t xml:space="preserve">talleres, informes y capacitaciones el cual se han gestionado por factores externos desarrollado por la comunidad cucutillense tales como la alcadia, puesto de salud, casa de la cultura </t>
  </si>
  <si>
    <t xml:space="preserve">recursos economicos en el cual se necesario el dearrollo estructural de la isntucion </t>
  </si>
  <si>
    <t xml:space="preserve">activiadades de mejora ludico pedagoficas donde el padre de famila pueda conocer e identificar las posibles soluciones en las institucion </t>
  </si>
  <si>
    <t>trabajo colaborativo entre docentes, estudiantes y padres de familia, el cual pueda mejorar aun mas nuestro entorno de trabajo y estudio</t>
  </si>
  <si>
    <t>DICIEMBRE DE 2024</t>
  </si>
  <si>
    <t>DANIEL AUGUSTO ARAQUE CASTELLANOS</t>
  </si>
  <si>
    <t>daracaste@gmail.com</t>
  </si>
  <si>
    <t>CONSTANTINO CELIS PEÑARANDA</t>
  </si>
  <si>
    <t>celisconstantino01@gmail.com</t>
  </si>
  <si>
    <t>MARITZA ISABEL CALDERON RODRIGUEZ</t>
  </si>
  <si>
    <t>Mmaizcaro@hotmail.com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</si>
</sst>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theme="1"/>
      <name val="Arial"/>
      <family val="2"/>
    </font>
    <font>
      <sz val="9"/>
      <color rgb="FF000000"/>
      <name val="Arial"/>
      <family val="2"/>
    </font>
    <font>
      <sz val="11"/>
      <color rgb="FF000000"/>
      <name val="Arial"/>
      <family val="2"/>
    </font>
    <font>
      <sz val="11"/>
      <color rgb="FF444444"/>
      <name val="Calibri"/>
      <family val="2"/>
      <charset val="1"/>
    </font>
    <font>
      <sz val="10"/>
      <color rgb="FF000000"/>
      <name val="Arial"/>
      <family val="2"/>
    </font>
    <font>
      <sz val="10"/>
      <color theme="1"/>
      <name val="Arial"/>
      <family val="2"/>
    </font>
  </fonts>
  <fills count="26">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FDE9D9"/>
        <bgColor rgb="FF000000"/>
      </patternFill>
    </fill>
    <fill>
      <patternFill patternType="solid">
        <fgColor rgb="FFEBF1DE"/>
        <bgColor rgb="FF000000"/>
      </patternFill>
    </fill>
    <fill>
      <patternFill patternType="solid">
        <fgColor rgb="FFFFFF00"/>
        <bgColor indexed="64"/>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7">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cellStyleXfs>
  <cellXfs count="345">
    <xf numFmtId="0" fontId="0" fillId="0" borderId="0" xfId="0"/>
    <xf numFmtId="0" fontId="28"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Alignment="1">
      <alignment horizontal="left" vertical="top"/>
    </xf>
    <xf numFmtId="0" fontId="30" fillId="0" borderId="0" xfId="0" applyFont="1"/>
    <xf numFmtId="0" fontId="6" fillId="9" borderId="2" xfId="0" applyFont="1" applyFill="1" applyBorder="1" applyAlignment="1">
      <alignment horizontal="center" vertical="center" wrapText="1"/>
    </xf>
    <xf numFmtId="9" fontId="28" fillId="0" borderId="0" xfId="0" applyNumberFormat="1" applyFont="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7" fillId="0" borderId="0" xfId="0" applyFont="1" applyAlignment="1">
      <alignment horizontal="center" vertical="center"/>
    </xf>
    <xf numFmtId="0" fontId="32" fillId="0" borderId="0" xfId="2" applyFont="1" applyFill="1" applyAlignment="1" applyProtection="1">
      <alignment vertical="center"/>
    </xf>
    <xf numFmtId="0" fontId="12" fillId="0" borderId="0" xfId="0" applyFont="1" applyAlignment="1">
      <alignment horizontal="left" vertical="center" wrapText="1"/>
    </xf>
    <xf numFmtId="0" fontId="31" fillId="0" borderId="0" xfId="0" applyFont="1" applyAlignment="1">
      <alignment vertical="center" wrapText="1"/>
    </xf>
    <xf numFmtId="0" fontId="31" fillId="0" borderId="0" xfId="0" applyFont="1" applyAlignment="1">
      <alignment vertical="center"/>
    </xf>
    <xf numFmtId="0" fontId="12" fillId="0" borderId="0" xfId="0" applyFont="1" applyAlignment="1">
      <alignment wrapText="1"/>
    </xf>
    <xf numFmtId="0" fontId="33" fillId="0" borderId="0" xfId="0" applyFont="1" applyAlignment="1">
      <alignment horizontal="center" vertical="center"/>
    </xf>
    <xf numFmtId="0" fontId="24" fillId="9" borderId="3" xfId="0" applyFont="1" applyFill="1" applyBorder="1" applyAlignment="1">
      <alignment horizontal="center" vertical="center"/>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24" fillId="6" borderId="5" xfId="0" applyFont="1" applyFill="1" applyBorder="1" applyAlignment="1">
      <alignment vertical="center"/>
    </xf>
    <xf numFmtId="0" fontId="24" fillId="6" borderId="2" xfId="0" applyFont="1" applyFill="1" applyBorder="1" applyAlignment="1">
      <alignment vertical="center"/>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1" fillId="6" borderId="8" xfId="0" applyFont="1" applyFill="1" applyBorder="1"/>
    <xf numFmtId="0" fontId="35" fillId="6" borderId="2" xfId="0" applyFont="1" applyFill="1" applyBorder="1" applyAlignment="1">
      <alignment horizontal="left" vertical="center"/>
    </xf>
    <xf numFmtId="0" fontId="31" fillId="6" borderId="9" xfId="0" applyFont="1" applyFill="1" applyBorder="1"/>
    <xf numFmtId="0" fontId="31" fillId="6" borderId="6" xfId="0" applyFont="1" applyFill="1" applyBorder="1"/>
    <xf numFmtId="2" fontId="31" fillId="0" borderId="10" xfId="0" applyNumberFormat="1" applyFont="1" applyBorder="1" applyAlignment="1">
      <alignment vertical="center"/>
    </xf>
    <xf numFmtId="0" fontId="31" fillId="0" borderId="10" xfId="0" applyFont="1" applyBorder="1" applyAlignment="1">
      <alignment horizontal="left" vertical="center"/>
    </xf>
    <xf numFmtId="0" fontId="31" fillId="0" borderId="0" xfId="0" applyFont="1" applyAlignment="1">
      <alignment horizontal="left" vertical="center"/>
    </xf>
    <xf numFmtId="0" fontId="35" fillId="6" borderId="0" xfId="0" applyFont="1" applyFill="1" applyAlignment="1">
      <alignment horizontal="left" vertical="center"/>
    </xf>
    <xf numFmtId="0" fontId="31" fillId="6" borderId="9" xfId="0" applyFont="1" applyFill="1" applyBorder="1" applyAlignment="1">
      <alignment vertical="center"/>
    </xf>
    <xf numFmtId="0" fontId="36" fillId="6" borderId="0" xfId="0" applyFont="1" applyFill="1" applyAlignment="1">
      <alignment horizontal="left" vertical="center"/>
    </xf>
    <xf numFmtId="0" fontId="31" fillId="0" borderId="9" xfId="0" applyFont="1" applyBorder="1" applyAlignment="1">
      <alignment horizontal="left" vertical="center"/>
    </xf>
    <xf numFmtId="0" fontId="31"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1" fillId="6" borderId="2" xfId="0" applyFont="1" applyFill="1" applyBorder="1" applyAlignment="1">
      <alignment vertical="center"/>
    </xf>
    <xf numFmtId="0" fontId="31" fillId="6" borderId="6" xfId="0" applyFont="1" applyFill="1" applyBorder="1" applyAlignment="1">
      <alignment vertical="center"/>
    </xf>
    <xf numFmtId="2" fontId="31" fillId="0" borderId="2" xfId="0" applyNumberFormat="1" applyFont="1" applyBorder="1" applyAlignment="1">
      <alignment vertical="center"/>
    </xf>
    <xf numFmtId="0" fontId="31" fillId="0" borderId="2" xfId="0" applyFont="1" applyBorder="1" applyAlignment="1">
      <alignment horizontal="left" vertical="center"/>
    </xf>
    <xf numFmtId="0" fontId="31" fillId="0" borderId="6" xfId="0" applyFont="1" applyBorder="1" applyAlignment="1">
      <alignment horizontal="left" vertical="center"/>
    </xf>
    <xf numFmtId="0" fontId="10" fillId="9" borderId="0" xfId="0" applyFont="1" applyFill="1" applyAlignment="1">
      <alignment horizontal="center" vertical="center" wrapText="1"/>
    </xf>
    <xf numFmtId="0" fontId="31" fillId="10" borderId="6" xfId="0" applyFont="1" applyFill="1" applyBorder="1" applyAlignment="1" applyProtection="1">
      <alignment horizontal="center" vertical="center"/>
      <protection locked="0"/>
    </xf>
    <xf numFmtId="0" fontId="31" fillId="11" borderId="6"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0" fontId="38" fillId="14" borderId="6" xfId="0" applyFont="1" applyFill="1" applyBorder="1" applyAlignment="1" applyProtection="1">
      <alignment horizontal="left" vertical="top" wrapText="1"/>
      <protection locked="0"/>
    </xf>
    <xf numFmtId="0" fontId="38" fillId="14" borderId="2" xfId="0" applyFont="1" applyFill="1" applyBorder="1" applyAlignment="1" applyProtection="1">
      <alignment horizontal="left" vertical="top" wrapText="1"/>
      <protection locked="0"/>
    </xf>
    <xf numFmtId="0" fontId="38" fillId="15" borderId="6" xfId="0" applyFont="1" applyFill="1" applyBorder="1" applyAlignment="1" applyProtection="1">
      <alignment horizontal="left" vertical="top" wrapText="1"/>
      <protection locked="0"/>
    </xf>
    <xf numFmtId="0" fontId="38" fillId="15" borderId="2" xfId="0" applyFont="1" applyFill="1" applyBorder="1" applyAlignment="1" applyProtection="1">
      <alignment horizontal="left" vertical="top" wrapText="1"/>
      <protection locked="0"/>
    </xf>
    <xf numFmtId="9" fontId="28"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6" borderId="9" xfId="0" applyFont="1" applyFill="1" applyBorder="1" applyAlignment="1">
      <alignment horizontal="center" vertical="center"/>
    </xf>
    <xf numFmtId="0" fontId="14" fillId="16" borderId="12" xfId="0" applyFont="1" applyFill="1" applyBorder="1" applyAlignment="1">
      <alignment horizontal="center" vertical="center"/>
    </xf>
    <xf numFmtId="0" fontId="15" fillId="16" borderId="13" xfId="0" applyFont="1" applyFill="1" applyBorder="1" applyAlignment="1">
      <alignment horizontal="center" vertical="center" wrapText="1"/>
    </xf>
    <xf numFmtId="0" fontId="11" fillId="6" borderId="0" xfId="0" applyFont="1" applyFill="1" applyAlignment="1">
      <alignment horizontal="center" vertical="center" wrapText="1"/>
    </xf>
    <xf numFmtId="0" fontId="37" fillId="6" borderId="0" xfId="0" applyFont="1" applyFill="1" applyAlignment="1">
      <alignment horizontal="left" vertical="center"/>
    </xf>
    <xf numFmtId="0" fontId="34" fillId="6" borderId="0" xfId="0" applyFont="1" applyFill="1" applyAlignment="1">
      <alignment horizontal="left" vertical="center"/>
    </xf>
    <xf numFmtId="0" fontId="38" fillId="17" borderId="6" xfId="0" applyFont="1" applyFill="1" applyBorder="1" applyAlignment="1" applyProtection="1">
      <alignment horizontal="left" vertical="top" wrapText="1"/>
      <protection locked="0"/>
    </xf>
    <xf numFmtId="0" fontId="38" fillId="17" borderId="2" xfId="0" applyFont="1" applyFill="1" applyBorder="1" applyAlignment="1" applyProtection="1">
      <alignment horizontal="left" vertical="top" wrapText="1"/>
      <protection locked="0"/>
    </xf>
    <xf numFmtId="0" fontId="31" fillId="18" borderId="6" xfId="0" applyFont="1" applyFill="1" applyBorder="1" applyAlignment="1" applyProtection="1">
      <alignment horizontal="center" vertical="center"/>
      <protection locked="0"/>
    </xf>
    <xf numFmtId="9" fontId="28"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1" fillId="6" borderId="0" xfId="0" applyFont="1" applyFill="1"/>
    <xf numFmtId="0" fontId="3" fillId="7" borderId="14" xfId="0" applyFont="1" applyFill="1" applyBorder="1" applyAlignment="1">
      <alignment horizontal="center" vertical="center"/>
    </xf>
    <xf numFmtId="0" fontId="12" fillId="19" borderId="0" xfId="0" applyFont="1" applyFill="1" applyAlignment="1">
      <alignment horizontal="left" vertical="center" wrapText="1"/>
    </xf>
    <xf numFmtId="0" fontId="38" fillId="14" borderId="6" xfId="0" applyFont="1" applyFill="1" applyBorder="1" applyAlignment="1" applyProtection="1">
      <alignment horizontal="left" vertical="justify" wrapText="1"/>
      <protection locked="0"/>
    </xf>
    <xf numFmtId="0" fontId="38" fillId="14" borderId="2" xfId="0" applyFont="1" applyFill="1" applyBorder="1" applyAlignment="1" applyProtection="1">
      <alignment horizontal="left" vertical="justify" wrapText="1"/>
      <protection locked="0"/>
    </xf>
    <xf numFmtId="0" fontId="31" fillId="15" borderId="6" xfId="0" applyFont="1" applyFill="1" applyBorder="1" applyAlignment="1" applyProtection="1">
      <alignment horizontal="left" vertical="justify" wrapText="1"/>
      <protection locked="0"/>
    </xf>
    <xf numFmtId="0" fontId="31" fillId="15" borderId="2" xfId="0" applyFont="1" applyFill="1" applyBorder="1" applyAlignment="1" applyProtection="1">
      <alignment horizontal="left" vertical="justify" wrapText="1"/>
      <protection locked="0"/>
    </xf>
    <xf numFmtId="0" fontId="31" fillId="17" borderId="6" xfId="0" applyFont="1" applyFill="1" applyBorder="1" applyAlignment="1" applyProtection="1">
      <alignment horizontal="left" vertical="justify" wrapText="1"/>
      <protection locked="0"/>
    </xf>
    <xf numFmtId="0" fontId="31" fillId="17" borderId="2" xfId="0" applyFont="1" applyFill="1" applyBorder="1" applyAlignment="1" applyProtection="1">
      <alignment horizontal="left" vertical="justify" wrapText="1"/>
      <protection locked="0"/>
    </xf>
    <xf numFmtId="0" fontId="38" fillId="15" borderId="6" xfId="0" applyFont="1" applyFill="1" applyBorder="1" applyAlignment="1" applyProtection="1">
      <alignment horizontal="left" vertical="justify" wrapText="1"/>
      <protection locked="0"/>
    </xf>
    <xf numFmtId="0" fontId="38" fillId="15" borderId="2" xfId="0" applyFont="1" applyFill="1" applyBorder="1" applyAlignment="1" applyProtection="1">
      <alignment horizontal="left" vertical="justify" wrapText="1"/>
      <protection locked="0"/>
    </xf>
    <xf numFmtId="0" fontId="38" fillId="17" borderId="6" xfId="0" applyFont="1" applyFill="1" applyBorder="1" applyAlignment="1" applyProtection="1">
      <alignment horizontal="left" vertical="justify" wrapText="1"/>
      <protection locked="0"/>
    </xf>
    <xf numFmtId="0" fontId="38" fillId="17" borderId="2" xfId="0" applyFont="1" applyFill="1" applyBorder="1" applyAlignment="1" applyProtection="1">
      <alignment horizontal="left" vertical="justify" wrapText="1"/>
      <protection locked="0"/>
    </xf>
    <xf numFmtId="0" fontId="31" fillId="11" borderId="6" xfId="0" applyFont="1" applyFill="1" applyBorder="1" applyAlignment="1" applyProtection="1">
      <alignment horizontal="center" vertical="center" wrapText="1"/>
      <protection locked="0"/>
    </xf>
    <xf numFmtId="0" fontId="31" fillId="0" borderId="0" xfId="0" applyFont="1" applyAlignment="1">
      <alignment vertical="justify" wrapText="1"/>
    </xf>
    <xf numFmtId="0" fontId="31" fillId="12" borderId="6"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31" fillId="18" borderId="6" xfId="0" applyFont="1" applyFill="1" applyBorder="1" applyAlignment="1" applyProtection="1">
      <alignment horizontal="center" vertical="center" wrapText="1"/>
      <protection locked="0"/>
    </xf>
    <xf numFmtId="0" fontId="31" fillId="10" borderId="6" xfId="0" applyFont="1" applyFill="1" applyBorder="1" applyAlignment="1" applyProtection="1">
      <alignment horizontal="center" vertical="center" wrapText="1"/>
      <protection locked="0"/>
    </xf>
    <xf numFmtId="0" fontId="31" fillId="19" borderId="0" xfId="0" applyFont="1" applyFill="1" applyAlignment="1">
      <alignment vertical="center"/>
    </xf>
    <xf numFmtId="0" fontId="31" fillId="14" borderId="2" xfId="0" applyFont="1" applyFill="1" applyBorder="1" applyAlignment="1">
      <alignment vertical="center"/>
    </xf>
    <xf numFmtId="0" fontId="11" fillId="6" borderId="2" xfId="0" applyFont="1" applyFill="1" applyBorder="1" applyAlignment="1">
      <alignment horizontal="center" vertical="center" wrapText="1"/>
    </xf>
    <xf numFmtId="0" fontId="11" fillId="0" borderId="0" xfId="0" applyFont="1" applyAlignment="1">
      <alignment horizontal="center"/>
    </xf>
    <xf numFmtId="0" fontId="31" fillId="0" borderId="23" xfId="0" applyFont="1" applyBorder="1" applyAlignment="1">
      <alignment horizontal="left" vertical="center"/>
    </xf>
    <xf numFmtId="0" fontId="31" fillId="12" borderId="15" xfId="0" applyFont="1" applyFill="1" applyBorder="1" applyAlignment="1" applyProtection="1">
      <alignment horizontal="center" vertical="center" wrapText="1"/>
      <protection locked="0"/>
    </xf>
    <xf numFmtId="2" fontId="31" fillId="0" borderId="8" xfId="0" applyNumberFormat="1" applyFont="1" applyBorder="1" applyAlignment="1">
      <alignment vertical="center"/>
    </xf>
    <xf numFmtId="0" fontId="31" fillId="0" borderId="24" xfId="0" applyFont="1" applyBorder="1" applyAlignment="1">
      <alignment horizontal="left" vertical="center"/>
    </xf>
    <xf numFmtId="0" fontId="31" fillId="18" borderId="7" xfId="0" applyFont="1" applyFill="1" applyBorder="1" applyAlignment="1" applyProtection="1">
      <alignment horizontal="center" vertical="center" wrapText="1"/>
      <protection locked="0"/>
    </xf>
    <xf numFmtId="2" fontId="31" fillId="0" borderId="19" xfId="0" applyNumberFormat="1" applyFont="1" applyBorder="1" applyAlignment="1">
      <alignment vertical="center"/>
    </xf>
    <xf numFmtId="0" fontId="41" fillId="0" borderId="2" xfId="0" applyFont="1" applyBorder="1" applyAlignment="1">
      <alignment wrapText="1"/>
    </xf>
    <xf numFmtId="0" fontId="41" fillId="0" borderId="24" xfId="0" applyFont="1" applyBorder="1" applyAlignment="1">
      <alignment wrapText="1"/>
    </xf>
    <xf numFmtId="0" fontId="41" fillId="0" borderId="23" xfId="0" applyFont="1" applyBorder="1" applyAlignment="1">
      <alignment wrapText="1"/>
    </xf>
    <xf numFmtId="0" fontId="31" fillId="18" borderId="15" xfId="0" applyFont="1" applyFill="1" applyBorder="1" applyAlignment="1" applyProtection="1">
      <alignment horizontal="center" vertical="center" wrapText="1"/>
      <protection locked="0"/>
    </xf>
    <xf numFmtId="0" fontId="38" fillId="17" borderId="3" xfId="0" applyFont="1" applyFill="1" applyBorder="1" applyAlignment="1" applyProtection="1">
      <alignment horizontal="left" vertical="justify" wrapText="1"/>
      <protection locked="0"/>
    </xf>
    <xf numFmtId="0" fontId="38" fillId="17" borderId="25" xfId="0" applyFont="1" applyFill="1" applyBorder="1" applyAlignment="1" applyProtection="1">
      <alignment horizontal="left" vertical="justify" wrapText="1"/>
      <protection locked="0"/>
    </xf>
    <xf numFmtId="0" fontId="24" fillId="6" borderId="4" xfId="0" applyFont="1" applyFill="1" applyBorder="1" applyAlignment="1">
      <alignment vertical="center"/>
    </xf>
    <xf numFmtId="0" fontId="31" fillId="13" borderId="23" xfId="0" applyFont="1" applyFill="1" applyBorder="1" applyAlignment="1" applyProtection="1">
      <alignment horizontal="left" vertical="center" wrapText="1"/>
      <protection locked="0"/>
    </xf>
    <xf numFmtId="0" fontId="31" fillId="13" borderId="6" xfId="0" applyFont="1" applyFill="1" applyBorder="1" applyAlignment="1" applyProtection="1">
      <alignment horizontal="left" vertical="center" wrapText="1"/>
      <protection locked="0"/>
    </xf>
    <xf numFmtId="0" fontId="31" fillId="13" borderId="2" xfId="0" applyFont="1" applyFill="1" applyBorder="1" applyAlignment="1" applyProtection="1">
      <alignment horizontal="left" vertical="center" wrapText="1"/>
      <protection locked="0"/>
    </xf>
    <xf numFmtId="0" fontId="31" fillId="12" borderId="6" xfId="0" applyFont="1" applyFill="1" applyBorder="1" applyAlignment="1" applyProtection="1">
      <alignment horizontal="left" vertical="center" wrapText="1"/>
      <protection locked="0"/>
    </xf>
    <xf numFmtId="0" fontId="31" fillId="18" borderId="6" xfId="0" applyFont="1" applyFill="1" applyBorder="1" applyAlignment="1" applyProtection="1">
      <alignment horizontal="left" vertical="center" wrapText="1"/>
      <protection locked="0"/>
    </xf>
    <xf numFmtId="0" fontId="31" fillId="0" borderId="6" xfId="0" applyFont="1" applyBorder="1" applyAlignment="1">
      <alignment horizontal="left" vertical="center" wrapText="1"/>
    </xf>
    <xf numFmtId="0" fontId="31" fillId="15" borderId="15" xfId="0" applyFont="1" applyFill="1" applyBorder="1" applyAlignment="1" applyProtection="1">
      <alignment horizontal="left" vertical="center" wrapText="1"/>
      <protection locked="0"/>
    </xf>
    <xf numFmtId="0" fontId="31" fillId="15" borderId="2" xfId="0" applyFont="1" applyFill="1" applyBorder="1" applyAlignment="1" applyProtection="1">
      <alignment horizontal="left" vertical="center" wrapText="1"/>
      <protection locked="0"/>
    </xf>
    <xf numFmtId="0" fontId="31" fillId="17" borderId="15" xfId="0" applyFont="1" applyFill="1" applyBorder="1" applyAlignment="1" applyProtection="1">
      <alignment horizontal="left" vertical="center" wrapText="1"/>
      <protection locked="0"/>
    </xf>
    <xf numFmtId="0" fontId="31" fillId="17" borderId="4" xfId="0" applyFont="1" applyFill="1" applyBorder="1" applyAlignment="1" applyProtection="1">
      <alignment horizontal="left" vertical="center" wrapText="1"/>
      <protection locked="0"/>
    </xf>
    <xf numFmtId="0" fontId="31" fillId="0" borderId="2" xfId="0" applyFont="1" applyBorder="1" applyAlignment="1">
      <alignment horizontal="left" vertical="center" wrapText="1"/>
    </xf>
    <xf numFmtId="0" fontId="31" fillId="15" borderId="4" xfId="0" applyFont="1" applyFill="1" applyBorder="1" applyAlignment="1" applyProtection="1">
      <alignment horizontal="left" vertical="center" wrapText="1"/>
      <protection locked="0"/>
    </xf>
    <xf numFmtId="0" fontId="24" fillId="6" borderId="5" xfId="0" applyFont="1" applyFill="1" applyBorder="1" applyAlignment="1">
      <alignment horizontal="center" vertical="center"/>
    </xf>
    <xf numFmtId="0" fontId="11" fillId="6" borderId="5" xfId="0" applyFont="1" applyFill="1" applyBorder="1" applyAlignment="1">
      <alignment horizontal="center" vertical="center" wrapText="1"/>
    </xf>
    <xf numFmtId="2" fontId="31" fillId="0" borderId="10" xfId="0" applyNumberFormat="1" applyFont="1" applyBorder="1" applyAlignment="1">
      <alignment horizontal="center" vertical="center"/>
    </xf>
    <xf numFmtId="2" fontId="31" fillId="0" borderId="2" xfId="0" applyNumberFormat="1" applyFont="1" applyBorder="1" applyAlignment="1">
      <alignment horizontal="center" vertical="center"/>
    </xf>
    <xf numFmtId="0" fontId="31" fillId="0" borderId="0" xfId="0" applyFont="1" applyAlignment="1">
      <alignment horizontal="center" vertical="center"/>
    </xf>
    <xf numFmtId="0" fontId="31" fillId="0" borderId="7" xfId="0" applyFont="1" applyBorder="1" applyAlignment="1">
      <alignment horizontal="left" vertical="center"/>
    </xf>
    <xf numFmtId="0" fontId="31" fillId="0" borderId="3" xfId="0" applyFont="1" applyBorder="1" applyAlignment="1">
      <alignment horizontal="left" vertical="center"/>
    </xf>
    <xf numFmtId="0" fontId="35" fillId="6" borderId="5" xfId="0" applyFont="1" applyFill="1" applyBorder="1" applyAlignment="1">
      <alignment horizontal="left" vertical="center"/>
    </xf>
    <xf numFmtId="0" fontId="35" fillId="6" borderId="5" xfId="0" applyFont="1" applyFill="1" applyBorder="1" applyAlignment="1">
      <alignment horizontal="left" vertical="center" wrapText="1"/>
    </xf>
    <xf numFmtId="0" fontId="35" fillId="6" borderId="3" xfId="0" applyFont="1" applyFill="1" applyBorder="1" applyAlignment="1">
      <alignment horizontal="left" vertical="center" wrapText="1"/>
    </xf>
    <xf numFmtId="0" fontId="13" fillId="0" borderId="6" xfId="0" applyFont="1" applyBorder="1" applyAlignment="1">
      <alignment horizontal="left" vertical="center" wrapText="1"/>
    </xf>
    <xf numFmtId="0" fontId="11" fillId="9" borderId="6" xfId="0" applyFont="1" applyFill="1" applyBorder="1" applyAlignment="1">
      <alignment horizontal="center" vertical="center" wrapText="1"/>
    </xf>
    <xf numFmtId="0" fontId="24" fillId="6" borderId="5" xfId="0" applyFont="1" applyFill="1" applyBorder="1" applyAlignment="1">
      <alignment horizontal="left" vertical="center" wrapText="1"/>
    </xf>
    <xf numFmtId="0" fontId="11" fillId="6" borderId="5" xfId="0" applyFont="1" applyFill="1" applyBorder="1" applyAlignment="1">
      <alignment horizontal="left" vertical="center" wrapText="1"/>
    </xf>
    <xf numFmtId="0" fontId="40" fillId="13" borderId="2" xfId="0" applyFont="1" applyFill="1" applyBorder="1" applyAlignment="1" applyProtection="1">
      <alignment horizontal="left" vertical="center" wrapText="1"/>
      <protection locked="0"/>
    </xf>
    <xf numFmtId="0" fontId="11" fillId="9" borderId="6" xfId="0" applyFont="1" applyFill="1" applyBorder="1" applyAlignment="1">
      <alignment horizontal="left" vertical="center" wrapText="1"/>
    </xf>
    <xf numFmtId="0" fontId="31" fillId="0" borderId="10" xfId="0" applyFont="1" applyBorder="1" applyAlignment="1">
      <alignment horizontal="left" vertical="center" wrapText="1"/>
    </xf>
    <xf numFmtId="0" fontId="31" fillId="0" borderId="0" xfId="0" applyFont="1" applyAlignment="1">
      <alignment horizontal="left" vertical="center" wrapText="1"/>
    </xf>
    <xf numFmtId="0" fontId="24" fillId="6" borderId="5" xfId="0" applyFont="1" applyFill="1" applyBorder="1" applyAlignment="1">
      <alignment horizontal="left" vertical="center"/>
    </xf>
    <xf numFmtId="0" fontId="11" fillId="0" borderId="0" xfId="0" applyFont="1" applyAlignment="1">
      <alignment horizontal="left" vertical="center"/>
    </xf>
    <xf numFmtId="0" fontId="32" fillId="0" borderId="0" xfId="2" applyFont="1" applyBorder="1" applyAlignment="1" applyProtection="1">
      <alignment horizontal="left" vertical="center"/>
    </xf>
    <xf numFmtId="0" fontId="39" fillId="14" borderId="0" xfId="0" applyFont="1" applyFill="1" applyAlignment="1">
      <alignment wrapText="1"/>
    </xf>
    <xf numFmtId="0" fontId="41" fillId="15" borderId="2" xfId="0" applyFont="1" applyFill="1" applyBorder="1" applyAlignment="1">
      <alignment wrapText="1"/>
    </xf>
    <xf numFmtId="0" fontId="40" fillId="14" borderId="0" xfId="0" applyFont="1" applyFill="1" applyAlignment="1">
      <alignment wrapText="1"/>
    </xf>
    <xf numFmtId="0" fontId="40" fillId="17" borderId="2" xfId="0" applyFont="1" applyFill="1" applyBorder="1" applyAlignment="1" applyProtection="1">
      <alignment horizontal="left" vertical="justify" wrapText="1"/>
      <protection locked="0"/>
    </xf>
    <xf numFmtId="0" fontId="39" fillId="17" borderId="0" xfId="0" applyFont="1" applyFill="1" applyAlignment="1">
      <alignment wrapText="1"/>
    </xf>
    <xf numFmtId="0" fontId="38" fillId="17" borderId="0" xfId="0" applyFont="1" applyFill="1" applyAlignment="1">
      <alignment wrapText="1"/>
    </xf>
    <xf numFmtId="0" fontId="39" fillId="17" borderId="23" xfId="0" applyFont="1" applyFill="1" applyBorder="1" applyAlignment="1">
      <alignment wrapText="1"/>
    </xf>
    <xf numFmtId="0" fontId="38" fillId="17" borderId="23" xfId="0" applyFont="1" applyFill="1" applyBorder="1" applyAlignment="1">
      <alignment wrapText="1"/>
    </xf>
    <xf numFmtId="0" fontId="39" fillId="24" borderId="2" xfId="0" applyFont="1" applyFill="1" applyBorder="1" applyAlignment="1">
      <alignment wrapText="1"/>
    </xf>
    <xf numFmtId="0" fontId="42" fillId="23" borderId="6" xfId="0" applyFont="1" applyFill="1" applyBorder="1" applyAlignment="1">
      <alignment wrapText="1"/>
    </xf>
    <xf numFmtId="0" fontId="39" fillId="23" borderId="2" xfId="0" applyFont="1" applyFill="1" applyBorder="1" applyAlignment="1">
      <alignment vertical="top" wrapText="1"/>
    </xf>
    <xf numFmtId="0" fontId="43" fillId="6" borderId="2" xfId="0" applyFont="1" applyFill="1" applyBorder="1"/>
    <xf numFmtId="0" fontId="43" fillId="0" borderId="2" xfId="0" applyFont="1" applyBorder="1" applyAlignment="1">
      <alignment horizontal="left" vertical="center" wrapText="1"/>
    </xf>
    <xf numFmtId="0" fontId="43" fillId="10" borderId="6" xfId="0" applyFont="1" applyFill="1" applyBorder="1" applyAlignment="1" applyProtection="1">
      <alignment horizontal="center" vertical="center"/>
      <protection locked="0"/>
    </xf>
    <xf numFmtId="0" fontId="43" fillId="13" borderId="0" xfId="0" applyFont="1" applyFill="1" applyAlignment="1">
      <alignment horizontal="left" vertical="center" wrapText="1"/>
    </xf>
    <xf numFmtId="0" fontId="43" fillId="13" borderId="2" xfId="0" applyFont="1" applyFill="1" applyBorder="1" applyAlignment="1" applyProtection="1">
      <alignment horizontal="left" vertical="center" wrapText="1"/>
      <protection locked="0"/>
    </xf>
    <xf numFmtId="0" fontId="43" fillId="11" borderId="6" xfId="0" applyFont="1" applyFill="1" applyBorder="1" applyAlignment="1" applyProtection="1">
      <alignment horizontal="center" vertical="center" wrapText="1"/>
      <protection locked="0"/>
    </xf>
    <xf numFmtId="0" fontId="43" fillId="14" borderId="2" xfId="0" applyFont="1" applyFill="1" applyBorder="1" applyAlignment="1" applyProtection="1">
      <alignment horizontal="left" vertical="justify" wrapText="1"/>
      <protection locked="0"/>
    </xf>
    <xf numFmtId="0" fontId="43" fillId="14" borderId="6" xfId="0" applyFont="1" applyFill="1" applyBorder="1" applyAlignment="1" applyProtection="1">
      <alignment horizontal="left" vertical="justify" wrapText="1"/>
      <protection locked="0"/>
    </xf>
    <xf numFmtId="0" fontId="43" fillId="12" borderId="6" xfId="0" applyFont="1" applyFill="1" applyBorder="1" applyAlignment="1" applyProtection="1">
      <alignment horizontal="center" vertical="center" wrapText="1"/>
      <protection locked="0"/>
    </xf>
    <xf numFmtId="0" fontId="43" fillId="15" borderId="2" xfId="0" applyFont="1" applyFill="1" applyBorder="1" applyAlignment="1" applyProtection="1">
      <alignment horizontal="left" vertical="justify" wrapText="1"/>
      <protection locked="0"/>
    </xf>
    <xf numFmtId="0" fontId="43" fillId="15" borderId="2" xfId="0" applyFont="1" applyFill="1" applyBorder="1" applyAlignment="1" applyProtection="1">
      <alignment horizontal="left" vertical="justify"/>
      <protection locked="0"/>
    </xf>
    <xf numFmtId="0" fontId="43" fillId="18" borderId="6" xfId="0" applyFont="1" applyFill="1" applyBorder="1" applyAlignment="1" applyProtection="1">
      <alignment horizontal="center" vertical="center" wrapText="1"/>
      <protection locked="0"/>
    </xf>
    <xf numFmtId="0" fontId="43" fillId="17" borderId="0" xfId="0" applyFont="1" applyFill="1" applyAlignment="1">
      <alignment wrapText="1"/>
    </xf>
    <xf numFmtId="0" fontId="43" fillId="17" borderId="2" xfId="0" applyFont="1" applyFill="1" applyBorder="1" applyAlignment="1" applyProtection="1">
      <alignment horizontal="left" vertical="justify" wrapText="1"/>
      <protection locked="0"/>
    </xf>
    <xf numFmtId="0" fontId="43" fillId="0" borderId="0" xfId="0" applyFont="1"/>
    <xf numFmtId="0" fontId="43" fillId="13" borderId="2" xfId="0" applyFont="1" applyFill="1" applyBorder="1" applyAlignment="1" applyProtection="1">
      <alignment horizontal="left" vertical="top" wrapText="1"/>
      <protection locked="0"/>
    </xf>
    <xf numFmtId="0" fontId="42" fillId="23" borderId="6" xfId="0" applyFont="1" applyFill="1" applyBorder="1" applyAlignment="1">
      <alignment vertical="top"/>
    </xf>
    <xf numFmtId="0" fontId="39" fillId="24" borderId="2" xfId="0" applyFont="1" applyFill="1" applyBorder="1" applyAlignment="1">
      <alignment vertical="top" wrapText="1"/>
    </xf>
    <xf numFmtId="0" fontId="42" fillId="24" borderId="2" xfId="0" applyFont="1" applyFill="1" applyBorder="1" applyAlignment="1">
      <alignment vertical="top" wrapText="1"/>
    </xf>
    <xf numFmtId="0" fontId="31" fillId="25" borderId="6" xfId="0" applyFont="1" applyFill="1" applyBorder="1" applyAlignment="1" applyProtection="1">
      <alignment horizontal="left" vertical="center" wrapText="1"/>
      <protection locked="0"/>
    </xf>
    <xf numFmtId="0" fontId="42" fillId="13" borderId="2" xfId="0" applyFont="1" applyFill="1" applyBorder="1" applyAlignment="1" applyProtection="1">
      <alignment horizontal="left" vertical="top" wrapText="1"/>
      <protection locked="0"/>
    </xf>
    <xf numFmtId="0" fontId="28" fillId="0" borderId="2" xfId="0" applyFont="1" applyBorder="1" applyAlignment="1" applyProtection="1">
      <alignment vertical="center"/>
      <protection locked="0"/>
    </xf>
    <xf numFmtId="0" fontId="38" fillId="14" borderId="6" xfId="0" applyFont="1" applyFill="1" applyBorder="1" applyAlignment="1" applyProtection="1">
      <alignment horizontal="center" vertical="center" wrapText="1"/>
      <protection locked="0"/>
    </xf>
    <xf numFmtId="0" fontId="40" fillId="13" borderId="2" xfId="0" applyFont="1" applyFill="1" applyBorder="1" applyAlignment="1" applyProtection="1">
      <alignment horizontal="center" vertical="center" wrapText="1"/>
      <protection locked="0"/>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6"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0" borderId="17" xfId="0" applyFont="1" applyBorder="1" applyAlignment="1" applyProtection="1">
      <alignment horizontal="center" vertical="center" wrapText="1"/>
      <protection locked="0"/>
    </xf>
    <xf numFmtId="0" fontId="31" fillId="0" borderId="18" xfId="0" applyFont="1" applyBorder="1" applyAlignment="1" applyProtection="1">
      <alignment horizontal="center" vertical="center" wrapText="1"/>
      <protection locked="0"/>
    </xf>
    <xf numFmtId="0" fontId="31" fillId="0" borderId="19" xfId="0" applyFont="1" applyBorder="1" applyAlignment="1" applyProtection="1">
      <alignment horizontal="center" vertical="center" wrapText="1"/>
      <protection locked="0"/>
    </xf>
    <xf numFmtId="0" fontId="31" fillId="0" borderId="20" xfId="0" applyFont="1" applyBorder="1" applyAlignment="1" applyProtection="1">
      <alignment horizontal="center" vertical="center" wrapText="1"/>
      <protection locked="0"/>
    </xf>
    <xf numFmtId="0" fontId="31" fillId="0" borderId="21" xfId="0" applyFont="1" applyBorder="1" applyAlignment="1" applyProtection="1">
      <alignment horizontal="center" vertical="center" wrapText="1"/>
      <protection locked="0"/>
    </xf>
    <xf numFmtId="0" fontId="31" fillId="0" borderId="7" xfId="0" applyFont="1" applyBorder="1" applyAlignment="1" applyProtection="1">
      <alignment horizontal="center" vertical="center" wrapText="1"/>
      <protection locked="0"/>
    </xf>
    <xf numFmtId="0" fontId="31" fillId="14" borderId="2" xfId="0" applyFont="1" applyFill="1" applyBorder="1" applyAlignment="1">
      <alignment vertical="center" wrapText="1"/>
    </xf>
    <xf numFmtId="0" fontId="31" fillId="14"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4" xfId="0" applyFont="1" applyFill="1" applyBorder="1" applyAlignment="1">
      <alignment horizontal="center" vertical="center" wrapText="1"/>
    </xf>
    <xf numFmtId="1" fontId="31" fillId="0" borderId="3" xfId="0" applyNumberFormat="1" applyFont="1" applyBorder="1" applyAlignment="1" applyProtection="1">
      <alignment horizontal="center" vertical="center"/>
      <protection locked="0"/>
    </xf>
    <xf numFmtId="1" fontId="31" fillId="0" borderId="2" xfId="0" applyNumberFormat="1" applyFont="1" applyBorder="1" applyAlignment="1" applyProtection="1">
      <alignment horizontal="center" vertical="center"/>
      <protection locked="0"/>
    </xf>
    <xf numFmtId="1" fontId="16" fillId="0" borderId="3"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16" fillId="0" borderId="5"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Alignment="1">
      <alignment vertical="center" wrapText="1"/>
    </xf>
    <xf numFmtId="0" fontId="31" fillId="19" borderId="0" xfId="0" applyFont="1" applyFill="1" applyAlignment="1">
      <alignment vertical="center"/>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31" fillId="3" borderId="2" xfId="0" applyFont="1" applyFill="1" applyBorder="1" applyAlignment="1">
      <alignment horizontal="center" vertical="center"/>
    </xf>
    <xf numFmtId="0" fontId="31" fillId="0" borderId="2" xfId="0" applyFont="1" applyBorder="1" applyAlignment="1" applyProtection="1">
      <alignment horizontal="left" vertical="center"/>
      <protection locked="0"/>
    </xf>
    <xf numFmtId="0" fontId="31" fillId="0" borderId="2" xfId="0" applyFont="1" applyBorder="1" applyAlignment="1" applyProtection="1">
      <alignment horizontal="center" vertical="center"/>
      <protection locked="0"/>
    </xf>
    <xf numFmtId="0" fontId="31" fillId="19" borderId="0" xfId="0" applyFont="1" applyFill="1" applyAlignment="1">
      <alignment vertical="center" wrapText="1"/>
    </xf>
    <xf numFmtId="0" fontId="12" fillId="0" borderId="2" xfId="0" applyFont="1" applyBorder="1" applyAlignment="1" applyProtection="1">
      <alignment horizontal="left" vertical="center"/>
      <protection locked="0"/>
    </xf>
    <xf numFmtId="0" fontId="0" fillId="0" borderId="0" xfId="0" applyAlignment="1" applyProtection="1">
      <alignment horizontal="center" vertical="center"/>
      <protection locked="0"/>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31" fillId="2" borderId="14" xfId="0" applyFont="1" applyFill="1" applyBorder="1" applyAlignment="1">
      <alignment horizontal="center" vertical="center" wrapText="1"/>
    </xf>
    <xf numFmtId="0" fontId="31" fillId="2" borderId="0" xfId="0" applyFont="1" applyFill="1" applyAlignment="1">
      <alignment horizontal="center" vertical="center" wrapText="1"/>
    </xf>
    <xf numFmtId="164" fontId="31" fillId="0" borderId="2" xfId="0" applyNumberFormat="1" applyFont="1" applyBorder="1" applyAlignment="1" applyProtection="1">
      <alignment horizontal="center" vertical="center" wrapText="1"/>
      <protection locked="0"/>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0" borderId="5" xfId="0" applyFont="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25" fillId="0" borderId="8" xfId="3" applyFont="1" applyBorder="1" applyAlignment="1">
      <alignment horizontal="center"/>
    </xf>
    <xf numFmtId="0" fontId="25" fillId="0" borderId="19" xfId="3" applyFont="1" applyBorder="1" applyAlignment="1">
      <alignment horizontal="center"/>
    </xf>
    <xf numFmtId="0" fontId="25" fillId="0" borderId="14" xfId="3" applyFont="1" applyBorder="1" applyAlignment="1">
      <alignment horizontal="center"/>
    </xf>
    <xf numFmtId="0" fontId="25" fillId="0" borderId="22"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31" fillId="0" borderId="22"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1" fillId="12"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24" fillId="9" borderId="9" xfId="0" applyFont="1" applyFill="1" applyBorder="1" applyAlignment="1">
      <alignment horizontal="left" vertical="center" wrapText="1"/>
    </xf>
    <xf numFmtId="0" fontId="24" fillId="9" borderId="6" xfId="0" applyFont="1" applyFill="1" applyBorder="1" applyAlignment="1">
      <alignment horizontal="left" vertical="center" wrapText="1"/>
    </xf>
    <xf numFmtId="0" fontId="15" fillId="9" borderId="9"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24" fillId="9" borderId="9" xfId="0" applyFont="1" applyFill="1" applyBorder="1" applyAlignment="1">
      <alignment horizontal="center" vertical="center" wrapText="1"/>
    </xf>
    <xf numFmtId="0" fontId="24" fillId="9" borderId="6" xfId="0" applyFont="1" applyFill="1" applyBorder="1" applyAlignment="1">
      <alignment horizontal="center" vertical="center" wrapText="1"/>
    </xf>
    <xf numFmtId="0" fontId="24" fillId="9" borderId="22" xfId="0" applyFont="1" applyFill="1" applyBorder="1" applyAlignment="1">
      <alignment horizontal="center" vertical="center"/>
    </xf>
    <xf numFmtId="0" fontId="24" fillId="9" borderId="7" xfId="0" applyFont="1" applyFill="1" applyBorder="1" applyAlignment="1">
      <alignment horizontal="center" vertic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31" fillId="6" borderId="8" xfId="0" applyFont="1" applyFill="1" applyBorder="1" applyAlignment="1">
      <alignment horizontal="center"/>
    </xf>
    <xf numFmtId="0" fontId="31" fillId="6" borderId="14" xfId="0" applyFont="1" applyFill="1" applyBorder="1" applyAlignment="1">
      <alignment horizontal="center"/>
    </xf>
    <xf numFmtId="0" fontId="31" fillId="6" borderId="15" xfId="0" applyFont="1" applyFill="1" applyBorder="1" applyAlignment="1">
      <alignment horizontal="center"/>
    </xf>
    <xf numFmtId="0" fontId="15" fillId="9" borderId="2" xfId="0" applyFont="1" applyFill="1" applyBorder="1" applyAlignment="1">
      <alignment horizontal="center" vertical="center" wrapText="1"/>
    </xf>
    <xf numFmtId="0" fontId="11" fillId="0" borderId="8" xfId="0" applyFont="1" applyBorder="1" applyAlignment="1">
      <alignment horizontal="right"/>
    </xf>
    <xf numFmtId="0" fontId="11" fillId="0" borderId="18" xfId="0" applyFont="1" applyBorder="1" applyAlignment="1">
      <alignment horizontal="right"/>
    </xf>
    <xf numFmtId="0" fontId="34" fillId="6" borderId="2" xfId="0" applyFont="1" applyFill="1" applyBorder="1" applyAlignment="1">
      <alignment horizontal="left" vertical="center"/>
    </xf>
    <xf numFmtId="0" fontId="34" fillId="6" borderId="10" xfId="0" applyFont="1" applyFill="1" applyBorder="1" applyAlignment="1">
      <alignment horizontal="left" vertical="center"/>
    </xf>
    <xf numFmtId="0" fontId="11" fillId="0" borderId="4" xfId="0" applyFont="1" applyBorder="1" applyAlignment="1">
      <alignment horizontal="right"/>
    </xf>
    <xf numFmtId="0" fontId="11" fillId="0" borderId="5" xfId="0" applyFont="1" applyBorder="1" applyAlignment="1">
      <alignment horizontal="right"/>
    </xf>
    <xf numFmtId="0" fontId="32" fillId="0" borderId="0" xfId="2" applyFont="1" applyBorder="1" applyAlignment="1" applyProtection="1">
      <alignment horizontal="center"/>
    </xf>
    <xf numFmtId="0" fontId="11" fillId="0" borderId="8" xfId="0" applyFont="1" applyBorder="1" applyAlignment="1">
      <alignment horizontal="center"/>
    </xf>
    <xf numFmtId="0" fontId="11" fillId="0" borderId="18" xfId="0" applyFont="1" applyBorder="1" applyAlignment="1">
      <alignment horizontal="center"/>
    </xf>
    <xf numFmtId="0" fontId="11" fillId="0" borderId="22" xfId="0" applyFont="1" applyBorder="1" applyAlignment="1">
      <alignment horizontal="center"/>
    </xf>
    <xf numFmtId="0" fontId="23" fillId="9" borderId="18" xfId="0" applyFont="1" applyFill="1" applyBorder="1" applyAlignment="1">
      <alignment horizontal="center" vertical="center"/>
    </xf>
    <xf numFmtId="0" fontId="23" fillId="9" borderId="19"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34" fillId="6" borderId="3" xfId="0" applyFont="1" applyFill="1" applyBorder="1" applyAlignment="1">
      <alignment horizontal="left" vertical="center"/>
    </xf>
    <xf numFmtId="0" fontId="33" fillId="0" borderId="2" xfId="0" applyFont="1" applyBorder="1" applyAlignment="1">
      <alignment horizontal="center" vertical="center"/>
    </xf>
    <xf numFmtId="0" fontId="33" fillId="0" borderId="10" xfId="0" applyFont="1" applyBorder="1" applyAlignment="1">
      <alignment horizontal="center" vertical="center"/>
    </xf>
    <xf numFmtId="0" fontId="23" fillId="21" borderId="2" xfId="0" applyFont="1" applyFill="1" applyBorder="1" applyAlignment="1">
      <alignment horizontal="center" vertical="center"/>
    </xf>
    <xf numFmtId="0" fontId="23" fillId="9" borderId="18" xfId="0" applyFont="1" applyFill="1" applyBorder="1" applyAlignment="1">
      <alignment horizontal="center" vertical="center" wrapText="1"/>
    </xf>
    <xf numFmtId="0" fontId="23" fillId="9" borderId="19"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11" fillId="0" borderId="19" xfId="0" applyFont="1" applyBorder="1" applyAlignment="1">
      <alignment horizontal="center"/>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31" fillId="6" borderId="9" xfId="0" applyFont="1" applyFill="1" applyBorder="1" applyAlignment="1">
      <alignment horizontal="center"/>
    </xf>
    <xf numFmtId="0" fontId="31" fillId="6" borderId="6" xfId="0" applyFont="1" applyFill="1" applyBorder="1" applyAlignment="1">
      <alignment horizontal="center"/>
    </xf>
    <xf numFmtId="0" fontId="11" fillId="6" borderId="2" xfId="0" applyFont="1" applyFill="1" applyBorder="1" applyAlignment="1">
      <alignment horizontal="center" vertical="center" wrapText="1"/>
    </xf>
    <xf numFmtId="0" fontId="11" fillId="18" borderId="2" xfId="0" applyFont="1" applyFill="1" applyBorder="1" applyAlignment="1">
      <alignment horizontal="center" vertical="center"/>
    </xf>
    <xf numFmtId="0" fontId="34" fillId="6" borderId="4" xfId="0" applyFont="1" applyFill="1" applyBorder="1" applyAlignment="1">
      <alignment horizontal="left" vertical="center"/>
    </xf>
    <xf numFmtId="0" fontId="34" fillId="6" borderId="5" xfId="0" applyFont="1" applyFill="1" applyBorder="1" applyAlignment="1">
      <alignment horizontal="left" vertical="center"/>
    </xf>
    <xf numFmtId="0" fontId="34" fillId="6" borderId="19" xfId="0" applyFont="1" applyFill="1" applyBorder="1" applyAlignment="1">
      <alignment horizontal="left" vertical="center"/>
    </xf>
    <xf numFmtId="0" fontId="28" fillId="0" borderId="14" xfId="0" applyFont="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22"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18" xfId="0" applyFont="1" applyFill="1" applyBorder="1" applyAlignment="1">
      <alignment horizontal="center" vertical="center"/>
    </xf>
    <xf numFmtId="0" fontId="28" fillId="0" borderId="2" xfId="0" applyFont="1" applyBorder="1" applyAlignment="1" applyProtection="1">
      <alignment horizontal="center" vertical="top" wrapText="1"/>
      <protection locked="0"/>
    </xf>
    <xf numFmtId="0" fontId="7" fillId="22" borderId="8" xfId="0" applyFont="1" applyFill="1" applyBorder="1" applyAlignment="1">
      <alignment horizontal="center" vertical="center"/>
    </xf>
    <xf numFmtId="0" fontId="7" fillId="22" borderId="18" xfId="0" applyFont="1" applyFill="1" applyBorder="1" applyAlignment="1">
      <alignment horizontal="center" vertical="center"/>
    </xf>
    <xf numFmtId="0" fontId="3" fillId="14" borderId="4" xfId="0" applyFont="1" applyFill="1" applyBorder="1" applyAlignment="1">
      <alignment horizontal="center" vertical="center"/>
    </xf>
    <xf numFmtId="0" fontId="3" fillId="14" borderId="5" xfId="0" applyFont="1" applyFill="1" applyBorder="1" applyAlignment="1">
      <alignment horizontal="center" vertical="center"/>
    </xf>
    <xf numFmtId="0" fontId="3" fillId="14" borderId="3" xfId="0" applyFont="1" applyFill="1" applyBorder="1" applyAlignment="1">
      <alignment horizontal="center" vertical="center"/>
    </xf>
    <xf numFmtId="0" fontId="7" fillId="7" borderId="2" xfId="0" applyFont="1" applyFill="1" applyBorder="1" applyAlignment="1">
      <alignment horizontal="center" vertical="center"/>
    </xf>
    <xf numFmtId="0" fontId="28" fillId="0" borderId="4" xfId="0" applyFont="1" applyBorder="1" applyAlignment="1" applyProtection="1">
      <alignment horizontal="left" vertical="top" wrapText="1"/>
      <protection locked="0"/>
    </xf>
    <xf numFmtId="0" fontId="28" fillId="0" borderId="5" xfId="0" applyFont="1" applyBorder="1" applyAlignment="1" applyProtection="1">
      <alignment horizontal="left" vertical="top" wrapText="1"/>
      <protection locked="0"/>
    </xf>
    <xf numFmtId="0" fontId="28" fillId="0" borderId="3" xfId="0" applyFont="1" applyBorder="1" applyAlignment="1" applyProtection="1">
      <alignment horizontal="left" vertical="top" wrapText="1"/>
      <protection locked="0"/>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28"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18" xfId="0" applyFont="1" applyFill="1" applyBorder="1" applyAlignment="1">
      <alignment horizontal="center" vertical="center"/>
    </xf>
    <xf numFmtId="0" fontId="28" fillId="0" borderId="2" xfId="0" applyFont="1" applyBorder="1" applyAlignment="1" applyProtection="1">
      <alignment horizontal="left" vertical="top" wrapText="1"/>
      <protection locked="0"/>
    </xf>
    <xf numFmtId="0" fontId="28" fillId="0" borderId="2" xfId="0" applyFont="1" applyBorder="1" applyAlignment="1" applyProtection="1">
      <alignment horizontal="left" vertical="top"/>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03-4A00-BD73-C29060D96C2B}"/>
              </c:ext>
            </c:extLst>
          </c:dPt>
          <c:dPt>
            <c:idx val="1"/>
            <c:invertIfNegative val="0"/>
            <c:bubble3D val="0"/>
            <c:spPr>
              <a:solidFill>
                <a:srgbClr val="C00000"/>
              </a:solidFill>
            </c:spPr>
            <c:extLst>
              <c:ext xmlns:c16="http://schemas.microsoft.com/office/drawing/2014/chart" uri="{C3380CC4-5D6E-409C-BE32-E72D297353CC}">
                <c16:uniqueId val="{00000001-5103-4A00-BD73-C29060D96C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03-4A00-BD73-C29060D96C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03-4A00-BD73-C29060D96C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5103-4A00-BD73-C29060D96C2B}"/>
            </c:ext>
          </c:extLst>
        </c:ser>
        <c:dLbls>
          <c:showLegendKey val="0"/>
          <c:showVal val="0"/>
          <c:showCatName val="0"/>
          <c:showSerName val="0"/>
          <c:showPercent val="0"/>
          <c:showBubbleSize val="0"/>
        </c:dLbls>
        <c:gapWidth val="150"/>
        <c:shape val="box"/>
        <c:axId val="203092736"/>
        <c:axId val="203094272"/>
        <c:axId val="0"/>
      </c:bar3DChart>
      <c:catAx>
        <c:axId val="203092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094272"/>
        <c:crosses val="autoZero"/>
        <c:auto val="1"/>
        <c:lblAlgn val="ctr"/>
        <c:lblOffset val="100"/>
        <c:noMultiLvlLbl val="0"/>
      </c:catAx>
      <c:valAx>
        <c:axId val="203094272"/>
        <c:scaling>
          <c:orientation val="minMax"/>
        </c:scaling>
        <c:delete val="1"/>
        <c:axPos val="l"/>
        <c:numFmt formatCode="0%" sourceLinked="1"/>
        <c:majorTickMark val="out"/>
        <c:minorTickMark val="none"/>
        <c:tickLblPos val="nextTo"/>
        <c:crossAx val="203092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F4D-4C8D-B284-2F17998EC5A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4D-4C8D-B284-2F17998EC5A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F4D-4C8D-B284-2F17998EC5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3-9F4D-4C8D-B284-2F17998EC5A1}"/>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F4D-4C8D-B284-2F17998EC5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5-9F4D-4C8D-B284-2F17998EC5A1}"/>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F4D-4C8D-B284-2F17998EC5A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F4D-4C8D-B284-2F17998EC5A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F4D-4C8D-B284-2F17998EC5A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F4D-4C8D-B284-2F17998EC5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9F4D-4C8D-B284-2F17998EC5A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F4D-4C8D-B284-2F17998EC5A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F4D-4C8D-B284-2F17998EC5A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F4D-4C8D-B284-2F17998EC5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9F4D-4C8D-B284-2F17998EC5A1}"/>
            </c:ext>
          </c:extLst>
        </c:ser>
        <c:dLbls>
          <c:showLegendKey val="0"/>
          <c:showVal val="0"/>
          <c:showCatName val="0"/>
          <c:showSerName val="0"/>
          <c:showPercent val="0"/>
          <c:showBubbleSize val="0"/>
        </c:dLbls>
        <c:smooth val="0"/>
        <c:axId val="203612928"/>
        <c:axId val="203614464"/>
      </c:lineChart>
      <c:catAx>
        <c:axId val="20361292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03614464"/>
        <c:crosses val="autoZero"/>
        <c:auto val="1"/>
        <c:lblAlgn val="ctr"/>
        <c:lblOffset val="100"/>
        <c:noMultiLvlLbl val="0"/>
      </c:catAx>
      <c:valAx>
        <c:axId val="203614464"/>
        <c:scaling>
          <c:orientation val="minMax"/>
        </c:scaling>
        <c:delete val="1"/>
        <c:axPos val="l"/>
        <c:numFmt formatCode="0%" sourceLinked="1"/>
        <c:majorTickMark val="out"/>
        <c:minorTickMark val="none"/>
        <c:tickLblPos val="nextTo"/>
        <c:crossAx val="20361292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582-43DE-B88E-011F29C3B4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582-43DE-B88E-011F29C3B4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166B-4193-9208-1D2238D1BA71}"/>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582-43DE-B88E-011F29C3B4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582-43DE-B88E-011F29C3B4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582-43DE-B88E-011F29C3B4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582-43DE-B88E-011F29C3B4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7-166B-4193-9208-1D2238D1BA71}"/>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582-43DE-B88E-011F29C3B4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582-43DE-B88E-011F29C3B4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582-43DE-B88E-011F29C3B4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582-43DE-B88E-011F29C3B4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66B-4193-9208-1D2238D1BA71}"/>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66B-4193-9208-1D2238D1BA71}"/>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66B-4193-9208-1D2238D1BA71}"/>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66B-4193-9208-1D2238D1BA71}"/>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66B-4193-9208-1D2238D1BA7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66B-4193-9208-1D2238D1BA71}"/>
            </c:ext>
          </c:extLst>
        </c:ser>
        <c:dLbls>
          <c:showLegendKey val="0"/>
          <c:showVal val="0"/>
          <c:showCatName val="0"/>
          <c:showSerName val="0"/>
          <c:showPercent val="0"/>
          <c:showBubbleSize val="0"/>
        </c:dLbls>
        <c:smooth val="0"/>
        <c:axId val="204291072"/>
        <c:axId val="204309248"/>
      </c:lineChart>
      <c:catAx>
        <c:axId val="204291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4309248"/>
        <c:crosses val="autoZero"/>
        <c:auto val="1"/>
        <c:lblAlgn val="ctr"/>
        <c:lblOffset val="100"/>
        <c:noMultiLvlLbl val="0"/>
      </c:catAx>
      <c:valAx>
        <c:axId val="204309248"/>
        <c:scaling>
          <c:orientation val="minMax"/>
        </c:scaling>
        <c:delete val="1"/>
        <c:axPos val="l"/>
        <c:numFmt formatCode="0%" sourceLinked="1"/>
        <c:majorTickMark val="out"/>
        <c:minorTickMark val="none"/>
        <c:tickLblPos val="nextTo"/>
        <c:crossAx val="2042910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FF-469B-935E-20A91A8D58AA}"/>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FF-469B-935E-20A91A8D58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0.75</c:v>
                </c:pt>
                <c:pt idx="3">
                  <c:v>0.125</c:v>
                </c:pt>
              </c:numCache>
            </c:numRef>
          </c:val>
          <c:smooth val="0"/>
          <c:extLst>
            <c:ext xmlns:c16="http://schemas.microsoft.com/office/drawing/2014/chart" uri="{C3380CC4-5D6E-409C-BE32-E72D297353CC}">
              <c16:uniqueId val="{00000002-2DFF-469B-935E-20A91A8D58AA}"/>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DFF-469B-935E-20A91A8D58A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DFF-469B-935E-20A91A8D58AA}"/>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DFF-469B-935E-20A91A8D58AA}"/>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DFF-469B-935E-20A91A8D58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0.25</c:v>
                </c:pt>
              </c:numCache>
            </c:numRef>
          </c:val>
          <c:smooth val="0"/>
          <c:extLst>
            <c:ext xmlns:c16="http://schemas.microsoft.com/office/drawing/2014/chart" uri="{C3380CC4-5D6E-409C-BE32-E72D297353CC}">
              <c16:uniqueId val="{00000007-2DFF-469B-935E-20A91A8D58AA}"/>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DFF-469B-935E-20A91A8D58A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DFF-469B-935E-20A91A8D58A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DFF-469B-935E-20A91A8D58AA}"/>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DFF-469B-935E-20A91A8D58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DFF-469B-935E-20A91A8D58AA}"/>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DFF-469B-935E-20A91A8D58AA}"/>
            </c:ext>
          </c:extLst>
        </c:ser>
        <c:dLbls>
          <c:showLegendKey val="0"/>
          <c:showVal val="0"/>
          <c:showCatName val="0"/>
          <c:showSerName val="0"/>
          <c:showPercent val="0"/>
          <c:showBubbleSize val="0"/>
        </c:dLbls>
        <c:smooth val="0"/>
        <c:axId val="204372224"/>
        <c:axId val="204398592"/>
      </c:lineChart>
      <c:catAx>
        <c:axId val="204372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4398592"/>
        <c:crosses val="autoZero"/>
        <c:auto val="1"/>
        <c:lblAlgn val="ctr"/>
        <c:lblOffset val="100"/>
        <c:noMultiLvlLbl val="0"/>
      </c:catAx>
      <c:valAx>
        <c:axId val="204398592"/>
        <c:scaling>
          <c:orientation val="minMax"/>
        </c:scaling>
        <c:delete val="1"/>
        <c:axPos val="l"/>
        <c:numFmt formatCode="0%" sourceLinked="1"/>
        <c:majorTickMark val="out"/>
        <c:minorTickMark val="none"/>
        <c:tickLblPos val="nextTo"/>
        <c:crossAx val="2043722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09-43FF-863A-B60F55916F33}"/>
              </c:ext>
            </c:extLst>
          </c:dPt>
          <c:dPt>
            <c:idx val="1"/>
            <c:invertIfNegative val="0"/>
            <c:bubble3D val="0"/>
            <c:spPr>
              <a:solidFill>
                <a:srgbClr val="C00000"/>
              </a:solidFill>
            </c:spPr>
            <c:extLst>
              <c:ext xmlns:c16="http://schemas.microsoft.com/office/drawing/2014/chart" uri="{C3380CC4-5D6E-409C-BE32-E72D297353CC}">
                <c16:uniqueId val="{00000001-7009-43FF-863A-B60F55916F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09-43FF-863A-B60F55916F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09-43FF-863A-B60F55916F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7009-43FF-863A-B60F55916F33}"/>
            </c:ext>
          </c:extLst>
        </c:ser>
        <c:dLbls>
          <c:showLegendKey val="0"/>
          <c:showVal val="0"/>
          <c:showCatName val="0"/>
          <c:showSerName val="0"/>
          <c:showPercent val="0"/>
          <c:showBubbleSize val="0"/>
        </c:dLbls>
        <c:gapWidth val="150"/>
        <c:shape val="box"/>
        <c:axId val="204042624"/>
        <c:axId val="204044160"/>
        <c:axId val="0"/>
      </c:bar3DChart>
      <c:catAx>
        <c:axId val="20404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044160"/>
        <c:crosses val="autoZero"/>
        <c:auto val="1"/>
        <c:lblAlgn val="ctr"/>
        <c:lblOffset val="100"/>
        <c:noMultiLvlLbl val="0"/>
      </c:catAx>
      <c:valAx>
        <c:axId val="204044160"/>
        <c:scaling>
          <c:orientation val="minMax"/>
        </c:scaling>
        <c:delete val="1"/>
        <c:axPos val="l"/>
        <c:numFmt formatCode="0%" sourceLinked="1"/>
        <c:majorTickMark val="out"/>
        <c:minorTickMark val="none"/>
        <c:tickLblPos val="nextTo"/>
        <c:crossAx val="204042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D8-4BD2-A029-09A00CB90719}"/>
              </c:ext>
            </c:extLst>
          </c:dPt>
          <c:dPt>
            <c:idx val="1"/>
            <c:invertIfNegative val="0"/>
            <c:bubble3D val="0"/>
            <c:spPr>
              <a:solidFill>
                <a:srgbClr val="C00000"/>
              </a:solidFill>
            </c:spPr>
            <c:extLst>
              <c:ext xmlns:c16="http://schemas.microsoft.com/office/drawing/2014/chart" uri="{C3380CC4-5D6E-409C-BE32-E72D297353CC}">
                <c16:uniqueId val="{00000001-75D8-4BD2-A029-09A00CB907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D8-4BD2-A029-09A00CB907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D8-4BD2-A029-09A00CB907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75D8-4BD2-A029-09A00CB90719}"/>
            </c:ext>
          </c:extLst>
        </c:ser>
        <c:dLbls>
          <c:showLegendKey val="0"/>
          <c:showVal val="0"/>
          <c:showCatName val="0"/>
          <c:showSerName val="0"/>
          <c:showPercent val="0"/>
          <c:showBubbleSize val="0"/>
        </c:dLbls>
        <c:gapWidth val="150"/>
        <c:shape val="box"/>
        <c:axId val="204146560"/>
        <c:axId val="204148096"/>
        <c:axId val="0"/>
      </c:bar3DChart>
      <c:catAx>
        <c:axId val="204146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148096"/>
        <c:crosses val="autoZero"/>
        <c:auto val="1"/>
        <c:lblAlgn val="ctr"/>
        <c:lblOffset val="100"/>
        <c:noMultiLvlLbl val="0"/>
      </c:catAx>
      <c:valAx>
        <c:axId val="204148096"/>
        <c:scaling>
          <c:orientation val="minMax"/>
        </c:scaling>
        <c:delete val="1"/>
        <c:axPos val="l"/>
        <c:numFmt formatCode="0%" sourceLinked="1"/>
        <c:majorTickMark val="out"/>
        <c:minorTickMark val="none"/>
        <c:tickLblPos val="nextTo"/>
        <c:crossAx val="2041465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4BF-425E-A45F-8261E6B927F1}"/>
              </c:ext>
            </c:extLst>
          </c:dPt>
          <c:dPt>
            <c:idx val="1"/>
            <c:invertIfNegative val="0"/>
            <c:bubble3D val="0"/>
            <c:spPr>
              <a:solidFill>
                <a:srgbClr val="C00000"/>
              </a:solidFill>
            </c:spPr>
            <c:extLst>
              <c:ext xmlns:c16="http://schemas.microsoft.com/office/drawing/2014/chart" uri="{C3380CC4-5D6E-409C-BE32-E72D297353CC}">
                <c16:uniqueId val="{00000001-34BF-425E-A45F-8261E6B927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BF-425E-A45F-8261E6B927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BF-425E-A45F-8261E6B927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34BF-425E-A45F-8261E6B927F1}"/>
            </c:ext>
          </c:extLst>
        </c:ser>
        <c:dLbls>
          <c:showLegendKey val="0"/>
          <c:showVal val="0"/>
          <c:showCatName val="0"/>
          <c:showSerName val="0"/>
          <c:showPercent val="0"/>
          <c:showBubbleSize val="0"/>
        </c:dLbls>
        <c:gapWidth val="150"/>
        <c:shape val="box"/>
        <c:axId val="204201344"/>
        <c:axId val="204207232"/>
        <c:axId val="0"/>
      </c:bar3DChart>
      <c:catAx>
        <c:axId val="20420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207232"/>
        <c:crosses val="autoZero"/>
        <c:auto val="1"/>
        <c:lblAlgn val="ctr"/>
        <c:lblOffset val="100"/>
        <c:noMultiLvlLbl val="0"/>
      </c:catAx>
      <c:valAx>
        <c:axId val="204207232"/>
        <c:scaling>
          <c:orientation val="minMax"/>
        </c:scaling>
        <c:delete val="1"/>
        <c:axPos val="l"/>
        <c:numFmt formatCode="0%" sourceLinked="1"/>
        <c:majorTickMark val="out"/>
        <c:minorTickMark val="none"/>
        <c:tickLblPos val="nextTo"/>
        <c:crossAx val="204201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AE2-48C8-864F-67BC8CF38B99}"/>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E2-48C8-864F-67BC8CF38B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AE2-48C8-864F-67BC8CF38B99}"/>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AE2-48C8-864F-67BC8CF38B9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AE2-48C8-864F-67BC8CF38B99}"/>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AE2-48C8-864F-67BC8CF38B99}"/>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AE2-48C8-864F-67BC8CF38B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7AE2-48C8-864F-67BC8CF38B99}"/>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AE2-48C8-864F-67BC8CF38B9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AE2-48C8-864F-67BC8CF38B9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AE2-48C8-864F-67BC8CF38B99}"/>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AE2-48C8-864F-67BC8CF38B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AE2-48C8-864F-67BC8CF38B9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AE2-48C8-864F-67BC8CF38B99}"/>
            </c:ext>
          </c:extLst>
        </c:ser>
        <c:dLbls>
          <c:showLegendKey val="0"/>
          <c:showVal val="0"/>
          <c:showCatName val="0"/>
          <c:showSerName val="0"/>
          <c:showPercent val="0"/>
          <c:showBubbleSize val="0"/>
        </c:dLbls>
        <c:smooth val="0"/>
        <c:axId val="204683520"/>
        <c:axId val="204705792"/>
      </c:lineChart>
      <c:catAx>
        <c:axId val="204683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4705792"/>
        <c:crosses val="autoZero"/>
        <c:auto val="1"/>
        <c:lblAlgn val="ctr"/>
        <c:lblOffset val="100"/>
        <c:noMultiLvlLbl val="0"/>
      </c:catAx>
      <c:valAx>
        <c:axId val="204705792"/>
        <c:scaling>
          <c:orientation val="minMax"/>
        </c:scaling>
        <c:delete val="1"/>
        <c:axPos val="l"/>
        <c:numFmt formatCode="0%" sourceLinked="1"/>
        <c:majorTickMark val="out"/>
        <c:minorTickMark val="none"/>
        <c:tickLblPos val="nextTo"/>
        <c:crossAx val="2046835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1A-4A17-AFC1-77CFD809D546}"/>
              </c:ext>
            </c:extLst>
          </c:dPt>
          <c:dPt>
            <c:idx val="1"/>
            <c:invertIfNegative val="0"/>
            <c:bubble3D val="0"/>
            <c:spPr>
              <a:solidFill>
                <a:srgbClr val="C00000"/>
              </a:solidFill>
            </c:spPr>
            <c:extLst>
              <c:ext xmlns:c16="http://schemas.microsoft.com/office/drawing/2014/chart" uri="{C3380CC4-5D6E-409C-BE32-E72D297353CC}">
                <c16:uniqueId val="{00000001-451A-4A17-AFC1-77CFD809D5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1A-4A17-AFC1-77CFD809D5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1A-4A17-AFC1-77CFD809D5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0.77777777777777779</c:v>
                </c:pt>
                <c:pt idx="2">
                  <c:v>0.1111111111111111</c:v>
                </c:pt>
                <c:pt idx="3">
                  <c:v>0</c:v>
                </c:pt>
              </c:numCache>
            </c:numRef>
          </c:val>
          <c:extLst>
            <c:ext xmlns:c16="http://schemas.microsoft.com/office/drawing/2014/chart" uri="{C3380CC4-5D6E-409C-BE32-E72D297353CC}">
              <c16:uniqueId val="{00000004-451A-4A17-AFC1-77CFD809D546}"/>
            </c:ext>
          </c:extLst>
        </c:ser>
        <c:dLbls>
          <c:showLegendKey val="0"/>
          <c:showVal val="0"/>
          <c:showCatName val="0"/>
          <c:showSerName val="0"/>
          <c:showPercent val="0"/>
          <c:showBubbleSize val="0"/>
        </c:dLbls>
        <c:gapWidth val="150"/>
        <c:shape val="box"/>
        <c:axId val="204726656"/>
        <c:axId val="204728192"/>
        <c:axId val="0"/>
      </c:bar3DChart>
      <c:catAx>
        <c:axId val="204726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728192"/>
        <c:crosses val="autoZero"/>
        <c:auto val="1"/>
        <c:lblAlgn val="ctr"/>
        <c:lblOffset val="100"/>
        <c:noMultiLvlLbl val="0"/>
      </c:catAx>
      <c:valAx>
        <c:axId val="204728192"/>
        <c:scaling>
          <c:orientation val="minMax"/>
        </c:scaling>
        <c:delete val="1"/>
        <c:axPos val="l"/>
        <c:numFmt formatCode="0%" sourceLinked="1"/>
        <c:majorTickMark val="out"/>
        <c:minorTickMark val="none"/>
        <c:tickLblPos val="nextTo"/>
        <c:crossAx val="204726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2D-4C21-B96B-D45AD537EF30}"/>
              </c:ext>
            </c:extLst>
          </c:dPt>
          <c:dPt>
            <c:idx val="1"/>
            <c:invertIfNegative val="0"/>
            <c:bubble3D val="0"/>
            <c:spPr>
              <a:solidFill>
                <a:srgbClr val="C00000"/>
              </a:solidFill>
            </c:spPr>
            <c:extLst>
              <c:ext xmlns:c16="http://schemas.microsoft.com/office/drawing/2014/chart" uri="{C3380CC4-5D6E-409C-BE32-E72D297353CC}">
                <c16:uniqueId val="{00000001-9F2D-4C21-B96B-D45AD537EF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2D-4C21-B96B-D45AD537EF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2D-4C21-B96B-D45AD537EF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0.77777777777777779</c:v>
                </c:pt>
                <c:pt idx="2">
                  <c:v>0.1111111111111111</c:v>
                </c:pt>
                <c:pt idx="3">
                  <c:v>0</c:v>
                </c:pt>
              </c:numCache>
            </c:numRef>
          </c:val>
          <c:extLst>
            <c:ext xmlns:c16="http://schemas.microsoft.com/office/drawing/2014/chart" uri="{C3380CC4-5D6E-409C-BE32-E72D297353CC}">
              <c16:uniqueId val="{00000004-9F2D-4C21-B96B-D45AD537EF30}"/>
            </c:ext>
          </c:extLst>
        </c:ser>
        <c:dLbls>
          <c:showLegendKey val="0"/>
          <c:showVal val="0"/>
          <c:showCatName val="0"/>
          <c:showSerName val="0"/>
          <c:showPercent val="0"/>
          <c:showBubbleSize val="0"/>
        </c:dLbls>
        <c:gapWidth val="150"/>
        <c:shape val="box"/>
        <c:axId val="204572544"/>
        <c:axId val="204574080"/>
        <c:axId val="0"/>
      </c:bar3DChart>
      <c:catAx>
        <c:axId val="20457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574080"/>
        <c:crosses val="autoZero"/>
        <c:auto val="1"/>
        <c:lblAlgn val="ctr"/>
        <c:lblOffset val="100"/>
        <c:noMultiLvlLbl val="0"/>
      </c:catAx>
      <c:valAx>
        <c:axId val="204574080"/>
        <c:scaling>
          <c:orientation val="minMax"/>
        </c:scaling>
        <c:delete val="1"/>
        <c:axPos val="l"/>
        <c:numFmt formatCode="0%" sourceLinked="1"/>
        <c:majorTickMark val="out"/>
        <c:minorTickMark val="none"/>
        <c:tickLblPos val="nextTo"/>
        <c:crossAx val="204572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8E-4044-96DB-E327922E15DC}"/>
              </c:ext>
            </c:extLst>
          </c:dPt>
          <c:dPt>
            <c:idx val="1"/>
            <c:invertIfNegative val="0"/>
            <c:bubble3D val="0"/>
            <c:spPr>
              <a:solidFill>
                <a:srgbClr val="C00000"/>
              </a:solidFill>
            </c:spPr>
            <c:extLst>
              <c:ext xmlns:c16="http://schemas.microsoft.com/office/drawing/2014/chart" uri="{C3380CC4-5D6E-409C-BE32-E72D297353CC}">
                <c16:uniqueId val="{00000001-DA8E-4044-96DB-E327922E15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8E-4044-96DB-E327922E15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8E-4044-96DB-E327922E15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A8E-4044-96DB-E327922E15DC}"/>
            </c:ext>
          </c:extLst>
        </c:ser>
        <c:dLbls>
          <c:showLegendKey val="0"/>
          <c:showVal val="0"/>
          <c:showCatName val="0"/>
          <c:showSerName val="0"/>
          <c:showPercent val="0"/>
          <c:showBubbleSize val="0"/>
        </c:dLbls>
        <c:gapWidth val="150"/>
        <c:shape val="box"/>
        <c:axId val="204610944"/>
        <c:axId val="204620928"/>
        <c:axId val="0"/>
      </c:bar3DChart>
      <c:catAx>
        <c:axId val="204610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4620928"/>
        <c:crosses val="autoZero"/>
        <c:auto val="1"/>
        <c:lblAlgn val="ctr"/>
        <c:lblOffset val="100"/>
        <c:noMultiLvlLbl val="0"/>
      </c:catAx>
      <c:valAx>
        <c:axId val="204620928"/>
        <c:scaling>
          <c:orientation val="minMax"/>
        </c:scaling>
        <c:delete val="1"/>
        <c:axPos val="l"/>
        <c:numFmt formatCode="0%" sourceLinked="1"/>
        <c:majorTickMark val="out"/>
        <c:minorTickMark val="none"/>
        <c:tickLblPos val="nextTo"/>
        <c:crossAx val="204610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2C-498F-8A58-2B1E065D04C2}"/>
              </c:ext>
            </c:extLst>
          </c:dPt>
          <c:dPt>
            <c:idx val="1"/>
            <c:invertIfNegative val="0"/>
            <c:bubble3D val="0"/>
            <c:spPr>
              <a:solidFill>
                <a:srgbClr val="C00000"/>
              </a:solidFill>
            </c:spPr>
            <c:extLst>
              <c:ext xmlns:c16="http://schemas.microsoft.com/office/drawing/2014/chart" uri="{C3380CC4-5D6E-409C-BE32-E72D297353CC}">
                <c16:uniqueId val="{00000001-562C-498F-8A58-2B1E065D04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2C-498F-8A58-2B1E065D04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2C-498F-8A58-2B1E065D04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562C-498F-8A58-2B1E065D04C2}"/>
            </c:ext>
          </c:extLst>
        </c:ser>
        <c:dLbls>
          <c:showLegendKey val="0"/>
          <c:showVal val="0"/>
          <c:showCatName val="0"/>
          <c:showSerName val="0"/>
          <c:showPercent val="0"/>
          <c:showBubbleSize val="0"/>
        </c:dLbls>
        <c:gapWidth val="150"/>
        <c:shape val="box"/>
        <c:axId val="203397376"/>
        <c:axId val="203399168"/>
        <c:axId val="0"/>
      </c:bar3DChart>
      <c:catAx>
        <c:axId val="203397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399168"/>
        <c:crosses val="autoZero"/>
        <c:auto val="1"/>
        <c:lblAlgn val="ctr"/>
        <c:lblOffset val="100"/>
        <c:noMultiLvlLbl val="0"/>
      </c:catAx>
      <c:valAx>
        <c:axId val="203399168"/>
        <c:scaling>
          <c:orientation val="minMax"/>
        </c:scaling>
        <c:delete val="1"/>
        <c:axPos val="l"/>
        <c:numFmt formatCode="0%" sourceLinked="1"/>
        <c:majorTickMark val="out"/>
        <c:minorTickMark val="none"/>
        <c:tickLblPos val="nextTo"/>
        <c:crossAx val="203397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AFC-42B6-80B3-06FA70C75CE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AFC-42B6-80B3-06FA70C75C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0.77777777777777779</c:v>
                </c:pt>
                <c:pt idx="2">
                  <c:v>0.1111111111111111</c:v>
                </c:pt>
                <c:pt idx="3">
                  <c:v>0</c:v>
                </c:pt>
              </c:numCache>
            </c:numRef>
          </c:val>
          <c:smooth val="0"/>
          <c:extLst>
            <c:ext xmlns:c16="http://schemas.microsoft.com/office/drawing/2014/chart" uri="{C3380CC4-5D6E-409C-BE32-E72D297353CC}">
              <c16:uniqueId val="{00000002-F8F9-45CC-B538-D4194BF2ED0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AFC-42B6-80B3-06FA70C75CE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AFC-42B6-80B3-06FA70C75CE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AFC-42B6-80B3-06FA70C75CE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AFC-42B6-80B3-06FA70C75C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0.77777777777777779</c:v>
                </c:pt>
                <c:pt idx="2">
                  <c:v>0.1111111111111111</c:v>
                </c:pt>
                <c:pt idx="3">
                  <c:v>0</c:v>
                </c:pt>
              </c:numCache>
            </c:numRef>
          </c:val>
          <c:smooth val="0"/>
          <c:extLst>
            <c:ext xmlns:c16="http://schemas.microsoft.com/office/drawing/2014/chart" uri="{C3380CC4-5D6E-409C-BE32-E72D297353CC}">
              <c16:uniqueId val="{00000007-F8F9-45CC-B538-D4194BF2ED0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AFC-42B6-80B3-06FA70C75CE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AFC-42B6-80B3-06FA70C75CE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AFC-42B6-80B3-06FA70C75CE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AFC-42B6-80B3-06FA70C75C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8F9-45CC-B538-D4194BF2ED0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8F9-45CC-B538-D4194BF2ED07}"/>
            </c:ext>
          </c:extLst>
        </c:ser>
        <c:dLbls>
          <c:showLegendKey val="0"/>
          <c:showVal val="0"/>
          <c:showCatName val="0"/>
          <c:showSerName val="0"/>
          <c:showPercent val="0"/>
          <c:showBubbleSize val="0"/>
        </c:dLbls>
        <c:smooth val="0"/>
        <c:axId val="205019392"/>
        <c:axId val="205029376"/>
      </c:lineChart>
      <c:catAx>
        <c:axId val="2050193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5029376"/>
        <c:crosses val="autoZero"/>
        <c:auto val="1"/>
        <c:lblAlgn val="ctr"/>
        <c:lblOffset val="100"/>
        <c:noMultiLvlLbl val="0"/>
      </c:catAx>
      <c:valAx>
        <c:axId val="205029376"/>
        <c:scaling>
          <c:orientation val="minMax"/>
        </c:scaling>
        <c:delete val="1"/>
        <c:axPos val="l"/>
        <c:numFmt formatCode="0%" sourceLinked="1"/>
        <c:majorTickMark val="out"/>
        <c:minorTickMark val="none"/>
        <c:tickLblPos val="nextTo"/>
        <c:crossAx val="2050193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44B-420A-A618-873D47269786}"/>
              </c:ext>
            </c:extLst>
          </c:dPt>
          <c:dPt>
            <c:idx val="1"/>
            <c:invertIfNegative val="0"/>
            <c:bubble3D val="0"/>
            <c:spPr>
              <a:solidFill>
                <a:srgbClr val="C00000"/>
              </a:solidFill>
            </c:spPr>
            <c:extLst>
              <c:ext xmlns:c16="http://schemas.microsoft.com/office/drawing/2014/chart" uri="{C3380CC4-5D6E-409C-BE32-E72D297353CC}">
                <c16:uniqueId val="{00000001-D44B-420A-A618-873D472697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4B-420A-A618-873D472697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4B-420A-A618-873D472697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D44B-420A-A618-873D47269786}"/>
            </c:ext>
          </c:extLst>
        </c:ser>
        <c:dLbls>
          <c:showLegendKey val="0"/>
          <c:showVal val="0"/>
          <c:showCatName val="0"/>
          <c:showSerName val="0"/>
          <c:showPercent val="0"/>
          <c:showBubbleSize val="0"/>
        </c:dLbls>
        <c:gapWidth val="150"/>
        <c:shape val="box"/>
        <c:axId val="205140736"/>
        <c:axId val="205142272"/>
        <c:axId val="0"/>
      </c:bar3DChart>
      <c:catAx>
        <c:axId val="205140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42272"/>
        <c:crosses val="autoZero"/>
        <c:auto val="1"/>
        <c:lblAlgn val="ctr"/>
        <c:lblOffset val="100"/>
        <c:noMultiLvlLbl val="0"/>
      </c:catAx>
      <c:valAx>
        <c:axId val="205142272"/>
        <c:scaling>
          <c:orientation val="minMax"/>
        </c:scaling>
        <c:delete val="1"/>
        <c:axPos val="l"/>
        <c:numFmt formatCode="0%" sourceLinked="1"/>
        <c:majorTickMark val="out"/>
        <c:minorTickMark val="none"/>
        <c:tickLblPos val="nextTo"/>
        <c:crossAx val="205140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BB-44E5-AD7B-BADB7ADF5FCB}"/>
              </c:ext>
            </c:extLst>
          </c:dPt>
          <c:dPt>
            <c:idx val="1"/>
            <c:invertIfNegative val="0"/>
            <c:bubble3D val="0"/>
            <c:spPr>
              <a:solidFill>
                <a:srgbClr val="C00000"/>
              </a:solidFill>
            </c:spPr>
            <c:extLst>
              <c:ext xmlns:c16="http://schemas.microsoft.com/office/drawing/2014/chart" uri="{C3380CC4-5D6E-409C-BE32-E72D297353CC}">
                <c16:uniqueId val="{00000001-62BB-44E5-AD7B-BADB7ADF5F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BB-44E5-AD7B-BADB7ADF5F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BB-44E5-AD7B-BADB7ADF5F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62BB-44E5-AD7B-BADB7ADF5FCB}"/>
            </c:ext>
          </c:extLst>
        </c:ser>
        <c:dLbls>
          <c:showLegendKey val="0"/>
          <c:showVal val="0"/>
          <c:showCatName val="0"/>
          <c:showSerName val="0"/>
          <c:showPercent val="0"/>
          <c:showBubbleSize val="0"/>
        </c:dLbls>
        <c:gapWidth val="150"/>
        <c:shape val="box"/>
        <c:axId val="205187328"/>
        <c:axId val="205189120"/>
        <c:axId val="0"/>
      </c:bar3DChart>
      <c:catAx>
        <c:axId val="205187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189120"/>
        <c:crosses val="autoZero"/>
        <c:auto val="1"/>
        <c:lblAlgn val="ctr"/>
        <c:lblOffset val="100"/>
        <c:noMultiLvlLbl val="0"/>
      </c:catAx>
      <c:valAx>
        <c:axId val="205189120"/>
        <c:scaling>
          <c:orientation val="minMax"/>
        </c:scaling>
        <c:delete val="1"/>
        <c:axPos val="l"/>
        <c:numFmt formatCode="0%" sourceLinked="1"/>
        <c:majorTickMark val="out"/>
        <c:minorTickMark val="none"/>
        <c:tickLblPos val="nextTo"/>
        <c:crossAx val="205187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6D-4C40-A49C-E72AE140E9EC}"/>
              </c:ext>
            </c:extLst>
          </c:dPt>
          <c:dPt>
            <c:idx val="1"/>
            <c:invertIfNegative val="0"/>
            <c:bubble3D val="0"/>
            <c:spPr>
              <a:solidFill>
                <a:srgbClr val="C00000"/>
              </a:solidFill>
            </c:spPr>
            <c:extLst>
              <c:ext xmlns:c16="http://schemas.microsoft.com/office/drawing/2014/chart" uri="{C3380CC4-5D6E-409C-BE32-E72D297353CC}">
                <c16:uniqueId val="{00000001-4F6D-4C40-A49C-E72AE140E9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6D-4C40-A49C-E72AE140E9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6D-4C40-A49C-E72AE140E9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4F6D-4C40-A49C-E72AE140E9EC}"/>
            </c:ext>
          </c:extLst>
        </c:ser>
        <c:dLbls>
          <c:showLegendKey val="0"/>
          <c:showVal val="0"/>
          <c:showCatName val="0"/>
          <c:showSerName val="0"/>
          <c:showPercent val="0"/>
          <c:showBubbleSize val="0"/>
        </c:dLbls>
        <c:gapWidth val="150"/>
        <c:shape val="box"/>
        <c:axId val="205225984"/>
        <c:axId val="205227520"/>
        <c:axId val="0"/>
      </c:bar3DChart>
      <c:catAx>
        <c:axId val="205225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227520"/>
        <c:crosses val="autoZero"/>
        <c:auto val="1"/>
        <c:lblAlgn val="ctr"/>
        <c:lblOffset val="100"/>
        <c:noMultiLvlLbl val="0"/>
      </c:catAx>
      <c:valAx>
        <c:axId val="205227520"/>
        <c:scaling>
          <c:orientation val="minMax"/>
        </c:scaling>
        <c:delete val="1"/>
        <c:axPos val="l"/>
        <c:numFmt formatCode="0%" sourceLinked="1"/>
        <c:majorTickMark val="out"/>
        <c:minorTickMark val="none"/>
        <c:tickLblPos val="nextTo"/>
        <c:crossAx val="205225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98F-4592-9767-0DD68DA0A0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98F-4592-9767-0DD68DA0A0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0.77777777777777779</c:v>
                </c:pt>
                <c:pt idx="2">
                  <c:v>0.1111111111111111</c:v>
                </c:pt>
                <c:pt idx="3">
                  <c:v>0</c:v>
                </c:pt>
              </c:numCache>
            </c:numRef>
          </c:val>
          <c:smooth val="0"/>
          <c:extLst>
            <c:ext xmlns:c16="http://schemas.microsoft.com/office/drawing/2014/chart" uri="{C3380CC4-5D6E-409C-BE32-E72D297353CC}">
              <c16:uniqueId val="{00000002-7F6E-48FE-B712-369765A9CF25}"/>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98F-4592-9767-0DD68DA0A0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98F-4592-9767-0DD68DA0A01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98F-4592-9767-0DD68DA0A0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98F-4592-9767-0DD68DA0A0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0.77777777777777779</c:v>
                </c:pt>
                <c:pt idx="2">
                  <c:v>0.1111111111111111</c:v>
                </c:pt>
                <c:pt idx="3">
                  <c:v>0</c:v>
                </c:pt>
              </c:numCache>
            </c:numRef>
          </c:val>
          <c:smooth val="0"/>
          <c:extLst>
            <c:ext xmlns:c16="http://schemas.microsoft.com/office/drawing/2014/chart" uri="{C3380CC4-5D6E-409C-BE32-E72D297353CC}">
              <c16:uniqueId val="{00000007-7F6E-48FE-B712-369765A9CF25}"/>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98F-4592-9767-0DD68DA0A0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98F-4592-9767-0DD68DA0A01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98F-4592-9767-0DD68DA0A0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98F-4592-9767-0DD68DA0A0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F6E-48FE-B712-369765A9CF2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F6E-48FE-B712-369765A9CF25}"/>
            </c:ext>
          </c:extLst>
        </c:ser>
        <c:dLbls>
          <c:showLegendKey val="0"/>
          <c:showVal val="0"/>
          <c:showCatName val="0"/>
          <c:showSerName val="0"/>
          <c:showPercent val="0"/>
          <c:showBubbleSize val="0"/>
        </c:dLbls>
        <c:smooth val="0"/>
        <c:axId val="205306496"/>
        <c:axId val="205312384"/>
      </c:lineChart>
      <c:catAx>
        <c:axId val="2053064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5312384"/>
        <c:crosses val="autoZero"/>
        <c:auto val="1"/>
        <c:lblAlgn val="ctr"/>
        <c:lblOffset val="100"/>
        <c:noMultiLvlLbl val="0"/>
      </c:catAx>
      <c:valAx>
        <c:axId val="205312384"/>
        <c:scaling>
          <c:orientation val="minMax"/>
        </c:scaling>
        <c:delete val="1"/>
        <c:axPos val="l"/>
        <c:numFmt formatCode="0%" sourceLinked="1"/>
        <c:majorTickMark val="out"/>
        <c:minorTickMark val="none"/>
        <c:tickLblPos val="nextTo"/>
        <c:crossAx val="2053064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7C1-4DE2-96D7-87A8832DD297}"/>
              </c:ext>
            </c:extLst>
          </c:dPt>
          <c:dPt>
            <c:idx val="1"/>
            <c:invertIfNegative val="0"/>
            <c:bubble3D val="0"/>
            <c:spPr>
              <a:solidFill>
                <a:srgbClr val="C00000"/>
              </a:solidFill>
            </c:spPr>
            <c:extLst>
              <c:ext xmlns:c16="http://schemas.microsoft.com/office/drawing/2014/chart" uri="{C3380CC4-5D6E-409C-BE32-E72D297353CC}">
                <c16:uniqueId val="{00000001-B7C1-4DE2-96D7-87A8832DD2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C1-4DE2-96D7-87A8832DD2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C1-4DE2-96D7-87A8832DD2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7C1-4DE2-96D7-87A8832DD297}"/>
            </c:ext>
          </c:extLst>
        </c:ser>
        <c:dLbls>
          <c:showLegendKey val="0"/>
          <c:showVal val="0"/>
          <c:showCatName val="0"/>
          <c:showSerName val="0"/>
          <c:showPercent val="0"/>
          <c:showBubbleSize val="0"/>
        </c:dLbls>
        <c:gapWidth val="150"/>
        <c:shape val="box"/>
        <c:axId val="204771712"/>
        <c:axId val="204773248"/>
        <c:axId val="0"/>
      </c:bar3DChart>
      <c:catAx>
        <c:axId val="204771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773248"/>
        <c:crosses val="autoZero"/>
        <c:auto val="1"/>
        <c:lblAlgn val="ctr"/>
        <c:lblOffset val="100"/>
        <c:noMultiLvlLbl val="0"/>
      </c:catAx>
      <c:valAx>
        <c:axId val="204773248"/>
        <c:scaling>
          <c:orientation val="minMax"/>
        </c:scaling>
        <c:delete val="1"/>
        <c:axPos val="l"/>
        <c:numFmt formatCode="0%" sourceLinked="1"/>
        <c:majorTickMark val="out"/>
        <c:minorTickMark val="none"/>
        <c:tickLblPos val="nextTo"/>
        <c:crossAx val="204771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0E9-464F-ABFF-31FDF116A532}"/>
              </c:ext>
            </c:extLst>
          </c:dPt>
          <c:dPt>
            <c:idx val="1"/>
            <c:invertIfNegative val="0"/>
            <c:bubble3D val="0"/>
            <c:spPr>
              <a:solidFill>
                <a:srgbClr val="CC0000"/>
              </a:solidFill>
            </c:spPr>
            <c:extLst>
              <c:ext xmlns:c16="http://schemas.microsoft.com/office/drawing/2014/chart" uri="{C3380CC4-5D6E-409C-BE32-E72D297353CC}">
                <c16:uniqueId val="{00000001-B0E9-464F-ABFF-31FDF116A5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E9-464F-ABFF-31FDF116A5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E9-464F-ABFF-31FDF116A5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0E9-464F-ABFF-31FDF116A532}"/>
            </c:ext>
          </c:extLst>
        </c:ser>
        <c:dLbls>
          <c:showLegendKey val="0"/>
          <c:showVal val="0"/>
          <c:showCatName val="0"/>
          <c:showSerName val="0"/>
          <c:showPercent val="0"/>
          <c:showBubbleSize val="0"/>
        </c:dLbls>
        <c:gapWidth val="150"/>
        <c:shape val="box"/>
        <c:axId val="204810112"/>
        <c:axId val="204811648"/>
        <c:axId val="0"/>
      </c:bar3DChart>
      <c:catAx>
        <c:axId val="204810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811648"/>
        <c:crosses val="autoZero"/>
        <c:auto val="1"/>
        <c:lblAlgn val="ctr"/>
        <c:lblOffset val="100"/>
        <c:noMultiLvlLbl val="0"/>
      </c:catAx>
      <c:valAx>
        <c:axId val="204811648"/>
        <c:scaling>
          <c:orientation val="minMax"/>
        </c:scaling>
        <c:delete val="1"/>
        <c:axPos val="l"/>
        <c:numFmt formatCode="0%" sourceLinked="1"/>
        <c:majorTickMark val="out"/>
        <c:minorTickMark val="none"/>
        <c:tickLblPos val="nextTo"/>
        <c:crossAx val="204810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4CE-4B8A-8066-C4E514E08E3D}"/>
              </c:ext>
            </c:extLst>
          </c:dPt>
          <c:dPt>
            <c:idx val="1"/>
            <c:invertIfNegative val="0"/>
            <c:bubble3D val="0"/>
            <c:spPr>
              <a:solidFill>
                <a:srgbClr val="CC0000"/>
              </a:solidFill>
            </c:spPr>
            <c:extLst>
              <c:ext xmlns:c16="http://schemas.microsoft.com/office/drawing/2014/chart" uri="{C3380CC4-5D6E-409C-BE32-E72D297353CC}">
                <c16:uniqueId val="{00000001-34CE-4B8A-8066-C4E514E08E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CE-4B8A-8066-C4E514E08E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CE-4B8A-8066-C4E514E08E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4CE-4B8A-8066-C4E514E08E3D}"/>
            </c:ext>
          </c:extLst>
        </c:ser>
        <c:dLbls>
          <c:showLegendKey val="0"/>
          <c:showVal val="0"/>
          <c:showCatName val="0"/>
          <c:showSerName val="0"/>
          <c:showPercent val="0"/>
          <c:showBubbleSize val="0"/>
        </c:dLbls>
        <c:gapWidth val="150"/>
        <c:shape val="box"/>
        <c:axId val="204856704"/>
        <c:axId val="204940416"/>
        <c:axId val="0"/>
      </c:bar3DChart>
      <c:catAx>
        <c:axId val="204856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940416"/>
        <c:crosses val="autoZero"/>
        <c:auto val="1"/>
        <c:lblAlgn val="ctr"/>
        <c:lblOffset val="100"/>
        <c:noMultiLvlLbl val="0"/>
      </c:catAx>
      <c:valAx>
        <c:axId val="204940416"/>
        <c:scaling>
          <c:orientation val="minMax"/>
        </c:scaling>
        <c:delete val="1"/>
        <c:axPos val="l"/>
        <c:numFmt formatCode="0%" sourceLinked="1"/>
        <c:majorTickMark val="out"/>
        <c:minorTickMark val="none"/>
        <c:tickLblPos val="nextTo"/>
        <c:crossAx val="204856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ACC-4DFD-ADBD-E64F930E15F9}"/>
              </c:ext>
            </c:extLst>
          </c:dPt>
          <c:dPt>
            <c:idx val="1"/>
            <c:invertIfNegative val="0"/>
            <c:bubble3D val="0"/>
            <c:spPr>
              <a:solidFill>
                <a:srgbClr val="CC0000"/>
              </a:solidFill>
            </c:spPr>
            <c:extLst>
              <c:ext xmlns:c16="http://schemas.microsoft.com/office/drawing/2014/chart" uri="{C3380CC4-5D6E-409C-BE32-E72D297353CC}">
                <c16:uniqueId val="{00000001-4ACC-4DFD-ADBD-E64F930E15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ACC-4DFD-ADBD-E64F930E15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ACC-4DFD-ADBD-E64F930E15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ACC-4DFD-ADBD-E64F930E15F9}"/>
            </c:ext>
          </c:extLst>
        </c:ser>
        <c:dLbls>
          <c:showLegendKey val="0"/>
          <c:showVal val="0"/>
          <c:showCatName val="0"/>
          <c:showSerName val="0"/>
          <c:showPercent val="0"/>
          <c:showBubbleSize val="0"/>
        </c:dLbls>
        <c:gapWidth val="150"/>
        <c:shape val="box"/>
        <c:axId val="204964992"/>
        <c:axId val="204966528"/>
        <c:axId val="0"/>
      </c:bar3DChart>
      <c:catAx>
        <c:axId val="2049649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4966528"/>
        <c:crosses val="autoZero"/>
        <c:auto val="1"/>
        <c:lblAlgn val="ctr"/>
        <c:lblOffset val="100"/>
        <c:noMultiLvlLbl val="0"/>
      </c:catAx>
      <c:valAx>
        <c:axId val="204966528"/>
        <c:scaling>
          <c:orientation val="minMax"/>
        </c:scaling>
        <c:delete val="1"/>
        <c:axPos val="l"/>
        <c:numFmt formatCode="0%" sourceLinked="1"/>
        <c:majorTickMark val="out"/>
        <c:minorTickMark val="none"/>
        <c:tickLblPos val="nextTo"/>
        <c:crossAx val="204964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047-4D00-9F4E-55A256FF927B}"/>
              </c:ext>
            </c:extLst>
          </c:dPt>
          <c:dPt>
            <c:idx val="1"/>
            <c:invertIfNegative val="0"/>
            <c:bubble3D val="0"/>
            <c:spPr>
              <a:solidFill>
                <a:srgbClr val="CC0000"/>
              </a:solidFill>
            </c:spPr>
            <c:extLst>
              <c:ext xmlns:c16="http://schemas.microsoft.com/office/drawing/2014/chart" uri="{C3380CC4-5D6E-409C-BE32-E72D297353CC}">
                <c16:uniqueId val="{00000001-D047-4D00-9F4E-55A256FF92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47-4D00-9F4E-55A256FF92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47-4D00-9F4E-55A256FF92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D047-4D00-9F4E-55A256FF927B}"/>
            </c:ext>
          </c:extLst>
        </c:ser>
        <c:dLbls>
          <c:showLegendKey val="0"/>
          <c:showVal val="0"/>
          <c:showCatName val="0"/>
          <c:showSerName val="0"/>
          <c:showPercent val="0"/>
          <c:showBubbleSize val="0"/>
        </c:dLbls>
        <c:gapWidth val="150"/>
        <c:shape val="box"/>
        <c:axId val="205855360"/>
        <c:axId val="205861248"/>
        <c:axId val="0"/>
      </c:bar3DChart>
      <c:catAx>
        <c:axId val="205855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5861248"/>
        <c:crosses val="autoZero"/>
        <c:auto val="1"/>
        <c:lblAlgn val="ctr"/>
        <c:lblOffset val="100"/>
        <c:noMultiLvlLbl val="0"/>
      </c:catAx>
      <c:valAx>
        <c:axId val="205861248"/>
        <c:scaling>
          <c:orientation val="minMax"/>
        </c:scaling>
        <c:delete val="1"/>
        <c:axPos val="l"/>
        <c:numFmt formatCode="0%" sourceLinked="1"/>
        <c:majorTickMark val="out"/>
        <c:minorTickMark val="none"/>
        <c:tickLblPos val="nextTo"/>
        <c:crossAx val="20585536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81-4BA2-A8DB-32061D4F842F}"/>
              </c:ext>
            </c:extLst>
          </c:dPt>
          <c:dPt>
            <c:idx val="1"/>
            <c:invertIfNegative val="0"/>
            <c:bubble3D val="0"/>
            <c:spPr>
              <a:solidFill>
                <a:srgbClr val="C00000"/>
              </a:solidFill>
            </c:spPr>
            <c:extLst>
              <c:ext xmlns:c16="http://schemas.microsoft.com/office/drawing/2014/chart" uri="{C3380CC4-5D6E-409C-BE32-E72D297353CC}">
                <c16:uniqueId val="{00000001-0181-4BA2-A8DB-32061D4F84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81-4BA2-A8DB-32061D4F84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81-4BA2-A8DB-32061D4F84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181-4BA2-A8DB-32061D4F842F}"/>
            </c:ext>
          </c:extLst>
        </c:ser>
        <c:dLbls>
          <c:showLegendKey val="0"/>
          <c:showVal val="0"/>
          <c:showCatName val="0"/>
          <c:showSerName val="0"/>
          <c:showPercent val="0"/>
          <c:showBubbleSize val="0"/>
        </c:dLbls>
        <c:gapWidth val="150"/>
        <c:shape val="box"/>
        <c:axId val="203776000"/>
        <c:axId val="203777536"/>
        <c:axId val="0"/>
      </c:bar3DChart>
      <c:catAx>
        <c:axId val="203776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777536"/>
        <c:crosses val="autoZero"/>
        <c:auto val="1"/>
        <c:lblAlgn val="ctr"/>
        <c:lblOffset val="100"/>
        <c:noMultiLvlLbl val="0"/>
      </c:catAx>
      <c:valAx>
        <c:axId val="203777536"/>
        <c:scaling>
          <c:orientation val="minMax"/>
        </c:scaling>
        <c:delete val="1"/>
        <c:axPos val="l"/>
        <c:numFmt formatCode="0%" sourceLinked="1"/>
        <c:majorTickMark val="out"/>
        <c:minorTickMark val="none"/>
        <c:tickLblPos val="nextTo"/>
        <c:crossAx val="203776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76-4D65-97DB-E913BCBEF6EF}"/>
              </c:ext>
            </c:extLst>
          </c:dPt>
          <c:dPt>
            <c:idx val="1"/>
            <c:invertIfNegative val="0"/>
            <c:bubble3D val="0"/>
            <c:spPr>
              <a:solidFill>
                <a:srgbClr val="CC0000"/>
              </a:solidFill>
            </c:spPr>
            <c:extLst>
              <c:ext xmlns:c16="http://schemas.microsoft.com/office/drawing/2014/chart" uri="{C3380CC4-5D6E-409C-BE32-E72D297353CC}">
                <c16:uniqueId val="{00000001-1A76-4D65-97DB-E913BCBEF6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76-4D65-97DB-E913BCBEF6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76-4D65-97DB-E913BCBEF6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A76-4D65-97DB-E913BCBEF6EF}"/>
            </c:ext>
          </c:extLst>
        </c:ser>
        <c:dLbls>
          <c:showLegendKey val="0"/>
          <c:showVal val="0"/>
          <c:showCatName val="0"/>
          <c:showSerName val="0"/>
          <c:showPercent val="0"/>
          <c:showBubbleSize val="0"/>
        </c:dLbls>
        <c:gapWidth val="150"/>
        <c:shape val="box"/>
        <c:axId val="205894016"/>
        <c:axId val="205895552"/>
        <c:axId val="0"/>
      </c:bar3DChart>
      <c:catAx>
        <c:axId val="205894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5895552"/>
        <c:crosses val="autoZero"/>
        <c:auto val="1"/>
        <c:lblAlgn val="ctr"/>
        <c:lblOffset val="100"/>
        <c:noMultiLvlLbl val="0"/>
      </c:catAx>
      <c:valAx>
        <c:axId val="205895552"/>
        <c:scaling>
          <c:orientation val="minMax"/>
        </c:scaling>
        <c:delete val="1"/>
        <c:axPos val="l"/>
        <c:numFmt formatCode="0%" sourceLinked="1"/>
        <c:majorTickMark val="out"/>
        <c:minorTickMark val="none"/>
        <c:tickLblPos val="nextTo"/>
        <c:crossAx val="205894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F2-48F0-979E-D4BE4C75A7B6}"/>
              </c:ext>
            </c:extLst>
          </c:dPt>
          <c:dPt>
            <c:idx val="1"/>
            <c:invertIfNegative val="0"/>
            <c:bubble3D val="0"/>
            <c:spPr>
              <a:solidFill>
                <a:srgbClr val="C00000"/>
              </a:solidFill>
            </c:spPr>
            <c:extLst>
              <c:ext xmlns:c16="http://schemas.microsoft.com/office/drawing/2014/chart" uri="{C3380CC4-5D6E-409C-BE32-E72D297353CC}">
                <c16:uniqueId val="{00000001-65F2-48F0-979E-D4BE4C75A7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F2-48F0-979E-D4BE4C75A7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F2-48F0-979E-D4BE4C75A7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65F2-48F0-979E-D4BE4C75A7B6}"/>
            </c:ext>
          </c:extLst>
        </c:ser>
        <c:dLbls>
          <c:showLegendKey val="0"/>
          <c:showVal val="0"/>
          <c:showCatName val="0"/>
          <c:showSerName val="0"/>
          <c:showPercent val="0"/>
          <c:showBubbleSize val="0"/>
        </c:dLbls>
        <c:gapWidth val="150"/>
        <c:shape val="box"/>
        <c:axId val="202386432"/>
        <c:axId val="202392320"/>
        <c:axId val="0"/>
      </c:bar3DChart>
      <c:catAx>
        <c:axId val="20238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392320"/>
        <c:crosses val="autoZero"/>
        <c:auto val="1"/>
        <c:lblAlgn val="ctr"/>
        <c:lblOffset val="100"/>
        <c:noMultiLvlLbl val="0"/>
      </c:catAx>
      <c:valAx>
        <c:axId val="202392320"/>
        <c:scaling>
          <c:orientation val="minMax"/>
        </c:scaling>
        <c:delete val="1"/>
        <c:axPos val="l"/>
        <c:numFmt formatCode="0%" sourceLinked="1"/>
        <c:majorTickMark val="out"/>
        <c:minorTickMark val="none"/>
        <c:tickLblPos val="nextTo"/>
        <c:crossAx val="202386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17-4317-9B34-04B1B169ACB2}"/>
              </c:ext>
            </c:extLst>
          </c:dPt>
          <c:dPt>
            <c:idx val="1"/>
            <c:invertIfNegative val="0"/>
            <c:bubble3D val="0"/>
            <c:spPr>
              <a:solidFill>
                <a:srgbClr val="C00000"/>
              </a:solidFill>
            </c:spPr>
            <c:extLst>
              <c:ext xmlns:c16="http://schemas.microsoft.com/office/drawing/2014/chart" uri="{C3380CC4-5D6E-409C-BE32-E72D297353CC}">
                <c16:uniqueId val="{00000001-4817-4317-9B34-04B1B169AC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17-4317-9B34-04B1B169AC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17-4317-9B34-04B1B169AC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4817-4317-9B34-04B1B169ACB2}"/>
            </c:ext>
          </c:extLst>
        </c:ser>
        <c:dLbls>
          <c:showLegendKey val="0"/>
          <c:showVal val="0"/>
          <c:showCatName val="0"/>
          <c:showSerName val="0"/>
          <c:showPercent val="0"/>
          <c:showBubbleSize val="0"/>
        </c:dLbls>
        <c:gapWidth val="150"/>
        <c:shape val="box"/>
        <c:axId val="202433280"/>
        <c:axId val="202434816"/>
        <c:axId val="0"/>
      </c:bar3DChart>
      <c:catAx>
        <c:axId val="202433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434816"/>
        <c:crosses val="autoZero"/>
        <c:auto val="1"/>
        <c:lblAlgn val="ctr"/>
        <c:lblOffset val="100"/>
        <c:noMultiLvlLbl val="0"/>
      </c:catAx>
      <c:valAx>
        <c:axId val="202434816"/>
        <c:scaling>
          <c:orientation val="minMax"/>
        </c:scaling>
        <c:delete val="1"/>
        <c:axPos val="l"/>
        <c:numFmt formatCode="0%" sourceLinked="1"/>
        <c:majorTickMark val="out"/>
        <c:minorTickMark val="none"/>
        <c:tickLblPos val="nextTo"/>
        <c:crossAx val="202433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1B-4B9D-94FC-D38501AFE786}"/>
              </c:ext>
            </c:extLst>
          </c:dPt>
          <c:dPt>
            <c:idx val="1"/>
            <c:invertIfNegative val="0"/>
            <c:bubble3D val="0"/>
            <c:spPr>
              <a:solidFill>
                <a:srgbClr val="C00000"/>
              </a:solidFill>
            </c:spPr>
            <c:extLst>
              <c:ext xmlns:c16="http://schemas.microsoft.com/office/drawing/2014/chart" uri="{C3380CC4-5D6E-409C-BE32-E72D297353CC}">
                <c16:uniqueId val="{00000001-5B1B-4B9D-94FC-D38501AFE7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1B-4B9D-94FC-D38501AFE7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1B-4B9D-94FC-D38501AFE7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5B1B-4B9D-94FC-D38501AFE786}"/>
            </c:ext>
          </c:extLst>
        </c:ser>
        <c:dLbls>
          <c:showLegendKey val="0"/>
          <c:showVal val="0"/>
          <c:showCatName val="0"/>
          <c:showSerName val="0"/>
          <c:showPercent val="0"/>
          <c:showBubbleSize val="0"/>
        </c:dLbls>
        <c:gapWidth val="150"/>
        <c:shape val="box"/>
        <c:axId val="202541312"/>
        <c:axId val="202547200"/>
        <c:axId val="0"/>
      </c:bar3DChart>
      <c:catAx>
        <c:axId val="202541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547200"/>
        <c:crosses val="autoZero"/>
        <c:auto val="1"/>
        <c:lblAlgn val="ctr"/>
        <c:lblOffset val="100"/>
        <c:noMultiLvlLbl val="0"/>
      </c:catAx>
      <c:valAx>
        <c:axId val="202547200"/>
        <c:scaling>
          <c:orientation val="minMax"/>
        </c:scaling>
        <c:delete val="1"/>
        <c:axPos val="l"/>
        <c:numFmt formatCode="0%" sourceLinked="1"/>
        <c:majorTickMark val="out"/>
        <c:minorTickMark val="none"/>
        <c:tickLblPos val="nextTo"/>
        <c:crossAx val="202541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A8-4919-BA70-F361F2AE8015}"/>
              </c:ext>
            </c:extLst>
          </c:dPt>
          <c:dPt>
            <c:idx val="1"/>
            <c:invertIfNegative val="0"/>
            <c:bubble3D val="0"/>
            <c:spPr>
              <a:solidFill>
                <a:srgbClr val="C00000"/>
              </a:solidFill>
            </c:spPr>
            <c:extLst>
              <c:ext xmlns:c16="http://schemas.microsoft.com/office/drawing/2014/chart" uri="{C3380CC4-5D6E-409C-BE32-E72D297353CC}">
                <c16:uniqueId val="{00000001-71A8-4919-BA70-F361F2AE80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A8-4919-BA70-F361F2AE80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A8-4919-BA70-F361F2AE80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71A8-4919-BA70-F361F2AE8015}"/>
            </c:ext>
          </c:extLst>
        </c:ser>
        <c:dLbls>
          <c:showLegendKey val="0"/>
          <c:showVal val="0"/>
          <c:showCatName val="0"/>
          <c:showSerName val="0"/>
          <c:showPercent val="0"/>
          <c:showBubbleSize val="0"/>
        </c:dLbls>
        <c:gapWidth val="150"/>
        <c:shape val="box"/>
        <c:axId val="202600448"/>
        <c:axId val="202601984"/>
        <c:axId val="0"/>
      </c:bar3DChart>
      <c:catAx>
        <c:axId val="202600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2601984"/>
        <c:crosses val="autoZero"/>
        <c:auto val="1"/>
        <c:lblAlgn val="ctr"/>
        <c:lblOffset val="100"/>
        <c:noMultiLvlLbl val="0"/>
      </c:catAx>
      <c:valAx>
        <c:axId val="202601984"/>
        <c:scaling>
          <c:orientation val="minMax"/>
        </c:scaling>
        <c:delete val="1"/>
        <c:axPos val="l"/>
        <c:numFmt formatCode="0%" sourceLinked="1"/>
        <c:majorTickMark val="out"/>
        <c:minorTickMark val="none"/>
        <c:tickLblPos val="nextTo"/>
        <c:crossAx val="202600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6A-40FC-83CF-1546A043FBFC}"/>
              </c:ext>
            </c:extLst>
          </c:dPt>
          <c:dPt>
            <c:idx val="1"/>
            <c:invertIfNegative val="0"/>
            <c:bubble3D val="0"/>
            <c:spPr>
              <a:solidFill>
                <a:srgbClr val="C00000"/>
              </a:solidFill>
            </c:spPr>
            <c:extLst>
              <c:ext xmlns:c16="http://schemas.microsoft.com/office/drawing/2014/chart" uri="{C3380CC4-5D6E-409C-BE32-E72D297353CC}">
                <c16:uniqueId val="{00000001-BE6A-40FC-83CF-1546A043FB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6A-40FC-83CF-1546A043FB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6A-40FC-83CF-1546A043FB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BE6A-40FC-83CF-1546A043FBFC}"/>
            </c:ext>
          </c:extLst>
        </c:ser>
        <c:dLbls>
          <c:showLegendKey val="0"/>
          <c:showVal val="0"/>
          <c:showCatName val="0"/>
          <c:showSerName val="0"/>
          <c:showPercent val="0"/>
          <c:showBubbleSize val="0"/>
        </c:dLbls>
        <c:gapWidth val="150"/>
        <c:shape val="box"/>
        <c:axId val="206247424"/>
        <c:axId val="206248960"/>
        <c:axId val="0"/>
      </c:bar3DChart>
      <c:catAx>
        <c:axId val="206247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248960"/>
        <c:crosses val="autoZero"/>
        <c:auto val="1"/>
        <c:lblAlgn val="ctr"/>
        <c:lblOffset val="100"/>
        <c:noMultiLvlLbl val="0"/>
      </c:catAx>
      <c:valAx>
        <c:axId val="206248960"/>
        <c:scaling>
          <c:orientation val="minMax"/>
        </c:scaling>
        <c:delete val="1"/>
        <c:axPos val="l"/>
        <c:numFmt formatCode="0%" sourceLinked="1"/>
        <c:majorTickMark val="out"/>
        <c:minorTickMark val="none"/>
        <c:tickLblPos val="nextTo"/>
        <c:crossAx val="206247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18-47BC-9492-F1BF9FCF198B}"/>
              </c:ext>
            </c:extLst>
          </c:dPt>
          <c:dPt>
            <c:idx val="1"/>
            <c:invertIfNegative val="0"/>
            <c:bubble3D val="0"/>
            <c:spPr>
              <a:solidFill>
                <a:srgbClr val="C00000"/>
              </a:solidFill>
            </c:spPr>
            <c:extLst>
              <c:ext xmlns:c16="http://schemas.microsoft.com/office/drawing/2014/chart" uri="{C3380CC4-5D6E-409C-BE32-E72D297353CC}">
                <c16:uniqueId val="{00000001-3118-47BC-9492-F1BF9FCF19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18-47BC-9492-F1BF9FCF19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18-47BC-9492-F1BF9FCF19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118-47BC-9492-F1BF9FCF198B}"/>
            </c:ext>
          </c:extLst>
        </c:ser>
        <c:dLbls>
          <c:showLegendKey val="0"/>
          <c:showVal val="0"/>
          <c:showCatName val="0"/>
          <c:showSerName val="0"/>
          <c:showPercent val="0"/>
          <c:showBubbleSize val="0"/>
        </c:dLbls>
        <c:gapWidth val="150"/>
        <c:shape val="box"/>
        <c:axId val="206281728"/>
        <c:axId val="206283520"/>
        <c:axId val="0"/>
      </c:bar3DChart>
      <c:catAx>
        <c:axId val="206281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283520"/>
        <c:crosses val="autoZero"/>
        <c:auto val="1"/>
        <c:lblAlgn val="ctr"/>
        <c:lblOffset val="100"/>
        <c:noMultiLvlLbl val="0"/>
      </c:catAx>
      <c:valAx>
        <c:axId val="206283520"/>
        <c:scaling>
          <c:orientation val="minMax"/>
        </c:scaling>
        <c:delete val="1"/>
        <c:axPos val="l"/>
        <c:numFmt formatCode="0%" sourceLinked="1"/>
        <c:majorTickMark val="out"/>
        <c:minorTickMark val="none"/>
        <c:tickLblPos val="nextTo"/>
        <c:crossAx val="206281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65-428D-8252-50624A1C527E}"/>
              </c:ext>
            </c:extLst>
          </c:dPt>
          <c:dPt>
            <c:idx val="1"/>
            <c:invertIfNegative val="0"/>
            <c:bubble3D val="0"/>
            <c:spPr>
              <a:solidFill>
                <a:srgbClr val="C00000"/>
              </a:solidFill>
            </c:spPr>
            <c:extLst>
              <c:ext xmlns:c16="http://schemas.microsoft.com/office/drawing/2014/chart" uri="{C3380CC4-5D6E-409C-BE32-E72D297353CC}">
                <c16:uniqueId val="{00000001-FF65-428D-8252-50624A1C52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65-428D-8252-50624A1C52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65-428D-8252-50624A1C52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F65-428D-8252-50624A1C527E}"/>
            </c:ext>
          </c:extLst>
        </c:ser>
        <c:dLbls>
          <c:showLegendKey val="0"/>
          <c:showVal val="0"/>
          <c:showCatName val="0"/>
          <c:showSerName val="0"/>
          <c:showPercent val="0"/>
          <c:showBubbleSize val="0"/>
        </c:dLbls>
        <c:gapWidth val="150"/>
        <c:shape val="box"/>
        <c:axId val="206316288"/>
        <c:axId val="206317824"/>
        <c:axId val="0"/>
      </c:bar3DChart>
      <c:catAx>
        <c:axId val="206316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317824"/>
        <c:crosses val="autoZero"/>
        <c:auto val="1"/>
        <c:lblAlgn val="ctr"/>
        <c:lblOffset val="100"/>
        <c:noMultiLvlLbl val="0"/>
      </c:catAx>
      <c:valAx>
        <c:axId val="206317824"/>
        <c:scaling>
          <c:orientation val="minMax"/>
        </c:scaling>
        <c:delete val="1"/>
        <c:axPos val="l"/>
        <c:numFmt formatCode="0%" sourceLinked="1"/>
        <c:majorTickMark val="out"/>
        <c:minorTickMark val="none"/>
        <c:tickLblPos val="nextTo"/>
        <c:crossAx val="206316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0D-4040-8345-967616A25353}"/>
              </c:ext>
            </c:extLst>
          </c:dPt>
          <c:dPt>
            <c:idx val="1"/>
            <c:invertIfNegative val="0"/>
            <c:bubble3D val="0"/>
            <c:spPr>
              <a:solidFill>
                <a:srgbClr val="C00000"/>
              </a:solidFill>
            </c:spPr>
            <c:extLst>
              <c:ext xmlns:c16="http://schemas.microsoft.com/office/drawing/2014/chart" uri="{C3380CC4-5D6E-409C-BE32-E72D297353CC}">
                <c16:uniqueId val="{00000001-460D-4040-8345-967616A253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0D-4040-8345-967616A253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0D-4040-8345-967616A253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460D-4040-8345-967616A25353}"/>
            </c:ext>
          </c:extLst>
        </c:ser>
        <c:dLbls>
          <c:showLegendKey val="0"/>
          <c:showVal val="0"/>
          <c:showCatName val="0"/>
          <c:showSerName val="0"/>
          <c:showPercent val="0"/>
          <c:showBubbleSize val="0"/>
        </c:dLbls>
        <c:gapWidth val="150"/>
        <c:shape val="box"/>
        <c:axId val="206358784"/>
        <c:axId val="206364672"/>
        <c:axId val="0"/>
      </c:bar3DChart>
      <c:catAx>
        <c:axId val="20635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364672"/>
        <c:crosses val="autoZero"/>
        <c:auto val="1"/>
        <c:lblAlgn val="ctr"/>
        <c:lblOffset val="100"/>
        <c:noMultiLvlLbl val="0"/>
      </c:catAx>
      <c:valAx>
        <c:axId val="206364672"/>
        <c:scaling>
          <c:orientation val="minMax"/>
        </c:scaling>
        <c:delete val="1"/>
        <c:axPos val="l"/>
        <c:numFmt formatCode="0%" sourceLinked="1"/>
        <c:majorTickMark val="out"/>
        <c:minorTickMark val="none"/>
        <c:tickLblPos val="nextTo"/>
        <c:crossAx val="206358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04-442B-9CE4-9A2915F46D12}"/>
              </c:ext>
            </c:extLst>
          </c:dPt>
          <c:dPt>
            <c:idx val="1"/>
            <c:invertIfNegative val="0"/>
            <c:bubble3D val="0"/>
            <c:spPr>
              <a:solidFill>
                <a:srgbClr val="C00000"/>
              </a:solidFill>
            </c:spPr>
            <c:extLst>
              <c:ext xmlns:c16="http://schemas.microsoft.com/office/drawing/2014/chart" uri="{C3380CC4-5D6E-409C-BE32-E72D297353CC}">
                <c16:uniqueId val="{00000001-7504-442B-9CE4-9A2915F46D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04-442B-9CE4-9A2915F46D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04-442B-9CE4-9A2915F46D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7504-442B-9CE4-9A2915F46D12}"/>
            </c:ext>
          </c:extLst>
        </c:ser>
        <c:dLbls>
          <c:showLegendKey val="0"/>
          <c:showVal val="0"/>
          <c:showCatName val="0"/>
          <c:showSerName val="0"/>
          <c:showPercent val="0"/>
          <c:showBubbleSize val="0"/>
        </c:dLbls>
        <c:gapWidth val="150"/>
        <c:shape val="box"/>
        <c:axId val="206426112"/>
        <c:axId val="206427648"/>
        <c:axId val="0"/>
      </c:bar3DChart>
      <c:catAx>
        <c:axId val="206426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427648"/>
        <c:crosses val="autoZero"/>
        <c:auto val="1"/>
        <c:lblAlgn val="ctr"/>
        <c:lblOffset val="100"/>
        <c:noMultiLvlLbl val="0"/>
      </c:catAx>
      <c:valAx>
        <c:axId val="206427648"/>
        <c:scaling>
          <c:orientation val="minMax"/>
        </c:scaling>
        <c:delete val="1"/>
        <c:axPos val="l"/>
        <c:numFmt formatCode="0%" sourceLinked="1"/>
        <c:majorTickMark val="out"/>
        <c:minorTickMark val="none"/>
        <c:tickLblPos val="nextTo"/>
        <c:crossAx val="206426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8E-4E36-BC20-977CD7EC3C26}"/>
              </c:ext>
            </c:extLst>
          </c:dPt>
          <c:dPt>
            <c:idx val="1"/>
            <c:invertIfNegative val="0"/>
            <c:bubble3D val="0"/>
            <c:spPr>
              <a:solidFill>
                <a:srgbClr val="C00000"/>
              </a:solidFill>
            </c:spPr>
            <c:extLst>
              <c:ext xmlns:c16="http://schemas.microsoft.com/office/drawing/2014/chart" uri="{C3380CC4-5D6E-409C-BE32-E72D297353CC}">
                <c16:uniqueId val="{00000001-1E8E-4E36-BC20-977CD7EC3C2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8E-4E36-BC20-977CD7EC3C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8E-4E36-BC20-977CD7EC3C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1</c:v>
                </c:pt>
                <c:pt idx="2">
                  <c:v>0</c:v>
                </c:pt>
                <c:pt idx="3">
                  <c:v>0</c:v>
                </c:pt>
              </c:numCache>
            </c:numRef>
          </c:val>
          <c:extLst>
            <c:ext xmlns:c16="http://schemas.microsoft.com/office/drawing/2014/chart" uri="{C3380CC4-5D6E-409C-BE32-E72D297353CC}">
              <c16:uniqueId val="{00000004-1E8E-4E36-BC20-977CD7EC3C26}"/>
            </c:ext>
          </c:extLst>
        </c:ser>
        <c:dLbls>
          <c:showLegendKey val="0"/>
          <c:showVal val="0"/>
          <c:showCatName val="0"/>
          <c:showSerName val="0"/>
          <c:showPercent val="0"/>
          <c:showBubbleSize val="0"/>
        </c:dLbls>
        <c:gapWidth val="150"/>
        <c:shape val="box"/>
        <c:axId val="203814400"/>
        <c:axId val="203815936"/>
        <c:axId val="0"/>
      </c:bar3DChart>
      <c:catAx>
        <c:axId val="203814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815936"/>
        <c:crosses val="autoZero"/>
        <c:auto val="1"/>
        <c:lblAlgn val="ctr"/>
        <c:lblOffset val="100"/>
        <c:noMultiLvlLbl val="0"/>
      </c:catAx>
      <c:valAx>
        <c:axId val="203815936"/>
        <c:scaling>
          <c:orientation val="minMax"/>
        </c:scaling>
        <c:delete val="1"/>
        <c:axPos val="l"/>
        <c:numFmt formatCode="0%" sourceLinked="1"/>
        <c:majorTickMark val="out"/>
        <c:minorTickMark val="none"/>
        <c:tickLblPos val="nextTo"/>
        <c:crossAx val="203814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4F3-4ED1-8168-E1B583796B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4F3-4ED1-8168-E1B583796B0B}"/>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3416-46B3-B355-E60E7E07A0DF}"/>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4F3-4ED1-8168-E1B583796B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4F3-4ED1-8168-E1B583796B0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4F3-4ED1-8168-E1B583796B0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4F3-4ED1-8168-E1B583796B0B}"/>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7-3416-46B3-B355-E60E7E07A0DF}"/>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4F3-4ED1-8168-E1B583796B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4F3-4ED1-8168-E1B583796B0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4F3-4ED1-8168-E1B583796B0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4F3-4ED1-8168-E1B583796B0B}"/>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416-46B3-B355-E60E7E07A0DF}"/>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416-46B3-B355-E60E7E07A0DF}"/>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416-46B3-B355-E60E7E07A0DF}"/>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416-46B3-B355-E60E7E07A0DF}"/>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416-46B3-B355-E60E7E07A0DF}"/>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416-46B3-B355-E60E7E07A0DF}"/>
            </c:ext>
          </c:extLst>
        </c:ser>
        <c:dLbls>
          <c:showLegendKey val="0"/>
          <c:showVal val="0"/>
          <c:showCatName val="0"/>
          <c:showSerName val="0"/>
          <c:showPercent val="0"/>
          <c:showBubbleSize val="0"/>
        </c:dLbls>
        <c:smooth val="0"/>
        <c:axId val="206055296"/>
        <c:axId val="206056832"/>
      </c:lineChart>
      <c:catAx>
        <c:axId val="206055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056832"/>
        <c:crosses val="autoZero"/>
        <c:auto val="1"/>
        <c:lblAlgn val="ctr"/>
        <c:lblOffset val="100"/>
        <c:noMultiLvlLbl val="0"/>
      </c:catAx>
      <c:valAx>
        <c:axId val="206056832"/>
        <c:scaling>
          <c:orientation val="minMax"/>
        </c:scaling>
        <c:delete val="1"/>
        <c:axPos val="l"/>
        <c:numFmt formatCode="0%" sourceLinked="1"/>
        <c:majorTickMark val="out"/>
        <c:minorTickMark val="none"/>
        <c:tickLblPos val="nextTo"/>
        <c:crossAx val="2060552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CA-4C41-8BD6-C4B6115E01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CA-4C41-8BD6-C4B6115E01F9}"/>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067-4D5B-8461-7C8C79362E1E}"/>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4CA-4C41-8BD6-C4B6115E01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CA-4C41-8BD6-C4B6115E01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CA-4C41-8BD6-C4B6115E01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CA-4C41-8BD6-C4B6115E01F9}"/>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067-4D5B-8461-7C8C79362E1E}"/>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CA-4C41-8BD6-C4B6115E01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4CA-4C41-8BD6-C4B6115E01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CA-4C41-8BD6-C4B6115E01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CA-4C41-8BD6-C4B6115E01F9}"/>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067-4D5B-8461-7C8C79362E1E}"/>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067-4D5B-8461-7C8C79362E1E}"/>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067-4D5B-8461-7C8C79362E1E}"/>
                </c:ext>
              </c:extLst>
            </c:dLbl>
            <c:numFmt formatCode="0%" sourceLinked="0"/>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067-4D5B-8461-7C8C79362E1E}"/>
            </c:ext>
          </c:extLst>
        </c:ser>
        <c:dLbls>
          <c:showLegendKey val="0"/>
          <c:showVal val="0"/>
          <c:showCatName val="0"/>
          <c:showSerName val="0"/>
          <c:showPercent val="0"/>
          <c:showBubbleSize val="0"/>
        </c:dLbls>
        <c:smooth val="0"/>
        <c:axId val="206203520"/>
        <c:axId val="206229888"/>
      </c:lineChart>
      <c:catAx>
        <c:axId val="206203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229888"/>
        <c:crosses val="autoZero"/>
        <c:auto val="1"/>
        <c:lblAlgn val="ctr"/>
        <c:lblOffset val="100"/>
        <c:noMultiLvlLbl val="0"/>
      </c:catAx>
      <c:valAx>
        <c:axId val="206229888"/>
        <c:scaling>
          <c:orientation val="minMax"/>
        </c:scaling>
        <c:delete val="1"/>
        <c:axPos val="l"/>
        <c:numFmt formatCode="0%" sourceLinked="1"/>
        <c:majorTickMark val="out"/>
        <c:minorTickMark val="none"/>
        <c:tickLblPos val="nextTo"/>
        <c:crossAx val="2062035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61-43B5-88E0-A1F1E9AC2E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61-43B5-88E0-A1F1E9AC2EEE}"/>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EBA8-4335-BBF8-DC21C6840E3E}"/>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561-43B5-88E0-A1F1E9AC2E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61-43B5-88E0-A1F1E9AC2EE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61-43B5-88E0-A1F1E9AC2E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61-43B5-88E0-A1F1E9AC2EEE}"/>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BA8-4335-BBF8-DC21C6840E3E}"/>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61-43B5-88E0-A1F1E9AC2E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561-43B5-88E0-A1F1E9AC2EE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61-43B5-88E0-A1F1E9AC2E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61-43B5-88E0-A1F1E9AC2EEE}"/>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BA8-4335-BBF8-DC21C6840E3E}"/>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BA8-4335-BBF8-DC21C6840E3E}"/>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BA8-4335-BBF8-DC21C6840E3E}"/>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BA8-4335-BBF8-DC21C6840E3E}"/>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BA8-4335-BBF8-DC21C6840E3E}"/>
                </c:ext>
              </c:extLst>
            </c:dLbl>
            <c:numFmt formatCode="0%" sourceLinked="0"/>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BA8-4335-BBF8-DC21C6840E3E}"/>
            </c:ext>
          </c:extLst>
        </c:ser>
        <c:dLbls>
          <c:showLegendKey val="0"/>
          <c:showVal val="0"/>
          <c:showCatName val="0"/>
          <c:showSerName val="0"/>
          <c:showPercent val="0"/>
          <c:showBubbleSize val="0"/>
        </c:dLbls>
        <c:smooth val="0"/>
        <c:axId val="206771328"/>
        <c:axId val="206772864"/>
      </c:lineChart>
      <c:catAx>
        <c:axId val="206771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772864"/>
        <c:crosses val="autoZero"/>
        <c:auto val="1"/>
        <c:lblAlgn val="ctr"/>
        <c:lblOffset val="100"/>
        <c:noMultiLvlLbl val="0"/>
      </c:catAx>
      <c:valAx>
        <c:axId val="206772864"/>
        <c:scaling>
          <c:orientation val="minMax"/>
        </c:scaling>
        <c:delete val="1"/>
        <c:axPos val="l"/>
        <c:numFmt formatCode="0%" sourceLinked="1"/>
        <c:majorTickMark val="out"/>
        <c:minorTickMark val="none"/>
        <c:tickLblPos val="nextTo"/>
        <c:crossAx val="2067713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3D-44C8-9D8C-306563F9CC29}"/>
              </c:ext>
            </c:extLst>
          </c:dPt>
          <c:dPt>
            <c:idx val="1"/>
            <c:invertIfNegative val="0"/>
            <c:bubble3D val="0"/>
            <c:spPr>
              <a:solidFill>
                <a:srgbClr val="C00000"/>
              </a:solidFill>
            </c:spPr>
            <c:extLst>
              <c:ext xmlns:c16="http://schemas.microsoft.com/office/drawing/2014/chart" uri="{C3380CC4-5D6E-409C-BE32-E72D297353CC}">
                <c16:uniqueId val="{00000001-313D-44C8-9D8C-306563F9CC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3D-44C8-9D8C-306563F9CC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3D-44C8-9D8C-306563F9CC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313D-44C8-9D8C-306563F9CC29}"/>
            </c:ext>
          </c:extLst>
        </c:ser>
        <c:dLbls>
          <c:showLegendKey val="0"/>
          <c:showVal val="0"/>
          <c:showCatName val="0"/>
          <c:showSerName val="0"/>
          <c:showPercent val="0"/>
          <c:showBubbleSize val="0"/>
        </c:dLbls>
        <c:gapWidth val="150"/>
        <c:shape val="box"/>
        <c:axId val="206826496"/>
        <c:axId val="206828288"/>
        <c:axId val="0"/>
      </c:bar3DChart>
      <c:catAx>
        <c:axId val="206826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828288"/>
        <c:crosses val="autoZero"/>
        <c:auto val="1"/>
        <c:lblAlgn val="ctr"/>
        <c:lblOffset val="100"/>
        <c:noMultiLvlLbl val="0"/>
      </c:catAx>
      <c:valAx>
        <c:axId val="206828288"/>
        <c:scaling>
          <c:orientation val="minMax"/>
        </c:scaling>
        <c:delete val="1"/>
        <c:axPos val="l"/>
        <c:numFmt formatCode="0%" sourceLinked="1"/>
        <c:majorTickMark val="out"/>
        <c:minorTickMark val="none"/>
        <c:tickLblPos val="nextTo"/>
        <c:crossAx val="206826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BA-4C86-A9D7-63D0B14C535D}"/>
              </c:ext>
            </c:extLst>
          </c:dPt>
          <c:dPt>
            <c:idx val="1"/>
            <c:invertIfNegative val="0"/>
            <c:bubble3D val="0"/>
            <c:spPr>
              <a:solidFill>
                <a:srgbClr val="C00000"/>
              </a:solidFill>
            </c:spPr>
            <c:extLst>
              <c:ext xmlns:c16="http://schemas.microsoft.com/office/drawing/2014/chart" uri="{C3380CC4-5D6E-409C-BE32-E72D297353CC}">
                <c16:uniqueId val="{00000001-E1BA-4C86-A9D7-63D0B14C53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BA-4C86-A9D7-63D0B14C53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BA-4C86-A9D7-63D0B14C535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E1BA-4C86-A9D7-63D0B14C535D}"/>
            </c:ext>
          </c:extLst>
        </c:ser>
        <c:dLbls>
          <c:showLegendKey val="0"/>
          <c:showVal val="0"/>
          <c:showCatName val="0"/>
          <c:showSerName val="0"/>
          <c:showPercent val="0"/>
          <c:showBubbleSize val="0"/>
        </c:dLbls>
        <c:gapWidth val="150"/>
        <c:shape val="box"/>
        <c:axId val="206930688"/>
        <c:axId val="206932224"/>
        <c:axId val="0"/>
      </c:bar3DChart>
      <c:catAx>
        <c:axId val="206930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932224"/>
        <c:crosses val="autoZero"/>
        <c:auto val="1"/>
        <c:lblAlgn val="ctr"/>
        <c:lblOffset val="100"/>
        <c:noMultiLvlLbl val="0"/>
      </c:catAx>
      <c:valAx>
        <c:axId val="206932224"/>
        <c:scaling>
          <c:orientation val="minMax"/>
        </c:scaling>
        <c:delete val="1"/>
        <c:axPos val="l"/>
        <c:numFmt formatCode="0%" sourceLinked="1"/>
        <c:majorTickMark val="out"/>
        <c:minorTickMark val="none"/>
        <c:tickLblPos val="nextTo"/>
        <c:crossAx val="206930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73-4B08-A110-941C89C25A6D}"/>
              </c:ext>
            </c:extLst>
          </c:dPt>
          <c:dPt>
            <c:idx val="1"/>
            <c:invertIfNegative val="0"/>
            <c:bubble3D val="0"/>
            <c:spPr>
              <a:solidFill>
                <a:srgbClr val="C00000"/>
              </a:solidFill>
            </c:spPr>
            <c:extLst>
              <c:ext xmlns:c16="http://schemas.microsoft.com/office/drawing/2014/chart" uri="{C3380CC4-5D6E-409C-BE32-E72D297353CC}">
                <c16:uniqueId val="{00000001-D273-4B08-A110-941C89C25A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73-4B08-A110-941C89C25A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73-4B08-A110-941C89C25A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D273-4B08-A110-941C89C25A6D}"/>
            </c:ext>
          </c:extLst>
        </c:ser>
        <c:dLbls>
          <c:showLegendKey val="0"/>
          <c:showVal val="0"/>
          <c:showCatName val="0"/>
          <c:showSerName val="0"/>
          <c:showPercent val="0"/>
          <c:showBubbleSize val="0"/>
        </c:dLbls>
        <c:gapWidth val="150"/>
        <c:shape val="box"/>
        <c:axId val="206510336"/>
        <c:axId val="206512128"/>
        <c:axId val="0"/>
      </c:bar3DChart>
      <c:catAx>
        <c:axId val="206510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6512128"/>
        <c:crosses val="autoZero"/>
        <c:auto val="1"/>
        <c:lblAlgn val="ctr"/>
        <c:lblOffset val="100"/>
        <c:noMultiLvlLbl val="0"/>
      </c:catAx>
      <c:valAx>
        <c:axId val="206512128"/>
        <c:scaling>
          <c:orientation val="minMax"/>
        </c:scaling>
        <c:delete val="1"/>
        <c:axPos val="l"/>
        <c:numFmt formatCode="0%" sourceLinked="1"/>
        <c:majorTickMark val="out"/>
        <c:minorTickMark val="none"/>
        <c:tickLblPos val="nextTo"/>
        <c:crossAx val="206510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0D2-45C5-856E-9DF1C2437243}"/>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D2-45C5-856E-9DF1C2437243}"/>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F0D2-45C5-856E-9DF1C2437243}"/>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0D2-45C5-856E-9DF1C243724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0D2-45C5-856E-9DF1C2437243}"/>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0D2-45C5-856E-9DF1C2437243}"/>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0D2-45C5-856E-9DF1C2437243}"/>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F0D2-45C5-856E-9DF1C2437243}"/>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0D2-45C5-856E-9DF1C243724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0D2-45C5-856E-9DF1C243724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0D2-45C5-856E-9DF1C2437243}"/>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0D2-45C5-856E-9DF1C2437243}"/>
                </c:ext>
              </c:extLst>
            </c:dLbl>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0D2-45C5-856E-9DF1C2437243}"/>
            </c:ext>
          </c:extLst>
        </c:ser>
        <c:ser>
          <c:idx val="3"/>
          <c:order val="3"/>
          <c:tx>
            <c:v>AÑO 2014</c:v>
          </c:tx>
          <c:marker>
            <c:symbol val="none"/>
          </c:marker>
          <c:dLbls>
            <c:numFmt formatCode="0%" sourceLinked="0"/>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0D2-45C5-856E-9DF1C2437243}"/>
            </c:ext>
          </c:extLst>
        </c:ser>
        <c:dLbls>
          <c:showLegendKey val="0"/>
          <c:showVal val="0"/>
          <c:showCatName val="0"/>
          <c:showSerName val="0"/>
          <c:showPercent val="0"/>
          <c:showBubbleSize val="0"/>
        </c:dLbls>
        <c:smooth val="0"/>
        <c:axId val="206591104"/>
        <c:axId val="206592640"/>
      </c:lineChart>
      <c:catAx>
        <c:axId val="2065911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6592640"/>
        <c:crosses val="autoZero"/>
        <c:auto val="1"/>
        <c:lblAlgn val="ctr"/>
        <c:lblOffset val="100"/>
        <c:noMultiLvlLbl val="0"/>
      </c:catAx>
      <c:valAx>
        <c:axId val="206592640"/>
        <c:scaling>
          <c:orientation val="minMax"/>
        </c:scaling>
        <c:delete val="1"/>
        <c:axPos val="l"/>
        <c:numFmt formatCode="0%" sourceLinked="1"/>
        <c:majorTickMark val="out"/>
        <c:minorTickMark val="none"/>
        <c:tickLblPos val="nextTo"/>
        <c:crossAx val="2065911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063-4DE8-A36E-6EC93F07F031}"/>
              </c:ext>
            </c:extLst>
          </c:dPt>
          <c:dPt>
            <c:idx val="1"/>
            <c:invertIfNegative val="0"/>
            <c:bubble3D val="0"/>
            <c:spPr>
              <a:solidFill>
                <a:srgbClr val="C00000"/>
              </a:solidFill>
            </c:spPr>
            <c:extLst>
              <c:ext xmlns:c16="http://schemas.microsoft.com/office/drawing/2014/chart" uri="{C3380CC4-5D6E-409C-BE32-E72D297353CC}">
                <c16:uniqueId val="{00000001-4063-4DE8-A36E-6EC93F07F0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63-4DE8-A36E-6EC93F07F0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63-4DE8-A36E-6EC93F07F0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063-4DE8-A36E-6EC93F07F031}"/>
            </c:ext>
          </c:extLst>
        </c:ser>
        <c:dLbls>
          <c:showLegendKey val="0"/>
          <c:showVal val="0"/>
          <c:showCatName val="0"/>
          <c:showSerName val="0"/>
          <c:showPercent val="0"/>
          <c:showBubbleSize val="0"/>
        </c:dLbls>
        <c:gapWidth val="150"/>
        <c:shape val="box"/>
        <c:axId val="206638464"/>
        <c:axId val="206648448"/>
        <c:axId val="0"/>
      </c:bar3DChart>
      <c:catAx>
        <c:axId val="206638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6648448"/>
        <c:crosses val="autoZero"/>
        <c:auto val="1"/>
        <c:lblAlgn val="ctr"/>
        <c:lblOffset val="100"/>
        <c:noMultiLvlLbl val="0"/>
      </c:catAx>
      <c:valAx>
        <c:axId val="206648448"/>
        <c:scaling>
          <c:orientation val="minMax"/>
        </c:scaling>
        <c:delete val="1"/>
        <c:axPos val="l"/>
        <c:numFmt formatCode="0%" sourceLinked="1"/>
        <c:majorTickMark val="out"/>
        <c:minorTickMark val="none"/>
        <c:tickLblPos val="nextTo"/>
        <c:crossAx val="206638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CAB-4C6F-AB5D-2B784D32A07A}"/>
              </c:ext>
            </c:extLst>
          </c:dPt>
          <c:dPt>
            <c:idx val="1"/>
            <c:invertIfNegative val="0"/>
            <c:bubble3D val="0"/>
            <c:spPr>
              <a:solidFill>
                <a:srgbClr val="C00000"/>
              </a:solidFill>
            </c:spPr>
            <c:extLst>
              <c:ext xmlns:c16="http://schemas.microsoft.com/office/drawing/2014/chart" uri="{C3380CC4-5D6E-409C-BE32-E72D297353CC}">
                <c16:uniqueId val="{00000001-DCAB-4C6F-AB5D-2B784D32A0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AB-4C6F-AB5D-2B784D32A0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AB-4C6F-AB5D-2B784D32A07A}"/>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CAB-4C6F-AB5D-2B784D32A07A}"/>
            </c:ext>
          </c:extLst>
        </c:ser>
        <c:dLbls>
          <c:showLegendKey val="0"/>
          <c:showVal val="0"/>
          <c:showCatName val="0"/>
          <c:showSerName val="0"/>
          <c:showPercent val="0"/>
          <c:showBubbleSize val="0"/>
        </c:dLbls>
        <c:gapWidth val="150"/>
        <c:shape val="box"/>
        <c:axId val="206697600"/>
        <c:axId val="206699136"/>
        <c:axId val="0"/>
      </c:bar3DChart>
      <c:catAx>
        <c:axId val="2066976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6699136"/>
        <c:crosses val="autoZero"/>
        <c:auto val="1"/>
        <c:lblAlgn val="ctr"/>
        <c:lblOffset val="100"/>
        <c:noMultiLvlLbl val="0"/>
      </c:catAx>
      <c:valAx>
        <c:axId val="206699136"/>
        <c:scaling>
          <c:orientation val="minMax"/>
        </c:scaling>
        <c:delete val="1"/>
        <c:axPos val="l"/>
        <c:numFmt formatCode="0%" sourceLinked="1"/>
        <c:majorTickMark val="out"/>
        <c:minorTickMark val="none"/>
        <c:tickLblPos val="nextTo"/>
        <c:crossAx val="2066976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17C-4919-9A5B-8A6E751488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17C-4919-9A5B-8A6E751488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E17C-4919-9A5B-8A6E75148809}"/>
            </c:ext>
          </c:extLst>
        </c:ser>
        <c:dLbls>
          <c:showLegendKey val="0"/>
          <c:showVal val="0"/>
          <c:showCatName val="0"/>
          <c:showSerName val="0"/>
          <c:showPercent val="0"/>
          <c:showBubbleSize val="0"/>
        </c:dLbls>
        <c:gapWidth val="150"/>
        <c:shape val="box"/>
        <c:axId val="207250560"/>
        <c:axId val="207252096"/>
        <c:axId val="0"/>
      </c:bar3DChart>
      <c:catAx>
        <c:axId val="207250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7252096"/>
        <c:crosses val="autoZero"/>
        <c:auto val="1"/>
        <c:lblAlgn val="ctr"/>
        <c:lblOffset val="100"/>
        <c:noMultiLvlLbl val="0"/>
      </c:catAx>
      <c:valAx>
        <c:axId val="207252096"/>
        <c:scaling>
          <c:orientation val="minMax"/>
        </c:scaling>
        <c:delete val="1"/>
        <c:axPos val="l"/>
        <c:numFmt formatCode="0%" sourceLinked="1"/>
        <c:majorTickMark val="out"/>
        <c:minorTickMark val="none"/>
        <c:tickLblPos val="nextTo"/>
        <c:crossAx val="207250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06-461A-95C5-0D3B4F020FAD}"/>
              </c:ext>
            </c:extLst>
          </c:dPt>
          <c:dPt>
            <c:idx val="1"/>
            <c:invertIfNegative val="0"/>
            <c:bubble3D val="0"/>
            <c:spPr>
              <a:solidFill>
                <a:srgbClr val="C00000"/>
              </a:solidFill>
            </c:spPr>
            <c:extLst>
              <c:ext xmlns:c16="http://schemas.microsoft.com/office/drawing/2014/chart" uri="{C3380CC4-5D6E-409C-BE32-E72D297353CC}">
                <c16:uniqueId val="{00000001-0806-461A-95C5-0D3B4F020F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06-461A-95C5-0D3B4F020F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06-461A-95C5-0D3B4F020F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extLst>
            <c:ext xmlns:c16="http://schemas.microsoft.com/office/drawing/2014/chart" uri="{C3380CC4-5D6E-409C-BE32-E72D297353CC}">
              <c16:uniqueId val="{00000004-0806-461A-95C5-0D3B4F020FAD}"/>
            </c:ext>
          </c:extLst>
        </c:ser>
        <c:dLbls>
          <c:showLegendKey val="0"/>
          <c:showVal val="0"/>
          <c:showCatName val="0"/>
          <c:showSerName val="0"/>
          <c:showPercent val="0"/>
          <c:showBubbleSize val="0"/>
        </c:dLbls>
        <c:gapWidth val="150"/>
        <c:shape val="box"/>
        <c:axId val="203846400"/>
        <c:axId val="203847936"/>
        <c:axId val="0"/>
      </c:bar3DChart>
      <c:catAx>
        <c:axId val="203846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847936"/>
        <c:crosses val="autoZero"/>
        <c:auto val="1"/>
        <c:lblAlgn val="ctr"/>
        <c:lblOffset val="100"/>
        <c:noMultiLvlLbl val="0"/>
      </c:catAx>
      <c:valAx>
        <c:axId val="203847936"/>
        <c:scaling>
          <c:orientation val="minMax"/>
        </c:scaling>
        <c:delete val="1"/>
        <c:axPos val="l"/>
        <c:numFmt formatCode="0%" sourceLinked="1"/>
        <c:majorTickMark val="out"/>
        <c:minorTickMark val="none"/>
        <c:tickLblPos val="nextTo"/>
        <c:crossAx val="203846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E38-4EA5-9A39-DD30EA244A2F}"/>
              </c:ext>
            </c:extLst>
          </c:dPt>
          <c:dPt>
            <c:idx val="1"/>
            <c:invertIfNegative val="0"/>
            <c:bubble3D val="0"/>
            <c:spPr>
              <a:solidFill>
                <a:srgbClr val="C00000"/>
              </a:solidFill>
            </c:spPr>
            <c:extLst>
              <c:ext xmlns:c16="http://schemas.microsoft.com/office/drawing/2014/chart" uri="{C3380CC4-5D6E-409C-BE32-E72D297353CC}">
                <c16:uniqueId val="{00000001-3E38-4EA5-9A39-DD30EA244A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38-4EA5-9A39-DD30EA244A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38-4EA5-9A39-DD30EA244A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E38-4EA5-9A39-DD30EA244A2F}"/>
            </c:ext>
          </c:extLst>
        </c:ser>
        <c:dLbls>
          <c:showLegendKey val="0"/>
          <c:showVal val="0"/>
          <c:showCatName val="0"/>
          <c:showSerName val="0"/>
          <c:showPercent val="0"/>
          <c:showBubbleSize val="0"/>
        </c:dLbls>
        <c:gapWidth val="150"/>
        <c:shape val="box"/>
        <c:axId val="207284864"/>
        <c:axId val="207356288"/>
        <c:axId val="0"/>
      </c:bar3DChart>
      <c:catAx>
        <c:axId val="207284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7356288"/>
        <c:crosses val="autoZero"/>
        <c:auto val="1"/>
        <c:lblAlgn val="ctr"/>
        <c:lblOffset val="100"/>
        <c:noMultiLvlLbl val="0"/>
      </c:catAx>
      <c:valAx>
        <c:axId val="207356288"/>
        <c:scaling>
          <c:orientation val="minMax"/>
        </c:scaling>
        <c:delete val="1"/>
        <c:axPos val="l"/>
        <c:numFmt formatCode="0%" sourceLinked="1"/>
        <c:majorTickMark val="out"/>
        <c:minorTickMark val="none"/>
        <c:tickLblPos val="nextTo"/>
        <c:crossAx val="207284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59B-4D55-A689-9466C92F1534}"/>
              </c:ext>
            </c:extLst>
          </c:dPt>
          <c:dPt>
            <c:idx val="1"/>
            <c:invertIfNegative val="0"/>
            <c:bubble3D val="0"/>
            <c:spPr>
              <a:solidFill>
                <a:srgbClr val="C00000"/>
              </a:solidFill>
            </c:spPr>
            <c:extLst>
              <c:ext xmlns:c16="http://schemas.microsoft.com/office/drawing/2014/chart" uri="{C3380CC4-5D6E-409C-BE32-E72D297353CC}">
                <c16:uniqueId val="{00000001-359B-4D55-A689-9466C92F15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9B-4D55-A689-9466C92F15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9B-4D55-A689-9466C92F15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59B-4D55-A689-9466C92F1534}"/>
            </c:ext>
          </c:extLst>
        </c:ser>
        <c:dLbls>
          <c:showLegendKey val="0"/>
          <c:showVal val="0"/>
          <c:showCatName val="0"/>
          <c:showSerName val="0"/>
          <c:showPercent val="0"/>
          <c:showBubbleSize val="0"/>
        </c:dLbls>
        <c:gapWidth val="150"/>
        <c:shape val="box"/>
        <c:axId val="205637120"/>
        <c:axId val="205638656"/>
        <c:axId val="0"/>
      </c:bar3DChart>
      <c:catAx>
        <c:axId val="205637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638656"/>
        <c:crosses val="autoZero"/>
        <c:auto val="1"/>
        <c:lblAlgn val="ctr"/>
        <c:lblOffset val="100"/>
        <c:noMultiLvlLbl val="0"/>
      </c:catAx>
      <c:valAx>
        <c:axId val="205638656"/>
        <c:scaling>
          <c:orientation val="minMax"/>
        </c:scaling>
        <c:delete val="1"/>
        <c:axPos val="l"/>
        <c:numFmt formatCode="0%" sourceLinked="1"/>
        <c:majorTickMark val="out"/>
        <c:minorTickMark val="none"/>
        <c:tickLblPos val="nextTo"/>
        <c:crossAx val="2056371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DD-459E-8FBF-BF1EFDB7981D}"/>
              </c:ext>
            </c:extLst>
          </c:dPt>
          <c:dPt>
            <c:idx val="1"/>
            <c:invertIfNegative val="0"/>
            <c:bubble3D val="0"/>
            <c:spPr>
              <a:solidFill>
                <a:srgbClr val="C00000"/>
              </a:solidFill>
            </c:spPr>
            <c:extLst>
              <c:ext xmlns:c16="http://schemas.microsoft.com/office/drawing/2014/chart" uri="{C3380CC4-5D6E-409C-BE32-E72D297353CC}">
                <c16:uniqueId val="{00000001-31DD-459E-8FBF-BF1EFDB798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DD-459E-8FBF-BF1EFDB798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DD-459E-8FBF-BF1EFDB798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1DD-459E-8FBF-BF1EFDB7981D}"/>
            </c:ext>
          </c:extLst>
        </c:ser>
        <c:dLbls>
          <c:showLegendKey val="0"/>
          <c:showVal val="0"/>
          <c:showCatName val="0"/>
          <c:showSerName val="0"/>
          <c:showPercent val="0"/>
          <c:showBubbleSize val="0"/>
        </c:dLbls>
        <c:gapWidth val="150"/>
        <c:shape val="box"/>
        <c:axId val="207412224"/>
        <c:axId val="207414016"/>
        <c:axId val="0"/>
      </c:bar3DChart>
      <c:catAx>
        <c:axId val="20741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414016"/>
        <c:crosses val="autoZero"/>
        <c:auto val="1"/>
        <c:lblAlgn val="ctr"/>
        <c:lblOffset val="100"/>
        <c:noMultiLvlLbl val="0"/>
      </c:catAx>
      <c:valAx>
        <c:axId val="207414016"/>
        <c:scaling>
          <c:orientation val="minMax"/>
        </c:scaling>
        <c:delete val="1"/>
        <c:axPos val="l"/>
        <c:numFmt formatCode="0%" sourceLinked="1"/>
        <c:majorTickMark val="out"/>
        <c:minorTickMark val="none"/>
        <c:tickLblPos val="nextTo"/>
        <c:crossAx val="207412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DB-4F62-B188-ECFDF09CCBCD}"/>
              </c:ext>
            </c:extLst>
          </c:dPt>
          <c:dPt>
            <c:idx val="1"/>
            <c:invertIfNegative val="0"/>
            <c:bubble3D val="0"/>
            <c:spPr>
              <a:solidFill>
                <a:srgbClr val="C00000"/>
              </a:solidFill>
            </c:spPr>
            <c:extLst>
              <c:ext xmlns:c16="http://schemas.microsoft.com/office/drawing/2014/chart" uri="{C3380CC4-5D6E-409C-BE32-E72D297353CC}">
                <c16:uniqueId val="{00000001-60DB-4F62-B188-ECFDF09CCB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DB-4F62-B188-ECFDF09CCB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DB-4F62-B188-ECFDF09CCB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60DB-4F62-B188-ECFDF09CCBCD}"/>
            </c:ext>
          </c:extLst>
        </c:ser>
        <c:dLbls>
          <c:showLegendKey val="0"/>
          <c:showVal val="0"/>
          <c:showCatName val="0"/>
          <c:showSerName val="0"/>
          <c:showPercent val="0"/>
          <c:showBubbleSize val="0"/>
        </c:dLbls>
        <c:gapWidth val="150"/>
        <c:shape val="box"/>
        <c:axId val="205701888"/>
        <c:axId val="205703424"/>
        <c:axId val="0"/>
      </c:bar3DChart>
      <c:catAx>
        <c:axId val="205701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03424"/>
        <c:crosses val="autoZero"/>
        <c:auto val="1"/>
        <c:lblAlgn val="ctr"/>
        <c:lblOffset val="100"/>
        <c:noMultiLvlLbl val="0"/>
      </c:catAx>
      <c:valAx>
        <c:axId val="205703424"/>
        <c:scaling>
          <c:orientation val="minMax"/>
        </c:scaling>
        <c:delete val="1"/>
        <c:axPos val="l"/>
        <c:numFmt formatCode="0%" sourceLinked="1"/>
        <c:majorTickMark val="out"/>
        <c:minorTickMark val="none"/>
        <c:tickLblPos val="nextTo"/>
        <c:crossAx val="205701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AD-4236-A152-F44E2FE278A7}"/>
              </c:ext>
            </c:extLst>
          </c:dPt>
          <c:dPt>
            <c:idx val="1"/>
            <c:invertIfNegative val="0"/>
            <c:bubble3D val="0"/>
            <c:spPr>
              <a:solidFill>
                <a:srgbClr val="C00000"/>
              </a:solidFill>
            </c:spPr>
            <c:extLst>
              <c:ext xmlns:c16="http://schemas.microsoft.com/office/drawing/2014/chart" uri="{C3380CC4-5D6E-409C-BE32-E72D297353CC}">
                <c16:uniqueId val="{00000001-31AD-4236-A152-F44E2FE278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AD-4236-A152-F44E2FE278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AD-4236-A152-F44E2FE278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0.14285714285714285</c:v>
                </c:pt>
                <c:pt idx="2">
                  <c:v>0.42857142857142855</c:v>
                </c:pt>
                <c:pt idx="3">
                  <c:v>0.14285714285714285</c:v>
                </c:pt>
              </c:numCache>
            </c:numRef>
          </c:val>
          <c:extLst>
            <c:ext xmlns:c16="http://schemas.microsoft.com/office/drawing/2014/chart" uri="{C3380CC4-5D6E-409C-BE32-E72D297353CC}">
              <c16:uniqueId val="{00000004-31AD-4236-A152-F44E2FE278A7}"/>
            </c:ext>
          </c:extLst>
        </c:ser>
        <c:dLbls>
          <c:showLegendKey val="0"/>
          <c:showVal val="0"/>
          <c:showCatName val="0"/>
          <c:showSerName val="0"/>
          <c:showPercent val="0"/>
          <c:showBubbleSize val="0"/>
        </c:dLbls>
        <c:gapWidth val="150"/>
        <c:shape val="box"/>
        <c:axId val="205752576"/>
        <c:axId val="205762560"/>
        <c:axId val="0"/>
      </c:bar3DChart>
      <c:catAx>
        <c:axId val="205752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5762560"/>
        <c:crosses val="autoZero"/>
        <c:auto val="1"/>
        <c:lblAlgn val="ctr"/>
        <c:lblOffset val="100"/>
        <c:noMultiLvlLbl val="0"/>
      </c:catAx>
      <c:valAx>
        <c:axId val="205762560"/>
        <c:scaling>
          <c:orientation val="minMax"/>
        </c:scaling>
        <c:delete val="1"/>
        <c:axPos val="l"/>
        <c:numFmt formatCode="0%" sourceLinked="1"/>
        <c:majorTickMark val="out"/>
        <c:minorTickMark val="none"/>
        <c:tickLblPos val="nextTo"/>
        <c:crossAx val="205752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n-US"/>
              <a:t>.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05-442A-88A5-424D7054AE34}"/>
              </c:ext>
            </c:extLst>
          </c:dPt>
          <c:dPt>
            <c:idx val="1"/>
            <c:invertIfNegative val="0"/>
            <c:bubble3D val="0"/>
            <c:spPr>
              <a:solidFill>
                <a:srgbClr val="C00000"/>
              </a:solidFill>
            </c:spPr>
            <c:extLst>
              <c:ext xmlns:c16="http://schemas.microsoft.com/office/drawing/2014/chart" uri="{C3380CC4-5D6E-409C-BE32-E72D297353CC}">
                <c16:uniqueId val="{00000001-EC05-442A-88A5-424D7054AE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05-442A-88A5-424D7054AE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05-442A-88A5-424D7054AE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c:v>
                </c:pt>
                <c:pt idx="2">
                  <c:v>0</c:v>
                </c:pt>
                <c:pt idx="3">
                  <c:v>0.14285714285714285</c:v>
                </c:pt>
              </c:numCache>
            </c:numRef>
          </c:val>
          <c:extLst>
            <c:ext xmlns:c16="http://schemas.microsoft.com/office/drawing/2014/chart" uri="{C3380CC4-5D6E-409C-BE32-E72D297353CC}">
              <c16:uniqueId val="{00000004-EC05-442A-88A5-424D7054AE34}"/>
            </c:ext>
          </c:extLst>
        </c:ser>
        <c:dLbls>
          <c:showLegendKey val="0"/>
          <c:showVal val="0"/>
          <c:showCatName val="0"/>
          <c:showSerName val="0"/>
          <c:showPercent val="0"/>
          <c:showBubbleSize val="0"/>
        </c:dLbls>
        <c:gapWidth val="150"/>
        <c:shape val="box"/>
        <c:axId val="207769600"/>
        <c:axId val="207771136"/>
        <c:axId val="0"/>
      </c:bar3DChart>
      <c:catAx>
        <c:axId val="207769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771136"/>
        <c:crosses val="autoZero"/>
        <c:auto val="1"/>
        <c:lblAlgn val="ctr"/>
        <c:lblOffset val="100"/>
        <c:noMultiLvlLbl val="0"/>
      </c:catAx>
      <c:valAx>
        <c:axId val="207771136"/>
        <c:scaling>
          <c:orientation val="minMax"/>
        </c:scaling>
        <c:delete val="1"/>
        <c:axPos val="l"/>
        <c:numFmt formatCode="0%" sourceLinked="1"/>
        <c:majorTickMark val="out"/>
        <c:minorTickMark val="none"/>
        <c:tickLblPos val="nextTo"/>
        <c:crossAx val="207769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3FB-45A2-B0D4-7DFC42565A27}"/>
              </c:ext>
            </c:extLst>
          </c:dPt>
          <c:dPt>
            <c:idx val="1"/>
            <c:invertIfNegative val="0"/>
            <c:bubble3D val="0"/>
            <c:spPr>
              <a:solidFill>
                <a:srgbClr val="C00000"/>
              </a:solidFill>
            </c:spPr>
            <c:extLst>
              <c:ext xmlns:c16="http://schemas.microsoft.com/office/drawing/2014/chart" uri="{C3380CC4-5D6E-409C-BE32-E72D297353CC}">
                <c16:uniqueId val="{00000001-D3FB-45A2-B0D4-7DFC42565A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3FB-45A2-B0D4-7DFC42565A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3FB-45A2-B0D4-7DFC42565A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D3FB-45A2-B0D4-7DFC42565A27}"/>
            </c:ext>
          </c:extLst>
        </c:ser>
        <c:dLbls>
          <c:showLegendKey val="0"/>
          <c:showVal val="0"/>
          <c:showCatName val="0"/>
          <c:showSerName val="0"/>
          <c:showPercent val="0"/>
          <c:showBubbleSize val="0"/>
        </c:dLbls>
        <c:gapWidth val="150"/>
        <c:shape val="box"/>
        <c:axId val="207795712"/>
        <c:axId val="207797248"/>
        <c:axId val="0"/>
      </c:bar3DChart>
      <c:catAx>
        <c:axId val="20779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797248"/>
        <c:crosses val="autoZero"/>
        <c:auto val="1"/>
        <c:lblAlgn val="ctr"/>
        <c:lblOffset val="100"/>
        <c:noMultiLvlLbl val="0"/>
      </c:catAx>
      <c:valAx>
        <c:axId val="207797248"/>
        <c:scaling>
          <c:orientation val="minMax"/>
        </c:scaling>
        <c:delete val="1"/>
        <c:axPos val="l"/>
        <c:numFmt formatCode="0%" sourceLinked="1"/>
        <c:majorTickMark val="out"/>
        <c:minorTickMark val="none"/>
        <c:tickLblPos val="nextTo"/>
        <c:crossAx val="207795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53E-47A8-A124-A97AEBC0D478}"/>
              </c:ext>
            </c:extLst>
          </c:dPt>
          <c:dPt>
            <c:idx val="1"/>
            <c:invertIfNegative val="0"/>
            <c:bubble3D val="0"/>
            <c:spPr>
              <a:solidFill>
                <a:srgbClr val="C00000"/>
              </a:solidFill>
            </c:spPr>
            <c:extLst>
              <c:ext xmlns:c16="http://schemas.microsoft.com/office/drawing/2014/chart" uri="{C3380CC4-5D6E-409C-BE32-E72D297353CC}">
                <c16:uniqueId val="{00000001-E53E-47A8-A124-A97AEBC0D4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3E-47A8-A124-A97AEBC0D4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3E-47A8-A124-A97AEBC0D4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E53E-47A8-A124-A97AEBC0D478}"/>
            </c:ext>
          </c:extLst>
        </c:ser>
        <c:dLbls>
          <c:showLegendKey val="0"/>
          <c:showVal val="0"/>
          <c:showCatName val="0"/>
          <c:showSerName val="0"/>
          <c:showPercent val="0"/>
          <c:showBubbleSize val="0"/>
        </c:dLbls>
        <c:gapWidth val="150"/>
        <c:shape val="box"/>
        <c:axId val="207711232"/>
        <c:axId val="207721216"/>
        <c:axId val="0"/>
      </c:bar3DChart>
      <c:catAx>
        <c:axId val="207711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721216"/>
        <c:crosses val="autoZero"/>
        <c:auto val="1"/>
        <c:lblAlgn val="ctr"/>
        <c:lblOffset val="100"/>
        <c:noMultiLvlLbl val="0"/>
      </c:catAx>
      <c:valAx>
        <c:axId val="207721216"/>
        <c:scaling>
          <c:orientation val="minMax"/>
        </c:scaling>
        <c:delete val="1"/>
        <c:axPos val="l"/>
        <c:numFmt formatCode="0%" sourceLinked="1"/>
        <c:majorTickMark val="out"/>
        <c:minorTickMark val="none"/>
        <c:tickLblPos val="nextTo"/>
        <c:crossAx val="2077112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n-US"/>
              <a:t>.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41-4A4E-A4CC-F9FD9724D8C9}"/>
              </c:ext>
            </c:extLst>
          </c:dPt>
          <c:dPt>
            <c:idx val="1"/>
            <c:invertIfNegative val="0"/>
            <c:bubble3D val="0"/>
            <c:spPr>
              <a:solidFill>
                <a:srgbClr val="C00000"/>
              </a:solidFill>
            </c:spPr>
            <c:extLst>
              <c:ext xmlns:c16="http://schemas.microsoft.com/office/drawing/2014/chart" uri="{C3380CC4-5D6E-409C-BE32-E72D297353CC}">
                <c16:uniqueId val="{00000001-C241-4A4E-A4CC-F9FD9724D8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41-4A4E-A4CC-F9FD9724D8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41-4A4E-A4CC-F9FD9724D8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C241-4A4E-A4CC-F9FD9724D8C9}"/>
            </c:ext>
          </c:extLst>
        </c:ser>
        <c:dLbls>
          <c:showLegendKey val="0"/>
          <c:showVal val="0"/>
          <c:showCatName val="0"/>
          <c:showSerName val="0"/>
          <c:showPercent val="0"/>
          <c:showBubbleSize val="0"/>
        </c:dLbls>
        <c:gapWidth val="150"/>
        <c:shape val="box"/>
        <c:axId val="207745792"/>
        <c:axId val="207747328"/>
        <c:axId val="0"/>
      </c:bar3DChart>
      <c:catAx>
        <c:axId val="207745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747328"/>
        <c:crosses val="autoZero"/>
        <c:auto val="1"/>
        <c:lblAlgn val="ctr"/>
        <c:lblOffset val="100"/>
        <c:noMultiLvlLbl val="0"/>
      </c:catAx>
      <c:valAx>
        <c:axId val="207747328"/>
        <c:scaling>
          <c:orientation val="minMax"/>
        </c:scaling>
        <c:delete val="1"/>
        <c:axPos val="l"/>
        <c:numFmt formatCode="0%" sourceLinked="1"/>
        <c:majorTickMark val="out"/>
        <c:minorTickMark val="none"/>
        <c:tickLblPos val="nextTo"/>
        <c:crossAx val="207745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AB-4105-A94E-9890E3D074FE}"/>
              </c:ext>
            </c:extLst>
          </c:dPt>
          <c:dPt>
            <c:idx val="1"/>
            <c:invertIfNegative val="0"/>
            <c:bubble3D val="0"/>
            <c:spPr>
              <a:solidFill>
                <a:srgbClr val="C00000"/>
              </a:solidFill>
            </c:spPr>
            <c:extLst>
              <c:ext xmlns:c16="http://schemas.microsoft.com/office/drawing/2014/chart" uri="{C3380CC4-5D6E-409C-BE32-E72D297353CC}">
                <c16:uniqueId val="{00000001-3CAB-4105-A94E-9890E3D074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AB-4105-A94E-9890E3D074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AB-4105-A94E-9890E3D074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CAB-4105-A94E-9890E3D074FE}"/>
            </c:ext>
          </c:extLst>
        </c:ser>
        <c:dLbls>
          <c:showLegendKey val="0"/>
          <c:showVal val="0"/>
          <c:showCatName val="0"/>
          <c:showSerName val="0"/>
          <c:showPercent val="0"/>
          <c:showBubbleSize val="0"/>
        </c:dLbls>
        <c:gapWidth val="150"/>
        <c:shape val="box"/>
        <c:axId val="207866112"/>
        <c:axId val="207884288"/>
        <c:axId val="0"/>
      </c:bar3DChart>
      <c:catAx>
        <c:axId val="207866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884288"/>
        <c:crosses val="autoZero"/>
        <c:auto val="1"/>
        <c:lblAlgn val="ctr"/>
        <c:lblOffset val="100"/>
        <c:noMultiLvlLbl val="0"/>
      </c:catAx>
      <c:valAx>
        <c:axId val="207884288"/>
        <c:scaling>
          <c:orientation val="minMax"/>
        </c:scaling>
        <c:delete val="1"/>
        <c:axPos val="l"/>
        <c:numFmt formatCode="0%" sourceLinked="1"/>
        <c:majorTickMark val="out"/>
        <c:minorTickMark val="none"/>
        <c:tickLblPos val="nextTo"/>
        <c:crossAx val="207866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E9-4F71-8A59-398364A858AD}"/>
              </c:ext>
            </c:extLst>
          </c:dPt>
          <c:dPt>
            <c:idx val="1"/>
            <c:invertIfNegative val="0"/>
            <c:bubble3D val="0"/>
            <c:spPr>
              <a:solidFill>
                <a:srgbClr val="C00000"/>
              </a:solidFill>
            </c:spPr>
            <c:extLst>
              <c:ext xmlns:c16="http://schemas.microsoft.com/office/drawing/2014/chart" uri="{C3380CC4-5D6E-409C-BE32-E72D297353CC}">
                <c16:uniqueId val="{00000001-05E9-4F71-8A59-398364A858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E9-4F71-8A59-398364A858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E9-4F71-8A59-398364A858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05E9-4F71-8A59-398364A858AD}"/>
            </c:ext>
          </c:extLst>
        </c:ser>
        <c:dLbls>
          <c:showLegendKey val="0"/>
          <c:showVal val="0"/>
          <c:showCatName val="0"/>
          <c:showSerName val="0"/>
          <c:showPercent val="0"/>
          <c:showBubbleSize val="0"/>
        </c:dLbls>
        <c:gapWidth val="150"/>
        <c:shape val="box"/>
        <c:axId val="203887360"/>
        <c:axId val="203888896"/>
        <c:axId val="0"/>
      </c:bar3DChart>
      <c:catAx>
        <c:axId val="203887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888896"/>
        <c:crosses val="autoZero"/>
        <c:auto val="1"/>
        <c:lblAlgn val="ctr"/>
        <c:lblOffset val="100"/>
        <c:noMultiLvlLbl val="0"/>
      </c:catAx>
      <c:valAx>
        <c:axId val="203888896"/>
        <c:scaling>
          <c:orientation val="minMax"/>
        </c:scaling>
        <c:delete val="1"/>
        <c:axPos val="l"/>
        <c:numFmt formatCode="0%" sourceLinked="1"/>
        <c:majorTickMark val="out"/>
        <c:minorTickMark val="none"/>
        <c:tickLblPos val="nextTo"/>
        <c:crossAx val="203887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DCF-4787-80DA-C7996D5538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DCF-4787-80DA-C7996D5538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89C1-4135-9786-F6DE14ED7F99}"/>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DCF-4787-80DA-C7996D5538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DCF-4787-80DA-C7996D55387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DCF-4787-80DA-C7996D55387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DCF-4787-80DA-C7996D5538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89C1-4135-9786-F6DE14ED7F99}"/>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DCF-4787-80DA-C7996D5538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DCF-4787-80DA-C7996D55387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DCF-4787-80DA-C7996D55387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DCF-4787-80DA-C7996D5538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9C1-4135-9786-F6DE14ED7F99}"/>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9C1-4135-9786-F6DE14ED7F99}"/>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9C1-4135-9786-F6DE14ED7F99}"/>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9C1-4135-9786-F6DE14ED7F9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89C1-4135-9786-F6DE14ED7F99}"/>
            </c:ext>
          </c:extLst>
        </c:ser>
        <c:dLbls>
          <c:showLegendKey val="0"/>
          <c:showVal val="0"/>
          <c:showCatName val="0"/>
          <c:showSerName val="0"/>
          <c:showPercent val="0"/>
          <c:showBubbleSize val="0"/>
        </c:dLbls>
        <c:smooth val="0"/>
        <c:axId val="207957376"/>
        <c:axId val="207963264"/>
      </c:lineChart>
      <c:catAx>
        <c:axId val="207957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7963264"/>
        <c:crosses val="autoZero"/>
        <c:auto val="1"/>
        <c:lblAlgn val="ctr"/>
        <c:lblOffset val="100"/>
        <c:noMultiLvlLbl val="0"/>
      </c:catAx>
      <c:valAx>
        <c:axId val="207963264"/>
        <c:scaling>
          <c:orientation val="minMax"/>
        </c:scaling>
        <c:delete val="1"/>
        <c:axPos val="l"/>
        <c:numFmt formatCode="0%" sourceLinked="1"/>
        <c:majorTickMark val="out"/>
        <c:minorTickMark val="none"/>
        <c:tickLblPos val="nextTo"/>
        <c:crossAx val="2079573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61-4498-8B6D-9F3931887CE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61-4498-8B6D-9F3931887C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0.14285714285714285</c:v>
                </c:pt>
                <c:pt idx="2">
                  <c:v>0.42857142857142855</c:v>
                </c:pt>
                <c:pt idx="3">
                  <c:v>0.14285714285714285</c:v>
                </c:pt>
              </c:numCache>
            </c:numRef>
          </c:val>
          <c:smooth val="0"/>
          <c:extLst>
            <c:ext xmlns:c16="http://schemas.microsoft.com/office/drawing/2014/chart" uri="{C3380CC4-5D6E-409C-BE32-E72D297353CC}">
              <c16:uniqueId val="{00000002-7861-4498-8B6D-9F3931887CE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61-4498-8B6D-9F3931887CE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861-4498-8B6D-9F3931887CE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61-4498-8B6D-9F3931887CE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861-4498-8B6D-9F3931887C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c:v>
                </c:pt>
                <c:pt idx="2">
                  <c:v>0</c:v>
                </c:pt>
                <c:pt idx="3">
                  <c:v>0.14285714285714285</c:v>
                </c:pt>
              </c:numCache>
            </c:numRef>
          </c:val>
          <c:smooth val="0"/>
          <c:extLst>
            <c:ext xmlns:c16="http://schemas.microsoft.com/office/drawing/2014/chart" uri="{C3380CC4-5D6E-409C-BE32-E72D297353CC}">
              <c16:uniqueId val="{00000007-7861-4498-8B6D-9F3931887CE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861-4498-8B6D-9F3931887CE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861-4498-8B6D-9F3931887CE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861-4498-8B6D-9F3931887CE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861-4498-8B6D-9F3931887C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861-4498-8B6D-9F3931887CE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861-4498-8B6D-9F3931887CE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861-4498-8B6D-9F3931887CE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861-4498-8B6D-9F3931887CE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861-4498-8B6D-9F3931887C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861-4498-8B6D-9F3931887CE4}"/>
            </c:ext>
          </c:extLst>
        </c:ser>
        <c:dLbls>
          <c:showLegendKey val="0"/>
          <c:showVal val="0"/>
          <c:showCatName val="0"/>
          <c:showSerName val="0"/>
          <c:showPercent val="0"/>
          <c:showBubbleSize val="0"/>
        </c:dLbls>
        <c:smooth val="0"/>
        <c:axId val="207542144"/>
        <c:axId val="207543680"/>
      </c:lineChart>
      <c:catAx>
        <c:axId val="207542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7543680"/>
        <c:crosses val="autoZero"/>
        <c:auto val="1"/>
        <c:lblAlgn val="ctr"/>
        <c:lblOffset val="100"/>
        <c:noMultiLvlLbl val="0"/>
      </c:catAx>
      <c:valAx>
        <c:axId val="207543680"/>
        <c:scaling>
          <c:orientation val="minMax"/>
        </c:scaling>
        <c:delete val="1"/>
        <c:axPos val="l"/>
        <c:numFmt formatCode="0%" sourceLinked="1"/>
        <c:majorTickMark val="out"/>
        <c:minorTickMark val="none"/>
        <c:tickLblPos val="nextTo"/>
        <c:crossAx val="2075421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F1A-4375-9AE0-81E84EA69C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F1A-4375-9AE0-81E84EA69C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39DA-46BC-A03C-014B9E82A77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F1A-4375-9AE0-81E84EA69C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F1A-4375-9AE0-81E84EA69C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F1A-4375-9AE0-81E84EA69C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F1A-4375-9AE0-81E84EA69C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9DA-46BC-A03C-014B9E82A77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F1A-4375-9AE0-81E84EA69C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F1A-4375-9AE0-81E84EA69C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F1A-4375-9AE0-81E84EA69C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F1A-4375-9AE0-81E84EA69C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9DA-46BC-A03C-014B9E82A773}"/>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DA-46BC-A03C-014B9E82A773}"/>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DA-46BC-A03C-014B9E82A7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39DA-46BC-A03C-014B9E82A773}"/>
            </c:ext>
          </c:extLst>
        </c:ser>
        <c:dLbls>
          <c:showLegendKey val="0"/>
          <c:showVal val="0"/>
          <c:showCatName val="0"/>
          <c:showSerName val="0"/>
          <c:showPercent val="0"/>
          <c:showBubbleSize val="0"/>
        </c:dLbls>
        <c:smooth val="0"/>
        <c:axId val="207620736"/>
        <c:axId val="207634816"/>
      </c:lineChart>
      <c:catAx>
        <c:axId val="207620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7634816"/>
        <c:crosses val="autoZero"/>
        <c:auto val="1"/>
        <c:lblAlgn val="ctr"/>
        <c:lblOffset val="100"/>
        <c:noMultiLvlLbl val="0"/>
      </c:catAx>
      <c:valAx>
        <c:axId val="207634816"/>
        <c:scaling>
          <c:orientation val="minMax"/>
        </c:scaling>
        <c:delete val="1"/>
        <c:axPos val="l"/>
        <c:numFmt formatCode="0%" sourceLinked="1"/>
        <c:majorTickMark val="out"/>
        <c:minorTickMark val="none"/>
        <c:tickLblPos val="nextTo"/>
        <c:crossAx val="2076207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AF-4BA4-A671-578748357659}"/>
              </c:ext>
            </c:extLst>
          </c:dPt>
          <c:dPt>
            <c:idx val="1"/>
            <c:invertIfNegative val="0"/>
            <c:bubble3D val="0"/>
            <c:spPr>
              <a:solidFill>
                <a:srgbClr val="C00000"/>
              </a:solidFill>
            </c:spPr>
            <c:extLst>
              <c:ext xmlns:c16="http://schemas.microsoft.com/office/drawing/2014/chart" uri="{C3380CC4-5D6E-409C-BE32-E72D297353CC}">
                <c16:uniqueId val="{00000001-EAAF-4BA4-A671-5787483576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AF-4BA4-A671-5787483576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AF-4BA4-A671-5787483576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0.22222222222222221</c:v>
                </c:pt>
                <c:pt idx="1">
                  <c:v>0.33333333333333331</c:v>
                </c:pt>
                <c:pt idx="2">
                  <c:v>0.44444444444444442</c:v>
                </c:pt>
                <c:pt idx="3">
                  <c:v>0</c:v>
                </c:pt>
              </c:numCache>
            </c:numRef>
          </c:val>
          <c:extLst>
            <c:ext xmlns:c16="http://schemas.microsoft.com/office/drawing/2014/chart" uri="{C3380CC4-5D6E-409C-BE32-E72D297353CC}">
              <c16:uniqueId val="{00000004-EAAF-4BA4-A671-578748357659}"/>
            </c:ext>
          </c:extLst>
        </c:ser>
        <c:dLbls>
          <c:showLegendKey val="0"/>
          <c:showVal val="0"/>
          <c:showCatName val="0"/>
          <c:showSerName val="0"/>
          <c:showPercent val="0"/>
          <c:showBubbleSize val="0"/>
        </c:dLbls>
        <c:gapWidth val="150"/>
        <c:shape val="box"/>
        <c:axId val="207672064"/>
        <c:axId val="207673600"/>
        <c:axId val="0"/>
      </c:bar3DChart>
      <c:catAx>
        <c:axId val="207672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673600"/>
        <c:crosses val="autoZero"/>
        <c:auto val="1"/>
        <c:lblAlgn val="ctr"/>
        <c:lblOffset val="100"/>
        <c:noMultiLvlLbl val="0"/>
      </c:catAx>
      <c:valAx>
        <c:axId val="207673600"/>
        <c:scaling>
          <c:orientation val="minMax"/>
        </c:scaling>
        <c:delete val="1"/>
        <c:axPos val="l"/>
        <c:numFmt formatCode="0%" sourceLinked="1"/>
        <c:majorTickMark val="out"/>
        <c:minorTickMark val="none"/>
        <c:tickLblPos val="nextTo"/>
        <c:crossAx val="207672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n-US"/>
              <a:t>.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A5-4605-81B7-3ED1AB6BBB9E}"/>
              </c:ext>
            </c:extLst>
          </c:dPt>
          <c:dPt>
            <c:idx val="1"/>
            <c:invertIfNegative val="0"/>
            <c:bubble3D val="0"/>
            <c:spPr>
              <a:solidFill>
                <a:srgbClr val="C00000"/>
              </a:solidFill>
            </c:spPr>
            <c:extLst>
              <c:ext xmlns:c16="http://schemas.microsoft.com/office/drawing/2014/chart" uri="{C3380CC4-5D6E-409C-BE32-E72D297353CC}">
                <c16:uniqueId val="{00000001-2EA5-4605-81B7-3ED1AB6BBB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A5-4605-81B7-3ED1AB6BBB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A5-4605-81B7-3ED1AB6BBB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0.22222222222222221</c:v>
                </c:pt>
                <c:pt idx="1">
                  <c:v>0.33333333333333331</c:v>
                </c:pt>
                <c:pt idx="2">
                  <c:v>0.44444444444444442</c:v>
                </c:pt>
                <c:pt idx="3">
                  <c:v>0</c:v>
                </c:pt>
              </c:numCache>
            </c:numRef>
          </c:val>
          <c:extLst>
            <c:ext xmlns:c16="http://schemas.microsoft.com/office/drawing/2014/chart" uri="{C3380CC4-5D6E-409C-BE32-E72D297353CC}">
              <c16:uniqueId val="{00000004-2EA5-4605-81B7-3ED1AB6BBB9E}"/>
            </c:ext>
          </c:extLst>
        </c:ser>
        <c:dLbls>
          <c:showLegendKey val="0"/>
          <c:showVal val="0"/>
          <c:showCatName val="0"/>
          <c:showSerName val="0"/>
          <c:showPercent val="0"/>
          <c:showBubbleSize val="0"/>
        </c:dLbls>
        <c:gapWidth val="150"/>
        <c:shape val="box"/>
        <c:axId val="208316672"/>
        <c:axId val="208322560"/>
        <c:axId val="0"/>
      </c:bar3DChart>
      <c:catAx>
        <c:axId val="20831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322560"/>
        <c:crosses val="autoZero"/>
        <c:auto val="1"/>
        <c:lblAlgn val="ctr"/>
        <c:lblOffset val="100"/>
        <c:noMultiLvlLbl val="0"/>
      </c:catAx>
      <c:valAx>
        <c:axId val="208322560"/>
        <c:scaling>
          <c:orientation val="minMax"/>
        </c:scaling>
        <c:delete val="1"/>
        <c:axPos val="l"/>
        <c:numFmt formatCode="0%" sourceLinked="1"/>
        <c:majorTickMark val="out"/>
        <c:minorTickMark val="none"/>
        <c:tickLblPos val="nextTo"/>
        <c:crossAx val="208316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59-4BCA-853D-334D05C9A330}"/>
              </c:ext>
            </c:extLst>
          </c:dPt>
          <c:dPt>
            <c:idx val="1"/>
            <c:invertIfNegative val="0"/>
            <c:bubble3D val="0"/>
            <c:spPr>
              <a:solidFill>
                <a:srgbClr val="C00000"/>
              </a:solidFill>
            </c:spPr>
            <c:extLst>
              <c:ext xmlns:c16="http://schemas.microsoft.com/office/drawing/2014/chart" uri="{C3380CC4-5D6E-409C-BE32-E72D297353CC}">
                <c16:uniqueId val="{00000001-6959-4BCA-853D-334D05C9A3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59-4BCA-853D-334D05C9A3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59-4BCA-853D-334D05C9A3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0.22222222222222221</c:v>
                </c:pt>
                <c:pt idx="1">
                  <c:v>0.33333333333333331</c:v>
                </c:pt>
                <c:pt idx="2">
                  <c:v>0.44444444444444442</c:v>
                </c:pt>
                <c:pt idx="3">
                  <c:v>0</c:v>
                </c:pt>
              </c:numCache>
            </c:numRef>
          </c:val>
          <c:extLst>
            <c:ext xmlns:c16="http://schemas.microsoft.com/office/drawing/2014/chart" uri="{C3380CC4-5D6E-409C-BE32-E72D297353CC}">
              <c16:uniqueId val="{00000004-6959-4BCA-853D-334D05C9A330}"/>
            </c:ext>
          </c:extLst>
        </c:ser>
        <c:dLbls>
          <c:showLegendKey val="0"/>
          <c:showVal val="0"/>
          <c:showCatName val="0"/>
          <c:showSerName val="0"/>
          <c:showPercent val="0"/>
          <c:showBubbleSize val="0"/>
        </c:dLbls>
        <c:gapWidth val="150"/>
        <c:shape val="box"/>
        <c:axId val="208351232"/>
        <c:axId val="208352768"/>
        <c:axId val="0"/>
      </c:bar3DChart>
      <c:catAx>
        <c:axId val="208351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352768"/>
        <c:crosses val="autoZero"/>
        <c:auto val="1"/>
        <c:lblAlgn val="ctr"/>
        <c:lblOffset val="100"/>
        <c:noMultiLvlLbl val="0"/>
      </c:catAx>
      <c:valAx>
        <c:axId val="208352768"/>
        <c:scaling>
          <c:orientation val="minMax"/>
        </c:scaling>
        <c:delete val="1"/>
        <c:axPos val="l"/>
        <c:numFmt formatCode="0%" sourceLinked="1"/>
        <c:majorTickMark val="out"/>
        <c:minorTickMark val="none"/>
        <c:tickLblPos val="nextTo"/>
        <c:crossAx val="208351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73F-4F2F-9C78-15B7FB83EE0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73F-4F2F-9C78-15B7FB83EE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892F-4DEB-8212-098F891D2235}"/>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73F-4F2F-9C78-15B7FB83EE0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73F-4F2F-9C78-15B7FB83EE0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73F-4F2F-9C78-15B7FB83EE0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73F-4F2F-9C78-15B7FB83EE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0.22222222222222221</c:v>
                </c:pt>
                <c:pt idx="1">
                  <c:v>0.33333333333333331</c:v>
                </c:pt>
                <c:pt idx="2">
                  <c:v>0.44444444444444442</c:v>
                </c:pt>
                <c:pt idx="3">
                  <c:v>0</c:v>
                </c:pt>
              </c:numCache>
            </c:numRef>
          </c:val>
          <c:smooth val="0"/>
          <c:extLst>
            <c:ext xmlns:c16="http://schemas.microsoft.com/office/drawing/2014/chart" uri="{C3380CC4-5D6E-409C-BE32-E72D297353CC}">
              <c16:uniqueId val="{00000007-892F-4DEB-8212-098F891D2235}"/>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73F-4F2F-9C78-15B7FB83EE0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73F-4F2F-9C78-15B7FB83EE0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73F-4F2F-9C78-15B7FB83EE0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73F-4F2F-9C78-15B7FB83EE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92F-4DEB-8212-098F891D2235}"/>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92F-4DEB-8212-098F891D2235}"/>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92F-4DEB-8212-098F891D2235}"/>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92F-4DEB-8212-098F891D2235}"/>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92F-4DEB-8212-098F891D22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92F-4DEB-8212-098F891D2235}"/>
            </c:ext>
          </c:extLst>
        </c:ser>
        <c:dLbls>
          <c:showLegendKey val="0"/>
          <c:showVal val="0"/>
          <c:showCatName val="0"/>
          <c:showSerName val="0"/>
          <c:showPercent val="0"/>
          <c:showBubbleSize val="0"/>
        </c:dLbls>
        <c:smooth val="0"/>
        <c:axId val="208123776"/>
        <c:axId val="208125312"/>
      </c:lineChart>
      <c:catAx>
        <c:axId val="208123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125312"/>
        <c:crosses val="autoZero"/>
        <c:auto val="1"/>
        <c:lblAlgn val="ctr"/>
        <c:lblOffset val="100"/>
        <c:noMultiLvlLbl val="0"/>
      </c:catAx>
      <c:valAx>
        <c:axId val="208125312"/>
        <c:scaling>
          <c:orientation val="minMax"/>
        </c:scaling>
        <c:delete val="1"/>
        <c:axPos val="l"/>
        <c:numFmt formatCode="0%" sourceLinked="1"/>
        <c:majorTickMark val="out"/>
        <c:minorTickMark val="none"/>
        <c:tickLblPos val="nextTo"/>
        <c:crossAx val="2081237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F9-4590-BE08-D7BA219AB100}"/>
              </c:ext>
            </c:extLst>
          </c:dPt>
          <c:dPt>
            <c:idx val="1"/>
            <c:invertIfNegative val="0"/>
            <c:bubble3D val="0"/>
            <c:spPr>
              <a:solidFill>
                <a:srgbClr val="C00000"/>
              </a:solidFill>
            </c:spPr>
            <c:extLst>
              <c:ext xmlns:c16="http://schemas.microsoft.com/office/drawing/2014/chart" uri="{C3380CC4-5D6E-409C-BE32-E72D297353CC}">
                <c16:uniqueId val="{00000001-64F9-4590-BE08-D7BA219AB1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F9-4590-BE08-D7BA219AB1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F9-4590-BE08-D7BA219AB1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64F9-4590-BE08-D7BA219AB100}"/>
            </c:ext>
          </c:extLst>
        </c:ser>
        <c:dLbls>
          <c:showLegendKey val="0"/>
          <c:showVal val="0"/>
          <c:showCatName val="0"/>
          <c:showSerName val="0"/>
          <c:showPercent val="0"/>
          <c:showBubbleSize val="0"/>
        </c:dLbls>
        <c:gapWidth val="150"/>
        <c:shape val="box"/>
        <c:axId val="208179200"/>
        <c:axId val="208180736"/>
        <c:axId val="0"/>
      </c:bar3DChart>
      <c:catAx>
        <c:axId val="20817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180736"/>
        <c:crosses val="autoZero"/>
        <c:auto val="1"/>
        <c:lblAlgn val="ctr"/>
        <c:lblOffset val="100"/>
        <c:noMultiLvlLbl val="0"/>
      </c:catAx>
      <c:valAx>
        <c:axId val="208180736"/>
        <c:scaling>
          <c:orientation val="minMax"/>
        </c:scaling>
        <c:delete val="1"/>
        <c:axPos val="l"/>
        <c:numFmt formatCode="0%" sourceLinked="1"/>
        <c:majorTickMark val="out"/>
        <c:minorTickMark val="none"/>
        <c:tickLblPos val="nextTo"/>
        <c:crossAx val="208179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n-US"/>
              <a:t>.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48-4C27-9E73-8E524EE052B1}"/>
              </c:ext>
            </c:extLst>
          </c:dPt>
          <c:dPt>
            <c:idx val="1"/>
            <c:invertIfNegative val="0"/>
            <c:bubble3D val="0"/>
            <c:spPr>
              <a:solidFill>
                <a:srgbClr val="C00000"/>
              </a:solidFill>
            </c:spPr>
            <c:extLst>
              <c:ext xmlns:c16="http://schemas.microsoft.com/office/drawing/2014/chart" uri="{C3380CC4-5D6E-409C-BE32-E72D297353CC}">
                <c16:uniqueId val="{00000001-B948-4C27-9E73-8E524EE052B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48-4C27-9E73-8E524EE052B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48-4C27-9E73-8E524EE052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B948-4C27-9E73-8E524EE052B1}"/>
            </c:ext>
          </c:extLst>
        </c:ser>
        <c:dLbls>
          <c:showLegendKey val="0"/>
          <c:showVal val="0"/>
          <c:showCatName val="0"/>
          <c:showSerName val="0"/>
          <c:showPercent val="0"/>
          <c:showBubbleSize val="0"/>
        </c:dLbls>
        <c:gapWidth val="150"/>
        <c:shape val="box"/>
        <c:axId val="208213504"/>
        <c:axId val="208215040"/>
        <c:axId val="0"/>
      </c:bar3DChart>
      <c:catAx>
        <c:axId val="208213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215040"/>
        <c:crosses val="autoZero"/>
        <c:auto val="1"/>
        <c:lblAlgn val="ctr"/>
        <c:lblOffset val="100"/>
        <c:noMultiLvlLbl val="0"/>
      </c:catAx>
      <c:valAx>
        <c:axId val="208215040"/>
        <c:scaling>
          <c:orientation val="minMax"/>
        </c:scaling>
        <c:delete val="1"/>
        <c:axPos val="l"/>
        <c:numFmt formatCode="0%" sourceLinked="1"/>
        <c:majorTickMark val="out"/>
        <c:minorTickMark val="none"/>
        <c:tickLblPos val="nextTo"/>
        <c:crossAx val="208213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C31-4CB2-8603-5EAA82191ADE}"/>
              </c:ext>
            </c:extLst>
          </c:dPt>
          <c:dPt>
            <c:idx val="1"/>
            <c:invertIfNegative val="0"/>
            <c:bubble3D val="0"/>
            <c:spPr>
              <a:solidFill>
                <a:srgbClr val="C00000"/>
              </a:solidFill>
            </c:spPr>
            <c:extLst>
              <c:ext xmlns:c16="http://schemas.microsoft.com/office/drawing/2014/chart" uri="{C3380CC4-5D6E-409C-BE32-E72D297353CC}">
                <c16:uniqueId val="{00000001-5C31-4CB2-8603-5EAA82191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C31-4CB2-8603-5EAA82191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C31-4CB2-8603-5EAA82191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5C31-4CB2-8603-5EAA82191ADE}"/>
            </c:ext>
          </c:extLst>
        </c:ser>
        <c:dLbls>
          <c:showLegendKey val="0"/>
          <c:showVal val="0"/>
          <c:showCatName val="0"/>
          <c:showSerName val="0"/>
          <c:showPercent val="0"/>
          <c:showBubbleSize val="0"/>
        </c:dLbls>
        <c:gapWidth val="150"/>
        <c:shape val="box"/>
        <c:axId val="208686080"/>
        <c:axId val="208696064"/>
        <c:axId val="0"/>
      </c:bar3DChart>
      <c:catAx>
        <c:axId val="208686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696064"/>
        <c:crosses val="autoZero"/>
        <c:auto val="1"/>
        <c:lblAlgn val="ctr"/>
        <c:lblOffset val="100"/>
        <c:noMultiLvlLbl val="0"/>
      </c:catAx>
      <c:valAx>
        <c:axId val="208696064"/>
        <c:scaling>
          <c:orientation val="minMax"/>
        </c:scaling>
        <c:delete val="1"/>
        <c:axPos val="l"/>
        <c:numFmt formatCode="0%" sourceLinked="1"/>
        <c:majorTickMark val="out"/>
        <c:minorTickMark val="none"/>
        <c:tickLblPos val="nextTo"/>
        <c:crossAx val="208686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CB8-4577-B59F-08686112D93E}"/>
              </c:ext>
            </c:extLst>
          </c:dPt>
          <c:dPt>
            <c:idx val="1"/>
            <c:invertIfNegative val="0"/>
            <c:bubble3D val="0"/>
            <c:spPr>
              <a:solidFill>
                <a:srgbClr val="C00000"/>
              </a:solidFill>
            </c:spPr>
            <c:extLst>
              <c:ext xmlns:c16="http://schemas.microsoft.com/office/drawing/2014/chart" uri="{C3380CC4-5D6E-409C-BE32-E72D297353CC}">
                <c16:uniqueId val="{00000001-CCB8-4577-B59F-08686112D9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CB8-4577-B59F-08686112D9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CB8-4577-B59F-08686112D9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0.75</c:v>
                </c:pt>
                <c:pt idx="3">
                  <c:v>0.125</c:v>
                </c:pt>
              </c:numCache>
            </c:numRef>
          </c:val>
          <c:extLst>
            <c:ext xmlns:c16="http://schemas.microsoft.com/office/drawing/2014/chart" uri="{C3380CC4-5D6E-409C-BE32-E72D297353CC}">
              <c16:uniqueId val="{00000004-CCB8-4577-B59F-08686112D93E}"/>
            </c:ext>
          </c:extLst>
        </c:ser>
        <c:dLbls>
          <c:showLegendKey val="0"/>
          <c:showVal val="0"/>
          <c:showCatName val="0"/>
          <c:showSerName val="0"/>
          <c:showPercent val="0"/>
          <c:showBubbleSize val="0"/>
        </c:dLbls>
        <c:gapWidth val="150"/>
        <c:shape val="box"/>
        <c:axId val="203941760"/>
        <c:axId val="203943296"/>
        <c:axId val="0"/>
      </c:bar3DChart>
      <c:catAx>
        <c:axId val="203941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943296"/>
        <c:crosses val="autoZero"/>
        <c:auto val="1"/>
        <c:lblAlgn val="ctr"/>
        <c:lblOffset val="100"/>
        <c:noMultiLvlLbl val="0"/>
      </c:catAx>
      <c:valAx>
        <c:axId val="203943296"/>
        <c:scaling>
          <c:orientation val="minMax"/>
        </c:scaling>
        <c:delete val="1"/>
        <c:axPos val="l"/>
        <c:numFmt formatCode="0%" sourceLinked="1"/>
        <c:majorTickMark val="out"/>
        <c:minorTickMark val="none"/>
        <c:tickLblPos val="nextTo"/>
        <c:crossAx val="203941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F79-4AC1-AD04-EF531AA1DD8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F79-4AC1-AD04-EF531AA1DD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001-43E2-BD4F-EE48CC07593C}"/>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F79-4AC1-AD04-EF531AA1DD8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F79-4AC1-AD04-EF531AA1DD8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F79-4AC1-AD04-EF531AA1DD8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F79-4AC1-AD04-EF531AA1DD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001-43E2-BD4F-EE48CC07593C}"/>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F79-4AC1-AD04-EF531AA1DD8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F79-4AC1-AD04-EF531AA1DD8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F79-4AC1-AD04-EF531AA1DD8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F79-4AC1-AD04-EF531AA1DD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001-43E2-BD4F-EE48CC07593C}"/>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001-43E2-BD4F-EE48CC07593C}"/>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001-43E2-BD4F-EE48CC07593C}"/>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001-43E2-BD4F-EE48CC07593C}"/>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001-43E2-BD4F-EE48CC0759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001-43E2-BD4F-EE48CC07593C}"/>
            </c:ext>
          </c:extLst>
        </c:ser>
        <c:dLbls>
          <c:showLegendKey val="0"/>
          <c:showVal val="0"/>
          <c:showCatName val="0"/>
          <c:showSerName val="0"/>
          <c:showPercent val="0"/>
          <c:showBubbleSize val="0"/>
        </c:dLbls>
        <c:smooth val="0"/>
        <c:axId val="208520704"/>
        <c:axId val="208522240"/>
      </c:lineChart>
      <c:catAx>
        <c:axId val="208520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8522240"/>
        <c:crosses val="autoZero"/>
        <c:auto val="1"/>
        <c:lblAlgn val="ctr"/>
        <c:lblOffset val="100"/>
        <c:noMultiLvlLbl val="0"/>
      </c:catAx>
      <c:valAx>
        <c:axId val="208522240"/>
        <c:scaling>
          <c:orientation val="minMax"/>
        </c:scaling>
        <c:delete val="1"/>
        <c:axPos val="l"/>
        <c:numFmt formatCode="0%" sourceLinked="1"/>
        <c:majorTickMark val="out"/>
        <c:minorTickMark val="none"/>
        <c:tickLblPos val="nextTo"/>
        <c:crossAx val="2085207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BB8-4335-BEB6-00D18F15FCF6}"/>
              </c:ext>
            </c:extLst>
          </c:dPt>
          <c:dPt>
            <c:idx val="1"/>
            <c:invertIfNegative val="0"/>
            <c:bubble3D val="0"/>
            <c:spPr>
              <a:solidFill>
                <a:srgbClr val="C00000"/>
              </a:solidFill>
            </c:spPr>
            <c:extLst>
              <c:ext xmlns:c16="http://schemas.microsoft.com/office/drawing/2014/chart" uri="{C3380CC4-5D6E-409C-BE32-E72D297353CC}">
                <c16:uniqueId val="{00000001-ABB8-4335-BEB6-00D18F15FC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B8-4335-BEB6-00D18F15FC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B8-4335-BEB6-00D18F15FC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ABB8-4335-BEB6-00D18F15FCF6}"/>
            </c:ext>
          </c:extLst>
        </c:ser>
        <c:dLbls>
          <c:showLegendKey val="0"/>
          <c:showVal val="0"/>
          <c:showCatName val="0"/>
          <c:showSerName val="0"/>
          <c:showPercent val="0"/>
          <c:showBubbleSize val="0"/>
        </c:dLbls>
        <c:gapWidth val="150"/>
        <c:shape val="box"/>
        <c:axId val="208628736"/>
        <c:axId val="208634624"/>
        <c:axId val="0"/>
      </c:bar3DChart>
      <c:catAx>
        <c:axId val="208628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8634624"/>
        <c:crosses val="autoZero"/>
        <c:auto val="1"/>
        <c:lblAlgn val="ctr"/>
        <c:lblOffset val="100"/>
        <c:noMultiLvlLbl val="0"/>
      </c:catAx>
      <c:valAx>
        <c:axId val="208634624"/>
        <c:scaling>
          <c:orientation val="minMax"/>
        </c:scaling>
        <c:delete val="1"/>
        <c:axPos val="l"/>
        <c:numFmt formatCode="0%" sourceLinked="1"/>
        <c:majorTickMark val="out"/>
        <c:minorTickMark val="none"/>
        <c:tickLblPos val="nextTo"/>
        <c:crossAx val="208628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F8D-4DFF-8AD9-5A304FC7F7CF}"/>
              </c:ext>
            </c:extLst>
          </c:dPt>
          <c:dPt>
            <c:idx val="1"/>
            <c:invertIfNegative val="0"/>
            <c:bubble3D val="0"/>
            <c:spPr>
              <a:solidFill>
                <a:srgbClr val="C00000"/>
              </a:solidFill>
            </c:spPr>
            <c:extLst>
              <c:ext xmlns:c16="http://schemas.microsoft.com/office/drawing/2014/chart" uri="{C3380CC4-5D6E-409C-BE32-E72D297353CC}">
                <c16:uniqueId val="{00000001-0F8D-4DFF-8AD9-5A304FC7F7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8D-4DFF-8AD9-5A304FC7F7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8D-4DFF-8AD9-5A304FC7F7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F8D-4DFF-8AD9-5A304FC7F7CF}"/>
            </c:ext>
          </c:extLst>
        </c:ser>
        <c:dLbls>
          <c:showLegendKey val="0"/>
          <c:showVal val="0"/>
          <c:showCatName val="0"/>
          <c:showSerName val="0"/>
          <c:showPercent val="0"/>
          <c:showBubbleSize val="0"/>
        </c:dLbls>
        <c:gapWidth val="150"/>
        <c:shape val="box"/>
        <c:axId val="209003264"/>
        <c:axId val="209004800"/>
        <c:axId val="0"/>
      </c:bar3DChart>
      <c:catAx>
        <c:axId val="209003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9004800"/>
        <c:crosses val="autoZero"/>
        <c:auto val="1"/>
        <c:lblAlgn val="ctr"/>
        <c:lblOffset val="100"/>
        <c:noMultiLvlLbl val="0"/>
      </c:catAx>
      <c:valAx>
        <c:axId val="209004800"/>
        <c:scaling>
          <c:orientation val="minMax"/>
        </c:scaling>
        <c:delete val="1"/>
        <c:axPos val="l"/>
        <c:numFmt formatCode="0%" sourceLinked="1"/>
        <c:majorTickMark val="out"/>
        <c:minorTickMark val="none"/>
        <c:tickLblPos val="nextTo"/>
        <c:crossAx val="209003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F3D-4888-9C49-1C4F2909AB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F3D-4888-9C49-1C4F2909AB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4F3D-4888-9C49-1C4F2909ABE7}"/>
            </c:ext>
          </c:extLst>
        </c:ser>
        <c:dLbls>
          <c:showLegendKey val="0"/>
          <c:showVal val="0"/>
          <c:showCatName val="0"/>
          <c:showSerName val="0"/>
          <c:showPercent val="0"/>
          <c:showBubbleSize val="0"/>
        </c:dLbls>
        <c:gapWidth val="150"/>
        <c:shape val="box"/>
        <c:axId val="209052416"/>
        <c:axId val="209053952"/>
        <c:axId val="0"/>
      </c:bar3DChart>
      <c:catAx>
        <c:axId val="209052416"/>
        <c:scaling>
          <c:orientation val="minMax"/>
        </c:scaling>
        <c:delete val="1"/>
        <c:axPos val="b"/>
        <c:majorTickMark val="out"/>
        <c:minorTickMark val="none"/>
        <c:tickLblPos val="nextTo"/>
        <c:crossAx val="209053952"/>
        <c:crosses val="autoZero"/>
        <c:auto val="1"/>
        <c:lblAlgn val="ctr"/>
        <c:lblOffset val="100"/>
        <c:noMultiLvlLbl val="0"/>
      </c:catAx>
      <c:valAx>
        <c:axId val="209053952"/>
        <c:scaling>
          <c:orientation val="minMax"/>
        </c:scaling>
        <c:delete val="1"/>
        <c:axPos val="l"/>
        <c:numFmt formatCode="0%" sourceLinked="1"/>
        <c:majorTickMark val="out"/>
        <c:minorTickMark val="none"/>
        <c:tickLblPos val="nextTo"/>
        <c:crossAx val="209052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61E-47D9-8F8B-B9BDF80AED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61E-47D9-8F8B-B9BDF80AED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61E-47D9-8F8B-B9BDF80AED42}"/>
            </c:ext>
          </c:extLst>
        </c:ser>
        <c:dLbls>
          <c:showLegendKey val="0"/>
          <c:showVal val="0"/>
          <c:showCatName val="0"/>
          <c:showSerName val="0"/>
          <c:showPercent val="0"/>
          <c:showBubbleSize val="0"/>
        </c:dLbls>
        <c:gapWidth val="150"/>
        <c:shape val="box"/>
        <c:axId val="209080704"/>
        <c:axId val="209082240"/>
        <c:axId val="0"/>
      </c:bar3DChart>
      <c:catAx>
        <c:axId val="209080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9082240"/>
        <c:crosses val="autoZero"/>
        <c:auto val="1"/>
        <c:lblAlgn val="ctr"/>
        <c:lblOffset val="100"/>
        <c:noMultiLvlLbl val="0"/>
      </c:catAx>
      <c:valAx>
        <c:axId val="209082240"/>
        <c:scaling>
          <c:orientation val="minMax"/>
        </c:scaling>
        <c:delete val="1"/>
        <c:axPos val="l"/>
        <c:numFmt formatCode="0%" sourceLinked="1"/>
        <c:majorTickMark val="out"/>
        <c:minorTickMark val="none"/>
        <c:tickLblPos val="nextTo"/>
        <c:crossAx val="209080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A66-4C10-91FB-6173E4F22A21}"/>
              </c:ext>
            </c:extLst>
          </c:dPt>
          <c:dPt>
            <c:idx val="1"/>
            <c:invertIfNegative val="0"/>
            <c:bubble3D val="0"/>
            <c:spPr>
              <a:solidFill>
                <a:srgbClr val="C00000"/>
              </a:solidFill>
            </c:spPr>
            <c:extLst>
              <c:ext xmlns:c16="http://schemas.microsoft.com/office/drawing/2014/chart" uri="{C3380CC4-5D6E-409C-BE32-E72D297353CC}">
                <c16:uniqueId val="{00000001-EA66-4C10-91FB-6173E4F22A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66-4C10-91FB-6173E4F22A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66-4C10-91FB-6173E4F22A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EA66-4C10-91FB-6173E4F22A21}"/>
            </c:ext>
          </c:extLst>
        </c:ser>
        <c:dLbls>
          <c:showLegendKey val="0"/>
          <c:showVal val="0"/>
          <c:showCatName val="0"/>
          <c:showSerName val="0"/>
          <c:showPercent val="0"/>
          <c:showBubbleSize val="0"/>
        </c:dLbls>
        <c:gapWidth val="150"/>
        <c:shape val="box"/>
        <c:axId val="209131392"/>
        <c:axId val="209132928"/>
        <c:axId val="0"/>
      </c:bar3DChart>
      <c:catAx>
        <c:axId val="209131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9132928"/>
        <c:crosses val="autoZero"/>
        <c:auto val="1"/>
        <c:lblAlgn val="ctr"/>
        <c:lblOffset val="100"/>
        <c:noMultiLvlLbl val="0"/>
      </c:catAx>
      <c:valAx>
        <c:axId val="209132928"/>
        <c:scaling>
          <c:orientation val="minMax"/>
        </c:scaling>
        <c:delete val="1"/>
        <c:axPos val="l"/>
        <c:numFmt formatCode="0%" sourceLinked="1"/>
        <c:majorTickMark val="out"/>
        <c:minorTickMark val="none"/>
        <c:tickLblPos val="nextTo"/>
        <c:crossAx val="209131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53-4C00-A5F0-D09900BDC243}"/>
              </c:ext>
            </c:extLst>
          </c:dPt>
          <c:dPt>
            <c:idx val="1"/>
            <c:invertIfNegative val="0"/>
            <c:bubble3D val="0"/>
            <c:spPr>
              <a:solidFill>
                <a:srgbClr val="C00000"/>
              </a:solidFill>
            </c:spPr>
            <c:extLst>
              <c:ext xmlns:c16="http://schemas.microsoft.com/office/drawing/2014/chart" uri="{C3380CC4-5D6E-409C-BE32-E72D297353CC}">
                <c16:uniqueId val="{00000001-7B53-4C00-A5F0-D09900BDC2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53-4C00-A5F0-D09900BDC2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53-4C00-A5F0-D09900BDC2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7B53-4C00-A5F0-D09900BDC243}"/>
            </c:ext>
          </c:extLst>
        </c:ser>
        <c:dLbls>
          <c:showLegendKey val="0"/>
          <c:showVal val="0"/>
          <c:showCatName val="0"/>
          <c:showSerName val="0"/>
          <c:showPercent val="0"/>
          <c:showBubbleSize val="0"/>
        </c:dLbls>
        <c:gapWidth val="150"/>
        <c:shape val="box"/>
        <c:axId val="207147776"/>
        <c:axId val="207149312"/>
        <c:axId val="0"/>
      </c:bar3DChart>
      <c:catAx>
        <c:axId val="207147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149312"/>
        <c:crosses val="autoZero"/>
        <c:auto val="1"/>
        <c:lblAlgn val="ctr"/>
        <c:lblOffset val="100"/>
        <c:noMultiLvlLbl val="0"/>
      </c:catAx>
      <c:valAx>
        <c:axId val="207149312"/>
        <c:scaling>
          <c:orientation val="minMax"/>
        </c:scaling>
        <c:delete val="1"/>
        <c:axPos val="l"/>
        <c:numFmt formatCode="0%" sourceLinked="1"/>
        <c:majorTickMark val="out"/>
        <c:minorTickMark val="none"/>
        <c:tickLblPos val="nextTo"/>
        <c:crossAx val="207147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DB-4243-A20D-1EA76167E1CA}"/>
              </c:ext>
            </c:extLst>
          </c:dPt>
          <c:dPt>
            <c:idx val="1"/>
            <c:invertIfNegative val="0"/>
            <c:bubble3D val="0"/>
            <c:spPr>
              <a:solidFill>
                <a:srgbClr val="C00000"/>
              </a:solidFill>
            </c:spPr>
            <c:extLst>
              <c:ext xmlns:c16="http://schemas.microsoft.com/office/drawing/2014/chart" uri="{C3380CC4-5D6E-409C-BE32-E72D297353CC}">
                <c16:uniqueId val="{00000001-E1DB-4243-A20D-1EA76167E1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DB-4243-A20D-1EA76167E1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DB-4243-A20D-1EA76167E1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1DB-4243-A20D-1EA76167E1CA}"/>
            </c:ext>
          </c:extLst>
        </c:ser>
        <c:dLbls>
          <c:showLegendKey val="0"/>
          <c:showVal val="0"/>
          <c:showCatName val="0"/>
          <c:showSerName val="0"/>
          <c:showPercent val="0"/>
          <c:showBubbleSize val="0"/>
        </c:dLbls>
        <c:gapWidth val="150"/>
        <c:shape val="box"/>
        <c:axId val="207055104"/>
        <c:axId val="207065088"/>
        <c:axId val="0"/>
      </c:bar3DChart>
      <c:catAx>
        <c:axId val="207055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065088"/>
        <c:crosses val="autoZero"/>
        <c:auto val="1"/>
        <c:lblAlgn val="ctr"/>
        <c:lblOffset val="100"/>
        <c:noMultiLvlLbl val="0"/>
      </c:catAx>
      <c:valAx>
        <c:axId val="207065088"/>
        <c:scaling>
          <c:orientation val="minMax"/>
        </c:scaling>
        <c:delete val="1"/>
        <c:axPos val="l"/>
        <c:numFmt formatCode="0%" sourceLinked="1"/>
        <c:majorTickMark val="out"/>
        <c:minorTickMark val="none"/>
        <c:tickLblPos val="nextTo"/>
        <c:crossAx val="207055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230-4DF2-B660-FA6C4F26FB6B}"/>
              </c:ext>
            </c:extLst>
          </c:dPt>
          <c:dPt>
            <c:idx val="1"/>
            <c:invertIfNegative val="0"/>
            <c:bubble3D val="0"/>
            <c:spPr>
              <a:solidFill>
                <a:srgbClr val="C00000"/>
              </a:solidFill>
            </c:spPr>
            <c:extLst>
              <c:ext xmlns:c16="http://schemas.microsoft.com/office/drawing/2014/chart" uri="{C3380CC4-5D6E-409C-BE32-E72D297353CC}">
                <c16:uniqueId val="{00000001-E230-4DF2-B660-FA6C4F26F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230-4DF2-B660-FA6C4F26F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230-4DF2-B660-FA6C4F26F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E230-4DF2-B660-FA6C4F26FB6B}"/>
            </c:ext>
          </c:extLst>
        </c:ser>
        <c:dLbls>
          <c:showLegendKey val="0"/>
          <c:showVal val="0"/>
          <c:showCatName val="0"/>
          <c:showSerName val="0"/>
          <c:showPercent val="0"/>
          <c:showBubbleSize val="0"/>
        </c:dLbls>
        <c:gapWidth val="150"/>
        <c:shape val="box"/>
        <c:axId val="207159296"/>
        <c:axId val="207160832"/>
        <c:axId val="0"/>
      </c:bar3DChart>
      <c:catAx>
        <c:axId val="207159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160832"/>
        <c:crosses val="autoZero"/>
        <c:auto val="1"/>
        <c:lblAlgn val="ctr"/>
        <c:lblOffset val="100"/>
        <c:noMultiLvlLbl val="0"/>
      </c:catAx>
      <c:valAx>
        <c:axId val="207160832"/>
        <c:scaling>
          <c:orientation val="minMax"/>
        </c:scaling>
        <c:delete val="1"/>
        <c:axPos val="l"/>
        <c:numFmt formatCode="0%" sourceLinked="1"/>
        <c:majorTickMark val="out"/>
        <c:minorTickMark val="none"/>
        <c:tickLblPos val="nextTo"/>
        <c:crossAx val="2071592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95-4CFD-BF7E-5D98698AEFF7}"/>
              </c:ext>
            </c:extLst>
          </c:dPt>
          <c:dPt>
            <c:idx val="1"/>
            <c:invertIfNegative val="0"/>
            <c:bubble3D val="0"/>
            <c:spPr>
              <a:solidFill>
                <a:srgbClr val="C00000"/>
              </a:solidFill>
            </c:spPr>
            <c:extLst>
              <c:ext xmlns:c16="http://schemas.microsoft.com/office/drawing/2014/chart" uri="{C3380CC4-5D6E-409C-BE32-E72D297353CC}">
                <c16:uniqueId val="{00000001-A195-4CFD-BF7E-5D98698AEF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95-4CFD-BF7E-5D98698AEF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95-4CFD-BF7E-5D98698AEF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195-4CFD-BF7E-5D98698AEFF7}"/>
            </c:ext>
          </c:extLst>
        </c:ser>
        <c:dLbls>
          <c:showLegendKey val="0"/>
          <c:showVal val="0"/>
          <c:showCatName val="0"/>
          <c:showSerName val="0"/>
          <c:showPercent val="0"/>
          <c:showBubbleSize val="0"/>
        </c:dLbls>
        <c:gapWidth val="150"/>
        <c:shape val="box"/>
        <c:axId val="207209984"/>
        <c:axId val="207211520"/>
        <c:axId val="0"/>
      </c:bar3DChart>
      <c:catAx>
        <c:axId val="207209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7211520"/>
        <c:crosses val="autoZero"/>
        <c:auto val="1"/>
        <c:lblAlgn val="ctr"/>
        <c:lblOffset val="100"/>
        <c:noMultiLvlLbl val="0"/>
      </c:catAx>
      <c:valAx>
        <c:axId val="207211520"/>
        <c:scaling>
          <c:orientation val="minMax"/>
        </c:scaling>
        <c:delete val="1"/>
        <c:axPos val="l"/>
        <c:numFmt formatCode="0%" sourceLinked="1"/>
        <c:majorTickMark val="out"/>
        <c:minorTickMark val="none"/>
        <c:tickLblPos val="nextTo"/>
        <c:crossAx val="207209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49-45E8-8192-1819C81A9194}"/>
              </c:ext>
            </c:extLst>
          </c:dPt>
          <c:dPt>
            <c:idx val="1"/>
            <c:invertIfNegative val="0"/>
            <c:bubble3D val="0"/>
            <c:spPr>
              <a:solidFill>
                <a:srgbClr val="C00000"/>
              </a:solidFill>
            </c:spPr>
            <c:extLst>
              <c:ext xmlns:c16="http://schemas.microsoft.com/office/drawing/2014/chart" uri="{C3380CC4-5D6E-409C-BE32-E72D297353CC}">
                <c16:uniqueId val="{00000001-EC49-45E8-8192-1819C81A91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49-45E8-8192-1819C81A91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49-45E8-8192-1819C81A91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0.25</c:v>
                </c:pt>
              </c:numCache>
            </c:numRef>
          </c:val>
          <c:extLst>
            <c:ext xmlns:c16="http://schemas.microsoft.com/office/drawing/2014/chart" uri="{C3380CC4-5D6E-409C-BE32-E72D297353CC}">
              <c16:uniqueId val="{00000004-EC49-45E8-8192-1819C81A9194}"/>
            </c:ext>
          </c:extLst>
        </c:ser>
        <c:dLbls>
          <c:showLegendKey val="0"/>
          <c:showVal val="0"/>
          <c:showCatName val="0"/>
          <c:showSerName val="0"/>
          <c:showPercent val="0"/>
          <c:showBubbleSize val="0"/>
        </c:dLbls>
        <c:gapWidth val="150"/>
        <c:shape val="box"/>
        <c:axId val="203464064"/>
        <c:axId val="203469952"/>
        <c:axId val="0"/>
      </c:bar3DChart>
      <c:catAx>
        <c:axId val="203464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469952"/>
        <c:crosses val="autoZero"/>
        <c:auto val="1"/>
        <c:lblAlgn val="ctr"/>
        <c:lblOffset val="100"/>
        <c:noMultiLvlLbl val="0"/>
      </c:catAx>
      <c:valAx>
        <c:axId val="203469952"/>
        <c:scaling>
          <c:orientation val="minMax"/>
        </c:scaling>
        <c:delete val="1"/>
        <c:axPos val="l"/>
        <c:numFmt formatCode="0%" sourceLinked="1"/>
        <c:majorTickMark val="out"/>
        <c:minorTickMark val="none"/>
        <c:tickLblPos val="nextTo"/>
        <c:crossAx val="203464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2C-4A26-8178-53442E9042B4}"/>
              </c:ext>
            </c:extLst>
          </c:dPt>
          <c:dPt>
            <c:idx val="1"/>
            <c:invertIfNegative val="0"/>
            <c:bubble3D val="0"/>
            <c:spPr>
              <a:solidFill>
                <a:srgbClr val="C00000"/>
              </a:solidFill>
            </c:spPr>
            <c:extLst>
              <c:ext xmlns:c16="http://schemas.microsoft.com/office/drawing/2014/chart" uri="{C3380CC4-5D6E-409C-BE32-E72D297353CC}">
                <c16:uniqueId val="{00000001-572C-4A26-8178-53442E9042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2C-4A26-8178-53442E9042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2C-4A26-8178-53442E9042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72C-4A26-8178-53442E9042B4}"/>
            </c:ext>
          </c:extLst>
        </c:ser>
        <c:dLbls>
          <c:showLegendKey val="0"/>
          <c:showVal val="0"/>
          <c:showCatName val="0"/>
          <c:showSerName val="0"/>
          <c:showPercent val="0"/>
          <c:showBubbleSize val="0"/>
        </c:dLbls>
        <c:gapWidth val="150"/>
        <c:shape val="box"/>
        <c:axId val="208849920"/>
        <c:axId val="208851712"/>
        <c:axId val="0"/>
      </c:bar3DChart>
      <c:catAx>
        <c:axId val="208849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8851712"/>
        <c:crosses val="autoZero"/>
        <c:auto val="1"/>
        <c:lblAlgn val="ctr"/>
        <c:lblOffset val="100"/>
        <c:noMultiLvlLbl val="0"/>
      </c:catAx>
      <c:valAx>
        <c:axId val="208851712"/>
        <c:scaling>
          <c:orientation val="minMax"/>
        </c:scaling>
        <c:delete val="1"/>
        <c:axPos val="l"/>
        <c:numFmt formatCode="0%" sourceLinked="1"/>
        <c:majorTickMark val="out"/>
        <c:minorTickMark val="none"/>
        <c:tickLblPos val="nextTo"/>
        <c:crossAx val="208849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0C-443F-BC72-72D6E7CFBE82}"/>
              </c:ext>
            </c:extLst>
          </c:dPt>
          <c:dPt>
            <c:idx val="1"/>
            <c:invertIfNegative val="0"/>
            <c:bubble3D val="0"/>
            <c:spPr>
              <a:solidFill>
                <a:srgbClr val="C00000"/>
              </a:solidFill>
            </c:spPr>
            <c:extLst>
              <c:ext xmlns:c16="http://schemas.microsoft.com/office/drawing/2014/chart" uri="{C3380CC4-5D6E-409C-BE32-E72D297353CC}">
                <c16:uniqueId val="{00000001-300C-443F-BC72-72D6E7CFBE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0C-443F-BC72-72D6E7CFBE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0C-443F-BC72-72D6E7CFBE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00C-443F-BC72-72D6E7CFBE82}"/>
            </c:ext>
          </c:extLst>
        </c:ser>
        <c:dLbls>
          <c:showLegendKey val="0"/>
          <c:showVal val="0"/>
          <c:showCatName val="0"/>
          <c:showSerName val="0"/>
          <c:showPercent val="0"/>
          <c:showBubbleSize val="0"/>
        </c:dLbls>
        <c:gapWidth val="150"/>
        <c:shape val="box"/>
        <c:axId val="209736448"/>
        <c:axId val="209737984"/>
        <c:axId val="0"/>
      </c:bar3DChart>
      <c:catAx>
        <c:axId val="209736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737984"/>
        <c:crosses val="autoZero"/>
        <c:auto val="1"/>
        <c:lblAlgn val="ctr"/>
        <c:lblOffset val="100"/>
        <c:noMultiLvlLbl val="0"/>
      </c:catAx>
      <c:valAx>
        <c:axId val="209737984"/>
        <c:scaling>
          <c:orientation val="minMax"/>
        </c:scaling>
        <c:delete val="1"/>
        <c:axPos val="l"/>
        <c:numFmt formatCode="0%" sourceLinked="1"/>
        <c:majorTickMark val="out"/>
        <c:minorTickMark val="none"/>
        <c:tickLblPos val="nextTo"/>
        <c:crossAx val="209736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3BD-4681-BA8F-992366E81B6D}"/>
              </c:ext>
            </c:extLst>
          </c:dPt>
          <c:dPt>
            <c:idx val="1"/>
            <c:invertIfNegative val="0"/>
            <c:bubble3D val="0"/>
            <c:spPr>
              <a:solidFill>
                <a:srgbClr val="C00000"/>
              </a:solidFill>
            </c:spPr>
            <c:extLst>
              <c:ext xmlns:c16="http://schemas.microsoft.com/office/drawing/2014/chart" uri="{C3380CC4-5D6E-409C-BE32-E72D297353CC}">
                <c16:uniqueId val="{00000001-33BD-4681-BA8F-992366E81B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BD-4681-BA8F-992366E81B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BD-4681-BA8F-992366E81B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33BD-4681-BA8F-992366E81B6D}"/>
            </c:ext>
          </c:extLst>
        </c:ser>
        <c:dLbls>
          <c:showLegendKey val="0"/>
          <c:showVal val="0"/>
          <c:showCatName val="0"/>
          <c:showSerName val="0"/>
          <c:showPercent val="0"/>
          <c:showBubbleSize val="0"/>
        </c:dLbls>
        <c:gapWidth val="150"/>
        <c:shape val="box"/>
        <c:axId val="209774848"/>
        <c:axId val="209780736"/>
        <c:axId val="0"/>
      </c:bar3DChart>
      <c:catAx>
        <c:axId val="209774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780736"/>
        <c:crosses val="autoZero"/>
        <c:auto val="1"/>
        <c:lblAlgn val="ctr"/>
        <c:lblOffset val="100"/>
        <c:noMultiLvlLbl val="0"/>
      </c:catAx>
      <c:valAx>
        <c:axId val="209780736"/>
        <c:scaling>
          <c:orientation val="minMax"/>
        </c:scaling>
        <c:delete val="1"/>
        <c:axPos val="l"/>
        <c:numFmt formatCode="0%" sourceLinked="1"/>
        <c:majorTickMark val="out"/>
        <c:minorTickMark val="none"/>
        <c:tickLblPos val="nextTo"/>
        <c:crossAx val="209774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995-4477-BA76-F020C42A9E17}"/>
              </c:ext>
            </c:extLst>
          </c:dPt>
          <c:dPt>
            <c:idx val="1"/>
            <c:invertIfNegative val="0"/>
            <c:bubble3D val="0"/>
            <c:spPr>
              <a:solidFill>
                <a:srgbClr val="C00000"/>
              </a:solidFill>
            </c:spPr>
            <c:extLst>
              <c:ext xmlns:c16="http://schemas.microsoft.com/office/drawing/2014/chart" uri="{C3380CC4-5D6E-409C-BE32-E72D297353CC}">
                <c16:uniqueId val="{00000001-4995-4477-BA76-F020C42A9E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995-4477-BA76-F020C42A9E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995-4477-BA76-F020C42A9E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4995-4477-BA76-F020C42A9E17}"/>
            </c:ext>
          </c:extLst>
        </c:ser>
        <c:dLbls>
          <c:showLegendKey val="0"/>
          <c:showVal val="0"/>
          <c:showCatName val="0"/>
          <c:showSerName val="0"/>
          <c:showPercent val="0"/>
          <c:showBubbleSize val="0"/>
        </c:dLbls>
        <c:gapWidth val="150"/>
        <c:shape val="box"/>
        <c:axId val="209821696"/>
        <c:axId val="209823232"/>
        <c:axId val="0"/>
      </c:bar3DChart>
      <c:catAx>
        <c:axId val="209821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823232"/>
        <c:crosses val="autoZero"/>
        <c:auto val="1"/>
        <c:lblAlgn val="ctr"/>
        <c:lblOffset val="100"/>
        <c:noMultiLvlLbl val="0"/>
      </c:catAx>
      <c:valAx>
        <c:axId val="209823232"/>
        <c:scaling>
          <c:orientation val="minMax"/>
        </c:scaling>
        <c:delete val="1"/>
        <c:axPos val="l"/>
        <c:numFmt formatCode="0%" sourceLinked="1"/>
        <c:majorTickMark val="out"/>
        <c:minorTickMark val="none"/>
        <c:tickLblPos val="nextTo"/>
        <c:crossAx val="209821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5B-4D75-AC1C-5F788F01B8E7}"/>
              </c:ext>
            </c:extLst>
          </c:dPt>
          <c:dPt>
            <c:idx val="1"/>
            <c:invertIfNegative val="0"/>
            <c:bubble3D val="0"/>
            <c:spPr>
              <a:solidFill>
                <a:srgbClr val="C00000"/>
              </a:solidFill>
            </c:spPr>
            <c:extLst>
              <c:ext xmlns:c16="http://schemas.microsoft.com/office/drawing/2014/chart" uri="{C3380CC4-5D6E-409C-BE32-E72D297353CC}">
                <c16:uniqueId val="{00000001-A25B-4D75-AC1C-5F788F01B8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5B-4D75-AC1C-5F788F01B8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5B-4D75-AC1C-5F788F01B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A25B-4D75-AC1C-5F788F01B8E7}"/>
            </c:ext>
          </c:extLst>
        </c:ser>
        <c:dLbls>
          <c:showLegendKey val="0"/>
          <c:showVal val="0"/>
          <c:showCatName val="0"/>
          <c:showSerName val="0"/>
          <c:showPercent val="0"/>
          <c:showBubbleSize val="0"/>
        </c:dLbls>
        <c:gapWidth val="150"/>
        <c:shape val="box"/>
        <c:axId val="209880576"/>
        <c:axId val="209882112"/>
        <c:axId val="0"/>
      </c:bar3DChart>
      <c:catAx>
        <c:axId val="209880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9882112"/>
        <c:crosses val="autoZero"/>
        <c:auto val="1"/>
        <c:lblAlgn val="ctr"/>
        <c:lblOffset val="100"/>
        <c:noMultiLvlLbl val="0"/>
      </c:catAx>
      <c:valAx>
        <c:axId val="209882112"/>
        <c:scaling>
          <c:orientation val="minMax"/>
        </c:scaling>
        <c:delete val="1"/>
        <c:axPos val="l"/>
        <c:numFmt formatCode="0%" sourceLinked="1"/>
        <c:majorTickMark val="out"/>
        <c:minorTickMark val="none"/>
        <c:tickLblPos val="nextTo"/>
        <c:crossAx val="209880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DA5-4596-A17B-1AB9616956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DA5-4596-A17B-1AB9616956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3ADD-4D3E-AAE4-43BBDF25E4F2}"/>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DA5-4596-A17B-1AB9616956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DA5-4596-A17B-1AB96169569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DA5-4596-A17B-1AB96169569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DA5-4596-A17B-1AB9616956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3ADD-4D3E-AAE4-43BBDF25E4F2}"/>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DA5-4596-A17B-1AB9616956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DA5-4596-A17B-1AB96169569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DA5-4596-A17B-1AB96169569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DA5-4596-A17B-1AB9616956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ADD-4D3E-AAE4-43BBDF25E4F2}"/>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ADD-4D3E-AAE4-43BBDF25E4F2}"/>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ADD-4D3E-AAE4-43BBDF25E4F2}"/>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ADD-4D3E-AAE4-43BBDF25E4F2}"/>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ADD-4D3E-AAE4-43BBDF25E4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ADD-4D3E-AAE4-43BBDF25E4F2}"/>
            </c:ext>
          </c:extLst>
        </c:ser>
        <c:dLbls>
          <c:showLegendKey val="0"/>
          <c:showVal val="0"/>
          <c:showCatName val="0"/>
          <c:showSerName val="0"/>
          <c:showPercent val="0"/>
          <c:showBubbleSize val="0"/>
        </c:dLbls>
        <c:smooth val="0"/>
        <c:axId val="209956224"/>
        <c:axId val="209962112"/>
      </c:lineChart>
      <c:catAx>
        <c:axId val="209956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962112"/>
        <c:crosses val="autoZero"/>
        <c:auto val="1"/>
        <c:lblAlgn val="ctr"/>
        <c:lblOffset val="100"/>
        <c:noMultiLvlLbl val="0"/>
      </c:catAx>
      <c:valAx>
        <c:axId val="209962112"/>
        <c:scaling>
          <c:orientation val="minMax"/>
        </c:scaling>
        <c:delete val="1"/>
        <c:axPos val="l"/>
        <c:numFmt formatCode="0%" sourceLinked="1"/>
        <c:majorTickMark val="out"/>
        <c:minorTickMark val="none"/>
        <c:tickLblPos val="nextTo"/>
        <c:crossAx val="2099562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26F-4998-B2AF-5E54974AADC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26F-4998-B2AF-5E54974AAD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948A-4858-9AE0-F1CB0BCDF95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26F-4998-B2AF-5E54974AADC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26F-4998-B2AF-5E54974AADC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26F-4998-B2AF-5E54974AADC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26F-4998-B2AF-5E54974AAD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948A-4858-9AE0-F1CB0BCDF95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26F-4998-B2AF-5E54974AADC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26F-4998-B2AF-5E54974AADC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26F-4998-B2AF-5E54974AADC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26F-4998-B2AF-5E54974AAD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48A-4858-9AE0-F1CB0BCDF95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48A-4858-9AE0-F1CB0BCDF95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48A-4858-9AE0-F1CB0BCDF95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48A-4858-9AE0-F1CB0BCDF95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48A-4858-9AE0-F1CB0BCDF9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48A-4858-9AE0-F1CB0BCDF95A}"/>
            </c:ext>
          </c:extLst>
        </c:ser>
        <c:dLbls>
          <c:showLegendKey val="0"/>
          <c:showVal val="0"/>
          <c:showCatName val="0"/>
          <c:showSerName val="0"/>
          <c:showPercent val="0"/>
          <c:showBubbleSize val="0"/>
        </c:dLbls>
        <c:smooth val="0"/>
        <c:axId val="209594240"/>
        <c:axId val="209595776"/>
      </c:lineChart>
      <c:catAx>
        <c:axId val="209594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595776"/>
        <c:crosses val="autoZero"/>
        <c:auto val="1"/>
        <c:lblAlgn val="ctr"/>
        <c:lblOffset val="100"/>
        <c:noMultiLvlLbl val="0"/>
      </c:catAx>
      <c:valAx>
        <c:axId val="209595776"/>
        <c:scaling>
          <c:orientation val="minMax"/>
        </c:scaling>
        <c:delete val="1"/>
        <c:axPos val="l"/>
        <c:numFmt formatCode="0%" sourceLinked="1"/>
        <c:majorTickMark val="out"/>
        <c:minorTickMark val="none"/>
        <c:tickLblPos val="nextTo"/>
        <c:crossAx val="2095942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B66-47E4-905E-D6C6A34B41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B66-47E4-905E-D6C6A34B41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D6A-4FE3-B762-77C742758945}"/>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B66-47E4-905E-D6C6A34B41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B66-47E4-905E-D6C6A34B416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B66-47E4-905E-D6C6A34B416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B66-47E4-905E-D6C6A34B41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D6A-4FE3-B762-77C742758945}"/>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B66-47E4-905E-D6C6A34B416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B66-47E4-905E-D6C6A34B416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B66-47E4-905E-D6C6A34B416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B66-47E4-905E-D6C6A34B41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D6A-4FE3-B762-77C742758945}"/>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D6A-4FE3-B762-77C742758945}"/>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D6A-4FE3-B762-77C742758945}"/>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D6A-4FE3-B762-77C742758945}"/>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D6A-4FE3-B762-77C7427589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D6A-4FE3-B762-77C742758945}"/>
            </c:ext>
          </c:extLst>
        </c:ser>
        <c:dLbls>
          <c:showLegendKey val="0"/>
          <c:showVal val="0"/>
          <c:showCatName val="0"/>
          <c:showSerName val="0"/>
          <c:showPercent val="0"/>
          <c:showBubbleSize val="0"/>
        </c:dLbls>
        <c:smooth val="0"/>
        <c:axId val="209703296"/>
        <c:axId val="209704832"/>
      </c:lineChart>
      <c:catAx>
        <c:axId val="209703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9704832"/>
        <c:crosses val="autoZero"/>
        <c:auto val="1"/>
        <c:lblAlgn val="ctr"/>
        <c:lblOffset val="100"/>
        <c:noMultiLvlLbl val="0"/>
      </c:catAx>
      <c:valAx>
        <c:axId val="209704832"/>
        <c:scaling>
          <c:orientation val="minMax"/>
        </c:scaling>
        <c:delete val="1"/>
        <c:axPos val="l"/>
        <c:numFmt formatCode="0%" sourceLinked="1"/>
        <c:majorTickMark val="out"/>
        <c:minorTickMark val="none"/>
        <c:tickLblPos val="nextTo"/>
        <c:crossAx val="2097032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59-4A62-A227-F893D38B9C72}"/>
              </c:ext>
            </c:extLst>
          </c:dPt>
          <c:dPt>
            <c:idx val="1"/>
            <c:invertIfNegative val="0"/>
            <c:bubble3D val="0"/>
            <c:spPr>
              <a:solidFill>
                <a:srgbClr val="C00000"/>
              </a:solidFill>
            </c:spPr>
            <c:extLst>
              <c:ext xmlns:c16="http://schemas.microsoft.com/office/drawing/2014/chart" uri="{C3380CC4-5D6E-409C-BE32-E72D297353CC}">
                <c16:uniqueId val="{00000001-8E59-4A62-A227-F893D38B9C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59-4A62-A227-F893D38B9C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59-4A62-A227-F893D38B9C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8E59-4A62-A227-F893D38B9C72}"/>
            </c:ext>
          </c:extLst>
        </c:ser>
        <c:dLbls>
          <c:showLegendKey val="0"/>
          <c:showVal val="0"/>
          <c:showCatName val="0"/>
          <c:showSerName val="0"/>
          <c:showPercent val="0"/>
          <c:showBubbleSize val="0"/>
        </c:dLbls>
        <c:gapWidth val="150"/>
        <c:shape val="box"/>
        <c:axId val="210012416"/>
        <c:axId val="210014208"/>
        <c:axId val="0"/>
      </c:bar3DChart>
      <c:catAx>
        <c:axId val="210012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014208"/>
        <c:crosses val="autoZero"/>
        <c:auto val="1"/>
        <c:lblAlgn val="ctr"/>
        <c:lblOffset val="100"/>
        <c:noMultiLvlLbl val="0"/>
      </c:catAx>
      <c:valAx>
        <c:axId val="210014208"/>
        <c:scaling>
          <c:orientation val="minMax"/>
        </c:scaling>
        <c:delete val="1"/>
        <c:axPos val="l"/>
        <c:numFmt formatCode="0%" sourceLinked="1"/>
        <c:majorTickMark val="out"/>
        <c:minorTickMark val="none"/>
        <c:tickLblPos val="nextTo"/>
        <c:crossAx val="210012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89-47B3-AA34-1FEEAFEF0B97}"/>
              </c:ext>
            </c:extLst>
          </c:dPt>
          <c:dPt>
            <c:idx val="1"/>
            <c:invertIfNegative val="0"/>
            <c:bubble3D val="0"/>
            <c:spPr>
              <a:solidFill>
                <a:srgbClr val="C00000"/>
              </a:solidFill>
            </c:spPr>
            <c:extLst>
              <c:ext xmlns:c16="http://schemas.microsoft.com/office/drawing/2014/chart" uri="{C3380CC4-5D6E-409C-BE32-E72D297353CC}">
                <c16:uniqueId val="{00000001-A989-47B3-AA34-1FEEAFEF0B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89-47B3-AA34-1FEEAFEF0B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89-47B3-AA34-1FEEAFEF0B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A989-47B3-AA34-1FEEAFEF0B97}"/>
            </c:ext>
          </c:extLst>
        </c:ser>
        <c:dLbls>
          <c:showLegendKey val="0"/>
          <c:showVal val="0"/>
          <c:showCatName val="0"/>
          <c:showSerName val="0"/>
          <c:showPercent val="0"/>
          <c:showBubbleSize val="0"/>
        </c:dLbls>
        <c:gapWidth val="150"/>
        <c:shape val="box"/>
        <c:axId val="210055168"/>
        <c:axId val="210056704"/>
        <c:axId val="0"/>
      </c:bar3DChart>
      <c:catAx>
        <c:axId val="210055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056704"/>
        <c:crosses val="autoZero"/>
        <c:auto val="1"/>
        <c:lblAlgn val="ctr"/>
        <c:lblOffset val="100"/>
        <c:noMultiLvlLbl val="0"/>
      </c:catAx>
      <c:valAx>
        <c:axId val="210056704"/>
        <c:scaling>
          <c:orientation val="minMax"/>
        </c:scaling>
        <c:delete val="1"/>
        <c:axPos val="l"/>
        <c:numFmt formatCode="0%" sourceLinked="1"/>
        <c:majorTickMark val="out"/>
        <c:minorTickMark val="none"/>
        <c:tickLblPos val="nextTo"/>
        <c:crossAx val="210055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7D-484C-8912-5A8CCEA74EDC}"/>
              </c:ext>
            </c:extLst>
          </c:dPt>
          <c:dPt>
            <c:idx val="1"/>
            <c:invertIfNegative val="0"/>
            <c:bubble3D val="0"/>
            <c:spPr>
              <a:solidFill>
                <a:srgbClr val="C00000"/>
              </a:solidFill>
            </c:spPr>
            <c:extLst>
              <c:ext xmlns:c16="http://schemas.microsoft.com/office/drawing/2014/chart" uri="{C3380CC4-5D6E-409C-BE32-E72D297353CC}">
                <c16:uniqueId val="{00000001-C17D-484C-8912-5A8CCEA74E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7D-484C-8912-5A8CCEA74E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7D-484C-8912-5A8CCEA74E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C17D-484C-8912-5A8CCEA74EDC}"/>
            </c:ext>
          </c:extLst>
        </c:ser>
        <c:dLbls>
          <c:showLegendKey val="0"/>
          <c:showVal val="0"/>
          <c:showCatName val="0"/>
          <c:showSerName val="0"/>
          <c:showPercent val="0"/>
          <c:showBubbleSize val="0"/>
        </c:dLbls>
        <c:gapWidth val="150"/>
        <c:shape val="box"/>
        <c:axId val="203510912"/>
        <c:axId val="203512448"/>
        <c:axId val="0"/>
      </c:bar3DChart>
      <c:catAx>
        <c:axId val="203510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3512448"/>
        <c:crosses val="autoZero"/>
        <c:auto val="1"/>
        <c:lblAlgn val="ctr"/>
        <c:lblOffset val="100"/>
        <c:noMultiLvlLbl val="0"/>
      </c:catAx>
      <c:valAx>
        <c:axId val="203512448"/>
        <c:scaling>
          <c:orientation val="minMax"/>
        </c:scaling>
        <c:delete val="1"/>
        <c:axPos val="l"/>
        <c:numFmt formatCode="0%" sourceLinked="1"/>
        <c:majorTickMark val="out"/>
        <c:minorTickMark val="none"/>
        <c:tickLblPos val="nextTo"/>
        <c:crossAx val="203510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48-4C05-AA77-A606973F10D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1048-4C05-AA77-A606973F10DF}"/>
            </c:ext>
          </c:extLst>
        </c:ser>
        <c:dLbls>
          <c:showLegendKey val="0"/>
          <c:showVal val="0"/>
          <c:showCatName val="0"/>
          <c:showSerName val="0"/>
          <c:showPercent val="0"/>
          <c:showBubbleSize val="0"/>
        </c:dLbls>
        <c:gapWidth val="150"/>
        <c:shape val="box"/>
        <c:axId val="210082816"/>
        <c:axId val="210092800"/>
        <c:axId val="0"/>
      </c:bar3DChart>
      <c:catAx>
        <c:axId val="21008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0092800"/>
        <c:crosses val="autoZero"/>
        <c:auto val="1"/>
        <c:lblAlgn val="ctr"/>
        <c:lblOffset val="100"/>
        <c:noMultiLvlLbl val="0"/>
      </c:catAx>
      <c:valAx>
        <c:axId val="210092800"/>
        <c:scaling>
          <c:orientation val="minMax"/>
        </c:scaling>
        <c:delete val="1"/>
        <c:axPos val="l"/>
        <c:numFmt formatCode="0%" sourceLinked="1"/>
        <c:majorTickMark val="out"/>
        <c:minorTickMark val="none"/>
        <c:tickLblPos val="nextTo"/>
        <c:crossAx val="210082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475-4716-8DC6-547C44B9F5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475-4716-8DC6-547C44B9F5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96AF-40E0-A26B-23623FD4AB3F}"/>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475-4716-8DC6-547C44B9F5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475-4716-8DC6-547C44B9F5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475-4716-8DC6-547C44B9F5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475-4716-8DC6-547C44B9F5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96AF-40E0-A26B-23623FD4AB3F}"/>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475-4716-8DC6-547C44B9F5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475-4716-8DC6-547C44B9F5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475-4716-8DC6-547C44B9F5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475-4716-8DC6-547C44B9F5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6AF-40E0-A26B-23623FD4AB3F}"/>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6AF-40E0-A26B-23623FD4AB3F}"/>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6AF-40E0-A26B-23623FD4AB3F}"/>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6AF-40E0-A26B-23623FD4AB3F}"/>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6AF-40E0-A26B-23623FD4AB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6AF-40E0-A26B-23623FD4AB3F}"/>
            </c:ext>
          </c:extLst>
        </c:ser>
        <c:dLbls>
          <c:showLegendKey val="0"/>
          <c:showVal val="0"/>
          <c:showCatName val="0"/>
          <c:showSerName val="0"/>
          <c:showPercent val="0"/>
          <c:showBubbleSize val="0"/>
        </c:dLbls>
        <c:smooth val="0"/>
        <c:axId val="210314368"/>
        <c:axId val="210315904"/>
      </c:lineChart>
      <c:catAx>
        <c:axId val="2103143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0315904"/>
        <c:crosses val="autoZero"/>
        <c:auto val="1"/>
        <c:lblAlgn val="ctr"/>
        <c:lblOffset val="100"/>
        <c:noMultiLvlLbl val="0"/>
      </c:catAx>
      <c:valAx>
        <c:axId val="210315904"/>
        <c:scaling>
          <c:orientation val="minMax"/>
        </c:scaling>
        <c:delete val="1"/>
        <c:axPos val="l"/>
        <c:numFmt formatCode="0%" sourceLinked="1"/>
        <c:majorTickMark val="out"/>
        <c:minorTickMark val="none"/>
        <c:tickLblPos val="nextTo"/>
        <c:crossAx val="2103143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393-4EEE-9344-2C1E954ACCB6}"/>
              </c:ext>
            </c:extLst>
          </c:dPt>
          <c:dPt>
            <c:idx val="1"/>
            <c:invertIfNegative val="0"/>
            <c:bubble3D val="0"/>
            <c:spPr>
              <a:solidFill>
                <a:srgbClr val="C00000"/>
              </a:solidFill>
            </c:spPr>
            <c:extLst>
              <c:ext xmlns:c16="http://schemas.microsoft.com/office/drawing/2014/chart" uri="{C3380CC4-5D6E-409C-BE32-E72D297353CC}">
                <c16:uniqueId val="{00000001-4393-4EEE-9344-2C1E954ACC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93-4EEE-9344-2C1E954ACC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93-4EEE-9344-2C1E954ACC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393-4EEE-9344-2C1E954ACCB6}"/>
            </c:ext>
          </c:extLst>
        </c:ser>
        <c:dLbls>
          <c:showLegendKey val="0"/>
          <c:showVal val="0"/>
          <c:showCatName val="0"/>
          <c:showSerName val="0"/>
          <c:showPercent val="0"/>
          <c:showBubbleSize val="0"/>
        </c:dLbls>
        <c:gapWidth val="150"/>
        <c:shape val="box"/>
        <c:axId val="210365440"/>
        <c:axId val="210633472"/>
        <c:axId val="0"/>
      </c:bar3DChart>
      <c:catAx>
        <c:axId val="210365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633472"/>
        <c:crosses val="autoZero"/>
        <c:auto val="1"/>
        <c:lblAlgn val="ctr"/>
        <c:lblOffset val="100"/>
        <c:noMultiLvlLbl val="0"/>
      </c:catAx>
      <c:valAx>
        <c:axId val="210633472"/>
        <c:scaling>
          <c:orientation val="minMax"/>
        </c:scaling>
        <c:delete val="1"/>
        <c:axPos val="l"/>
        <c:numFmt formatCode="0%" sourceLinked="1"/>
        <c:majorTickMark val="out"/>
        <c:minorTickMark val="none"/>
        <c:tickLblPos val="nextTo"/>
        <c:crossAx val="2103654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BFA-4852-A51C-D5E37F7734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BFA-4852-A51C-D5E37F7734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6BFA-4852-A51C-D5E37F77344D}"/>
            </c:ext>
          </c:extLst>
        </c:ser>
        <c:dLbls>
          <c:showLegendKey val="0"/>
          <c:showVal val="0"/>
          <c:showCatName val="0"/>
          <c:showSerName val="0"/>
          <c:showPercent val="0"/>
          <c:showBubbleSize val="0"/>
        </c:dLbls>
        <c:gapWidth val="150"/>
        <c:shape val="box"/>
        <c:axId val="210656256"/>
        <c:axId val="210670336"/>
        <c:axId val="0"/>
      </c:bar3DChart>
      <c:catAx>
        <c:axId val="210656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670336"/>
        <c:crosses val="autoZero"/>
        <c:auto val="1"/>
        <c:lblAlgn val="ctr"/>
        <c:lblOffset val="100"/>
        <c:noMultiLvlLbl val="0"/>
      </c:catAx>
      <c:valAx>
        <c:axId val="210670336"/>
        <c:scaling>
          <c:orientation val="minMax"/>
        </c:scaling>
        <c:delete val="1"/>
        <c:axPos val="l"/>
        <c:numFmt formatCode="0%" sourceLinked="1"/>
        <c:majorTickMark val="out"/>
        <c:minorTickMark val="none"/>
        <c:tickLblPos val="nextTo"/>
        <c:crossAx val="210656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E45-4C24-AF3D-A5C2D500CE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E45-4C24-AF3D-A5C2D500CE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7E45-4C24-AF3D-A5C2D500CE42}"/>
            </c:ext>
          </c:extLst>
        </c:ser>
        <c:dLbls>
          <c:showLegendKey val="0"/>
          <c:showVal val="0"/>
          <c:showCatName val="0"/>
          <c:showSerName val="0"/>
          <c:showPercent val="0"/>
          <c:showBubbleSize val="0"/>
        </c:dLbls>
        <c:gapWidth val="150"/>
        <c:shape val="box"/>
        <c:axId val="210693120"/>
        <c:axId val="210694912"/>
        <c:axId val="0"/>
      </c:bar3DChart>
      <c:catAx>
        <c:axId val="210693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694912"/>
        <c:crosses val="autoZero"/>
        <c:auto val="1"/>
        <c:lblAlgn val="ctr"/>
        <c:lblOffset val="100"/>
        <c:noMultiLvlLbl val="0"/>
      </c:catAx>
      <c:valAx>
        <c:axId val="210694912"/>
        <c:scaling>
          <c:orientation val="minMax"/>
        </c:scaling>
        <c:delete val="1"/>
        <c:axPos val="l"/>
        <c:numFmt formatCode="0%" sourceLinked="1"/>
        <c:majorTickMark val="out"/>
        <c:minorTickMark val="none"/>
        <c:tickLblPos val="nextTo"/>
        <c:crossAx val="210693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0FA-4DC5-A276-06EF6DBE41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0FA-4DC5-A276-06EF6DBE41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C0FA-4DC5-A276-06EF6DBE41A8}"/>
            </c:ext>
          </c:extLst>
        </c:ser>
        <c:dLbls>
          <c:showLegendKey val="0"/>
          <c:showVal val="0"/>
          <c:showCatName val="0"/>
          <c:showSerName val="0"/>
          <c:showPercent val="0"/>
          <c:showBubbleSize val="0"/>
        </c:dLbls>
        <c:gapWidth val="150"/>
        <c:shape val="box"/>
        <c:axId val="210742656"/>
        <c:axId val="210744448"/>
        <c:axId val="0"/>
      </c:bar3DChart>
      <c:catAx>
        <c:axId val="210742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0744448"/>
        <c:crosses val="autoZero"/>
        <c:auto val="1"/>
        <c:lblAlgn val="ctr"/>
        <c:lblOffset val="100"/>
        <c:noMultiLvlLbl val="0"/>
      </c:catAx>
      <c:valAx>
        <c:axId val="210744448"/>
        <c:scaling>
          <c:orientation val="minMax"/>
        </c:scaling>
        <c:delete val="1"/>
        <c:axPos val="l"/>
        <c:numFmt formatCode="0%" sourceLinked="1"/>
        <c:majorTickMark val="out"/>
        <c:minorTickMark val="none"/>
        <c:tickLblPos val="nextTo"/>
        <c:crossAx val="210742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03" name="1 Imagen" descr="Secretaría de Educación">
          <a:extLst>
            <a:ext uri="{FF2B5EF4-FFF2-40B4-BE49-F238E27FC236}">
              <a16:creationId xmlns:a16="http://schemas.microsoft.com/office/drawing/2014/main" id="{00000000-0008-0000-0000-00005B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04"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5C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66675</xdr:rowOff>
    </xdr:to>
    <xdr:pic>
      <xdr:nvPicPr>
        <xdr:cNvPr id="51619809" name="2 Imagen">
          <a:hlinkClick xmlns:r="http://schemas.openxmlformats.org/officeDocument/2006/relationships" r:id="rId1" tooltip="IR A RESUMEN"/>
          <a:extLst>
            <a:ext uri="{FF2B5EF4-FFF2-40B4-BE49-F238E27FC236}">
              <a16:creationId xmlns:a16="http://schemas.microsoft.com/office/drawing/2014/main" id="{00000000-0008-0000-0100-0000E1A7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47625</xdr:rowOff>
    </xdr:to>
    <xdr:pic>
      <xdr:nvPicPr>
        <xdr:cNvPr id="51619810" name="3 Imagen">
          <a:hlinkClick xmlns:r="http://schemas.openxmlformats.org/officeDocument/2006/relationships" r:id="rId3" tooltip="IR A RESUMEN"/>
          <a:extLst>
            <a:ext uri="{FF2B5EF4-FFF2-40B4-BE49-F238E27FC236}">
              <a16:creationId xmlns:a16="http://schemas.microsoft.com/office/drawing/2014/main" id="{00000000-0008-0000-0100-0000E2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66675</xdr:rowOff>
    </xdr:to>
    <xdr:pic>
      <xdr:nvPicPr>
        <xdr:cNvPr id="51619811" name="4 Imagen">
          <a:hlinkClick xmlns:r="http://schemas.openxmlformats.org/officeDocument/2006/relationships" r:id="rId5" tooltip="IR A RESUMEN"/>
          <a:extLst>
            <a:ext uri="{FF2B5EF4-FFF2-40B4-BE49-F238E27FC236}">
              <a16:creationId xmlns:a16="http://schemas.microsoft.com/office/drawing/2014/main" id="{00000000-0008-0000-0100-0000E3A7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66675</xdr:rowOff>
    </xdr:to>
    <xdr:pic>
      <xdr:nvPicPr>
        <xdr:cNvPr id="51619812" name="5 Imagen">
          <a:hlinkClick xmlns:r="http://schemas.openxmlformats.org/officeDocument/2006/relationships" r:id="rId7" tooltip="IR A RESUMEN"/>
          <a:extLst>
            <a:ext uri="{FF2B5EF4-FFF2-40B4-BE49-F238E27FC236}">
              <a16:creationId xmlns:a16="http://schemas.microsoft.com/office/drawing/2014/main" id="{00000000-0008-0000-0100-0000E4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76200</xdr:rowOff>
    </xdr:to>
    <xdr:pic>
      <xdr:nvPicPr>
        <xdr:cNvPr id="51619813" name="7 Imagen">
          <a:hlinkClick xmlns:r="http://schemas.openxmlformats.org/officeDocument/2006/relationships" r:id="rId8" tooltip="IR A RESUMEN"/>
          <a:extLst>
            <a:ext uri="{FF2B5EF4-FFF2-40B4-BE49-F238E27FC236}">
              <a16:creationId xmlns:a16="http://schemas.microsoft.com/office/drawing/2014/main" id="{00000000-0008-0000-0100-0000E5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76200</xdr:rowOff>
    </xdr:to>
    <xdr:pic>
      <xdr:nvPicPr>
        <xdr:cNvPr id="51619814" name="8 Imagen">
          <a:hlinkClick xmlns:r="http://schemas.openxmlformats.org/officeDocument/2006/relationships" r:id="rId9" tooltip="IR A RESUMEN"/>
          <a:extLst>
            <a:ext uri="{FF2B5EF4-FFF2-40B4-BE49-F238E27FC236}">
              <a16:creationId xmlns:a16="http://schemas.microsoft.com/office/drawing/2014/main" id="{00000000-0008-0000-0100-0000E6A7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9525</xdr:rowOff>
    </xdr:to>
    <xdr:pic>
      <xdr:nvPicPr>
        <xdr:cNvPr id="51619815" name="9 Imagen">
          <a:hlinkClick xmlns:r="http://schemas.openxmlformats.org/officeDocument/2006/relationships" r:id="rId10" tooltip="IR A RESUMEN"/>
          <a:extLst>
            <a:ext uri="{FF2B5EF4-FFF2-40B4-BE49-F238E27FC236}">
              <a16:creationId xmlns:a16="http://schemas.microsoft.com/office/drawing/2014/main" id="{00000000-0008-0000-0100-0000E7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60</xdr:row>
      <xdr:rowOff>228599</xdr:rowOff>
    </xdr:to>
    <xdr:pic>
      <xdr:nvPicPr>
        <xdr:cNvPr id="51619816" name="10 Imagen">
          <a:hlinkClick xmlns:r="http://schemas.openxmlformats.org/officeDocument/2006/relationships" r:id="rId11" tooltip="IR A RESUMEN"/>
          <a:extLst>
            <a:ext uri="{FF2B5EF4-FFF2-40B4-BE49-F238E27FC236}">
              <a16:creationId xmlns:a16="http://schemas.microsoft.com/office/drawing/2014/main" id="{00000000-0008-0000-0100-0000E8A7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19050</xdr:rowOff>
    </xdr:to>
    <xdr:pic>
      <xdr:nvPicPr>
        <xdr:cNvPr id="51619817" name="11 Imagen">
          <a:hlinkClick xmlns:r="http://schemas.openxmlformats.org/officeDocument/2006/relationships" r:id="rId13" tooltip="IR A RESUMEN"/>
          <a:extLst>
            <a:ext uri="{FF2B5EF4-FFF2-40B4-BE49-F238E27FC236}">
              <a16:creationId xmlns:a16="http://schemas.microsoft.com/office/drawing/2014/main" id="{00000000-0008-0000-0100-0000E9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9525</xdr:rowOff>
    </xdr:to>
    <xdr:pic>
      <xdr:nvPicPr>
        <xdr:cNvPr id="51619818" name="12 Imagen">
          <a:hlinkClick xmlns:r="http://schemas.openxmlformats.org/officeDocument/2006/relationships" r:id="rId14" tooltip="IR A RESUMEN"/>
          <a:extLst>
            <a:ext uri="{FF2B5EF4-FFF2-40B4-BE49-F238E27FC236}">
              <a16:creationId xmlns:a16="http://schemas.microsoft.com/office/drawing/2014/main" id="{00000000-0008-0000-0100-0000EAA7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313372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19050</xdr:rowOff>
    </xdr:to>
    <xdr:pic>
      <xdr:nvPicPr>
        <xdr:cNvPr id="51619819" name="13 Imagen">
          <a:hlinkClick xmlns:r="http://schemas.openxmlformats.org/officeDocument/2006/relationships" r:id="rId16" tooltip="IR A RESUMEN"/>
          <a:extLst>
            <a:ext uri="{FF2B5EF4-FFF2-40B4-BE49-F238E27FC236}">
              <a16:creationId xmlns:a16="http://schemas.microsoft.com/office/drawing/2014/main" id="{00000000-0008-0000-0100-0000EBA7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61854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820" name="14 Imagen">
          <a:hlinkClick xmlns:r="http://schemas.openxmlformats.org/officeDocument/2006/relationships" r:id="rId17" tooltip="IR A RESUMEN"/>
          <a:extLst>
            <a:ext uri="{FF2B5EF4-FFF2-40B4-BE49-F238E27FC236}">
              <a16:creationId xmlns:a16="http://schemas.microsoft.com/office/drawing/2014/main" id="{00000000-0008-0000-0100-0000ECA7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76237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9525</xdr:rowOff>
    </xdr:to>
    <xdr:pic>
      <xdr:nvPicPr>
        <xdr:cNvPr id="51619821" name="15 Imagen">
          <a:hlinkClick xmlns:r="http://schemas.openxmlformats.org/officeDocument/2006/relationships" r:id="rId19" tooltip="IR A RESUMEN"/>
          <a:extLst>
            <a:ext uri="{FF2B5EF4-FFF2-40B4-BE49-F238E27FC236}">
              <a16:creationId xmlns:a16="http://schemas.microsoft.com/office/drawing/2014/main" id="{00000000-0008-0000-0100-0000EDA7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40805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19050</xdr:rowOff>
    </xdr:to>
    <xdr:pic>
      <xdr:nvPicPr>
        <xdr:cNvPr id="51619822" name="16 Imagen">
          <a:hlinkClick xmlns:r="http://schemas.openxmlformats.org/officeDocument/2006/relationships" r:id="rId21" tooltip="IR A RESUMEN"/>
          <a:extLst>
            <a:ext uri="{FF2B5EF4-FFF2-40B4-BE49-F238E27FC236}">
              <a16:creationId xmlns:a16="http://schemas.microsoft.com/office/drawing/2014/main" id="{00000000-0008-0000-0100-0000EEA7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43595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28575</xdr:colOff>
      <xdr:row>112</xdr:row>
      <xdr:rowOff>19050</xdr:rowOff>
    </xdr:to>
    <xdr:pic>
      <xdr:nvPicPr>
        <xdr:cNvPr id="51619823" name="17 Imagen">
          <a:hlinkClick xmlns:r="http://schemas.openxmlformats.org/officeDocument/2006/relationships" r:id="rId22" tooltip="IR A RESUMEN"/>
          <a:extLst>
            <a:ext uri="{FF2B5EF4-FFF2-40B4-BE49-F238E27FC236}">
              <a16:creationId xmlns:a16="http://schemas.microsoft.com/office/drawing/2014/main" id="{00000000-0008-0000-0100-0000EF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7710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28575</xdr:colOff>
      <xdr:row>120</xdr:row>
      <xdr:rowOff>9525</xdr:rowOff>
    </xdr:to>
    <xdr:pic>
      <xdr:nvPicPr>
        <xdr:cNvPr id="51619824" name="18 Imagen">
          <a:hlinkClick xmlns:r="http://schemas.openxmlformats.org/officeDocument/2006/relationships" r:id="rId23" tooltip="IR A RESUMEN"/>
          <a:extLst>
            <a:ext uri="{FF2B5EF4-FFF2-40B4-BE49-F238E27FC236}">
              <a16:creationId xmlns:a16="http://schemas.microsoft.com/office/drawing/2014/main" id="{00000000-0008-0000-0100-0000F0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99586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124</xdr:row>
      <xdr:rowOff>104775</xdr:rowOff>
    </xdr:from>
    <xdr:to>
      <xdr:col>3</xdr:col>
      <xdr:colOff>38100</xdr:colOff>
      <xdr:row>126</xdr:row>
      <xdr:rowOff>1</xdr:rowOff>
    </xdr:to>
    <xdr:pic>
      <xdr:nvPicPr>
        <xdr:cNvPr id="51619825" name="19 Imagen">
          <a:hlinkClick xmlns:r="http://schemas.openxmlformats.org/officeDocument/2006/relationships" r:id="rId24" tooltip="IR A RESUMEN"/>
          <a:extLst>
            <a:ext uri="{FF2B5EF4-FFF2-40B4-BE49-F238E27FC236}">
              <a16:creationId xmlns:a16="http://schemas.microsoft.com/office/drawing/2014/main" id="{00000000-0008-0000-0100-0000F1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1930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38100</xdr:colOff>
      <xdr:row>132</xdr:row>
      <xdr:rowOff>9525</xdr:rowOff>
    </xdr:to>
    <xdr:pic>
      <xdr:nvPicPr>
        <xdr:cNvPr id="51619826" name="20 Imagen">
          <a:hlinkClick xmlns:r="http://schemas.openxmlformats.org/officeDocument/2006/relationships" r:id="rId25" tooltip="IR A RESUMEN"/>
          <a:extLst>
            <a:ext uri="{FF2B5EF4-FFF2-40B4-BE49-F238E27FC236}">
              <a16:creationId xmlns:a16="http://schemas.microsoft.com/office/drawing/2014/main" id="{00000000-0008-0000-0100-0000F2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3816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47625</xdr:colOff>
      <xdr:row>137</xdr:row>
      <xdr:rowOff>19050</xdr:rowOff>
    </xdr:to>
    <xdr:pic>
      <xdr:nvPicPr>
        <xdr:cNvPr id="51619827" name="21 Imagen">
          <a:hlinkClick xmlns:r="http://schemas.openxmlformats.org/officeDocument/2006/relationships" r:id="rId26" tooltip="IR A RESUMEN"/>
          <a:extLst>
            <a:ext uri="{FF2B5EF4-FFF2-40B4-BE49-F238E27FC236}">
              <a16:creationId xmlns:a16="http://schemas.microsoft.com/office/drawing/2014/main" id="{00000000-0008-0000-0100-0000F3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5321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828"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F4A7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829"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F5A7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66675</xdr:rowOff>
    </xdr:to>
    <xdr:pic>
      <xdr:nvPicPr>
        <xdr:cNvPr id="51619830" name="2 Imagen">
          <a:hlinkClick xmlns:r="http://schemas.openxmlformats.org/officeDocument/2006/relationships" r:id="rId1" tooltip="IR A RESUMEN"/>
          <a:extLst>
            <a:ext uri="{FF2B5EF4-FFF2-40B4-BE49-F238E27FC236}">
              <a16:creationId xmlns:a16="http://schemas.microsoft.com/office/drawing/2014/main" id="{00000000-0008-0000-0100-0000F6A7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47625</xdr:rowOff>
    </xdr:to>
    <xdr:pic>
      <xdr:nvPicPr>
        <xdr:cNvPr id="51619831" name="3 Imagen">
          <a:hlinkClick xmlns:r="http://schemas.openxmlformats.org/officeDocument/2006/relationships" r:id="rId3" tooltip="IR A RESUMEN"/>
          <a:extLst>
            <a:ext uri="{FF2B5EF4-FFF2-40B4-BE49-F238E27FC236}">
              <a16:creationId xmlns:a16="http://schemas.microsoft.com/office/drawing/2014/main" id="{00000000-0008-0000-0100-0000F7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66675</xdr:rowOff>
    </xdr:to>
    <xdr:pic>
      <xdr:nvPicPr>
        <xdr:cNvPr id="51619832" name="4 Imagen">
          <a:hlinkClick xmlns:r="http://schemas.openxmlformats.org/officeDocument/2006/relationships" r:id="rId5" tooltip="IR A RESUMEN"/>
          <a:extLst>
            <a:ext uri="{FF2B5EF4-FFF2-40B4-BE49-F238E27FC236}">
              <a16:creationId xmlns:a16="http://schemas.microsoft.com/office/drawing/2014/main" id="{00000000-0008-0000-0100-0000F8A7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66675</xdr:rowOff>
    </xdr:to>
    <xdr:pic>
      <xdr:nvPicPr>
        <xdr:cNvPr id="51619833" name="5 Imagen">
          <a:hlinkClick xmlns:r="http://schemas.openxmlformats.org/officeDocument/2006/relationships" r:id="rId7" tooltip="IR A RESUMEN"/>
          <a:extLst>
            <a:ext uri="{FF2B5EF4-FFF2-40B4-BE49-F238E27FC236}">
              <a16:creationId xmlns:a16="http://schemas.microsoft.com/office/drawing/2014/main" id="{00000000-0008-0000-0100-0000F9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76200</xdr:rowOff>
    </xdr:to>
    <xdr:pic>
      <xdr:nvPicPr>
        <xdr:cNvPr id="51619834" name="7 Imagen">
          <a:hlinkClick xmlns:r="http://schemas.openxmlformats.org/officeDocument/2006/relationships" r:id="rId8" tooltip="IR A RESUMEN"/>
          <a:extLst>
            <a:ext uri="{FF2B5EF4-FFF2-40B4-BE49-F238E27FC236}">
              <a16:creationId xmlns:a16="http://schemas.microsoft.com/office/drawing/2014/main" id="{00000000-0008-0000-0100-0000FA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76200</xdr:rowOff>
    </xdr:to>
    <xdr:pic>
      <xdr:nvPicPr>
        <xdr:cNvPr id="51619835" name="8 Imagen">
          <a:hlinkClick xmlns:r="http://schemas.openxmlformats.org/officeDocument/2006/relationships" r:id="rId9" tooltip="IR A RESUMEN"/>
          <a:extLst>
            <a:ext uri="{FF2B5EF4-FFF2-40B4-BE49-F238E27FC236}">
              <a16:creationId xmlns:a16="http://schemas.microsoft.com/office/drawing/2014/main" id="{00000000-0008-0000-0100-0000FBA7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9525</xdr:rowOff>
    </xdr:to>
    <xdr:pic>
      <xdr:nvPicPr>
        <xdr:cNvPr id="51619836" name="9 Imagen">
          <a:hlinkClick xmlns:r="http://schemas.openxmlformats.org/officeDocument/2006/relationships" r:id="rId10" tooltip="IR A RESUMEN"/>
          <a:extLst>
            <a:ext uri="{FF2B5EF4-FFF2-40B4-BE49-F238E27FC236}">
              <a16:creationId xmlns:a16="http://schemas.microsoft.com/office/drawing/2014/main" id="{00000000-0008-0000-0100-0000FC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19050</xdr:rowOff>
    </xdr:to>
    <xdr:pic>
      <xdr:nvPicPr>
        <xdr:cNvPr id="51619837" name="11 Imagen">
          <a:hlinkClick xmlns:r="http://schemas.openxmlformats.org/officeDocument/2006/relationships" r:id="rId13" tooltip="IR A RESUMEN"/>
          <a:extLst>
            <a:ext uri="{FF2B5EF4-FFF2-40B4-BE49-F238E27FC236}">
              <a16:creationId xmlns:a16="http://schemas.microsoft.com/office/drawing/2014/main" id="{00000000-0008-0000-0100-0000FDA7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9525</xdr:rowOff>
    </xdr:to>
    <xdr:pic>
      <xdr:nvPicPr>
        <xdr:cNvPr id="51619838" name="12 Imagen">
          <a:hlinkClick xmlns:r="http://schemas.openxmlformats.org/officeDocument/2006/relationships" r:id="rId14" tooltip="IR A RESUMEN"/>
          <a:extLst>
            <a:ext uri="{FF2B5EF4-FFF2-40B4-BE49-F238E27FC236}">
              <a16:creationId xmlns:a16="http://schemas.microsoft.com/office/drawing/2014/main" id="{00000000-0008-0000-0100-0000FEA7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313372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19050</xdr:rowOff>
    </xdr:to>
    <xdr:pic>
      <xdr:nvPicPr>
        <xdr:cNvPr id="51619839" name="13 Imagen">
          <a:hlinkClick xmlns:r="http://schemas.openxmlformats.org/officeDocument/2006/relationships" r:id="rId16" tooltip="IR A RESUMEN"/>
          <a:extLst>
            <a:ext uri="{FF2B5EF4-FFF2-40B4-BE49-F238E27FC236}">
              <a16:creationId xmlns:a16="http://schemas.microsoft.com/office/drawing/2014/main" id="{00000000-0008-0000-0100-0000FFA7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61854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9525</xdr:rowOff>
    </xdr:to>
    <xdr:pic>
      <xdr:nvPicPr>
        <xdr:cNvPr id="55418880" name="15 Imagen">
          <a:hlinkClick xmlns:r="http://schemas.openxmlformats.org/officeDocument/2006/relationships" r:id="rId19" tooltip="IR A RESUMEN"/>
          <a:extLst>
            <a:ext uri="{FF2B5EF4-FFF2-40B4-BE49-F238E27FC236}">
              <a16:creationId xmlns:a16="http://schemas.microsoft.com/office/drawing/2014/main" id="{00000000-0008-0000-0100-000000A04D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40805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28575</xdr:colOff>
      <xdr:row>112</xdr:row>
      <xdr:rowOff>19050</xdr:rowOff>
    </xdr:to>
    <xdr:pic>
      <xdr:nvPicPr>
        <xdr:cNvPr id="55418881" name="17 Imagen">
          <a:hlinkClick xmlns:r="http://schemas.openxmlformats.org/officeDocument/2006/relationships" r:id="rId22" tooltip="IR A RESUMEN"/>
          <a:extLst>
            <a:ext uri="{FF2B5EF4-FFF2-40B4-BE49-F238E27FC236}">
              <a16:creationId xmlns:a16="http://schemas.microsoft.com/office/drawing/2014/main" id="{00000000-0008-0000-0100-000001A04D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7710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28575</xdr:colOff>
      <xdr:row>120</xdr:row>
      <xdr:rowOff>9525</xdr:rowOff>
    </xdr:to>
    <xdr:pic>
      <xdr:nvPicPr>
        <xdr:cNvPr id="55418882" name="18 Imagen">
          <a:hlinkClick xmlns:r="http://schemas.openxmlformats.org/officeDocument/2006/relationships" r:id="rId23" tooltip="IR A RESUMEN"/>
          <a:extLst>
            <a:ext uri="{FF2B5EF4-FFF2-40B4-BE49-F238E27FC236}">
              <a16:creationId xmlns:a16="http://schemas.microsoft.com/office/drawing/2014/main" id="{00000000-0008-0000-0100-000002A04D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99586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38100</xdr:colOff>
      <xdr:row>132</xdr:row>
      <xdr:rowOff>9525</xdr:rowOff>
    </xdr:to>
    <xdr:pic>
      <xdr:nvPicPr>
        <xdr:cNvPr id="55418883" name="20 Imagen">
          <a:hlinkClick xmlns:r="http://schemas.openxmlformats.org/officeDocument/2006/relationships" r:id="rId25" tooltip="IR A RESUMEN"/>
          <a:extLst>
            <a:ext uri="{FF2B5EF4-FFF2-40B4-BE49-F238E27FC236}">
              <a16:creationId xmlns:a16="http://schemas.microsoft.com/office/drawing/2014/main" id="{00000000-0008-0000-0100-000003A04D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3816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47625</xdr:colOff>
      <xdr:row>137</xdr:row>
      <xdr:rowOff>19050</xdr:rowOff>
    </xdr:to>
    <xdr:pic>
      <xdr:nvPicPr>
        <xdr:cNvPr id="55418884" name="21 Imagen">
          <a:hlinkClick xmlns:r="http://schemas.openxmlformats.org/officeDocument/2006/relationships" r:id="rId26" tooltip="IR A RESUMEN"/>
          <a:extLst>
            <a:ext uri="{FF2B5EF4-FFF2-40B4-BE49-F238E27FC236}">
              <a16:creationId xmlns:a16="http://schemas.microsoft.com/office/drawing/2014/main" id="{00000000-0008-0000-0100-000004A04D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5321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5</xdr:col>
      <xdr:colOff>3014662</xdr:colOff>
      <xdr:row>6</xdr:row>
      <xdr:rowOff>66675</xdr:rowOff>
    </xdr:to>
    <xdr:pic>
      <xdr:nvPicPr>
        <xdr:cNvPr id="38" name="2 Imagen">
          <a:hlinkClick xmlns:r="http://schemas.openxmlformats.org/officeDocument/2006/relationships" r:id="rId1"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0838" y="1212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5</xdr:col>
      <xdr:colOff>3014662</xdr:colOff>
      <xdr:row>6</xdr:row>
      <xdr:rowOff>66675</xdr:rowOff>
    </xdr:to>
    <xdr:pic>
      <xdr:nvPicPr>
        <xdr:cNvPr id="39" name="2 Imagen">
          <a:hlinkClick xmlns:r="http://schemas.openxmlformats.org/officeDocument/2006/relationships" r:id="rId1" tooltip="IR A RESUMEN"/>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0838" y="1212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5</xdr:col>
      <xdr:colOff>3005137</xdr:colOff>
      <xdr:row>12</xdr:row>
      <xdr:rowOff>47625</xdr:rowOff>
    </xdr:to>
    <xdr:pic>
      <xdr:nvPicPr>
        <xdr:cNvPr id="40" name="3 Imagen">
          <a:hlinkClick xmlns:r="http://schemas.openxmlformats.org/officeDocument/2006/relationships" r:id="rId3" tooltip="IR A RESUMEN"/>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6546056"/>
          <a:ext cx="242887"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5</xdr:col>
      <xdr:colOff>3005137</xdr:colOff>
      <xdr:row>12</xdr:row>
      <xdr:rowOff>47625</xdr:rowOff>
    </xdr:to>
    <xdr:pic>
      <xdr:nvPicPr>
        <xdr:cNvPr id="41" name="3 Imagen">
          <a:hlinkClick xmlns:r="http://schemas.openxmlformats.org/officeDocument/2006/relationships" r:id="rId3" tooltip="IR A RESUMEN"/>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6546056"/>
          <a:ext cx="242887"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5</xdr:col>
      <xdr:colOff>3005137</xdr:colOff>
      <xdr:row>19</xdr:row>
      <xdr:rowOff>66675</xdr:rowOff>
    </xdr:to>
    <xdr:pic>
      <xdr:nvPicPr>
        <xdr:cNvPr id="42" name="4 Imagen">
          <a:hlinkClick xmlns:r="http://schemas.openxmlformats.org/officeDocument/2006/relationships" r:id="rId5" tooltip="IR A RESUMEN"/>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1788" y="13904119"/>
          <a:ext cx="252412"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5</xdr:col>
      <xdr:colOff>3005137</xdr:colOff>
      <xdr:row>19</xdr:row>
      <xdr:rowOff>66675</xdr:rowOff>
    </xdr:to>
    <xdr:pic>
      <xdr:nvPicPr>
        <xdr:cNvPr id="43" name="4 Imagen">
          <a:hlinkClick xmlns:r="http://schemas.openxmlformats.org/officeDocument/2006/relationships" r:id="rId5" tooltip="IR A RESUMEN"/>
          <a:extLst>
            <a:ext uri="{FF2B5EF4-FFF2-40B4-BE49-F238E27FC236}">
              <a16:creationId xmlns:a16="http://schemas.microsoft.com/office/drawing/2014/main" id="{00000000-0008-0000-0100-00002B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1788" y="13904119"/>
          <a:ext cx="252412"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-1</xdr:colOff>
      <xdr:row>29</xdr:row>
      <xdr:rowOff>66675</xdr:rowOff>
    </xdr:to>
    <xdr:pic>
      <xdr:nvPicPr>
        <xdr:cNvPr id="44" name="5 Imagen">
          <a:hlinkClick xmlns:r="http://schemas.openxmlformats.org/officeDocument/2006/relationships" r:id="rId7" tooltip="IR A RESUMEN"/>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0363" y="24572119"/>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-1</xdr:colOff>
      <xdr:row>29</xdr:row>
      <xdr:rowOff>66675</xdr:rowOff>
    </xdr:to>
    <xdr:pic>
      <xdr:nvPicPr>
        <xdr:cNvPr id="45" name="5 Imagen">
          <a:hlinkClick xmlns:r="http://schemas.openxmlformats.org/officeDocument/2006/relationships" r:id="rId7" tooltip="IR A RESUMEN"/>
          <a:extLst>
            <a:ext uri="{FF2B5EF4-FFF2-40B4-BE49-F238E27FC236}">
              <a16:creationId xmlns:a16="http://schemas.microsoft.com/office/drawing/2014/main" id="{00000000-0008-0000-0100-00002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0363" y="24572119"/>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5</xdr:col>
      <xdr:colOff>2986087</xdr:colOff>
      <xdr:row>35</xdr:row>
      <xdr:rowOff>76200</xdr:rowOff>
    </xdr:to>
    <xdr:pic>
      <xdr:nvPicPr>
        <xdr:cNvPr id="46" name="7 Imagen">
          <a:hlinkClick xmlns:r="http://schemas.openxmlformats.org/officeDocument/2006/relationships" r:id="rId8" tooltip="IR A RESUMEN"/>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2263" y="3040380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5</xdr:col>
      <xdr:colOff>2986087</xdr:colOff>
      <xdr:row>35</xdr:row>
      <xdr:rowOff>76200</xdr:rowOff>
    </xdr:to>
    <xdr:pic>
      <xdr:nvPicPr>
        <xdr:cNvPr id="47" name="7 Imagen">
          <a:hlinkClick xmlns:r="http://schemas.openxmlformats.org/officeDocument/2006/relationships" r:id="rId8" tooltip="IR A RESUMEN"/>
          <a:extLst>
            <a:ext uri="{FF2B5EF4-FFF2-40B4-BE49-F238E27FC236}">
              <a16:creationId xmlns:a16="http://schemas.microsoft.com/office/drawing/2014/main" id="{00000000-0008-0000-0100-00002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2263" y="3040380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5</xdr:col>
      <xdr:colOff>2995612</xdr:colOff>
      <xdr:row>46</xdr:row>
      <xdr:rowOff>76200</xdr:rowOff>
    </xdr:to>
    <xdr:pic>
      <xdr:nvPicPr>
        <xdr:cNvPr id="48" name="8 Imagen">
          <a:hlinkClick xmlns:r="http://schemas.openxmlformats.org/officeDocument/2006/relationships" r:id="rId9" tooltip="IR A RESUMEN"/>
          <a:extLst>
            <a:ext uri="{FF2B5EF4-FFF2-40B4-BE49-F238E27FC236}">
              <a16:creationId xmlns:a16="http://schemas.microsoft.com/office/drawing/2014/main" id="{00000000-0008-0000-01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1788" y="39204900"/>
          <a:ext cx="24288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5</xdr:col>
      <xdr:colOff>2995612</xdr:colOff>
      <xdr:row>46</xdr:row>
      <xdr:rowOff>76200</xdr:rowOff>
    </xdr:to>
    <xdr:pic>
      <xdr:nvPicPr>
        <xdr:cNvPr id="49" name="8 Imagen">
          <a:hlinkClick xmlns:r="http://schemas.openxmlformats.org/officeDocument/2006/relationships" r:id="rId9" tooltip="IR A RESUMEN"/>
          <a:extLst>
            <a:ext uri="{FF2B5EF4-FFF2-40B4-BE49-F238E27FC236}">
              <a16:creationId xmlns:a16="http://schemas.microsoft.com/office/drawing/2014/main" id="{00000000-0008-0000-0100-00003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1788" y="39204900"/>
          <a:ext cx="242887"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19050</xdr:colOff>
      <xdr:row>2</xdr:row>
      <xdr:rowOff>85725</xdr:rowOff>
    </xdr:from>
    <xdr:to>
      <xdr:col>27</xdr:col>
      <xdr:colOff>19050</xdr:colOff>
      <xdr:row>8</xdr:row>
      <xdr:rowOff>76200</xdr:rowOff>
    </xdr:to>
    <xdr:graphicFrame macro="">
      <xdr:nvGraphicFramePr>
        <xdr:cNvPr id="53979596" name="1 Gráfico">
          <a:extLst>
            <a:ext uri="{FF2B5EF4-FFF2-40B4-BE49-F238E27FC236}">
              <a16:creationId xmlns:a16="http://schemas.microsoft.com/office/drawing/2014/main" id="{00000000-0008-0000-0200-0000CC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597" name="2 Gráfico">
          <a:extLst>
            <a:ext uri="{FF2B5EF4-FFF2-40B4-BE49-F238E27FC236}">
              <a16:creationId xmlns:a16="http://schemas.microsoft.com/office/drawing/2014/main" id="{00000000-0008-0000-0200-0000CD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28575</xdr:rowOff>
    </xdr:from>
    <xdr:to>
      <xdr:col>39</xdr:col>
      <xdr:colOff>0</xdr:colOff>
      <xdr:row>8</xdr:row>
      <xdr:rowOff>28575</xdr:rowOff>
    </xdr:to>
    <xdr:graphicFrame macro="">
      <xdr:nvGraphicFramePr>
        <xdr:cNvPr id="3" name="3 Gráfico">
          <a:extLst>
            <a:ext uri="{FF2B5EF4-FFF2-40B4-BE49-F238E27FC236}">
              <a16:creationId xmlns:a16="http://schemas.microsoft.com/office/drawing/2014/main" id="{00000000-0008-0000-0200-000003000000}"/>
            </a:ext>
            <a:ext uri="{147F2762-F138-4A5C-976F-8EAC2B608ADB}">
              <a16:predDERef xmlns:a16="http://schemas.microsoft.com/office/drawing/2014/main" pred="{5370BA3A-2FAD-451A-8DCB-DF155BDEBD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599" name="4 Gráfico">
          <a:extLst>
            <a:ext uri="{FF2B5EF4-FFF2-40B4-BE49-F238E27FC236}">
              <a16:creationId xmlns:a16="http://schemas.microsoft.com/office/drawing/2014/main" id="{00000000-0008-0000-0200-0000CF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600" name="5 Gráfico">
          <a:extLst>
            <a:ext uri="{FF2B5EF4-FFF2-40B4-BE49-F238E27FC236}">
              <a16:creationId xmlns:a16="http://schemas.microsoft.com/office/drawing/2014/main" id="{00000000-0008-0000-0200-0000D0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601" name="6 Gráfico">
          <a:extLst>
            <a:ext uri="{FF2B5EF4-FFF2-40B4-BE49-F238E27FC236}">
              <a16:creationId xmlns:a16="http://schemas.microsoft.com/office/drawing/2014/main" id="{00000000-0008-0000-0200-0000D1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602" name="7 Gráfico">
          <a:extLst>
            <a:ext uri="{FF2B5EF4-FFF2-40B4-BE49-F238E27FC236}">
              <a16:creationId xmlns:a16="http://schemas.microsoft.com/office/drawing/2014/main" id="{00000000-0008-0000-0200-0000D2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603" name="8 Gráfico">
          <a:extLst>
            <a:ext uri="{FF2B5EF4-FFF2-40B4-BE49-F238E27FC236}">
              <a16:creationId xmlns:a16="http://schemas.microsoft.com/office/drawing/2014/main" id="{00000000-0008-0000-0200-0000D3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604" name="9 Gráfico">
          <a:extLst>
            <a:ext uri="{FF2B5EF4-FFF2-40B4-BE49-F238E27FC236}">
              <a16:creationId xmlns:a16="http://schemas.microsoft.com/office/drawing/2014/main" id="{00000000-0008-0000-0200-0000D4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605" name="10 Gráfico">
          <a:extLst>
            <a:ext uri="{FF2B5EF4-FFF2-40B4-BE49-F238E27FC236}">
              <a16:creationId xmlns:a16="http://schemas.microsoft.com/office/drawing/2014/main" id="{00000000-0008-0000-0200-0000D5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606" name="11 Gráfico">
          <a:extLst>
            <a:ext uri="{FF2B5EF4-FFF2-40B4-BE49-F238E27FC236}">
              <a16:creationId xmlns:a16="http://schemas.microsoft.com/office/drawing/2014/main" id="{00000000-0008-0000-0200-0000D6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607" name="12 Gráfico">
          <a:extLst>
            <a:ext uri="{FF2B5EF4-FFF2-40B4-BE49-F238E27FC236}">
              <a16:creationId xmlns:a16="http://schemas.microsoft.com/office/drawing/2014/main" id="{00000000-0008-0000-0200-0000D7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608" name="7 Gráfico">
          <a:extLst>
            <a:ext uri="{FF2B5EF4-FFF2-40B4-BE49-F238E27FC236}">
              <a16:creationId xmlns:a16="http://schemas.microsoft.com/office/drawing/2014/main" id="{00000000-0008-0000-0200-0000D8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609" name="8 Gráfico">
          <a:extLst>
            <a:ext uri="{FF2B5EF4-FFF2-40B4-BE49-F238E27FC236}">
              <a16:creationId xmlns:a16="http://schemas.microsoft.com/office/drawing/2014/main" id="{00000000-0008-0000-0200-0000D9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610" name="9 Gráfico">
          <a:extLst>
            <a:ext uri="{FF2B5EF4-FFF2-40B4-BE49-F238E27FC236}">
              <a16:creationId xmlns:a16="http://schemas.microsoft.com/office/drawing/2014/main" id="{00000000-0008-0000-0200-0000DA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611" name="16 Gráfico">
          <a:extLst>
            <a:ext uri="{FF2B5EF4-FFF2-40B4-BE49-F238E27FC236}">
              <a16:creationId xmlns:a16="http://schemas.microsoft.com/office/drawing/2014/main" id="{00000000-0008-0000-0200-0000DB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612" name="7 Gráfico">
          <a:extLst>
            <a:ext uri="{FF2B5EF4-FFF2-40B4-BE49-F238E27FC236}">
              <a16:creationId xmlns:a16="http://schemas.microsoft.com/office/drawing/2014/main" id="{00000000-0008-0000-0200-0000DC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613" name="8 Gráfico">
          <a:extLst>
            <a:ext uri="{FF2B5EF4-FFF2-40B4-BE49-F238E27FC236}">
              <a16:creationId xmlns:a16="http://schemas.microsoft.com/office/drawing/2014/main" id="{00000000-0008-0000-0200-0000DD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614" name="9 Gráfico">
          <a:extLst>
            <a:ext uri="{FF2B5EF4-FFF2-40B4-BE49-F238E27FC236}">
              <a16:creationId xmlns:a16="http://schemas.microsoft.com/office/drawing/2014/main" id="{00000000-0008-0000-0200-0000DE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615" name="16 Gráfico">
          <a:extLst>
            <a:ext uri="{FF2B5EF4-FFF2-40B4-BE49-F238E27FC236}">
              <a16:creationId xmlns:a16="http://schemas.microsoft.com/office/drawing/2014/main" id="{00000000-0008-0000-0200-0000DF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616" name="7 Gráfico">
          <a:extLst>
            <a:ext uri="{FF2B5EF4-FFF2-40B4-BE49-F238E27FC236}">
              <a16:creationId xmlns:a16="http://schemas.microsoft.com/office/drawing/2014/main" id="{00000000-0008-0000-0200-0000E0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617" name="8 Gráfico">
          <a:extLst>
            <a:ext uri="{FF2B5EF4-FFF2-40B4-BE49-F238E27FC236}">
              <a16:creationId xmlns:a16="http://schemas.microsoft.com/office/drawing/2014/main" id="{00000000-0008-0000-0200-0000E1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618" name="9 Gráfico">
          <a:extLst>
            <a:ext uri="{FF2B5EF4-FFF2-40B4-BE49-F238E27FC236}">
              <a16:creationId xmlns:a16="http://schemas.microsoft.com/office/drawing/2014/main" id="{00000000-0008-0000-0200-0000E2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619" name="16 Gráfico">
          <a:extLst>
            <a:ext uri="{FF2B5EF4-FFF2-40B4-BE49-F238E27FC236}">
              <a16:creationId xmlns:a16="http://schemas.microsoft.com/office/drawing/2014/main" id="{00000000-0008-0000-0200-0000E3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620"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E4A9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621" name="2 Imagen">
          <a:hlinkClick xmlns:r="http://schemas.openxmlformats.org/officeDocument/2006/relationships" r:id="rId25" tooltip="Ir a academica"/>
          <a:extLst>
            <a:ext uri="{FF2B5EF4-FFF2-40B4-BE49-F238E27FC236}">
              <a16:creationId xmlns:a16="http://schemas.microsoft.com/office/drawing/2014/main" id="{00000000-0008-0000-0200-0000E5A9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228600</xdr:colOff>
      <xdr:row>2</xdr:row>
      <xdr:rowOff>0</xdr:rowOff>
    </xdr:from>
    <xdr:to>
      <xdr:col>44</xdr:col>
      <xdr:colOff>228600</xdr:colOff>
      <xdr:row>8</xdr:row>
      <xdr:rowOff>0</xdr:rowOff>
    </xdr:to>
    <xdr:graphicFrame macro="">
      <xdr:nvGraphicFramePr>
        <xdr:cNvPr id="2" name="1 Gráfico">
          <a:extLst>
            <a:ext uri="{FF2B5EF4-FFF2-40B4-BE49-F238E27FC236}">
              <a16:creationId xmlns:a16="http://schemas.microsoft.com/office/drawing/2014/main" id="{00000000-0008-0000-0200-000002000000}"/>
            </a:ext>
            <a:ext uri="{147F2762-F138-4A5C-976F-8EAC2B608ADB}">
              <a16:predDERef xmlns:a16="http://schemas.microsoft.com/office/drawing/2014/main" pred="{0B0CCE8A-3F5D-4C2C-8AD8-1C7FC5A94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623" name="4 Gráfico">
          <a:extLst>
            <a:ext uri="{FF2B5EF4-FFF2-40B4-BE49-F238E27FC236}">
              <a16:creationId xmlns:a16="http://schemas.microsoft.com/office/drawing/2014/main" id="{00000000-0008-0000-0200-0000E7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624" name="5 Gráfico">
          <a:extLst>
            <a:ext uri="{FF2B5EF4-FFF2-40B4-BE49-F238E27FC236}">
              <a16:creationId xmlns:a16="http://schemas.microsoft.com/office/drawing/2014/main" id="{00000000-0008-0000-0200-0000E8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625" name="6 Gráfico">
          <a:extLst>
            <a:ext uri="{FF2B5EF4-FFF2-40B4-BE49-F238E27FC236}">
              <a16:creationId xmlns:a16="http://schemas.microsoft.com/office/drawing/2014/main" id="{00000000-0008-0000-0200-0000E9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626" name="7 Gráfico">
          <a:extLst>
            <a:ext uri="{FF2B5EF4-FFF2-40B4-BE49-F238E27FC236}">
              <a16:creationId xmlns:a16="http://schemas.microsoft.com/office/drawing/2014/main" id="{00000000-0008-0000-0200-0000EA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627" name="8 Gráfico">
          <a:extLst>
            <a:ext uri="{FF2B5EF4-FFF2-40B4-BE49-F238E27FC236}">
              <a16:creationId xmlns:a16="http://schemas.microsoft.com/office/drawing/2014/main" id="{00000000-0008-0000-0200-0000EBA9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229" name="1 Gráfico">
          <a:extLst>
            <a:ext uri="{FF2B5EF4-FFF2-40B4-BE49-F238E27FC236}">
              <a16:creationId xmlns:a16="http://schemas.microsoft.com/office/drawing/2014/main" id="{00000000-0008-0000-0300-00007D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230" name="2 Gráfico">
          <a:extLst>
            <a:ext uri="{FF2B5EF4-FFF2-40B4-BE49-F238E27FC236}">
              <a16:creationId xmlns:a16="http://schemas.microsoft.com/office/drawing/2014/main" id="{00000000-0008-0000-0300-00007E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231" name="3 Gráfico">
          <a:extLst>
            <a:ext uri="{FF2B5EF4-FFF2-40B4-BE49-F238E27FC236}">
              <a16:creationId xmlns:a16="http://schemas.microsoft.com/office/drawing/2014/main" id="{00000000-0008-0000-0300-00007F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232" name="4 Gráfico">
          <a:extLst>
            <a:ext uri="{FF2B5EF4-FFF2-40B4-BE49-F238E27FC236}">
              <a16:creationId xmlns:a16="http://schemas.microsoft.com/office/drawing/2014/main" id="{00000000-0008-0000-0300-000080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233" name="5 Gráfico">
          <a:extLst>
            <a:ext uri="{FF2B5EF4-FFF2-40B4-BE49-F238E27FC236}">
              <a16:creationId xmlns:a16="http://schemas.microsoft.com/office/drawing/2014/main" id="{00000000-0008-0000-0300-000081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234" name="6 Gráfico">
          <a:extLst>
            <a:ext uri="{FF2B5EF4-FFF2-40B4-BE49-F238E27FC236}">
              <a16:creationId xmlns:a16="http://schemas.microsoft.com/office/drawing/2014/main" id="{00000000-0008-0000-0300-000082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235" name="7 Gráfico">
          <a:extLst>
            <a:ext uri="{FF2B5EF4-FFF2-40B4-BE49-F238E27FC236}">
              <a16:creationId xmlns:a16="http://schemas.microsoft.com/office/drawing/2014/main" id="{00000000-0008-0000-0300-000083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236" name="8 Gráfico">
          <a:extLst>
            <a:ext uri="{FF2B5EF4-FFF2-40B4-BE49-F238E27FC236}">
              <a16:creationId xmlns:a16="http://schemas.microsoft.com/office/drawing/2014/main" id="{00000000-0008-0000-0300-000084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237" name="9 Gráfico">
          <a:extLst>
            <a:ext uri="{FF2B5EF4-FFF2-40B4-BE49-F238E27FC236}">
              <a16:creationId xmlns:a16="http://schemas.microsoft.com/office/drawing/2014/main" id="{00000000-0008-0000-0300-000085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238" name="10 Gráfico">
          <a:extLst>
            <a:ext uri="{FF2B5EF4-FFF2-40B4-BE49-F238E27FC236}">
              <a16:creationId xmlns:a16="http://schemas.microsoft.com/office/drawing/2014/main" id="{00000000-0008-0000-0300-000086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239" name="11 Gráfico">
          <a:extLst>
            <a:ext uri="{FF2B5EF4-FFF2-40B4-BE49-F238E27FC236}">
              <a16:creationId xmlns:a16="http://schemas.microsoft.com/office/drawing/2014/main" id="{00000000-0008-0000-0300-000087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240" name="12 Gráfico">
          <a:extLst>
            <a:ext uri="{FF2B5EF4-FFF2-40B4-BE49-F238E27FC236}">
              <a16:creationId xmlns:a16="http://schemas.microsoft.com/office/drawing/2014/main" id="{00000000-0008-0000-0300-000088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241" name="7 Gráfico">
          <a:extLst>
            <a:ext uri="{FF2B5EF4-FFF2-40B4-BE49-F238E27FC236}">
              <a16:creationId xmlns:a16="http://schemas.microsoft.com/office/drawing/2014/main" id="{00000000-0008-0000-0300-000089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242" name="8 Gráfico">
          <a:extLst>
            <a:ext uri="{FF2B5EF4-FFF2-40B4-BE49-F238E27FC236}">
              <a16:creationId xmlns:a16="http://schemas.microsoft.com/office/drawing/2014/main" id="{00000000-0008-0000-0300-00008A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243" name="9 Gráfico">
          <a:extLst>
            <a:ext uri="{FF2B5EF4-FFF2-40B4-BE49-F238E27FC236}">
              <a16:creationId xmlns:a16="http://schemas.microsoft.com/office/drawing/2014/main" id="{00000000-0008-0000-0300-00008B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244" name="16 Gráfico">
          <a:extLst>
            <a:ext uri="{FF2B5EF4-FFF2-40B4-BE49-F238E27FC236}">
              <a16:creationId xmlns:a16="http://schemas.microsoft.com/office/drawing/2014/main" id="{00000000-0008-0000-0300-00008C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245"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D91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246" name="2 Imagen">
          <a:hlinkClick xmlns:r="http://schemas.openxmlformats.org/officeDocument/2006/relationships" r:id="rId17" tooltip="Ir a administrativa"/>
          <a:extLst>
            <a:ext uri="{FF2B5EF4-FFF2-40B4-BE49-F238E27FC236}">
              <a16:creationId xmlns:a16="http://schemas.microsoft.com/office/drawing/2014/main" id="{00000000-0008-0000-0300-00008E91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247" name="1 Gráfico">
          <a:extLst>
            <a:ext uri="{FF2B5EF4-FFF2-40B4-BE49-F238E27FC236}">
              <a16:creationId xmlns:a16="http://schemas.microsoft.com/office/drawing/2014/main" id="{00000000-0008-0000-0300-00008F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248" name="2 Gráfico">
          <a:extLst>
            <a:ext uri="{FF2B5EF4-FFF2-40B4-BE49-F238E27FC236}">
              <a16:creationId xmlns:a16="http://schemas.microsoft.com/office/drawing/2014/main" id="{00000000-0008-0000-0300-000090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249" name="3 Gráfico">
          <a:extLst>
            <a:ext uri="{FF2B5EF4-FFF2-40B4-BE49-F238E27FC236}">
              <a16:creationId xmlns:a16="http://schemas.microsoft.com/office/drawing/2014/main" id="{00000000-0008-0000-0300-000091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250" name="4 Gráfico">
          <a:extLst>
            <a:ext uri="{FF2B5EF4-FFF2-40B4-BE49-F238E27FC236}">
              <a16:creationId xmlns:a16="http://schemas.microsoft.com/office/drawing/2014/main" id="{00000000-0008-0000-0300-00009291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005" name="1 Gráfico">
          <a:extLst>
            <a:ext uri="{FF2B5EF4-FFF2-40B4-BE49-F238E27FC236}">
              <a16:creationId xmlns:a16="http://schemas.microsoft.com/office/drawing/2014/main" id="{00000000-0008-0000-0400-0000CD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006" name="2 Gráfico">
          <a:extLst>
            <a:ext uri="{FF2B5EF4-FFF2-40B4-BE49-F238E27FC236}">
              <a16:creationId xmlns:a16="http://schemas.microsoft.com/office/drawing/2014/main" id="{00000000-0008-0000-0400-0000CE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007" name="3 Gráfico">
          <a:extLst>
            <a:ext uri="{FF2B5EF4-FFF2-40B4-BE49-F238E27FC236}">
              <a16:creationId xmlns:a16="http://schemas.microsoft.com/office/drawing/2014/main" id="{00000000-0008-0000-0400-0000CF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008" name="4 Gráfico">
          <a:extLst>
            <a:ext uri="{FF2B5EF4-FFF2-40B4-BE49-F238E27FC236}">
              <a16:creationId xmlns:a16="http://schemas.microsoft.com/office/drawing/2014/main" id="{00000000-0008-0000-0400-0000D0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009" name="5 Gráfico">
          <a:extLst>
            <a:ext uri="{FF2B5EF4-FFF2-40B4-BE49-F238E27FC236}">
              <a16:creationId xmlns:a16="http://schemas.microsoft.com/office/drawing/2014/main" id="{00000000-0008-0000-0400-0000D1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010" name="6 Gráfico">
          <a:extLst>
            <a:ext uri="{FF2B5EF4-FFF2-40B4-BE49-F238E27FC236}">
              <a16:creationId xmlns:a16="http://schemas.microsoft.com/office/drawing/2014/main" id="{00000000-0008-0000-0400-0000D2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011" name="7 Gráfico">
          <a:extLst>
            <a:ext uri="{FF2B5EF4-FFF2-40B4-BE49-F238E27FC236}">
              <a16:creationId xmlns:a16="http://schemas.microsoft.com/office/drawing/2014/main" id="{00000000-0008-0000-0400-0000D3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012" name="8 Gráfico">
          <a:extLst>
            <a:ext uri="{FF2B5EF4-FFF2-40B4-BE49-F238E27FC236}">
              <a16:creationId xmlns:a16="http://schemas.microsoft.com/office/drawing/2014/main" id="{00000000-0008-0000-0400-0000D4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013" name="9 Gráfico">
          <a:extLst>
            <a:ext uri="{FF2B5EF4-FFF2-40B4-BE49-F238E27FC236}">
              <a16:creationId xmlns:a16="http://schemas.microsoft.com/office/drawing/2014/main" id="{00000000-0008-0000-0400-0000D5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014" name="10 Gráfico">
          <a:extLst>
            <a:ext uri="{FF2B5EF4-FFF2-40B4-BE49-F238E27FC236}">
              <a16:creationId xmlns:a16="http://schemas.microsoft.com/office/drawing/2014/main" id="{00000000-0008-0000-0400-0000D6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015" name="11 Gráfico">
          <a:extLst>
            <a:ext uri="{FF2B5EF4-FFF2-40B4-BE49-F238E27FC236}">
              <a16:creationId xmlns:a16="http://schemas.microsoft.com/office/drawing/2014/main" id="{00000000-0008-0000-0400-0000D7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016" name="12 Gráfico">
          <a:extLst>
            <a:ext uri="{FF2B5EF4-FFF2-40B4-BE49-F238E27FC236}">
              <a16:creationId xmlns:a16="http://schemas.microsoft.com/office/drawing/2014/main" id="{00000000-0008-0000-0400-0000D8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017" name="7 Gráfico">
          <a:extLst>
            <a:ext uri="{FF2B5EF4-FFF2-40B4-BE49-F238E27FC236}">
              <a16:creationId xmlns:a16="http://schemas.microsoft.com/office/drawing/2014/main" id="{00000000-0008-0000-0400-0000D9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018" name="8 Gráfico">
          <a:extLst>
            <a:ext uri="{FF2B5EF4-FFF2-40B4-BE49-F238E27FC236}">
              <a16:creationId xmlns:a16="http://schemas.microsoft.com/office/drawing/2014/main" id="{00000000-0008-0000-0400-0000DA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019" name="9 Gráfico">
          <a:extLst>
            <a:ext uri="{FF2B5EF4-FFF2-40B4-BE49-F238E27FC236}">
              <a16:creationId xmlns:a16="http://schemas.microsoft.com/office/drawing/2014/main" id="{00000000-0008-0000-0400-0000DB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020" name="16 Gráfico">
          <a:extLst>
            <a:ext uri="{FF2B5EF4-FFF2-40B4-BE49-F238E27FC236}">
              <a16:creationId xmlns:a16="http://schemas.microsoft.com/office/drawing/2014/main" id="{00000000-0008-0000-0400-0000DC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021" name="7 Gráfico">
          <a:extLst>
            <a:ext uri="{FF2B5EF4-FFF2-40B4-BE49-F238E27FC236}">
              <a16:creationId xmlns:a16="http://schemas.microsoft.com/office/drawing/2014/main" id="{00000000-0008-0000-0400-0000DD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022" name="8 Gráfico">
          <a:extLst>
            <a:ext uri="{FF2B5EF4-FFF2-40B4-BE49-F238E27FC236}">
              <a16:creationId xmlns:a16="http://schemas.microsoft.com/office/drawing/2014/main" id="{00000000-0008-0000-0400-0000DE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023" name="9 Gráfico">
          <a:extLst>
            <a:ext uri="{FF2B5EF4-FFF2-40B4-BE49-F238E27FC236}">
              <a16:creationId xmlns:a16="http://schemas.microsoft.com/office/drawing/2014/main" id="{00000000-0008-0000-0400-0000DF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024" name="16 Gráfico">
          <a:extLst>
            <a:ext uri="{FF2B5EF4-FFF2-40B4-BE49-F238E27FC236}">
              <a16:creationId xmlns:a16="http://schemas.microsoft.com/office/drawing/2014/main" id="{00000000-0008-0000-0400-0000E0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025"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E105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026" name="2 Imagen">
          <a:hlinkClick xmlns:r="http://schemas.openxmlformats.org/officeDocument/2006/relationships" r:id="rId23" tooltip="Ir a comunidad"/>
          <a:extLst>
            <a:ext uri="{FF2B5EF4-FFF2-40B4-BE49-F238E27FC236}">
              <a16:creationId xmlns:a16="http://schemas.microsoft.com/office/drawing/2014/main" id="{00000000-0008-0000-0400-0000E205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027" name="3 Gráfico">
          <a:extLst>
            <a:ext uri="{FF2B5EF4-FFF2-40B4-BE49-F238E27FC236}">
              <a16:creationId xmlns:a16="http://schemas.microsoft.com/office/drawing/2014/main" id="{00000000-0008-0000-0400-0000E3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028" name="4 Gráfico">
          <a:extLst>
            <a:ext uri="{FF2B5EF4-FFF2-40B4-BE49-F238E27FC236}">
              <a16:creationId xmlns:a16="http://schemas.microsoft.com/office/drawing/2014/main" id="{00000000-0008-0000-0400-0000E4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029" name="5 Gráfico">
          <a:extLst>
            <a:ext uri="{FF2B5EF4-FFF2-40B4-BE49-F238E27FC236}">
              <a16:creationId xmlns:a16="http://schemas.microsoft.com/office/drawing/2014/main" id="{00000000-0008-0000-0400-0000E5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030" name="6 Gráfico">
          <a:extLst>
            <a:ext uri="{FF2B5EF4-FFF2-40B4-BE49-F238E27FC236}">
              <a16:creationId xmlns:a16="http://schemas.microsoft.com/office/drawing/2014/main" id="{00000000-0008-0000-0400-0000E6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031" name="1 Gráfico">
          <a:extLst>
            <a:ext uri="{FF2B5EF4-FFF2-40B4-BE49-F238E27FC236}">
              <a16:creationId xmlns:a16="http://schemas.microsoft.com/office/drawing/2014/main" id="{00000000-0008-0000-0400-0000E705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919" name="1 Gráfico">
          <a:extLst>
            <a:ext uri="{FF2B5EF4-FFF2-40B4-BE49-F238E27FC236}">
              <a16:creationId xmlns:a16="http://schemas.microsoft.com/office/drawing/2014/main" id="{00000000-0008-0000-0500-00001F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920" name="2 Gráfico">
          <a:extLst>
            <a:ext uri="{FF2B5EF4-FFF2-40B4-BE49-F238E27FC236}">
              <a16:creationId xmlns:a16="http://schemas.microsoft.com/office/drawing/2014/main" id="{00000000-0008-0000-0500-000020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921" name="3 Gráfico">
          <a:extLst>
            <a:ext uri="{FF2B5EF4-FFF2-40B4-BE49-F238E27FC236}">
              <a16:creationId xmlns:a16="http://schemas.microsoft.com/office/drawing/2014/main" id="{00000000-0008-0000-0500-000021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922" name="4 Gráfico">
          <a:extLst>
            <a:ext uri="{FF2B5EF4-FFF2-40B4-BE49-F238E27FC236}">
              <a16:creationId xmlns:a16="http://schemas.microsoft.com/office/drawing/2014/main" id="{00000000-0008-0000-0500-000022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923" name="5 Gráfico">
          <a:extLst>
            <a:ext uri="{FF2B5EF4-FFF2-40B4-BE49-F238E27FC236}">
              <a16:creationId xmlns:a16="http://schemas.microsoft.com/office/drawing/2014/main" id="{00000000-0008-0000-0500-000023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924" name="6 Gráfico">
          <a:extLst>
            <a:ext uri="{FF2B5EF4-FFF2-40B4-BE49-F238E27FC236}">
              <a16:creationId xmlns:a16="http://schemas.microsoft.com/office/drawing/2014/main" id="{00000000-0008-0000-0500-000024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925" name="7 Gráfico">
          <a:extLst>
            <a:ext uri="{FF2B5EF4-FFF2-40B4-BE49-F238E27FC236}">
              <a16:creationId xmlns:a16="http://schemas.microsoft.com/office/drawing/2014/main" id="{00000000-0008-0000-0500-000025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926" name="8 Gráfico">
          <a:extLst>
            <a:ext uri="{FF2B5EF4-FFF2-40B4-BE49-F238E27FC236}">
              <a16:creationId xmlns:a16="http://schemas.microsoft.com/office/drawing/2014/main" id="{00000000-0008-0000-0500-000026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927" name="9 Gráfico">
          <a:extLst>
            <a:ext uri="{FF2B5EF4-FFF2-40B4-BE49-F238E27FC236}">
              <a16:creationId xmlns:a16="http://schemas.microsoft.com/office/drawing/2014/main" id="{00000000-0008-0000-0500-000027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928" name="10 Gráfico">
          <a:extLst>
            <a:ext uri="{FF2B5EF4-FFF2-40B4-BE49-F238E27FC236}">
              <a16:creationId xmlns:a16="http://schemas.microsoft.com/office/drawing/2014/main" id="{00000000-0008-0000-0500-000028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929" name="11 Gráfico">
          <a:extLst>
            <a:ext uri="{FF2B5EF4-FFF2-40B4-BE49-F238E27FC236}">
              <a16:creationId xmlns:a16="http://schemas.microsoft.com/office/drawing/2014/main" id="{00000000-0008-0000-0500-000029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930" name="12 Gráfico">
          <a:extLst>
            <a:ext uri="{FF2B5EF4-FFF2-40B4-BE49-F238E27FC236}">
              <a16:creationId xmlns:a16="http://schemas.microsoft.com/office/drawing/2014/main" id="{00000000-0008-0000-0500-00002A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931" name="7 Gráfico">
          <a:extLst>
            <a:ext uri="{FF2B5EF4-FFF2-40B4-BE49-F238E27FC236}">
              <a16:creationId xmlns:a16="http://schemas.microsoft.com/office/drawing/2014/main" id="{00000000-0008-0000-0500-00002B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932" name="8 Gráfico">
          <a:extLst>
            <a:ext uri="{FF2B5EF4-FFF2-40B4-BE49-F238E27FC236}">
              <a16:creationId xmlns:a16="http://schemas.microsoft.com/office/drawing/2014/main" id="{00000000-0008-0000-0500-00002C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933" name="9 Gráfico">
          <a:extLst>
            <a:ext uri="{FF2B5EF4-FFF2-40B4-BE49-F238E27FC236}">
              <a16:creationId xmlns:a16="http://schemas.microsoft.com/office/drawing/2014/main" id="{00000000-0008-0000-0500-00002D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934" name="16 Gráfico">
          <a:extLst>
            <a:ext uri="{FF2B5EF4-FFF2-40B4-BE49-F238E27FC236}">
              <a16:creationId xmlns:a16="http://schemas.microsoft.com/office/drawing/2014/main" id="{00000000-0008-0000-0500-00002E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935"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2F27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936" name="1 Gráfico">
          <a:extLst>
            <a:ext uri="{FF2B5EF4-FFF2-40B4-BE49-F238E27FC236}">
              <a16:creationId xmlns:a16="http://schemas.microsoft.com/office/drawing/2014/main" id="{00000000-0008-0000-0500-000030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937" name="2 Gráfico">
          <a:extLst>
            <a:ext uri="{FF2B5EF4-FFF2-40B4-BE49-F238E27FC236}">
              <a16:creationId xmlns:a16="http://schemas.microsoft.com/office/drawing/2014/main" id="{00000000-0008-0000-0500-000031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938" name="3 Gráfico">
          <a:extLst>
            <a:ext uri="{FF2B5EF4-FFF2-40B4-BE49-F238E27FC236}">
              <a16:creationId xmlns:a16="http://schemas.microsoft.com/office/drawing/2014/main" id="{00000000-0008-0000-0500-000032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939" name="4 Gráfico">
          <a:extLst>
            <a:ext uri="{FF2B5EF4-FFF2-40B4-BE49-F238E27FC236}">
              <a16:creationId xmlns:a16="http://schemas.microsoft.com/office/drawing/2014/main" id="{00000000-0008-0000-0500-00003327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6" zoomScale="80" zoomScaleNormal="80" workbookViewId="0">
      <selection activeCell="G32" sqref="G32:I32"/>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42578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42578125" style="18" customWidth="1"/>
    <col min="14" max="16384" width="11.42578125" style="18"/>
  </cols>
  <sheetData>
    <row r="1" spans="1:13" ht="27" customHeight="1" x14ac:dyDescent="0.25">
      <c r="A1" s="241"/>
      <c r="B1" s="242"/>
      <c r="C1" s="249" t="s">
        <v>0</v>
      </c>
      <c r="D1" s="250"/>
      <c r="E1" s="250"/>
      <c r="F1" s="250"/>
      <c r="G1" s="250"/>
      <c r="H1" s="247" t="s">
        <v>1</v>
      </c>
      <c r="I1" s="248"/>
    </row>
    <row r="2" spans="1:13" ht="18.75" customHeight="1" x14ac:dyDescent="0.25">
      <c r="A2" s="243"/>
      <c r="B2" s="244"/>
      <c r="C2" s="249" t="s">
        <v>2</v>
      </c>
      <c r="D2" s="250"/>
      <c r="E2" s="250"/>
      <c r="F2" s="250"/>
      <c r="G2" s="250"/>
      <c r="H2" s="75">
        <v>41241</v>
      </c>
      <c r="I2" s="76" t="s">
        <v>3</v>
      </c>
    </row>
    <row r="3" spans="1:13" ht="21" customHeight="1" x14ac:dyDescent="0.25">
      <c r="A3" s="245"/>
      <c r="B3" s="246"/>
      <c r="C3" s="249" t="s">
        <v>4</v>
      </c>
      <c r="D3" s="250"/>
      <c r="E3" s="250"/>
      <c r="F3" s="250"/>
      <c r="G3" s="250"/>
      <c r="H3" s="247" t="s">
        <v>5</v>
      </c>
      <c r="I3" s="248"/>
    </row>
    <row r="4" spans="1:13" ht="5.25" customHeight="1" x14ac:dyDescent="0.2"/>
    <row r="5" spans="1:13" ht="34.5" customHeight="1" x14ac:dyDescent="0.2">
      <c r="A5" s="194" t="s">
        <v>6</v>
      </c>
      <c r="B5" s="194"/>
      <c r="C5" s="194"/>
      <c r="D5" s="194"/>
      <c r="E5" s="194"/>
      <c r="F5" s="194"/>
      <c r="G5" s="194"/>
      <c r="H5" s="194"/>
      <c r="I5" s="194"/>
      <c r="K5" s="195" t="s">
        <v>7</v>
      </c>
      <c r="L5" s="195"/>
      <c r="M5" s="195"/>
    </row>
    <row r="6" spans="1:13" ht="23.25" customHeight="1" x14ac:dyDescent="0.2">
      <c r="A6" s="196" t="s">
        <v>8</v>
      </c>
      <c r="B6" s="197"/>
      <c r="C6" s="197"/>
      <c r="D6" s="197"/>
      <c r="E6" s="197"/>
      <c r="F6" s="232" t="s">
        <v>9</v>
      </c>
      <c r="G6" s="233"/>
      <c r="H6" s="233"/>
      <c r="I6" s="233"/>
      <c r="K6" s="78" t="s">
        <v>10</v>
      </c>
      <c r="L6" s="79" t="s">
        <v>11</v>
      </c>
      <c r="M6" s="80" t="s">
        <v>12</v>
      </c>
    </row>
    <row r="7" spans="1:13" ht="20.100000000000001" customHeight="1" x14ac:dyDescent="0.2">
      <c r="A7" s="198" t="s">
        <v>13</v>
      </c>
      <c r="B7" s="199"/>
      <c r="C7" s="199"/>
      <c r="D7" s="199"/>
      <c r="E7" s="200"/>
      <c r="F7" s="234" t="s">
        <v>472</v>
      </c>
      <c r="G7" s="234"/>
      <c r="H7" s="234"/>
      <c r="I7" s="234"/>
      <c r="K7" s="204" t="s">
        <v>14</v>
      </c>
      <c r="L7" s="110" t="s">
        <v>15</v>
      </c>
      <c r="M7" s="205" t="s">
        <v>16</v>
      </c>
    </row>
    <row r="8" spans="1:13" ht="33.75" customHeight="1" x14ac:dyDescent="0.2">
      <c r="A8" s="201"/>
      <c r="B8" s="202"/>
      <c r="C8" s="202"/>
      <c r="D8" s="202"/>
      <c r="E8" s="203"/>
      <c r="F8" s="206" t="s">
        <v>17</v>
      </c>
      <c r="G8" s="207"/>
      <c r="H8" s="208">
        <v>254223000450</v>
      </c>
      <c r="I8" s="209"/>
      <c r="K8" s="205"/>
      <c r="L8" s="110" t="s">
        <v>18</v>
      </c>
      <c r="M8" s="205"/>
    </row>
    <row r="9" spans="1:13" ht="20.100000000000001" customHeight="1" x14ac:dyDescent="0.2">
      <c r="A9" s="73" t="s">
        <v>19</v>
      </c>
      <c r="B9" s="74"/>
      <c r="C9" s="237" t="s">
        <v>20</v>
      </c>
      <c r="D9" s="237"/>
      <c r="E9" s="238"/>
      <c r="F9" s="239" t="s">
        <v>21</v>
      </c>
      <c r="G9" s="240"/>
      <c r="H9" s="212" t="s">
        <v>22</v>
      </c>
      <c r="I9" s="213"/>
      <c r="K9" s="205"/>
      <c r="L9" s="110" t="s">
        <v>23</v>
      </c>
      <c r="M9" s="205" t="s">
        <v>24</v>
      </c>
    </row>
    <row r="10" spans="1:13" ht="20.100000000000001" customHeight="1" x14ac:dyDescent="0.2">
      <c r="A10" s="235" t="s">
        <v>25</v>
      </c>
      <c r="B10" s="236"/>
      <c r="C10" s="237" t="s">
        <v>26</v>
      </c>
      <c r="D10" s="237"/>
      <c r="E10" s="237"/>
      <c r="F10" s="238"/>
      <c r="G10" s="77" t="s">
        <v>27</v>
      </c>
      <c r="H10" s="210">
        <v>3182240656</v>
      </c>
      <c r="I10" s="211"/>
      <c r="K10" s="205"/>
      <c r="L10" s="110" t="s">
        <v>28</v>
      </c>
      <c r="M10" s="205"/>
    </row>
    <row r="11" spans="1:13" ht="20.100000000000001" customHeight="1" x14ac:dyDescent="0.2">
      <c r="A11" s="235" t="s">
        <v>29</v>
      </c>
      <c r="B11" s="236"/>
      <c r="C11" s="237" t="s">
        <v>30</v>
      </c>
      <c r="D11" s="237"/>
      <c r="E11" s="237"/>
      <c r="F11" s="238"/>
      <c r="G11" s="77" t="s">
        <v>31</v>
      </c>
      <c r="H11" s="214">
        <v>2024</v>
      </c>
      <c r="I11" s="215"/>
      <c r="K11" s="216"/>
      <c r="L11" s="109"/>
      <c r="M11" s="109"/>
    </row>
    <row r="12" spans="1:13" ht="19.5" customHeight="1" x14ac:dyDescent="0.2">
      <c r="A12" s="218" t="s">
        <v>32</v>
      </c>
      <c r="B12" s="219"/>
      <c r="C12" s="219"/>
      <c r="D12" s="219"/>
      <c r="E12" s="219"/>
      <c r="F12" s="219"/>
      <c r="G12" s="219"/>
      <c r="H12" s="219"/>
      <c r="I12" s="220"/>
      <c r="K12" s="217"/>
      <c r="L12" s="109"/>
      <c r="M12" s="217"/>
    </row>
    <row r="13" spans="1:13" ht="20.100000000000001" customHeight="1" x14ac:dyDescent="0.2">
      <c r="A13" s="221" t="s">
        <v>33</v>
      </c>
      <c r="B13" s="221"/>
      <c r="C13" s="221"/>
      <c r="D13" s="221" t="s">
        <v>34</v>
      </c>
      <c r="E13" s="221"/>
      <c r="F13" s="221"/>
      <c r="G13" s="221" t="s">
        <v>35</v>
      </c>
      <c r="H13" s="221"/>
      <c r="I13" s="221"/>
      <c r="K13" s="217"/>
      <c r="L13" s="109"/>
      <c r="M13" s="217"/>
    </row>
    <row r="14" spans="1:13" ht="20.100000000000001" customHeight="1" x14ac:dyDescent="0.2">
      <c r="A14" s="222" t="s">
        <v>36</v>
      </c>
      <c r="B14" s="222"/>
      <c r="C14" s="222"/>
      <c r="D14" s="223" t="s">
        <v>37</v>
      </c>
      <c r="E14" s="223"/>
      <c r="F14" s="223"/>
      <c r="G14" s="223" t="s">
        <v>38</v>
      </c>
      <c r="H14" s="223"/>
      <c r="I14" s="223"/>
      <c r="K14" s="217"/>
      <c r="L14" s="109"/>
      <c r="M14" s="217"/>
    </row>
    <row r="15" spans="1:13" ht="20.100000000000001" customHeight="1" x14ac:dyDescent="0.2">
      <c r="A15" s="222" t="s">
        <v>39</v>
      </c>
      <c r="B15" s="222"/>
      <c r="C15" s="222"/>
      <c r="D15" s="223" t="s">
        <v>37</v>
      </c>
      <c r="E15" s="223"/>
      <c r="F15" s="223"/>
      <c r="G15" s="223" t="s">
        <v>40</v>
      </c>
      <c r="H15" s="223"/>
      <c r="I15" s="223"/>
      <c r="K15" s="217"/>
      <c r="L15" s="109"/>
      <c r="M15" s="109"/>
    </row>
    <row r="16" spans="1:13" ht="20.100000000000001" customHeight="1" x14ac:dyDescent="0.2">
      <c r="A16" s="222" t="s">
        <v>41</v>
      </c>
      <c r="B16" s="222"/>
      <c r="C16" s="222"/>
      <c r="D16" s="223" t="s">
        <v>37</v>
      </c>
      <c r="E16" s="223"/>
      <c r="F16" s="223"/>
      <c r="G16" s="223" t="s">
        <v>42</v>
      </c>
      <c r="H16" s="223"/>
      <c r="I16" s="223"/>
      <c r="K16" s="217"/>
      <c r="L16" s="109"/>
      <c r="M16" s="109"/>
    </row>
    <row r="17" spans="1:13" ht="20.100000000000001" customHeight="1" x14ac:dyDescent="0.2">
      <c r="A17" s="222" t="s">
        <v>43</v>
      </c>
      <c r="B17" s="222"/>
      <c r="C17" s="222"/>
      <c r="D17" s="223" t="s">
        <v>37</v>
      </c>
      <c r="E17" s="223"/>
      <c r="F17" s="223"/>
      <c r="G17" s="223" t="s">
        <v>44</v>
      </c>
      <c r="H17" s="223"/>
      <c r="I17" s="223"/>
      <c r="K17" s="217"/>
      <c r="L17" s="109"/>
      <c r="M17" s="109"/>
    </row>
    <row r="18" spans="1:13" ht="20.100000000000001" customHeight="1" x14ac:dyDescent="0.2">
      <c r="A18" s="222" t="s">
        <v>45</v>
      </c>
      <c r="B18" s="222"/>
      <c r="C18" s="222"/>
      <c r="D18" s="223" t="s">
        <v>37</v>
      </c>
      <c r="E18" s="223"/>
      <c r="F18" s="223"/>
      <c r="G18" s="223" t="s">
        <v>46</v>
      </c>
      <c r="H18" s="223"/>
      <c r="I18" s="223"/>
      <c r="K18" s="224"/>
      <c r="L18" s="109"/>
      <c r="M18" s="109"/>
    </row>
    <row r="19" spans="1:13" ht="20.100000000000001" customHeight="1" x14ac:dyDescent="0.2">
      <c r="A19" s="222" t="s">
        <v>473</v>
      </c>
      <c r="B19" s="222"/>
      <c r="C19" s="222"/>
      <c r="D19" s="223" t="s">
        <v>37</v>
      </c>
      <c r="E19" s="223"/>
      <c r="F19" s="223"/>
      <c r="G19" s="223" t="s">
        <v>474</v>
      </c>
      <c r="H19" s="223"/>
      <c r="I19" s="223"/>
      <c r="K19" s="217"/>
      <c r="L19" s="109"/>
      <c r="M19" s="109"/>
    </row>
    <row r="20" spans="1:13" ht="20.100000000000001" customHeight="1" x14ac:dyDescent="0.2">
      <c r="A20" s="222" t="s">
        <v>475</v>
      </c>
      <c r="B20" s="222"/>
      <c r="C20" s="222"/>
      <c r="D20" s="223" t="s">
        <v>37</v>
      </c>
      <c r="E20" s="223"/>
      <c r="F20" s="223"/>
      <c r="G20" s="223" t="s">
        <v>476</v>
      </c>
      <c r="H20" s="223"/>
      <c r="I20" s="223"/>
      <c r="K20" s="217"/>
      <c r="L20" s="109"/>
      <c r="M20" s="109"/>
    </row>
    <row r="21" spans="1:13" ht="20.100000000000001" customHeight="1" x14ac:dyDescent="0.2">
      <c r="A21" s="222" t="s">
        <v>47</v>
      </c>
      <c r="B21" s="222"/>
      <c r="C21" s="222"/>
      <c r="D21" s="223" t="s">
        <v>37</v>
      </c>
      <c r="E21" s="223"/>
      <c r="F21" s="223"/>
      <c r="G21" s="223" t="s">
        <v>48</v>
      </c>
      <c r="H21" s="223"/>
      <c r="I21" s="223"/>
      <c r="K21" s="217"/>
      <c r="L21" s="109"/>
      <c r="M21" s="92"/>
    </row>
    <row r="22" spans="1:13" ht="20.100000000000001" customHeight="1" x14ac:dyDescent="0.2">
      <c r="A22" s="222" t="s">
        <v>384</v>
      </c>
      <c r="B22" s="222"/>
      <c r="C22" s="222"/>
      <c r="D22" s="223" t="s">
        <v>37</v>
      </c>
      <c r="E22" s="223"/>
      <c r="F22" s="223"/>
      <c r="G22" s="223" t="s">
        <v>385</v>
      </c>
      <c r="H22" s="223"/>
      <c r="I22" s="223"/>
    </row>
    <row r="23" spans="1:13" s="19" customFormat="1" ht="20.25" x14ac:dyDescent="0.3">
      <c r="A23" s="225"/>
      <c r="B23" s="225"/>
      <c r="C23" s="225"/>
      <c r="D23" s="223"/>
      <c r="E23" s="223"/>
      <c r="F23" s="223"/>
      <c r="G23" s="226"/>
      <c r="H23" s="226"/>
      <c r="I23" s="226"/>
      <c r="K23" s="227"/>
      <c r="L23" s="227"/>
    </row>
    <row r="24" spans="1:13" ht="30" customHeight="1" x14ac:dyDescent="0.2">
      <c r="A24" s="228" t="s">
        <v>49</v>
      </c>
      <c r="B24" s="228"/>
      <c r="C24" s="228"/>
      <c r="D24" s="228"/>
      <c r="E24" s="228"/>
      <c r="F24" s="228"/>
      <c r="G24" s="228"/>
      <c r="H24" s="228"/>
      <c r="I24" s="228"/>
      <c r="K24" s="20"/>
      <c r="L24" s="20"/>
    </row>
    <row r="25" spans="1:13" ht="33.75" customHeight="1" x14ac:dyDescent="0.2">
      <c r="A25" s="221" t="s">
        <v>33</v>
      </c>
      <c r="B25" s="221"/>
      <c r="C25" s="221"/>
      <c r="D25" s="221" t="s">
        <v>34</v>
      </c>
      <c r="E25" s="221"/>
      <c r="F25" s="221"/>
      <c r="G25" s="221" t="s">
        <v>50</v>
      </c>
      <c r="H25" s="221"/>
      <c r="I25" s="221"/>
      <c r="K25" s="21"/>
      <c r="L25" s="22"/>
      <c r="M25" s="18" t="s">
        <v>51</v>
      </c>
    </row>
    <row r="26" spans="1:13" ht="20.100000000000001" customHeight="1" x14ac:dyDescent="0.2">
      <c r="A26" s="223" t="s">
        <v>52</v>
      </c>
      <c r="B26" s="223"/>
      <c r="C26" s="223"/>
      <c r="D26" s="223" t="s">
        <v>37</v>
      </c>
      <c r="E26" s="223"/>
      <c r="F26" s="223"/>
      <c r="G26" s="226" t="s">
        <v>53</v>
      </c>
      <c r="H26" s="226"/>
      <c r="I26" s="226"/>
      <c r="K26" s="21"/>
      <c r="L26" s="22"/>
    </row>
    <row r="27" spans="1:13" ht="20.100000000000001" customHeight="1" x14ac:dyDescent="0.2">
      <c r="A27" s="223" t="s">
        <v>54</v>
      </c>
      <c r="B27" s="223"/>
      <c r="C27" s="223"/>
      <c r="D27" s="223" t="s">
        <v>37</v>
      </c>
      <c r="E27" s="223"/>
      <c r="F27" s="223"/>
      <c r="G27" s="223" t="s">
        <v>55</v>
      </c>
      <c r="H27" s="223"/>
      <c r="I27" s="223"/>
      <c r="K27" s="21"/>
      <c r="L27" s="23"/>
    </row>
    <row r="28" spans="1:13" ht="20.100000000000001" customHeight="1" x14ac:dyDescent="0.2">
      <c r="A28" s="223" t="s">
        <v>56</v>
      </c>
      <c r="B28" s="223"/>
      <c r="C28" s="223"/>
      <c r="D28" s="223" t="s">
        <v>37</v>
      </c>
      <c r="E28" s="223"/>
      <c r="F28" s="223"/>
      <c r="G28" s="223" t="s">
        <v>57</v>
      </c>
      <c r="H28" s="223"/>
      <c r="I28" s="223"/>
      <c r="K28" s="21"/>
      <c r="L28" s="23"/>
    </row>
    <row r="29" spans="1:13" ht="20.100000000000001" customHeight="1" x14ac:dyDescent="0.2">
      <c r="A29" s="223" t="s">
        <v>58</v>
      </c>
      <c r="B29" s="223"/>
      <c r="C29" s="223"/>
      <c r="D29" s="223" t="s">
        <v>37</v>
      </c>
      <c r="E29" s="223"/>
      <c r="F29" s="223"/>
      <c r="G29" s="223" t="s">
        <v>59</v>
      </c>
      <c r="H29" s="223"/>
      <c r="I29" s="223"/>
      <c r="K29" s="21"/>
      <c r="L29" s="22"/>
    </row>
    <row r="30" spans="1:13" ht="20.100000000000001" customHeight="1" x14ac:dyDescent="0.2">
      <c r="A30" s="223" t="s">
        <v>60</v>
      </c>
      <c r="B30" s="223"/>
      <c r="C30" s="223"/>
      <c r="D30" s="223" t="s">
        <v>37</v>
      </c>
      <c r="E30" s="223"/>
      <c r="F30" s="223"/>
      <c r="G30" s="223" t="s">
        <v>61</v>
      </c>
      <c r="H30" s="223"/>
      <c r="I30" s="223"/>
      <c r="K30" s="21"/>
      <c r="L30" s="23"/>
    </row>
    <row r="31" spans="1:13" ht="20.100000000000001" customHeight="1" x14ac:dyDescent="0.2">
      <c r="A31" s="223" t="s">
        <v>477</v>
      </c>
      <c r="B31" s="223"/>
      <c r="C31" s="223"/>
      <c r="D31" s="223" t="s">
        <v>37</v>
      </c>
      <c r="E31" s="223"/>
      <c r="F31" s="223"/>
      <c r="G31" s="223" t="s">
        <v>478</v>
      </c>
      <c r="H31" s="223"/>
      <c r="I31" s="223"/>
      <c r="K31" s="21"/>
      <c r="L31" s="24"/>
    </row>
    <row r="32" spans="1:13" ht="20.100000000000001" customHeight="1" x14ac:dyDescent="0.2">
      <c r="A32" s="223" t="s">
        <v>386</v>
      </c>
      <c r="B32" s="223"/>
      <c r="C32" s="223"/>
      <c r="D32" s="223" t="s">
        <v>37</v>
      </c>
      <c r="E32" s="223"/>
      <c r="F32" s="223"/>
      <c r="G32" s="226" t="s">
        <v>387</v>
      </c>
      <c r="H32" s="226"/>
      <c r="I32" s="226"/>
      <c r="K32" s="229"/>
      <c r="L32" s="22"/>
    </row>
    <row r="33" spans="11:12" ht="15" x14ac:dyDescent="0.2">
      <c r="K33" s="229"/>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30" t="s">
        <v>62</v>
      </c>
      <c r="B65526" s="230"/>
      <c r="C65526" s="230"/>
      <c r="D65526" s="230"/>
      <c r="E65526" s="230"/>
    </row>
    <row r="65527" spans="1:5" x14ac:dyDescent="0.2">
      <c r="A65527" s="231" t="s">
        <v>63</v>
      </c>
      <c r="B65527" s="231"/>
      <c r="C65527" s="231"/>
      <c r="D65527" s="231"/>
      <c r="E65527" s="231"/>
    </row>
    <row r="65528" spans="1:5" x14ac:dyDescent="0.2">
      <c r="A65528" s="231" t="s">
        <v>64</v>
      </c>
      <c r="B65528" s="231"/>
      <c r="C65528" s="231"/>
      <c r="D65528" s="231"/>
      <c r="E65528" s="231"/>
    </row>
    <row r="65529" spans="1:5" x14ac:dyDescent="0.2">
      <c r="A65529" s="18" t="s">
        <v>65</v>
      </c>
      <c r="D65529" s="18" t="s">
        <v>66</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T65531"/>
  <sheetViews>
    <sheetView tabSelected="1" topLeftCell="I1" zoomScale="80" zoomScaleNormal="80" workbookViewId="0">
      <selection activeCell="H139" sqref="H139"/>
    </sheetView>
  </sheetViews>
  <sheetFormatPr baseColWidth="10" defaultColWidth="11.42578125" defaultRowHeight="14.25" customHeight="1" x14ac:dyDescent="0.2"/>
  <cols>
    <col min="1" max="1" width="0.42578125" style="18" customWidth="1"/>
    <col min="2" max="2" width="1.42578125" style="18" customWidth="1"/>
    <col min="3" max="3" width="44.7109375" style="45" customWidth="1"/>
    <col min="4" max="4" width="11.7109375" style="142" customWidth="1"/>
    <col min="5" max="5" width="45.28515625" style="155" customWidth="1"/>
    <col min="6" max="6" width="45.42578125" style="45" customWidth="1"/>
    <col min="7" max="7" width="11.7109375" style="24" customWidth="1"/>
    <col min="8" max="8" width="60.28515625" style="45" customWidth="1"/>
    <col min="9" max="9" width="41.7109375" style="45" customWidth="1"/>
    <col min="10" max="10" width="11.7109375" style="24" customWidth="1"/>
    <col min="11" max="12" width="33.7109375" style="45" customWidth="1"/>
    <col min="13" max="13" width="11.7109375" style="24" customWidth="1"/>
    <col min="14" max="15" width="33.7109375" style="45" customWidth="1"/>
    <col min="16" max="16" width="3.140625" style="18" customWidth="1"/>
    <col min="17" max="17" width="7.42578125" style="18" hidden="1" customWidth="1"/>
    <col min="18" max="19" width="7.140625" style="18" hidden="1" customWidth="1"/>
    <col min="20" max="20" width="7" style="18" hidden="1" customWidth="1"/>
    <col min="21" max="21" width="11.42578125" style="18"/>
    <col min="22" max="22" width="13" style="18" customWidth="1"/>
    <col min="23" max="23" width="15.85546875" style="18" customWidth="1"/>
    <col min="24" max="24" width="13" style="18" customWidth="1"/>
    <col min="25" max="26" width="11.42578125" style="18" customWidth="1"/>
    <col min="27" max="16384" width="11.42578125" style="18"/>
  </cols>
  <sheetData>
    <row r="1" spans="1:20" ht="33" customHeight="1" x14ac:dyDescent="0.2">
      <c r="B1" s="289" t="s">
        <v>67</v>
      </c>
      <c r="C1" s="289"/>
      <c r="D1" s="289"/>
      <c r="E1" s="289"/>
      <c r="F1" s="289"/>
      <c r="G1" s="289"/>
      <c r="H1" s="289"/>
      <c r="I1" s="289"/>
      <c r="J1" s="290"/>
      <c r="K1" s="290"/>
      <c r="L1" s="26"/>
      <c r="M1" s="26"/>
      <c r="N1" s="26"/>
      <c r="O1" s="26"/>
    </row>
    <row r="2" spans="1:20" ht="15.75" x14ac:dyDescent="0.2">
      <c r="B2" s="291" t="s">
        <v>68</v>
      </c>
      <c r="C2" s="291"/>
      <c r="D2" s="252" t="s">
        <v>69</v>
      </c>
      <c r="E2" s="252"/>
      <c r="F2" s="252"/>
      <c r="G2" s="253" t="s">
        <v>70</v>
      </c>
      <c r="H2" s="253"/>
      <c r="I2" s="253"/>
      <c r="J2" s="254" t="s">
        <v>71</v>
      </c>
      <c r="K2" s="254"/>
      <c r="L2" s="254"/>
      <c r="M2" s="303" t="s">
        <v>72</v>
      </c>
      <c r="N2" s="303"/>
      <c r="O2" s="303"/>
    </row>
    <row r="3" spans="1:20" ht="15" customHeight="1" x14ac:dyDescent="0.2">
      <c r="B3" s="291"/>
      <c r="C3" s="291"/>
      <c r="D3" s="263" t="s">
        <v>73</v>
      </c>
      <c r="E3" s="261" t="s">
        <v>74</v>
      </c>
      <c r="F3" s="257" t="s">
        <v>75</v>
      </c>
      <c r="G3" s="255" t="s">
        <v>73</v>
      </c>
      <c r="H3" s="259" t="s">
        <v>74</v>
      </c>
      <c r="I3" s="259" t="s">
        <v>75</v>
      </c>
      <c r="J3" s="255" t="s">
        <v>73</v>
      </c>
      <c r="K3" s="268" t="s">
        <v>74</v>
      </c>
      <c r="L3" s="260" t="s">
        <v>75</v>
      </c>
      <c r="M3" s="255" t="s">
        <v>73</v>
      </c>
      <c r="N3" s="268" t="s">
        <v>74</v>
      </c>
      <c r="O3" s="260" t="s">
        <v>75</v>
      </c>
    </row>
    <row r="4" spans="1:20" ht="15.75" customHeight="1" x14ac:dyDescent="0.2">
      <c r="B4" s="291"/>
      <c r="C4" s="291"/>
      <c r="D4" s="264"/>
      <c r="E4" s="262"/>
      <c r="F4" s="258"/>
      <c r="G4" s="256"/>
      <c r="H4" s="260"/>
      <c r="I4" s="260"/>
      <c r="J4" s="256"/>
      <c r="K4" s="269"/>
      <c r="L4" s="273"/>
      <c r="M4" s="256"/>
      <c r="N4" s="269"/>
      <c r="O4" s="273"/>
    </row>
    <row r="5" spans="1:20" ht="15" x14ac:dyDescent="0.2">
      <c r="B5" s="291"/>
      <c r="C5" s="291"/>
      <c r="D5" s="27"/>
      <c r="E5" s="29"/>
      <c r="F5" s="29"/>
      <c r="G5" s="28"/>
      <c r="H5" s="29"/>
      <c r="I5" s="29"/>
      <c r="J5" s="28"/>
      <c r="K5" s="30"/>
      <c r="L5" s="29"/>
      <c r="M5" s="28"/>
      <c r="N5" s="30"/>
      <c r="O5" s="30"/>
    </row>
    <row r="6" spans="1:20" ht="15" x14ac:dyDescent="0.2">
      <c r="A6" s="251"/>
      <c r="B6" s="297"/>
      <c r="C6" s="145" t="s">
        <v>76</v>
      </c>
      <c r="D6" s="138"/>
      <c r="E6" s="150"/>
      <c r="F6" s="156"/>
      <c r="G6" s="31"/>
      <c r="H6" s="31"/>
      <c r="I6" s="31"/>
      <c r="J6" s="31"/>
      <c r="K6" s="31"/>
      <c r="L6" s="32"/>
      <c r="M6" s="31"/>
      <c r="N6" s="31"/>
      <c r="O6" s="125"/>
    </row>
    <row r="7" spans="1:20" ht="90" customHeight="1" x14ac:dyDescent="0.2">
      <c r="A7" s="251"/>
      <c r="B7" s="298"/>
      <c r="C7" s="131" t="s">
        <v>77</v>
      </c>
      <c r="D7" s="59">
        <v>3</v>
      </c>
      <c r="E7" s="126" t="s">
        <v>78</v>
      </c>
      <c r="F7" s="126" t="s">
        <v>79</v>
      </c>
      <c r="G7" s="59">
        <v>3</v>
      </c>
      <c r="H7" s="126" t="s">
        <v>78</v>
      </c>
      <c r="I7" s="126" t="s">
        <v>392</v>
      </c>
      <c r="J7" s="129"/>
      <c r="K7" s="132"/>
      <c r="L7" s="133"/>
      <c r="M7" s="130"/>
      <c r="N7" s="134"/>
      <c r="O7" s="135"/>
      <c r="Q7" s="18">
        <f>COUNTIF(D7:D10,"1")</f>
        <v>0</v>
      </c>
      <c r="R7" s="18">
        <f>COUNTIF(G7:G10,"1")</f>
        <v>0</v>
      </c>
      <c r="S7" s="18">
        <f>COUNTIF(J7:J10,"1")</f>
        <v>0</v>
      </c>
      <c r="T7" s="18">
        <f>COUNTIF(M7:M10,"1")</f>
        <v>0</v>
      </c>
    </row>
    <row r="8" spans="1:20" ht="86.25" customHeight="1" x14ac:dyDescent="0.2">
      <c r="A8" s="251"/>
      <c r="B8" s="298"/>
      <c r="C8" s="56" t="s">
        <v>80</v>
      </c>
      <c r="D8" s="59">
        <v>2</v>
      </c>
      <c r="E8" s="126" t="s">
        <v>81</v>
      </c>
      <c r="F8" s="126" t="s">
        <v>82</v>
      </c>
      <c r="G8" s="59">
        <v>2</v>
      </c>
      <c r="H8" s="126" t="s">
        <v>81</v>
      </c>
      <c r="I8" s="126" t="s">
        <v>82</v>
      </c>
      <c r="J8" s="129"/>
      <c r="K8" s="132"/>
      <c r="L8" s="133"/>
      <c r="M8" s="130"/>
      <c r="N8" s="135"/>
      <c r="O8" s="135"/>
      <c r="Q8" s="18">
        <f>COUNTIF(D7:D10,"2")</f>
        <v>3</v>
      </c>
      <c r="R8" s="18">
        <f>COUNTIF(G7:G10,"2")</f>
        <v>3</v>
      </c>
      <c r="S8" s="18">
        <f>COUNTIF(J7:J10,"2")</f>
        <v>0</v>
      </c>
      <c r="T8" s="18">
        <f>COUNTIF(M7:M10,"2")</f>
        <v>0</v>
      </c>
    </row>
    <row r="9" spans="1:20" ht="115.5" customHeight="1" x14ac:dyDescent="0.2">
      <c r="A9" s="251"/>
      <c r="B9" s="298"/>
      <c r="C9" s="136" t="s">
        <v>83</v>
      </c>
      <c r="D9" s="59">
        <v>2</v>
      </c>
      <c r="E9" s="126" t="s">
        <v>393</v>
      </c>
      <c r="F9" s="126" t="s">
        <v>84</v>
      </c>
      <c r="G9" s="59">
        <v>2</v>
      </c>
      <c r="H9" s="126" t="s">
        <v>393</v>
      </c>
      <c r="I9" s="126" t="s">
        <v>84</v>
      </c>
      <c r="J9" s="129"/>
      <c r="K9" s="137"/>
      <c r="L9" s="133"/>
      <c r="M9" s="130"/>
      <c r="N9" s="135"/>
      <c r="O9" s="135"/>
      <c r="Q9" s="18">
        <f>COUNTIF(D7:D10,"3")</f>
        <v>1</v>
      </c>
      <c r="R9" s="18">
        <f>COUNTIF(G7:G10,"3")</f>
        <v>1</v>
      </c>
      <c r="S9" s="18">
        <f>COUNTIF(J7:J10,"3")</f>
        <v>0</v>
      </c>
      <c r="T9" s="18">
        <f>COUNTIF(M7:M10,"3")</f>
        <v>0</v>
      </c>
    </row>
    <row r="10" spans="1:20" ht="105" customHeight="1" x14ac:dyDescent="0.2">
      <c r="A10" s="251"/>
      <c r="B10" s="299"/>
      <c r="C10" s="136" t="s">
        <v>85</v>
      </c>
      <c r="D10" s="59">
        <v>2</v>
      </c>
      <c r="E10" s="126" t="s">
        <v>394</v>
      </c>
      <c r="F10" s="126" t="s">
        <v>86</v>
      </c>
      <c r="G10" s="59">
        <v>2</v>
      </c>
      <c r="H10" s="126" t="s">
        <v>395</v>
      </c>
      <c r="I10" s="126" t="s">
        <v>86</v>
      </c>
      <c r="J10" s="129"/>
      <c r="K10" s="137"/>
      <c r="L10" s="133"/>
      <c r="M10" s="130"/>
      <c r="N10" s="135"/>
      <c r="O10" s="135"/>
      <c r="Q10" s="18">
        <f>COUNTIF(D7:D10,"4")</f>
        <v>0</v>
      </c>
      <c r="R10" s="18">
        <f>COUNTIF(G7:G10,"4")</f>
        <v>0</v>
      </c>
      <c r="S10" s="18">
        <f>COUNTIF(J7:J10,"4")</f>
        <v>0</v>
      </c>
      <c r="T10" s="18">
        <f>COUNTIF(M7:M10,"4")</f>
        <v>0</v>
      </c>
    </row>
    <row r="11" spans="1:20" ht="8.25" customHeight="1" x14ac:dyDescent="0.25">
      <c r="B11" s="281"/>
      <c r="C11" s="282"/>
      <c r="D11" s="282"/>
      <c r="E11" s="282"/>
      <c r="F11" s="282"/>
      <c r="G11" s="282"/>
      <c r="H11" s="282"/>
      <c r="I11" s="282"/>
      <c r="J11" s="282"/>
      <c r="K11" s="296"/>
      <c r="L11" s="112"/>
      <c r="M11" s="106"/>
      <c r="N11" s="112"/>
      <c r="O11" s="112"/>
      <c r="Q11" s="18">
        <f>COUNTIF(D7:D10,"1")</f>
        <v>0</v>
      </c>
      <c r="R11" s="18">
        <f>COUNTIF(D7:D10,"3")</f>
        <v>1</v>
      </c>
    </row>
    <row r="12" spans="1:20" ht="15" x14ac:dyDescent="0.2">
      <c r="A12" s="251"/>
      <c r="B12" s="270"/>
      <c r="C12" s="146" t="s">
        <v>87</v>
      </c>
      <c r="D12" s="139"/>
      <c r="E12" s="151"/>
      <c r="F12" s="151"/>
      <c r="G12" s="33"/>
      <c r="H12" s="33"/>
      <c r="I12" s="33"/>
      <c r="J12" s="33"/>
      <c r="K12" s="34"/>
      <c r="L12" s="35"/>
      <c r="M12" s="33"/>
      <c r="N12" s="34"/>
      <c r="O12" s="35"/>
    </row>
    <row r="13" spans="1:20" ht="127.5" customHeight="1" x14ac:dyDescent="0.2">
      <c r="A13" s="251"/>
      <c r="B13" s="271"/>
      <c r="C13" s="57" t="s">
        <v>88</v>
      </c>
      <c r="D13" s="59">
        <v>2</v>
      </c>
      <c r="E13" s="127" t="s">
        <v>89</v>
      </c>
      <c r="F13" s="128" t="s">
        <v>90</v>
      </c>
      <c r="G13" s="59">
        <v>2</v>
      </c>
      <c r="H13" s="127" t="s">
        <v>396</v>
      </c>
      <c r="I13" s="128" t="s">
        <v>90</v>
      </c>
      <c r="J13" s="105"/>
      <c r="K13" s="95"/>
      <c r="L13" s="96"/>
      <c r="M13" s="107"/>
      <c r="N13" s="97"/>
      <c r="O13" s="98"/>
      <c r="Q13" s="18">
        <f>COUNTIF(D13:D17,"1")</f>
        <v>0</v>
      </c>
      <c r="R13" s="18">
        <f>COUNTIF(G13:G17,"1")</f>
        <v>0</v>
      </c>
      <c r="S13" s="18">
        <f>COUNTIF(J13:J17,"1")</f>
        <v>0</v>
      </c>
      <c r="T13" s="18">
        <f>COUNTIF(M13:M17,"1")</f>
        <v>0</v>
      </c>
    </row>
    <row r="14" spans="1:20" ht="81.75" customHeight="1" x14ac:dyDescent="0.2">
      <c r="A14" s="251"/>
      <c r="B14" s="271"/>
      <c r="C14" s="56" t="s">
        <v>91</v>
      </c>
      <c r="D14" s="59">
        <v>2</v>
      </c>
      <c r="E14" s="152" t="s">
        <v>92</v>
      </c>
      <c r="F14" s="128" t="s">
        <v>93</v>
      </c>
      <c r="G14" s="59">
        <v>2</v>
      </c>
      <c r="H14" s="152" t="s">
        <v>92</v>
      </c>
      <c r="I14" s="128" t="s">
        <v>93</v>
      </c>
      <c r="J14" s="105"/>
      <c r="K14" s="96"/>
      <c r="L14" s="96"/>
      <c r="M14" s="107"/>
      <c r="N14" s="162"/>
      <c r="O14" s="98"/>
      <c r="Q14" s="18">
        <f>COUNTIF(D13:D17,"2")</f>
        <v>5</v>
      </c>
      <c r="R14" s="18">
        <f>COUNTIF(G13:G17,"2")</f>
        <v>3</v>
      </c>
      <c r="S14" s="18">
        <f>COUNTIF(J13:J17,"2")</f>
        <v>0</v>
      </c>
      <c r="T14" s="18">
        <f>COUNTIF(M13:M17,"2")</f>
        <v>0</v>
      </c>
    </row>
    <row r="15" spans="1:20" ht="78.75" customHeight="1" x14ac:dyDescent="0.2">
      <c r="A15" s="251"/>
      <c r="B15" s="271"/>
      <c r="C15" s="56" t="s">
        <v>94</v>
      </c>
      <c r="D15" s="59">
        <v>2</v>
      </c>
      <c r="E15" s="128" t="s">
        <v>95</v>
      </c>
      <c r="F15" s="128" t="s">
        <v>96</v>
      </c>
      <c r="G15" s="103">
        <v>3</v>
      </c>
      <c r="H15" s="152" t="s">
        <v>397</v>
      </c>
      <c r="I15" s="192" t="s">
        <v>398</v>
      </c>
      <c r="J15" s="105"/>
      <c r="K15" s="96"/>
      <c r="L15" s="96"/>
      <c r="M15" s="107"/>
      <c r="N15" s="98"/>
      <c r="O15" s="98"/>
      <c r="Q15" s="18">
        <f>COUNTIF(D13:D17,"3")</f>
        <v>0</v>
      </c>
      <c r="R15" s="18">
        <f>COUNTIF(G13:G17,"3")</f>
        <v>2</v>
      </c>
      <c r="S15" s="18">
        <f>COUNTIF(J13:J17,"3")</f>
        <v>0</v>
      </c>
      <c r="T15" s="18">
        <f>COUNTIF(M13:M17,"3")</f>
        <v>0</v>
      </c>
    </row>
    <row r="16" spans="1:20" ht="149.25" customHeight="1" x14ac:dyDescent="0.2">
      <c r="A16" s="251"/>
      <c r="B16" s="271"/>
      <c r="C16" s="136" t="s">
        <v>97</v>
      </c>
      <c r="D16" s="59">
        <v>2</v>
      </c>
      <c r="E16" s="128" t="s">
        <v>98</v>
      </c>
      <c r="F16" s="128" t="s">
        <v>99</v>
      </c>
      <c r="G16" s="103">
        <v>3</v>
      </c>
      <c r="H16" s="193" t="s">
        <v>399</v>
      </c>
      <c r="I16" s="192" t="s">
        <v>400</v>
      </c>
      <c r="J16" s="105"/>
      <c r="K16" s="96"/>
      <c r="L16" s="96"/>
      <c r="M16" s="107"/>
      <c r="N16" s="98"/>
      <c r="O16" s="98"/>
      <c r="Q16" s="18">
        <f>COUNTIF(D13:D17,"4")</f>
        <v>0</v>
      </c>
      <c r="R16" s="18">
        <f>COUNTIF(G13:G17,"4")</f>
        <v>0</v>
      </c>
      <c r="S16" s="18">
        <f>COUNTIF(J13:J17,"4")</f>
        <v>0</v>
      </c>
      <c r="T16" s="18">
        <f>COUNTIF(M13:M17,"4")</f>
        <v>0</v>
      </c>
    </row>
    <row r="17" spans="1:20" ht="120" customHeight="1" x14ac:dyDescent="0.2">
      <c r="A17" s="251"/>
      <c r="B17" s="272"/>
      <c r="C17" s="56" t="s">
        <v>100</v>
      </c>
      <c r="D17" s="59">
        <v>2</v>
      </c>
      <c r="E17" s="128" t="s">
        <v>101</v>
      </c>
      <c r="F17" s="128" t="s">
        <v>102</v>
      </c>
      <c r="G17" s="59">
        <v>2</v>
      </c>
      <c r="H17" s="128" t="s">
        <v>401</v>
      </c>
      <c r="I17" s="128" t="s">
        <v>102</v>
      </c>
      <c r="J17" s="105"/>
      <c r="K17" s="96"/>
      <c r="L17" s="96"/>
      <c r="M17" s="107"/>
      <c r="N17" s="98"/>
      <c r="O17" s="98"/>
    </row>
    <row r="18" spans="1:20" ht="7.5" customHeight="1" x14ac:dyDescent="0.25">
      <c r="B18" s="265"/>
      <c r="C18" s="266"/>
      <c r="D18" s="266"/>
      <c r="E18" s="266"/>
      <c r="F18" s="266"/>
      <c r="G18" s="266"/>
      <c r="H18" s="266"/>
      <c r="I18" s="266"/>
      <c r="J18" s="266"/>
      <c r="K18" s="267"/>
      <c r="L18" s="112"/>
      <c r="M18" s="106"/>
      <c r="N18" s="112"/>
      <c r="O18" s="112"/>
    </row>
    <row r="19" spans="1:20" ht="15" x14ac:dyDescent="0.2">
      <c r="A19" s="251"/>
      <c r="B19" s="270"/>
      <c r="C19" s="146" t="s">
        <v>103</v>
      </c>
      <c r="D19" s="139"/>
      <c r="E19" s="151"/>
      <c r="F19" s="151"/>
      <c r="G19" s="33"/>
      <c r="H19" s="33"/>
      <c r="I19" s="33"/>
      <c r="J19" s="33"/>
      <c r="K19" s="34"/>
      <c r="L19" s="35"/>
      <c r="M19" s="33"/>
      <c r="N19" s="34"/>
      <c r="O19" s="35"/>
    </row>
    <row r="20" spans="1:20" ht="170.25" customHeight="1" x14ac:dyDescent="0.2">
      <c r="A20" s="251"/>
      <c r="B20" s="300"/>
      <c r="C20" s="143" t="s">
        <v>104</v>
      </c>
      <c r="D20" s="59">
        <v>4</v>
      </c>
      <c r="E20" s="127" t="s">
        <v>402</v>
      </c>
      <c r="F20" s="128" t="s">
        <v>106</v>
      </c>
      <c r="G20" s="59">
        <v>4</v>
      </c>
      <c r="H20" s="127" t="s">
        <v>402</v>
      </c>
      <c r="I20" s="128" t="s">
        <v>106</v>
      </c>
      <c r="J20" s="105"/>
      <c r="K20" s="99"/>
      <c r="L20" s="100"/>
      <c r="M20" s="107"/>
      <c r="N20" s="101"/>
      <c r="O20" s="102"/>
      <c r="Q20" s="18">
        <f>COUNTIF(D20:D27,"1")</f>
        <v>0</v>
      </c>
      <c r="R20" s="18">
        <f>COUNTIF(G20:G27,"1")</f>
        <v>0</v>
      </c>
      <c r="S20" s="18">
        <f>COUNTIF(J20:J27,"1")</f>
        <v>0</v>
      </c>
      <c r="T20" s="18">
        <f>COUNTIF(M20:M27,"1")</f>
        <v>0</v>
      </c>
    </row>
    <row r="21" spans="1:20" ht="166.5" customHeight="1" x14ac:dyDescent="0.2">
      <c r="A21" s="251"/>
      <c r="B21" s="300"/>
      <c r="C21" s="144" t="s">
        <v>107</v>
      </c>
      <c r="D21" s="59">
        <v>3</v>
      </c>
      <c r="E21" s="128" t="s">
        <v>108</v>
      </c>
      <c r="F21" s="128" t="s">
        <v>109</v>
      </c>
      <c r="G21" s="59">
        <v>3</v>
      </c>
      <c r="H21" s="128" t="s">
        <v>108</v>
      </c>
      <c r="I21" s="128" t="s">
        <v>109</v>
      </c>
      <c r="J21" s="105"/>
      <c r="K21" s="100"/>
      <c r="L21" s="100"/>
      <c r="M21" s="107"/>
      <c r="N21" s="102"/>
      <c r="O21" s="102"/>
      <c r="Q21" s="18">
        <f>COUNTIF(D20:D27,"2")</f>
        <v>1</v>
      </c>
      <c r="R21" s="18">
        <f>COUNTIF(G20:G27,"2")</f>
        <v>1</v>
      </c>
      <c r="S21" s="18">
        <f>COUNTIF(J20:J27,"2")</f>
        <v>0</v>
      </c>
      <c r="T21" s="18">
        <f>COUNTIF(M20:M27,"2")</f>
        <v>0</v>
      </c>
    </row>
    <row r="22" spans="1:20" ht="49.5" customHeight="1" x14ac:dyDescent="0.2">
      <c r="A22" s="251"/>
      <c r="B22" s="300"/>
      <c r="C22" s="144" t="s">
        <v>110</v>
      </c>
      <c r="D22" s="59">
        <v>3</v>
      </c>
      <c r="E22" s="128" t="s">
        <v>403</v>
      </c>
      <c r="F22" s="128" t="s">
        <v>388</v>
      </c>
      <c r="G22" s="59">
        <v>3</v>
      </c>
      <c r="H22" s="128" t="s">
        <v>403</v>
      </c>
      <c r="I22" s="128" t="s">
        <v>388</v>
      </c>
      <c r="J22" s="105"/>
      <c r="K22" s="100"/>
      <c r="L22" s="100"/>
      <c r="M22" s="107"/>
      <c r="N22" s="102"/>
      <c r="O22" s="102"/>
      <c r="Q22" s="18">
        <f>COUNTIF(D20:D27,"3")</f>
        <v>6</v>
      </c>
      <c r="R22" s="18">
        <f>COUNTIF(G20:G27,"3")</f>
        <v>5</v>
      </c>
      <c r="S22" s="18">
        <f>COUNTIF(J20:J27,"3")</f>
        <v>0</v>
      </c>
      <c r="T22" s="18">
        <f>COUNTIF(M20:M27,"3")</f>
        <v>0</v>
      </c>
    </row>
    <row r="23" spans="1:20" ht="77.25" customHeight="1" x14ac:dyDescent="0.2">
      <c r="A23" s="251"/>
      <c r="B23" s="300"/>
      <c r="C23" s="144" t="s">
        <v>111</v>
      </c>
      <c r="D23" s="59">
        <v>3</v>
      </c>
      <c r="E23" s="128" t="s">
        <v>112</v>
      </c>
      <c r="F23" s="128" t="s">
        <v>113</v>
      </c>
      <c r="G23" s="103">
        <v>4</v>
      </c>
      <c r="H23" s="128" t="s">
        <v>404</v>
      </c>
      <c r="I23" s="192" t="s">
        <v>405</v>
      </c>
      <c r="J23" s="105"/>
      <c r="K23" s="100"/>
      <c r="L23" s="100"/>
      <c r="M23" s="107"/>
      <c r="N23" s="102"/>
      <c r="O23" s="102"/>
      <c r="Q23" s="18">
        <f>COUNTIF(D20:D27,"4")</f>
        <v>1</v>
      </c>
      <c r="R23" s="18">
        <f>COUNTIF(G20:G27,"4")</f>
        <v>2</v>
      </c>
      <c r="S23" s="18">
        <f>COUNTIF(J20:J27,"4")</f>
        <v>0</v>
      </c>
      <c r="T23" s="18">
        <f>COUNTIF(M20:M27,"4")</f>
        <v>0</v>
      </c>
    </row>
    <row r="24" spans="1:20" ht="105.75" customHeight="1" x14ac:dyDescent="0.2">
      <c r="A24" s="251"/>
      <c r="B24" s="300"/>
      <c r="C24" s="144" t="s">
        <v>114</v>
      </c>
      <c r="D24" s="59">
        <v>3</v>
      </c>
      <c r="E24" s="128" t="s">
        <v>115</v>
      </c>
      <c r="F24" s="128" t="s">
        <v>116</v>
      </c>
      <c r="G24" s="59">
        <v>3</v>
      </c>
      <c r="H24" s="128" t="s">
        <v>115</v>
      </c>
      <c r="I24" s="128" t="s">
        <v>116</v>
      </c>
      <c r="J24" s="105"/>
      <c r="K24" s="100"/>
      <c r="L24" s="100"/>
      <c r="M24" s="107"/>
      <c r="N24" s="102"/>
      <c r="O24" s="102"/>
    </row>
    <row r="25" spans="1:20" ht="92.25" customHeight="1" x14ac:dyDescent="0.2">
      <c r="A25" s="251"/>
      <c r="B25" s="300"/>
      <c r="C25" s="144" t="s">
        <v>117</v>
      </c>
      <c r="D25" s="59">
        <v>2</v>
      </c>
      <c r="E25" s="128" t="s">
        <v>118</v>
      </c>
      <c r="F25" s="128" t="s">
        <v>119</v>
      </c>
      <c r="G25" s="59">
        <v>2</v>
      </c>
      <c r="H25" s="128" t="s">
        <v>118</v>
      </c>
      <c r="I25" s="128" t="s">
        <v>119</v>
      </c>
      <c r="J25" s="105"/>
      <c r="K25" s="100"/>
      <c r="L25" s="100"/>
      <c r="M25" s="107"/>
      <c r="N25" s="102"/>
      <c r="O25" s="102"/>
    </row>
    <row r="26" spans="1:20" ht="74.25" customHeight="1" x14ac:dyDescent="0.2">
      <c r="A26" s="251"/>
      <c r="B26" s="300"/>
      <c r="C26" s="144" t="s">
        <v>120</v>
      </c>
      <c r="D26" s="59">
        <v>3</v>
      </c>
      <c r="E26" s="128" t="s">
        <v>121</v>
      </c>
      <c r="F26" s="128" t="s">
        <v>122</v>
      </c>
      <c r="G26" s="59">
        <v>3</v>
      </c>
      <c r="H26" s="128" t="s">
        <v>121</v>
      </c>
      <c r="I26" s="128" t="s">
        <v>122</v>
      </c>
      <c r="J26" s="105"/>
      <c r="K26" s="100"/>
      <c r="L26" s="100"/>
      <c r="M26" s="107"/>
      <c r="N26" s="102"/>
      <c r="O26" s="102"/>
    </row>
    <row r="27" spans="1:20" ht="81.75" customHeight="1" x14ac:dyDescent="0.2">
      <c r="A27" s="251"/>
      <c r="B27" s="301"/>
      <c r="C27" s="144" t="s">
        <v>123</v>
      </c>
      <c r="D27" s="59">
        <v>3</v>
      </c>
      <c r="E27" s="128" t="s">
        <v>124</v>
      </c>
      <c r="F27" s="128" t="s">
        <v>125</v>
      </c>
      <c r="G27" s="59">
        <v>3</v>
      </c>
      <c r="H27" s="128" t="s">
        <v>124</v>
      </c>
      <c r="I27" s="128" t="s">
        <v>125</v>
      </c>
      <c r="J27" s="105"/>
      <c r="K27" s="100"/>
      <c r="L27" s="100"/>
      <c r="M27" s="107"/>
      <c r="N27" s="102"/>
      <c r="O27" s="102"/>
    </row>
    <row r="28" spans="1:20" ht="7.5" customHeight="1" x14ac:dyDescent="0.25">
      <c r="B28" s="281"/>
      <c r="C28" s="282"/>
      <c r="D28" s="282"/>
      <c r="E28" s="282"/>
      <c r="F28" s="282"/>
      <c r="G28" s="282"/>
      <c r="H28" s="282"/>
      <c r="I28" s="282"/>
      <c r="J28" s="282"/>
      <c r="K28" s="296"/>
      <c r="L28" s="112"/>
      <c r="M28" s="106"/>
      <c r="N28" s="112"/>
      <c r="O28" s="112"/>
    </row>
    <row r="29" spans="1:20" ht="15" x14ac:dyDescent="0.2">
      <c r="A29" s="251"/>
      <c r="B29" s="270"/>
      <c r="C29" s="146" t="s">
        <v>126</v>
      </c>
      <c r="D29" s="139"/>
      <c r="E29" s="151"/>
      <c r="F29" s="151"/>
      <c r="G29" s="33"/>
      <c r="H29" s="33"/>
      <c r="I29" s="33"/>
      <c r="J29" s="33"/>
      <c r="K29" s="34"/>
      <c r="L29" s="35"/>
      <c r="M29" s="33"/>
      <c r="N29" s="34"/>
      <c r="O29" s="35"/>
    </row>
    <row r="30" spans="1:20" ht="158.25" customHeight="1" x14ac:dyDescent="0.2">
      <c r="A30" s="251"/>
      <c r="B30" s="271"/>
      <c r="C30" s="57" t="s">
        <v>127</v>
      </c>
      <c r="D30" s="59">
        <v>2</v>
      </c>
      <c r="E30" s="127" t="s">
        <v>128</v>
      </c>
      <c r="F30" s="128" t="s">
        <v>129</v>
      </c>
      <c r="G30" s="59">
        <v>3</v>
      </c>
      <c r="H30" s="128" t="s">
        <v>406</v>
      </c>
      <c r="I30" s="128" t="s">
        <v>129</v>
      </c>
      <c r="J30" s="105"/>
      <c r="K30" s="99"/>
      <c r="L30" s="100"/>
      <c r="M30" s="107"/>
      <c r="N30" s="101"/>
      <c r="O30" s="102"/>
      <c r="Q30" s="18">
        <f>COUNTIF(D30:D33,"1")</f>
        <v>0</v>
      </c>
      <c r="R30" s="18">
        <f>COUNTIF(G30:G33,"1")</f>
        <v>0</v>
      </c>
      <c r="S30" s="18">
        <f>COUNTIF(J30:J33,"1")</f>
        <v>0</v>
      </c>
      <c r="T30" s="18">
        <f>COUNTIF(M30:M33,"1")</f>
        <v>0</v>
      </c>
    </row>
    <row r="31" spans="1:20" ht="117" customHeight="1" x14ac:dyDescent="0.2">
      <c r="A31" s="251"/>
      <c r="B31" s="271"/>
      <c r="C31" s="56" t="s">
        <v>130</v>
      </c>
      <c r="D31" s="59">
        <v>2</v>
      </c>
      <c r="E31" s="128" t="s">
        <v>131</v>
      </c>
      <c r="F31" s="128" t="s">
        <v>132</v>
      </c>
      <c r="G31" s="103">
        <v>3</v>
      </c>
      <c r="H31" s="128" t="s">
        <v>407</v>
      </c>
      <c r="I31" s="192" t="s">
        <v>408</v>
      </c>
      <c r="J31" s="105"/>
      <c r="K31" s="100"/>
      <c r="L31" s="100"/>
      <c r="M31" s="107"/>
      <c r="N31" s="102"/>
      <c r="O31" s="102"/>
      <c r="Q31" s="18">
        <f>COUNTIF(D30:D33,"2")</f>
        <v>4</v>
      </c>
      <c r="R31" s="18">
        <f>COUNTIF(G30:G33,"2")</f>
        <v>2</v>
      </c>
      <c r="S31" s="18">
        <f>COUNTIF(J30:J33,"2")</f>
        <v>0</v>
      </c>
      <c r="T31" s="18">
        <f>COUNTIF(M30:M33,"2")</f>
        <v>0</v>
      </c>
    </row>
    <row r="32" spans="1:20" ht="67.5" customHeight="1" x14ac:dyDescent="0.2">
      <c r="A32" s="251"/>
      <c r="B32" s="271"/>
      <c r="C32" s="56" t="s">
        <v>133</v>
      </c>
      <c r="D32" s="59">
        <v>2</v>
      </c>
      <c r="E32" s="128" t="s">
        <v>134</v>
      </c>
      <c r="F32" s="128" t="s">
        <v>135</v>
      </c>
      <c r="G32" s="59">
        <v>2</v>
      </c>
      <c r="H32" s="128" t="s">
        <v>134</v>
      </c>
      <c r="I32" s="128" t="s">
        <v>135</v>
      </c>
      <c r="J32" s="105"/>
      <c r="K32" s="100"/>
      <c r="L32" s="100"/>
      <c r="M32" s="107"/>
      <c r="N32" s="102"/>
      <c r="O32" s="102"/>
      <c r="Q32" s="18">
        <f>COUNTIF(D30:D33,"3")</f>
        <v>0</v>
      </c>
      <c r="R32" s="18">
        <f>COUNTIF(G30:G33,"3")</f>
        <v>2</v>
      </c>
      <c r="S32" s="18">
        <f>COUNTIF(J30:J33,"31")</f>
        <v>0</v>
      </c>
      <c r="T32" s="18">
        <f>COUNTIF(M30:M33,"3")</f>
        <v>0</v>
      </c>
    </row>
    <row r="33" spans="1:20" ht="90.75" customHeight="1" x14ac:dyDescent="0.2">
      <c r="A33" s="251"/>
      <c r="B33" s="272"/>
      <c r="C33" s="56" t="s">
        <v>136</v>
      </c>
      <c r="D33" s="59">
        <v>2</v>
      </c>
      <c r="E33" s="128" t="s">
        <v>137</v>
      </c>
      <c r="F33" s="128" t="s">
        <v>138</v>
      </c>
      <c r="G33" s="103">
        <v>2</v>
      </c>
      <c r="H33" s="128" t="s">
        <v>409</v>
      </c>
      <c r="I33" s="128" t="s">
        <v>138</v>
      </c>
      <c r="J33" s="105"/>
      <c r="K33" s="100"/>
      <c r="L33" s="100"/>
      <c r="M33" s="107"/>
      <c r="N33" s="102"/>
      <c r="O33" s="102"/>
      <c r="Q33" s="18">
        <f>COUNTIF(D30:D33,"4")</f>
        <v>0</v>
      </c>
      <c r="R33" s="18">
        <f>COUNTIF(G30:G33,"4")</f>
        <v>0</v>
      </c>
      <c r="S33" s="18">
        <f>COUNTIF(J30:J33,"4")</f>
        <v>0</v>
      </c>
      <c r="T33" s="18">
        <f>COUNTIF(M30:M33,"4")</f>
        <v>0</v>
      </c>
    </row>
    <row r="34" spans="1:20" ht="9" customHeight="1" x14ac:dyDescent="0.25">
      <c r="B34" s="265"/>
      <c r="C34" s="266"/>
      <c r="D34" s="266"/>
      <c r="E34" s="266"/>
      <c r="F34" s="266"/>
      <c r="G34" s="266"/>
      <c r="H34" s="266"/>
      <c r="I34" s="266"/>
      <c r="J34" s="266"/>
      <c r="K34" s="267"/>
      <c r="L34" s="112"/>
      <c r="M34" s="106"/>
      <c r="N34" s="112"/>
      <c r="O34" s="112"/>
    </row>
    <row r="35" spans="1:20" ht="15" x14ac:dyDescent="0.2">
      <c r="A35" s="251"/>
      <c r="B35" s="270"/>
      <c r="C35" s="147" t="s">
        <v>139</v>
      </c>
      <c r="D35" s="302"/>
      <c r="E35" s="302"/>
      <c r="F35" s="302"/>
      <c r="G35" s="302"/>
      <c r="H35" s="302"/>
      <c r="I35" s="302"/>
      <c r="J35" s="302"/>
      <c r="K35" s="302"/>
      <c r="L35" s="111"/>
      <c r="M35" s="81"/>
      <c r="N35" s="81"/>
      <c r="O35" s="111"/>
    </row>
    <row r="36" spans="1:20" ht="70.5" customHeight="1" x14ac:dyDescent="0.2">
      <c r="A36" s="251"/>
      <c r="B36" s="271"/>
      <c r="C36" s="57" t="s">
        <v>140</v>
      </c>
      <c r="D36" s="59">
        <v>3</v>
      </c>
      <c r="E36" s="189" t="s">
        <v>141</v>
      </c>
      <c r="F36" s="128" t="s">
        <v>142</v>
      </c>
      <c r="G36" s="59">
        <v>3</v>
      </c>
      <c r="H36" s="189" t="s">
        <v>141</v>
      </c>
      <c r="I36" s="128" t="s">
        <v>142</v>
      </c>
      <c r="J36" s="105"/>
      <c r="K36" s="99"/>
      <c r="L36" s="100"/>
      <c r="M36" s="107"/>
      <c r="N36" s="101"/>
      <c r="O36" s="102"/>
      <c r="Q36" s="18">
        <f>COUNTIF(D36:D44,"1")</f>
        <v>1</v>
      </c>
      <c r="R36" s="18">
        <f>COUNTIF(G36:G44,"1")</f>
        <v>1</v>
      </c>
      <c r="S36" s="18">
        <f>COUNTIF(J36:J44,"1")</f>
        <v>0</v>
      </c>
      <c r="T36" s="18">
        <f>COUNTIF(M36:M44,"1")</f>
        <v>0</v>
      </c>
    </row>
    <row r="37" spans="1:20" ht="57" customHeight="1" x14ac:dyDescent="0.2">
      <c r="A37" s="251"/>
      <c r="B37" s="271"/>
      <c r="C37" s="56" t="s">
        <v>143</v>
      </c>
      <c r="D37" s="59">
        <v>1</v>
      </c>
      <c r="E37" s="128" t="s">
        <v>144</v>
      </c>
      <c r="F37" s="128" t="s">
        <v>142</v>
      </c>
      <c r="G37" s="59">
        <v>1</v>
      </c>
      <c r="H37" s="128" t="s">
        <v>144</v>
      </c>
      <c r="I37" s="128" t="s">
        <v>142</v>
      </c>
      <c r="J37" s="105"/>
      <c r="K37" s="100"/>
      <c r="L37" s="100"/>
      <c r="M37" s="107"/>
      <c r="N37" s="102"/>
      <c r="O37" s="102"/>
      <c r="Q37" s="18">
        <f>COUNTIF(D36:D44,"2")</f>
        <v>7</v>
      </c>
      <c r="R37" s="18">
        <f>COUNTIF(G36:G44,"2")</f>
        <v>7</v>
      </c>
      <c r="S37" s="18">
        <f>COUNTIF(J36:J44,"2")</f>
        <v>0</v>
      </c>
      <c r="T37" s="18">
        <f>COUNTIF(M36:M44,"2")</f>
        <v>0</v>
      </c>
    </row>
    <row r="38" spans="1:20" ht="57" customHeight="1" x14ac:dyDescent="0.2">
      <c r="A38" s="251"/>
      <c r="B38" s="271"/>
      <c r="C38" s="56" t="s">
        <v>145</v>
      </c>
      <c r="D38" s="59">
        <v>2</v>
      </c>
      <c r="E38" s="128" t="s">
        <v>146</v>
      </c>
      <c r="F38" s="128" t="s">
        <v>147</v>
      </c>
      <c r="G38" s="59">
        <v>2</v>
      </c>
      <c r="H38" s="128" t="s">
        <v>146</v>
      </c>
      <c r="I38" s="128" t="s">
        <v>147</v>
      </c>
      <c r="J38" s="105"/>
      <c r="K38" s="100"/>
      <c r="L38" s="100"/>
      <c r="M38" s="107"/>
      <c r="N38" s="102"/>
      <c r="O38" s="102"/>
      <c r="Q38" s="18">
        <f>COUNTIF(D36:D44,"3")</f>
        <v>1</v>
      </c>
      <c r="R38" s="18">
        <f>COUNTIF(G36:G44,"3")</f>
        <v>1</v>
      </c>
      <c r="S38" s="18">
        <f>COUNTIF(J36:J44,"3")</f>
        <v>0</v>
      </c>
      <c r="T38" s="18">
        <f>COUNTIF(M36:M44,"3")</f>
        <v>0</v>
      </c>
    </row>
    <row r="39" spans="1:20" ht="47.25" customHeight="1" x14ac:dyDescent="0.2">
      <c r="A39" s="251"/>
      <c r="B39" s="271"/>
      <c r="C39" s="56" t="s">
        <v>148</v>
      </c>
      <c r="D39" s="59">
        <v>2</v>
      </c>
      <c r="E39" s="128" t="s">
        <v>149</v>
      </c>
      <c r="F39" s="128" t="s">
        <v>150</v>
      </c>
      <c r="G39" s="59">
        <v>2</v>
      </c>
      <c r="H39" s="128" t="s">
        <v>149</v>
      </c>
      <c r="I39" s="128" t="s">
        <v>150</v>
      </c>
      <c r="J39" s="105"/>
      <c r="K39" s="100"/>
      <c r="L39" s="100"/>
      <c r="M39" s="107"/>
      <c r="N39" s="102"/>
      <c r="O39" s="102"/>
      <c r="Q39" s="18">
        <f>COUNTIF(D36:D44,"4")</f>
        <v>0</v>
      </c>
      <c r="R39" s="18">
        <f>COUNTIF(G36:G44,"4")</f>
        <v>0</v>
      </c>
      <c r="S39" s="18">
        <f>COUNTIF(J36:J44,"4")</f>
        <v>0</v>
      </c>
      <c r="T39" s="18">
        <f>COUNTIF(M36:M44,"4")</f>
        <v>0</v>
      </c>
    </row>
    <row r="40" spans="1:20" ht="75" customHeight="1" x14ac:dyDescent="0.2">
      <c r="A40" s="251"/>
      <c r="B40" s="271"/>
      <c r="C40" s="56" t="s">
        <v>151</v>
      </c>
      <c r="D40" s="59">
        <v>2</v>
      </c>
      <c r="E40" s="128" t="s">
        <v>152</v>
      </c>
      <c r="F40" s="128" t="s">
        <v>153</v>
      </c>
      <c r="G40" s="59">
        <v>2</v>
      </c>
      <c r="H40" s="128" t="s">
        <v>152</v>
      </c>
      <c r="I40" s="128" t="s">
        <v>153</v>
      </c>
      <c r="J40" s="105"/>
      <c r="K40" s="100"/>
      <c r="L40" s="100"/>
      <c r="M40" s="107"/>
      <c r="N40" s="102"/>
      <c r="O40" s="102"/>
    </row>
    <row r="41" spans="1:20" ht="86.25" customHeight="1" x14ac:dyDescent="0.2">
      <c r="A41" s="251"/>
      <c r="B41" s="271"/>
      <c r="C41" s="56" t="s">
        <v>154</v>
      </c>
      <c r="D41" s="59">
        <v>2</v>
      </c>
      <c r="E41" s="128" t="s">
        <v>411</v>
      </c>
      <c r="F41" s="128" t="s">
        <v>155</v>
      </c>
      <c r="G41" s="59">
        <v>2</v>
      </c>
      <c r="H41" s="128" t="s">
        <v>410</v>
      </c>
      <c r="I41" s="128" t="s">
        <v>155</v>
      </c>
      <c r="J41" s="105"/>
      <c r="K41" s="100"/>
      <c r="L41" s="100"/>
      <c r="M41" s="107"/>
      <c r="N41" s="102"/>
      <c r="O41" s="102"/>
    </row>
    <row r="42" spans="1:20" ht="138.75" customHeight="1" x14ac:dyDescent="0.2">
      <c r="A42" s="251"/>
      <c r="B42" s="271"/>
      <c r="C42" s="56" t="s">
        <v>156</v>
      </c>
      <c r="D42" s="59">
        <v>2</v>
      </c>
      <c r="E42" s="128" t="s">
        <v>157</v>
      </c>
      <c r="F42" s="128" t="s">
        <v>158</v>
      </c>
      <c r="G42" s="59">
        <v>2</v>
      </c>
      <c r="H42" s="128" t="s">
        <v>412</v>
      </c>
      <c r="I42" s="128" t="s">
        <v>158</v>
      </c>
      <c r="J42" s="105"/>
      <c r="K42" s="100"/>
      <c r="L42" s="100"/>
      <c r="M42" s="107"/>
      <c r="N42" s="102"/>
      <c r="O42" s="102"/>
    </row>
    <row r="43" spans="1:20" ht="69.75" customHeight="1" x14ac:dyDescent="0.2">
      <c r="A43" s="251"/>
      <c r="B43" s="271"/>
      <c r="C43" s="56" t="s">
        <v>159</v>
      </c>
      <c r="D43" s="59">
        <v>2</v>
      </c>
      <c r="E43" s="128" t="s">
        <v>160</v>
      </c>
      <c r="F43" s="128" t="s">
        <v>161</v>
      </c>
      <c r="G43" s="59">
        <v>2</v>
      </c>
      <c r="H43" s="128" t="s">
        <v>160</v>
      </c>
      <c r="I43" s="128" t="s">
        <v>161</v>
      </c>
      <c r="J43" s="105"/>
      <c r="K43" s="100"/>
      <c r="L43" s="100"/>
      <c r="M43" s="107"/>
      <c r="N43" s="102"/>
      <c r="O43" s="102"/>
    </row>
    <row r="44" spans="1:20" ht="71.25" customHeight="1" x14ac:dyDescent="0.2">
      <c r="A44" s="251"/>
      <c r="B44" s="272"/>
      <c r="C44" s="56" t="s">
        <v>162</v>
      </c>
      <c r="D44" s="59">
        <v>2</v>
      </c>
      <c r="E44" s="128" t="s">
        <v>163</v>
      </c>
      <c r="F44" s="128" t="s">
        <v>164</v>
      </c>
      <c r="G44" s="59">
        <v>2</v>
      </c>
      <c r="H44" s="128" t="s">
        <v>163</v>
      </c>
      <c r="I44" s="128" t="s">
        <v>164</v>
      </c>
      <c r="J44" s="105"/>
      <c r="K44" s="100"/>
      <c r="L44" s="100"/>
      <c r="M44" s="107"/>
      <c r="N44" s="102"/>
      <c r="O44" s="102"/>
    </row>
    <row r="45" spans="1:20" ht="6.75" customHeight="1" x14ac:dyDescent="0.25">
      <c r="B45" s="265"/>
      <c r="C45" s="266"/>
      <c r="D45" s="266"/>
      <c r="E45" s="266"/>
      <c r="F45" s="266"/>
      <c r="G45" s="266"/>
      <c r="H45" s="266"/>
      <c r="I45" s="266"/>
      <c r="J45" s="266"/>
      <c r="K45" s="267"/>
      <c r="L45" s="112"/>
      <c r="M45" s="106"/>
      <c r="N45" s="112"/>
      <c r="O45" s="112"/>
    </row>
    <row r="46" spans="1:20" ht="15" x14ac:dyDescent="0.2">
      <c r="A46" s="251"/>
      <c r="B46" s="270"/>
      <c r="C46" s="146" t="s">
        <v>165</v>
      </c>
      <c r="D46" s="139"/>
      <c r="E46" s="151"/>
      <c r="F46" s="151"/>
      <c r="G46" s="33"/>
      <c r="H46" s="33"/>
      <c r="I46" s="33"/>
      <c r="J46" s="33"/>
      <c r="K46" s="34"/>
      <c r="L46" s="35"/>
      <c r="M46" s="33"/>
      <c r="N46" s="34"/>
      <c r="O46" s="35"/>
    </row>
    <row r="47" spans="1:20" ht="60.75" customHeight="1" x14ac:dyDescent="0.2">
      <c r="A47" s="251"/>
      <c r="B47" s="271"/>
      <c r="C47" s="57" t="s">
        <v>166</v>
      </c>
      <c r="D47" s="59">
        <v>2</v>
      </c>
      <c r="E47" s="127" t="s">
        <v>167</v>
      </c>
      <c r="F47" s="128" t="s">
        <v>168</v>
      </c>
      <c r="G47" s="59">
        <v>2</v>
      </c>
      <c r="H47" s="127" t="s">
        <v>413</v>
      </c>
      <c r="I47" s="128" t="s">
        <v>168</v>
      </c>
      <c r="J47" s="61"/>
      <c r="K47" s="64"/>
      <c r="L47" s="65"/>
      <c r="M47" s="86"/>
      <c r="N47" s="84"/>
      <c r="O47" s="85"/>
      <c r="Q47" s="18">
        <f>COUNTIF(D47:D50,"1")</f>
        <v>2</v>
      </c>
      <c r="R47" s="18">
        <f>COUNTIF(G47:G50,"1")</f>
        <v>1</v>
      </c>
      <c r="S47" s="18">
        <f>COUNTIF(J47:J50,"1")</f>
        <v>0</v>
      </c>
      <c r="T47" s="18">
        <f>COUNTIF(M47:M50,"1")</f>
        <v>0</v>
      </c>
    </row>
    <row r="48" spans="1:20" ht="83.25" customHeight="1" x14ac:dyDescent="0.2">
      <c r="A48" s="251"/>
      <c r="B48" s="271"/>
      <c r="C48" s="56" t="s">
        <v>169</v>
      </c>
      <c r="D48" s="59">
        <v>2</v>
      </c>
      <c r="E48" s="128" t="s">
        <v>170</v>
      </c>
      <c r="F48" s="128" t="s">
        <v>171</v>
      </c>
      <c r="G48" s="59">
        <v>2</v>
      </c>
      <c r="H48" s="128" t="s">
        <v>170</v>
      </c>
      <c r="I48" s="128" t="s">
        <v>171</v>
      </c>
      <c r="J48" s="61"/>
      <c r="K48" s="65"/>
      <c r="L48" s="65"/>
      <c r="M48" s="86"/>
      <c r="N48" s="85"/>
      <c r="O48" s="85"/>
      <c r="Q48" s="18">
        <f>COUNTIF(D47:D50,"2")</f>
        <v>2</v>
      </c>
      <c r="R48" s="18">
        <f>COUNTIF(G47:G50,"2")</f>
        <v>3</v>
      </c>
      <c r="S48" s="18">
        <f>COUNTIF(J47:J50,"2")</f>
        <v>0</v>
      </c>
      <c r="T48" s="18">
        <f>COUNTIF(M47:M50,"2")</f>
        <v>0</v>
      </c>
    </row>
    <row r="49" spans="1:20" ht="76.5" customHeight="1" x14ac:dyDescent="0.2">
      <c r="A49" s="251"/>
      <c r="B49" s="271"/>
      <c r="C49" s="56" t="s">
        <v>172</v>
      </c>
      <c r="D49" s="59">
        <v>1</v>
      </c>
      <c r="E49" s="128" t="s">
        <v>173</v>
      </c>
      <c r="F49" s="128" t="s">
        <v>174</v>
      </c>
      <c r="G49" s="60">
        <v>2</v>
      </c>
      <c r="H49" s="128" t="s">
        <v>414</v>
      </c>
      <c r="I49" s="62" t="s">
        <v>415</v>
      </c>
      <c r="J49" s="61"/>
      <c r="K49" s="65"/>
      <c r="L49" s="65"/>
      <c r="M49" s="86"/>
      <c r="N49" s="85"/>
      <c r="O49" s="85"/>
      <c r="Q49" s="18">
        <f>COUNTIF(D47:D50,"3")</f>
        <v>0</v>
      </c>
      <c r="R49" s="18">
        <f>COUNTIF(G47:G50,"3")</f>
        <v>0</v>
      </c>
      <c r="S49" s="18">
        <f>COUNTIF(J47:J50,"3")</f>
        <v>0</v>
      </c>
      <c r="T49" s="18">
        <f>COUNTIF(M47:M50,"3")</f>
        <v>0</v>
      </c>
    </row>
    <row r="50" spans="1:20" ht="54.75" customHeight="1" x14ac:dyDescent="0.2">
      <c r="A50" s="251"/>
      <c r="B50" s="272"/>
      <c r="C50" s="56" t="s">
        <v>175</v>
      </c>
      <c r="D50" s="59">
        <v>1</v>
      </c>
      <c r="E50" s="128" t="s">
        <v>176</v>
      </c>
      <c r="F50" s="128" t="s">
        <v>174</v>
      </c>
      <c r="G50" s="59">
        <v>1</v>
      </c>
      <c r="H50" s="128" t="s">
        <v>176</v>
      </c>
      <c r="I50" s="128" t="s">
        <v>174</v>
      </c>
      <c r="J50" s="61"/>
      <c r="K50" s="65"/>
      <c r="L50" s="65"/>
      <c r="M50" s="86"/>
      <c r="N50" s="85"/>
      <c r="O50" s="85"/>
      <c r="Q50" s="18">
        <f>COUNTIF(D47:D50,"4")</f>
        <v>0</v>
      </c>
      <c r="R50" s="18">
        <f>COUNTIF(G47:G50,"4")</f>
        <v>0</v>
      </c>
      <c r="S50" s="18">
        <f>COUNTIF(J47:J50,"4")</f>
        <v>0</v>
      </c>
      <c r="T50" s="18">
        <f>COUNTIF(M47:M50,"4")</f>
        <v>0</v>
      </c>
    </row>
    <row r="51" spans="1:20" ht="8.25" customHeight="1" x14ac:dyDescent="0.25">
      <c r="B51" s="265"/>
      <c r="C51" s="266"/>
      <c r="D51" s="266"/>
      <c r="E51" s="266"/>
      <c r="F51" s="266"/>
      <c r="G51" s="266"/>
      <c r="H51" s="266"/>
      <c r="I51" s="266"/>
      <c r="J51" s="266"/>
      <c r="K51" s="267"/>
      <c r="L51" s="112"/>
      <c r="M51" s="106"/>
      <c r="N51" s="112"/>
      <c r="O51" s="112"/>
    </row>
    <row r="52" spans="1:20" ht="24" customHeight="1" x14ac:dyDescent="0.2">
      <c r="B52" s="284" t="s">
        <v>177</v>
      </c>
      <c r="C52" s="285"/>
      <c r="D52" s="252" t="s">
        <v>69</v>
      </c>
      <c r="E52" s="252"/>
      <c r="F52" s="252"/>
      <c r="G52" s="253" t="s">
        <v>70</v>
      </c>
      <c r="H52" s="253"/>
      <c r="I52" s="253"/>
      <c r="J52" s="254" t="s">
        <v>71</v>
      </c>
      <c r="K52" s="254"/>
      <c r="L52" s="254"/>
      <c r="M52" s="303" t="s">
        <v>72</v>
      </c>
      <c r="N52" s="303"/>
      <c r="O52" s="303"/>
    </row>
    <row r="53" spans="1:20" ht="33" customHeight="1" x14ac:dyDescent="0.2">
      <c r="B53" s="286"/>
      <c r="C53" s="287"/>
      <c r="D53" s="36" t="s">
        <v>73</v>
      </c>
      <c r="E53" s="149" t="s">
        <v>74</v>
      </c>
      <c r="F53" s="153" t="s">
        <v>75</v>
      </c>
      <c r="G53" s="36" t="s">
        <v>73</v>
      </c>
      <c r="H53" s="37" t="s">
        <v>74</v>
      </c>
      <c r="I53" s="37" t="s">
        <v>75</v>
      </c>
      <c r="J53" s="36" t="s">
        <v>73</v>
      </c>
      <c r="K53" s="37" t="s">
        <v>74</v>
      </c>
      <c r="L53" s="38" t="s">
        <v>75</v>
      </c>
      <c r="M53" s="36" t="s">
        <v>73</v>
      </c>
      <c r="N53" s="37" t="s">
        <v>74</v>
      </c>
      <c r="O53" s="38" t="s">
        <v>75</v>
      </c>
    </row>
    <row r="54" spans="1:20" ht="18.75" x14ac:dyDescent="0.2">
      <c r="A54" s="251"/>
      <c r="B54" s="39"/>
      <c r="C54" s="288" t="s">
        <v>178</v>
      </c>
      <c r="D54" s="276"/>
      <c r="E54" s="276"/>
      <c r="F54" s="276"/>
      <c r="G54" s="276"/>
      <c r="H54" s="276"/>
      <c r="I54" s="276"/>
      <c r="J54" s="276"/>
      <c r="K54" s="276"/>
      <c r="L54" s="40"/>
      <c r="M54" s="46"/>
      <c r="N54" s="46"/>
      <c r="O54" s="40"/>
    </row>
    <row r="55" spans="1:20" ht="57" x14ac:dyDescent="0.25">
      <c r="A55" s="251"/>
      <c r="B55" s="41"/>
      <c r="C55" s="57" t="s">
        <v>179</v>
      </c>
      <c r="D55" s="59">
        <v>3</v>
      </c>
      <c r="E55" s="127" t="s">
        <v>180</v>
      </c>
      <c r="F55" s="128" t="s">
        <v>181</v>
      </c>
      <c r="G55" s="103">
        <v>3</v>
      </c>
      <c r="H55" s="159" t="s">
        <v>180</v>
      </c>
      <c r="I55" s="93" t="s">
        <v>181</v>
      </c>
      <c r="J55" s="105"/>
      <c r="K55" s="160"/>
      <c r="L55" s="160"/>
      <c r="M55" s="107"/>
      <c r="N55" s="101"/>
      <c r="O55" s="102"/>
      <c r="Q55" s="18">
        <f>COUNTIF(D55:D59,"1")</f>
        <v>0</v>
      </c>
      <c r="R55" s="18">
        <f>COUNTIF(G55:G59,"1")</f>
        <v>0</v>
      </c>
      <c r="S55" s="18">
        <f>COUNTIF(J55:J59,"1")</f>
        <v>0</v>
      </c>
      <c r="T55" s="18">
        <f>COUNTIF(M55:M59,"1")</f>
        <v>0</v>
      </c>
    </row>
    <row r="56" spans="1:20" ht="71.25" x14ac:dyDescent="0.25">
      <c r="A56" s="251"/>
      <c r="B56" s="41"/>
      <c r="C56" s="56" t="s">
        <v>182</v>
      </c>
      <c r="D56" s="59">
        <v>3</v>
      </c>
      <c r="E56" s="128" t="s">
        <v>183</v>
      </c>
      <c r="F56" s="128" t="s">
        <v>184</v>
      </c>
      <c r="G56" s="103">
        <v>3</v>
      </c>
      <c r="H56" s="94" t="s">
        <v>183</v>
      </c>
      <c r="I56" s="93" t="s">
        <v>184</v>
      </c>
      <c r="J56" s="105"/>
      <c r="K56" s="160"/>
      <c r="L56" s="160"/>
      <c r="M56" s="107"/>
      <c r="N56" s="102"/>
      <c r="O56" s="102"/>
      <c r="Q56" s="18">
        <f>COUNTIF(D55:D59,"2")</f>
        <v>1</v>
      </c>
      <c r="R56" s="18">
        <f>COUNTIF(G55:G59,"2")</f>
        <v>1</v>
      </c>
      <c r="S56" s="18">
        <f>COUNTIF(J55:J59,"2")</f>
        <v>0</v>
      </c>
      <c r="T56" s="18">
        <f>COUNTIF(M55:M59,"2")</f>
        <v>0</v>
      </c>
    </row>
    <row r="57" spans="1:20" ht="85.5" x14ac:dyDescent="0.25">
      <c r="A57" s="251"/>
      <c r="B57" s="41"/>
      <c r="C57" s="56" t="s">
        <v>185</v>
      </c>
      <c r="D57" s="59">
        <v>2</v>
      </c>
      <c r="E57" s="128" t="s">
        <v>186</v>
      </c>
      <c r="F57" s="128" t="s">
        <v>187</v>
      </c>
      <c r="G57" s="103">
        <v>2</v>
      </c>
      <c r="H57" s="94" t="s">
        <v>186</v>
      </c>
      <c r="I57" s="93" t="s">
        <v>187</v>
      </c>
      <c r="J57" s="105"/>
      <c r="K57" s="100"/>
      <c r="L57" s="160"/>
      <c r="M57" s="107"/>
      <c r="N57" s="102"/>
      <c r="O57" s="102"/>
      <c r="Q57" s="18">
        <f>COUNTIF(D55:D59,"3")</f>
        <v>3</v>
      </c>
      <c r="R57" s="18">
        <f>COUNTIF(G55:G59,"3")</f>
        <v>3</v>
      </c>
      <c r="S57" s="18">
        <f>COUNTIF(J55:J59,"3")</f>
        <v>0</v>
      </c>
      <c r="T57" s="18">
        <f>COUNTIF(M55:M59,"3")</f>
        <v>0</v>
      </c>
    </row>
    <row r="58" spans="1:20" ht="57" x14ac:dyDescent="0.25">
      <c r="A58" s="251"/>
      <c r="B58" s="41"/>
      <c r="C58" s="56" t="s">
        <v>188</v>
      </c>
      <c r="D58" s="59">
        <v>4</v>
      </c>
      <c r="E58" s="128" t="s">
        <v>189</v>
      </c>
      <c r="F58" s="128" t="s">
        <v>190</v>
      </c>
      <c r="G58" s="103">
        <v>4</v>
      </c>
      <c r="H58" s="94" t="s">
        <v>189</v>
      </c>
      <c r="I58" s="93" t="s">
        <v>190</v>
      </c>
      <c r="J58" s="105"/>
      <c r="K58" s="160"/>
      <c r="L58" s="160"/>
      <c r="M58" s="107"/>
      <c r="N58" s="102"/>
      <c r="O58" s="102"/>
      <c r="Q58" s="18">
        <f>COUNTIF(D55:D59,"4")</f>
        <v>1</v>
      </c>
      <c r="R58" s="18">
        <f>COUNTIF(G55:G59,"4")</f>
        <v>1</v>
      </c>
      <c r="S58" s="18">
        <f>COUNTIF(J55:J59,"4")</f>
        <v>0</v>
      </c>
      <c r="T58" s="18">
        <f>COUNTIF(M55:M59,"4")</f>
        <v>0</v>
      </c>
    </row>
    <row r="59" spans="1:20" ht="85.5" x14ac:dyDescent="0.25">
      <c r="A59" s="251"/>
      <c r="B59" s="42"/>
      <c r="C59" s="56" t="s">
        <v>191</v>
      </c>
      <c r="D59" s="59">
        <v>3</v>
      </c>
      <c r="E59" s="128" t="s">
        <v>192</v>
      </c>
      <c r="F59" s="128" t="s">
        <v>193</v>
      </c>
      <c r="G59" s="103">
        <v>3</v>
      </c>
      <c r="H59" s="94" t="s">
        <v>192</v>
      </c>
      <c r="I59" s="93" t="s">
        <v>193</v>
      </c>
      <c r="J59" s="105"/>
      <c r="K59" s="160"/>
      <c r="L59" s="160"/>
      <c r="M59" s="107"/>
      <c r="N59" s="102"/>
      <c r="O59" s="102"/>
    </row>
    <row r="60" spans="1:20" ht="6.75" customHeight="1" x14ac:dyDescent="0.25">
      <c r="B60" s="274"/>
      <c r="C60" s="275"/>
      <c r="D60" s="140"/>
      <c r="E60" s="154"/>
      <c r="F60" s="44"/>
      <c r="G60" s="43"/>
      <c r="H60" s="44"/>
      <c r="I60" s="44"/>
      <c r="J60" s="43"/>
      <c r="K60" s="49"/>
      <c r="M60" s="43"/>
      <c r="N60" s="44"/>
    </row>
    <row r="61" spans="1:20" ht="18.75" x14ac:dyDescent="0.2">
      <c r="A61" s="251"/>
      <c r="B61" s="39"/>
      <c r="C61" s="288" t="s">
        <v>194</v>
      </c>
      <c r="D61" s="276"/>
      <c r="E61" s="276"/>
      <c r="F61" s="276"/>
      <c r="G61" s="276"/>
      <c r="H61" s="276"/>
      <c r="I61" s="276"/>
      <c r="J61" s="276"/>
      <c r="K61" s="277"/>
      <c r="L61" s="46"/>
      <c r="M61" s="46"/>
      <c r="N61" s="46"/>
      <c r="O61" s="46"/>
    </row>
    <row r="62" spans="1:20" ht="108" x14ac:dyDescent="0.25">
      <c r="A62" s="251"/>
      <c r="B62" s="47"/>
      <c r="C62" s="131" t="s">
        <v>195</v>
      </c>
      <c r="D62" s="59">
        <v>2</v>
      </c>
      <c r="E62" s="128" t="s">
        <v>196</v>
      </c>
      <c r="F62" s="128" t="s">
        <v>150</v>
      </c>
      <c r="G62" s="103">
        <v>3</v>
      </c>
      <c r="H62" s="93" t="s">
        <v>420</v>
      </c>
      <c r="I62" s="93" t="s">
        <v>421</v>
      </c>
      <c r="J62" s="105"/>
      <c r="K62" s="119"/>
      <c r="L62" s="119"/>
      <c r="M62" s="107"/>
      <c r="N62" s="102"/>
      <c r="O62" s="102"/>
      <c r="Q62" s="18">
        <f>COUNTIF(D62:D65,"1")</f>
        <v>0</v>
      </c>
      <c r="R62" s="18">
        <f>COUNTIF(G62:G65,"1")</f>
        <v>0</v>
      </c>
      <c r="S62" s="18">
        <f>COUNTIF(J62:J65,"1")</f>
        <v>0</v>
      </c>
      <c r="T62" s="18">
        <f>COUNTIF(M62:M65,"1")</f>
        <v>0</v>
      </c>
    </row>
    <row r="63" spans="1:20" ht="42.75" x14ac:dyDescent="0.25">
      <c r="A63" s="251"/>
      <c r="B63" s="41"/>
      <c r="C63" s="56" t="s">
        <v>197</v>
      </c>
      <c r="D63" s="59">
        <v>3</v>
      </c>
      <c r="E63" s="128" t="s">
        <v>198</v>
      </c>
      <c r="F63" s="128" t="s">
        <v>199</v>
      </c>
      <c r="G63" s="103">
        <v>3</v>
      </c>
      <c r="H63" s="94" t="s">
        <v>198</v>
      </c>
      <c r="I63" s="93" t="s">
        <v>199</v>
      </c>
      <c r="J63" s="105"/>
      <c r="K63" s="119"/>
      <c r="L63" s="119"/>
      <c r="M63" s="107"/>
      <c r="N63" s="102"/>
      <c r="O63" s="102"/>
      <c r="Q63" s="18">
        <f>COUNTIF(D62:D65,"2")</f>
        <v>1</v>
      </c>
      <c r="R63" s="18">
        <f>COUNTIF(G62:G65,"2")</f>
        <v>0</v>
      </c>
      <c r="S63" s="18">
        <f>COUNTIF(J62:J65,"2")</f>
        <v>0</v>
      </c>
      <c r="T63" s="18">
        <f>COUNTIF(M62:M65,"2")</f>
        <v>0</v>
      </c>
    </row>
    <row r="64" spans="1:20" ht="42.75" x14ac:dyDescent="0.25">
      <c r="A64" s="251"/>
      <c r="B64" s="41"/>
      <c r="C64" s="56" t="s">
        <v>200</v>
      </c>
      <c r="D64" s="59">
        <v>3</v>
      </c>
      <c r="E64" s="128" t="s">
        <v>201</v>
      </c>
      <c r="F64" s="128" t="s">
        <v>202</v>
      </c>
      <c r="G64" s="103">
        <v>3</v>
      </c>
      <c r="H64" s="94" t="s">
        <v>201</v>
      </c>
      <c r="I64" s="93" t="s">
        <v>202</v>
      </c>
      <c r="J64" s="105"/>
      <c r="K64" s="119"/>
      <c r="L64" s="119"/>
      <c r="M64" s="107"/>
      <c r="N64" s="102"/>
      <c r="O64" s="102"/>
      <c r="Q64" s="18">
        <f>COUNTIF(D62:D65,"3")</f>
        <v>3</v>
      </c>
      <c r="R64" s="18">
        <f>COUNTIF(G62:G65,"3")</f>
        <v>4</v>
      </c>
      <c r="S64" s="18">
        <f>COUNTIF(J62:J65,"3")</f>
        <v>0</v>
      </c>
      <c r="T64" s="18">
        <f>COUNTIF(M62:M65,"3")</f>
        <v>0</v>
      </c>
    </row>
    <row r="65" spans="1:20" ht="28.5" x14ac:dyDescent="0.25">
      <c r="A65" s="251"/>
      <c r="B65" s="42"/>
      <c r="C65" s="56" t="s">
        <v>203</v>
      </c>
      <c r="D65" s="59">
        <v>3</v>
      </c>
      <c r="E65" s="128" t="s">
        <v>390</v>
      </c>
      <c r="F65" s="128" t="s">
        <v>391</v>
      </c>
      <c r="G65" s="103">
        <v>3</v>
      </c>
      <c r="H65" s="94" t="s">
        <v>390</v>
      </c>
      <c r="I65" s="93" t="s">
        <v>391</v>
      </c>
      <c r="J65" s="105"/>
      <c r="K65" s="119"/>
      <c r="L65" s="119"/>
      <c r="M65" s="107"/>
      <c r="N65" s="102"/>
      <c r="O65" s="102"/>
      <c r="Q65" s="18">
        <f>COUNTIF(D62:D65,"4")</f>
        <v>0</v>
      </c>
      <c r="R65" s="18">
        <f>COUNTIF(G62:G65,"4")</f>
        <v>0</v>
      </c>
      <c r="S65" s="18">
        <f>COUNTIF(J62:J65,"4")</f>
        <v>0</v>
      </c>
      <c r="T65" s="18">
        <f>COUNTIF(M62:M65,"4")</f>
        <v>0</v>
      </c>
    </row>
    <row r="66" spans="1:20" ht="9" customHeight="1" x14ac:dyDescent="0.25">
      <c r="B66" s="281"/>
      <c r="C66" s="282"/>
      <c r="D66" s="282"/>
      <c r="E66" s="282"/>
      <c r="F66" s="282"/>
      <c r="G66" s="282"/>
      <c r="H66" s="282"/>
      <c r="I66" s="282"/>
      <c r="J66" s="282"/>
      <c r="K66" s="283"/>
      <c r="L66" s="112"/>
      <c r="M66" s="106"/>
      <c r="N66" s="112"/>
      <c r="O66" s="112"/>
    </row>
    <row r="67" spans="1:20" ht="18.75" x14ac:dyDescent="0.2">
      <c r="A67" s="251"/>
      <c r="B67" s="39"/>
      <c r="C67" s="288" t="s">
        <v>204</v>
      </c>
      <c r="D67" s="276"/>
      <c r="E67" s="276"/>
      <c r="F67" s="276"/>
      <c r="G67" s="276"/>
      <c r="H67" s="276"/>
      <c r="I67" s="276"/>
      <c r="J67" s="276"/>
      <c r="K67" s="277"/>
      <c r="L67" s="48"/>
      <c r="M67" s="48"/>
      <c r="N67" s="48"/>
      <c r="O67" s="48"/>
    </row>
    <row r="68" spans="1:20" ht="86.25" x14ac:dyDescent="0.25">
      <c r="A68" s="251"/>
      <c r="B68" s="41"/>
      <c r="C68" s="57" t="s">
        <v>205</v>
      </c>
      <c r="D68" s="59">
        <v>2</v>
      </c>
      <c r="E68" s="128" t="s">
        <v>206</v>
      </c>
      <c r="F68" s="128" t="s">
        <v>207</v>
      </c>
      <c r="G68" s="103">
        <v>3</v>
      </c>
      <c r="H68" s="161" t="s">
        <v>422</v>
      </c>
      <c r="I68" s="93" t="s">
        <v>423</v>
      </c>
      <c r="J68" s="105"/>
      <c r="K68" s="119"/>
      <c r="L68" s="119"/>
      <c r="M68" s="107"/>
      <c r="N68" s="102"/>
      <c r="O68" s="102"/>
      <c r="Q68" s="18">
        <f>COUNTIF(D68:D71,"1")</f>
        <v>0</v>
      </c>
      <c r="R68" s="18">
        <f>COUNTIF(G68:G71,"1")</f>
        <v>0</v>
      </c>
      <c r="S68" s="18">
        <f>COUNTIF(J68:J71,"1")</f>
        <v>0</v>
      </c>
      <c r="T68" s="18">
        <f>COUNTIF(M68:M71,"1")</f>
        <v>0</v>
      </c>
    </row>
    <row r="69" spans="1:20" ht="42.75" x14ac:dyDescent="0.25">
      <c r="A69" s="251"/>
      <c r="B69" s="41"/>
      <c r="C69" s="56" t="s">
        <v>208</v>
      </c>
      <c r="D69" s="59">
        <v>3</v>
      </c>
      <c r="E69" s="128" t="s">
        <v>209</v>
      </c>
      <c r="F69" s="128" t="s">
        <v>210</v>
      </c>
      <c r="G69" s="103">
        <v>3</v>
      </c>
      <c r="H69" s="94" t="s">
        <v>209</v>
      </c>
      <c r="I69" s="93" t="s">
        <v>210</v>
      </c>
      <c r="J69" s="105"/>
      <c r="K69" s="119"/>
      <c r="L69" s="119"/>
      <c r="M69" s="107"/>
      <c r="N69" s="102"/>
      <c r="O69" s="102"/>
      <c r="Q69" s="18">
        <f>COUNTIF(D68:D71,"2")</f>
        <v>1</v>
      </c>
      <c r="R69" s="18">
        <f>COUNTIF(G68:G71,"2")</f>
        <v>0</v>
      </c>
      <c r="S69" s="18">
        <f>COUNTIF(J68:J71,"2")</f>
        <v>0</v>
      </c>
      <c r="T69" s="18">
        <f>COUNTIF(M68:M71,"2")</f>
        <v>0</v>
      </c>
    </row>
    <row r="70" spans="1:20" ht="57" x14ac:dyDescent="0.25">
      <c r="A70" s="251"/>
      <c r="B70" s="41"/>
      <c r="C70" s="56" t="s">
        <v>211</v>
      </c>
      <c r="D70" s="59">
        <v>3</v>
      </c>
      <c r="E70" s="128" t="s">
        <v>212</v>
      </c>
      <c r="F70" s="128" t="s">
        <v>213</v>
      </c>
      <c r="G70" s="103">
        <v>3</v>
      </c>
      <c r="H70" s="94" t="s">
        <v>212</v>
      </c>
      <c r="I70" s="93" t="s">
        <v>213</v>
      </c>
      <c r="J70" s="105"/>
      <c r="K70" s="119"/>
      <c r="L70" s="119"/>
      <c r="M70" s="107"/>
      <c r="N70" s="102"/>
      <c r="O70" s="102"/>
      <c r="Q70" s="18">
        <f>COUNTIF(D68:D71,"3")</f>
        <v>3</v>
      </c>
      <c r="R70" s="18">
        <f>COUNTIF(G68:G71,"3")</f>
        <v>4</v>
      </c>
      <c r="S70" s="18">
        <f>COUNTIF(J68:J71,"3")</f>
        <v>0</v>
      </c>
      <c r="T70" s="18">
        <f>COUNTIF(M68:M71,"3")</f>
        <v>0</v>
      </c>
    </row>
    <row r="71" spans="1:20" ht="57" x14ac:dyDescent="0.25">
      <c r="A71" s="251"/>
      <c r="B71" s="42"/>
      <c r="C71" s="56" t="s">
        <v>214</v>
      </c>
      <c r="D71" s="59">
        <v>3</v>
      </c>
      <c r="E71" s="128" t="s">
        <v>215</v>
      </c>
      <c r="F71" s="128" t="s">
        <v>216</v>
      </c>
      <c r="G71" s="103">
        <v>3</v>
      </c>
      <c r="H71" s="161" t="s">
        <v>215</v>
      </c>
      <c r="I71" s="93" t="s">
        <v>216</v>
      </c>
      <c r="J71" s="105"/>
      <c r="K71" s="119"/>
      <c r="L71" s="119"/>
      <c r="M71" s="107"/>
      <c r="N71" s="102"/>
      <c r="O71" s="102"/>
      <c r="Q71" s="18">
        <f>COUNTIF(D68:D71,"4")</f>
        <v>0</v>
      </c>
      <c r="R71" s="18">
        <f>COUNTIF(G68:G71,"4")</f>
        <v>0</v>
      </c>
      <c r="S71" s="18">
        <f>COUNTIF(J68:J71,"4")</f>
        <v>0</v>
      </c>
      <c r="T71" s="18">
        <f>COUNTIF(M68:M71,"4")</f>
        <v>0</v>
      </c>
    </row>
    <row r="72" spans="1:20" ht="8.25" customHeight="1" x14ac:dyDescent="0.25">
      <c r="B72" s="281"/>
      <c r="C72" s="282"/>
      <c r="D72" s="282"/>
      <c r="E72" s="282"/>
      <c r="F72" s="282"/>
      <c r="G72" s="282"/>
      <c r="H72" s="282"/>
      <c r="I72" s="282"/>
      <c r="J72" s="282"/>
      <c r="K72" s="283"/>
      <c r="L72" s="112"/>
      <c r="M72" s="106"/>
      <c r="N72" s="112"/>
      <c r="O72" s="112"/>
    </row>
    <row r="73" spans="1:20" ht="18.75" x14ac:dyDescent="0.2">
      <c r="A73" s="251"/>
      <c r="B73" s="39"/>
      <c r="C73" s="288" t="s">
        <v>217</v>
      </c>
      <c r="D73" s="276"/>
      <c r="E73" s="276"/>
      <c r="F73" s="276"/>
      <c r="G73" s="276"/>
      <c r="H73" s="276"/>
      <c r="I73" s="276"/>
      <c r="J73" s="276"/>
      <c r="K73" s="277"/>
      <c r="L73" s="46"/>
      <c r="M73" s="46"/>
      <c r="N73" s="46"/>
      <c r="O73" s="46"/>
    </row>
    <row r="74" spans="1:20" ht="60" x14ac:dyDescent="0.25">
      <c r="A74" s="251"/>
      <c r="B74" s="41"/>
      <c r="C74" s="131" t="s">
        <v>218</v>
      </c>
      <c r="D74" s="108">
        <v>2</v>
      </c>
      <c r="E74" s="128" t="s">
        <v>219</v>
      </c>
      <c r="F74" s="128" t="s">
        <v>220</v>
      </c>
      <c r="G74" s="103">
        <v>3</v>
      </c>
      <c r="H74" s="93" t="s">
        <v>424</v>
      </c>
      <c r="I74" s="93" t="s">
        <v>425</v>
      </c>
      <c r="J74" s="114"/>
      <c r="K74" s="120"/>
      <c r="L74" s="121"/>
      <c r="M74" s="117"/>
      <c r="N74" s="102"/>
      <c r="O74" s="102"/>
      <c r="Q74" s="18">
        <f>COUNTIF(D74:D79,"1")</f>
        <v>0</v>
      </c>
      <c r="R74" s="18">
        <f>COUNTIF(G74:G79,"1")</f>
        <v>0</v>
      </c>
      <c r="S74" s="18">
        <f>COUNTIF(J74:J79,"1")</f>
        <v>0</v>
      </c>
      <c r="T74" s="18">
        <f>COUNTIF(M74:M79,"1")</f>
        <v>0</v>
      </c>
    </row>
    <row r="75" spans="1:20" ht="28.5" x14ac:dyDescent="0.25">
      <c r="A75" s="251"/>
      <c r="B75" s="41"/>
      <c r="C75" s="136" t="s">
        <v>221</v>
      </c>
      <c r="D75" s="108">
        <v>2</v>
      </c>
      <c r="E75" s="128" t="s">
        <v>222</v>
      </c>
      <c r="F75" s="128" t="s">
        <v>223</v>
      </c>
      <c r="G75" s="103">
        <v>2</v>
      </c>
      <c r="H75" s="94" t="s">
        <v>222</v>
      </c>
      <c r="I75" s="93" t="s">
        <v>223</v>
      </c>
      <c r="J75" s="114"/>
      <c r="K75" s="120"/>
      <c r="L75" s="121"/>
      <c r="M75" s="117"/>
      <c r="N75" s="102"/>
      <c r="O75" s="102"/>
      <c r="Q75" s="18">
        <f>COUNTIF(D74:D79,"2")</f>
        <v>4</v>
      </c>
      <c r="R75" s="18">
        <f>COUNTIF(G74:G79,"2")</f>
        <v>2</v>
      </c>
      <c r="S75" s="18">
        <f>COUNTIF(J74:J79,"2")</f>
        <v>0</v>
      </c>
      <c r="T75" s="18">
        <f>COUNTIF(M74:M79,"2")</f>
        <v>0</v>
      </c>
    </row>
    <row r="76" spans="1:20" ht="42.75" x14ac:dyDescent="0.25">
      <c r="A76" s="251"/>
      <c r="B76" s="41"/>
      <c r="C76" s="136" t="s">
        <v>224</v>
      </c>
      <c r="D76" s="108">
        <v>3</v>
      </c>
      <c r="E76" s="128" t="s">
        <v>225</v>
      </c>
      <c r="F76" s="128" t="s">
        <v>226</v>
      </c>
      <c r="G76" s="103">
        <v>3</v>
      </c>
      <c r="H76" s="94" t="s">
        <v>225</v>
      </c>
      <c r="I76" s="93" t="s">
        <v>226</v>
      </c>
      <c r="J76" s="114"/>
      <c r="K76" s="120"/>
      <c r="L76" s="121"/>
      <c r="M76" s="117"/>
      <c r="N76" s="102"/>
      <c r="O76" s="102"/>
      <c r="Q76" s="18">
        <f>COUNTIF(D74:D79,"2")</f>
        <v>4</v>
      </c>
      <c r="R76" s="18">
        <f>COUNTIF(G74:G79,"3")</f>
        <v>4</v>
      </c>
      <c r="S76" s="18">
        <f>COUNTIF(J74:J79,"3")</f>
        <v>0</v>
      </c>
      <c r="T76" s="18">
        <f>COUNTIF(M74:M79,"3")</f>
        <v>0</v>
      </c>
    </row>
    <row r="77" spans="1:20" ht="28.5" x14ac:dyDescent="0.25">
      <c r="A77" s="251"/>
      <c r="B77" s="41"/>
      <c r="C77" s="136" t="s">
        <v>227</v>
      </c>
      <c r="D77" s="108">
        <v>3</v>
      </c>
      <c r="E77" s="128" t="s">
        <v>228</v>
      </c>
      <c r="F77" s="128" t="s">
        <v>216</v>
      </c>
      <c r="G77" s="103">
        <v>3</v>
      </c>
      <c r="H77" s="94" t="s">
        <v>228</v>
      </c>
      <c r="I77" s="93" t="s">
        <v>216</v>
      </c>
      <c r="J77" s="114"/>
      <c r="K77" s="120"/>
      <c r="L77" s="121"/>
      <c r="M77" s="117"/>
      <c r="N77" s="102"/>
      <c r="O77" s="102"/>
      <c r="Q77" s="18">
        <f>COUNTIF(D74:D79,"4")</f>
        <v>0</v>
      </c>
      <c r="R77" s="18">
        <f>COUNTIF(G74:G79,"4")</f>
        <v>0</v>
      </c>
      <c r="S77" s="18">
        <f>COUNTIF(J74:J79,"4")</f>
        <v>0</v>
      </c>
      <c r="T77" s="18">
        <f>COUNTIF(M74:M79,"4")</f>
        <v>0</v>
      </c>
    </row>
    <row r="78" spans="1:20" ht="48" x14ac:dyDescent="0.25">
      <c r="A78" s="251"/>
      <c r="B78" s="47"/>
      <c r="C78" s="136" t="s">
        <v>229</v>
      </c>
      <c r="D78" s="108">
        <v>2</v>
      </c>
      <c r="E78" s="128" t="s">
        <v>230</v>
      </c>
      <c r="F78" s="128" t="s">
        <v>231</v>
      </c>
      <c r="G78" s="103">
        <v>3</v>
      </c>
      <c r="H78" s="94" t="s">
        <v>426</v>
      </c>
      <c r="I78" s="93" t="s">
        <v>427</v>
      </c>
      <c r="J78" s="114"/>
      <c r="K78" s="120"/>
      <c r="L78" s="121"/>
      <c r="M78" s="117"/>
      <c r="N78" s="102"/>
      <c r="O78" s="102"/>
    </row>
    <row r="79" spans="1:20" ht="28.5" x14ac:dyDescent="0.25">
      <c r="A79" s="251"/>
      <c r="B79" s="42"/>
      <c r="C79" s="136" t="s">
        <v>232</v>
      </c>
      <c r="D79" s="108">
        <v>2</v>
      </c>
      <c r="E79" s="128" t="s">
        <v>233</v>
      </c>
      <c r="F79" s="128" t="s">
        <v>234</v>
      </c>
      <c r="G79" s="103">
        <v>2</v>
      </c>
      <c r="H79" s="94" t="s">
        <v>233</v>
      </c>
      <c r="I79" s="93" t="s">
        <v>234</v>
      </c>
      <c r="J79" s="114"/>
      <c r="K79" s="120"/>
      <c r="L79" s="121"/>
      <c r="M79" s="117"/>
      <c r="N79" s="102"/>
      <c r="O79" s="102"/>
    </row>
    <row r="80" spans="1:20" ht="9" customHeight="1" x14ac:dyDescent="0.25">
      <c r="B80" s="274"/>
      <c r="C80" s="275"/>
      <c r="D80" s="140"/>
      <c r="E80" s="154"/>
      <c r="F80" s="44"/>
      <c r="G80" s="43"/>
      <c r="H80" s="44"/>
      <c r="I80" s="44"/>
      <c r="J80" s="115"/>
      <c r="K80" s="116"/>
      <c r="L80" s="113"/>
      <c r="M80" s="118"/>
      <c r="N80" s="49"/>
    </row>
    <row r="81" spans="1:20" ht="18.75" customHeight="1" x14ac:dyDescent="0.2">
      <c r="B81" s="292" t="s">
        <v>235</v>
      </c>
      <c r="C81" s="293"/>
      <c r="D81" s="252" t="s">
        <v>69</v>
      </c>
      <c r="E81" s="252"/>
      <c r="F81" s="252"/>
      <c r="G81" s="253" t="s">
        <v>70</v>
      </c>
      <c r="H81" s="253"/>
      <c r="I81" s="253"/>
      <c r="J81" s="254" t="s">
        <v>71</v>
      </c>
      <c r="K81" s="254"/>
      <c r="L81" s="254"/>
      <c r="M81" s="303" t="s">
        <v>72</v>
      </c>
      <c r="N81" s="303"/>
      <c r="O81" s="303"/>
    </row>
    <row r="82" spans="1:20" ht="34.5" customHeight="1" x14ac:dyDescent="0.2">
      <c r="B82" s="294"/>
      <c r="C82" s="295"/>
      <c r="D82" s="36" t="s">
        <v>73</v>
      </c>
      <c r="E82" s="149" t="s">
        <v>74</v>
      </c>
      <c r="F82" s="149" t="s">
        <v>75</v>
      </c>
      <c r="G82" s="36" t="s">
        <v>73</v>
      </c>
      <c r="H82" s="37" t="s">
        <v>74</v>
      </c>
      <c r="I82" s="37" t="s">
        <v>75</v>
      </c>
      <c r="J82" s="36" t="s">
        <v>73</v>
      </c>
      <c r="K82" s="37" t="s">
        <v>74</v>
      </c>
      <c r="L82" s="38" t="s">
        <v>75</v>
      </c>
      <c r="M82" s="36" t="s">
        <v>73</v>
      </c>
      <c r="N82" s="37" t="s">
        <v>74</v>
      </c>
      <c r="O82" s="38" t="s">
        <v>75</v>
      </c>
    </row>
    <row r="83" spans="1:20" ht="18.75" x14ac:dyDescent="0.2">
      <c r="A83" s="251"/>
      <c r="B83" s="50"/>
      <c r="C83" s="276" t="s">
        <v>236</v>
      </c>
      <c r="D83" s="276"/>
      <c r="E83" s="276"/>
      <c r="F83" s="276"/>
      <c r="G83" s="276"/>
      <c r="H83" s="276"/>
      <c r="I83" s="276"/>
      <c r="J83" s="276"/>
      <c r="K83" s="276"/>
      <c r="L83" s="51"/>
      <c r="M83" s="82"/>
      <c r="N83" s="82"/>
      <c r="O83" s="51"/>
    </row>
    <row r="84" spans="1:20" ht="143.25" customHeight="1" x14ac:dyDescent="0.2">
      <c r="A84" s="251"/>
      <c r="B84" s="42"/>
      <c r="C84" s="57" t="s">
        <v>237</v>
      </c>
      <c r="D84" s="59">
        <v>4</v>
      </c>
      <c r="E84" s="128" t="s">
        <v>238</v>
      </c>
      <c r="F84" s="127" t="s">
        <v>239</v>
      </c>
      <c r="G84" s="103">
        <v>4</v>
      </c>
      <c r="H84" s="94" t="s">
        <v>238</v>
      </c>
      <c r="I84" s="93" t="s">
        <v>239</v>
      </c>
      <c r="J84" s="105"/>
      <c r="K84" s="100"/>
      <c r="L84" s="99"/>
      <c r="M84" s="107"/>
      <c r="N84" s="102"/>
      <c r="O84" s="101"/>
      <c r="Q84" s="18">
        <f>COUNTIF(D84:D86,"1")</f>
        <v>0</v>
      </c>
      <c r="R84" s="18">
        <f>COUNTIF(G84:G86,"1")</f>
        <v>0</v>
      </c>
      <c r="S84" s="18">
        <f>COUNTIF(J84:J86,"1")</f>
        <v>0</v>
      </c>
      <c r="T84" s="18">
        <f>COUNTIF(M84:M86,"1")</f>
        <v>0</v>
      </c>
    </row>
    <row r="85" spans="1:20" ht="110.25" customHeight="1" x14ac:dyDescent="0.2">
      <c r="A85" s="251"/>
      <c r="B85" s="50"/>
      <c r="C85" s="56" t="s">
        <v>240</v>
      </c>
      <c r="D85" s="59">
        <v>3</v>
      </c>
      <c r="E85" s="128" t="s">
        <v>241</v>
      </c>
      <c r="F85" s="127" t="s">
        <v>242</v>
      </c>
      <c r="G85" s="103">
        <v>3</v>
      </c>
      <c r="H85" s="94" t="s">
        <v>241</v>
      </c>
      <c r="I85" s="93" t="s">
        <v>242</v>
      </c>
      <c r="J85" s="105"/>
      <c r="K85" s="100"/>
      <c r="L85" s="99"/>
      <c r="M85" s="107"/>
      <c r="N85" s="102"/>
      <c r="O85" s="101"/>
      <c r="Q85" s="18">
        <f>COUNTIF(D84:D86,"2")</f>
        <v>0</v>
      </c>
      <c r="R85" s="18">
        <f>COUNTIF(G84:G86,"2")</f>
        <v>0</v>
      </c>
      <c r="S85" s="18">
        <f>COUNTIF(J84:J86,"2")</f>
        <v>0</v>
      </c>
      <c r="T85" s="18">
        <f>COUNTIF(M84:M86,"2")</f>
        <v>0</v>
      </c>
    </row>
    <row r="86" spans="1:20" ht="105" customHeight="1" x14ac:dyDescent="0.2">
      <c r="A86" s="251"/>
      <c r="B86" s="50"/>
      <c r="C86" s="56" t="s">
        <v>243</v>
      </c>
      <c r="D86" s="59">
        <v>4</v>
      </c>
      <c r="E86" s="128" t="s">
        <v>244</v>
      </c>
      <c r="F86" s="128" t="s">
        <v>245</v>
      </c>
      <c r="G86" s="103">
        <v>4</v>
      </c>
      <c r="H86" s="94" t="s">
        <v>244</v>
      </c>
      <c r="I86" s="93" t="s">
        <v>245</v>
      </c>
      <c r="J86" s="105"/>
      <c r="K86" s="100"/>
      <c r="L86" s="100"/>
      <c r="M86" s="107"/>
      <c r="N86" s="102"/>
      <c r="O86" s="102"/>
      <c r="Q86" s="18">
        <f>COUNTIF(D84:D86,"3")</f>
        <v>1</v>
      </c>
      <c r="R86" s="18">
        <f>COUNTIF(G84:G86,"3")</f>
        <v>1</v>
      </c>
      <c r="S86" s="18">
        <f>COUNTIF(J84:J86,"3")</f>
        <v>0</v>
      </c>
      <c r="T86" s="18">
        <f>COUNTIF(M84:M86,"3")</f>
        <v>0</v>
      </c>
    </row>
    <row r="87" spans="1:20" ht="21" customHeight="1" x14ac:dyDescent="0.25">
      <c r="B87" s="274"/>
      <c r="C87" s="275"/>
      <c r="D87" s="140"/>
      <c r="E87" s="154"/>
      <c r="F87" s="44"/>
      <c r="G87" s="43"/>
      <c r="H87" s="44"/>
      <c r="I87" s="44"/>
      <c r="J87" s="43"/>
      <c r="K87" s="44"/>
      <c r="M87" s="43"/>
      <c r="N87" s="44"/>
      <c r="Q87" s="18">
        <f>COUNTIF(D84:D86,"4")</f>
        <v>2</v>
      </c>
      <c r="R87" s="18">
        <f>COUNTIF(G84:G86,"4")</f>
        <v>2</v>
      </c>
      <c r="S87" s="18">
        <f>COUNTIF(J84:J86,"4")</f>
        <v>0</v>
      </c>
      <c r="T87" s="18">
        <f>COUNTIF(M84:M86,"4")</f>
        <v>0</v>
      </c>
    </row>
    <row r="88" spans="1:20" ht="18.75" x14ac:dyDescent="0.2">
      <c r="A88" s="251"/>
      <c r="B88" s="52"/>
      <c r="C88" s="304" t="s">
        <v>246</v>
      </c>
      <c r="D88" s="305"/>
      <c r="E88" s="305"/>
      <c r="F88" s="305"/>
      <c r="G88" s="305"/>
      <c r="H88" s="305"/>
      <c r="I88" s="305"/>
      <c r="J88" s="305"/>
      <c r="K88" s="306"/>
      <c r="L88" s="46"/>
      <c r="M88" s="46"/>
      <c r="N88" s="46"/>
      <c r="O88" s="46"/>
    </row>
    <row r="89" spans="1:20" ht="64.5" customHeight="1" x14ac:dyDescent="0.2">
      <c r="A89" s="251"/>
      <c r="B89" s="42"/>
      <c r="C89" s="131" t="s">
        <v>247</v>
      </c>
      <c r="D89" s="59">
        <v>3</v>
      </c>
      <c r="E89" s="127" t="s">
        <v>248</v>
      </c>
      <c r="F89" s="127" t="s">
        <v>249</v>
      </c>
      <c r="G89" s="103">
        <v>3</v>
      </c>
      <c r="H89" s="93" t="s">
        <v>248</v>
      </c>
      <c r="I89" s="93" t="s">
        <v>249</v>
      </c>
      <c r="J89" s="105"/>
      <c r="K89" s="99"/>
      <c r="L89" s="99"/>
      <c r="M89" s="107"/>
      <c r="N89" s="101"/>
      <c r="O89" s="101"/>
      <c r="Q89" s="18">
        <f>COUNTIF(D89:D95,"1")</f>
        <v>2</v>
      </c>
      <c r="R89" s="18">
        <f>COUNTIF(G89:G95,"1")</f>
        <v>2</v>
      </c>
      <c r="S89" s="18">
        <f>COUNTIF(J89:J95,"1")</f>
        <v>0</v>
      </c>
      <c r="T89" s="18">
        <f>COUNTIF(M89:M95,"1")</f>
        <v>0</v>
      </c>
    </row>
    <row r="90" spans="1:20" ht="103.5" customHeight="1" x14ac:dyDescent="0.2">
      <c r="A90" s="251"/>
      <c r="B90" s="53"/>
      <c r="C90" s="136" t="s">
        <v>250</v>
      </c>
      <c r="D90" s="59">
        <v>4</v>
      </c>
      <c r="E90" s="128" t="s">
        <v>251</v>
      </c>
      <c r="F90" s="127" t="s">
        <v>252</v>
      </c>
      <c r="G90" s="103">
        <v>4</v>
      </c>
      <c r="H90" s="94" t="s">
        <v>251</v>
      </c>
      <c r="I90" s="93" t="s">
        <v>252</v>
      </c>
      <c r="J90" s="105"/>
      <c r="K90" s="100"/>
      <c r="L90" s="99"/>
      <c r="M90" s="107"/>
      <c r="N90" s="102"/>
      <c r="O90" s="101"/>
      <c r="Q90" s="18">
        <f>COUNTIF(D89:D95,"2")</f>
        <v>1</v>
      </c>
      <c r="R90" s="18">
        <f>COUNTIF(G89:G95,"2")</f>
        <v>0</v>
      </c>
      <c r="S90" s="18">
        <f>COUNTIF(J89:J95,"2")</f>
        <v>0</v>
      </c>
      <c r="T90" s="18">
        <f>COUNTIF(M89:M95,"2")</f>
        <v>0</v>
      </c>
    </row>
    <row r="91" spans="1:20" ht="81.75" customHeight="1" x14ac:dyDescent="0.2">
      <c r="A91" s="251"/>
      <c r="B91" s="50"/>
      <c r="C91" s="56" t="s">
        <v>253</v>
      </c>
      <c r="D91" s="59">
        <v>1</v>
      </c>
      <c r="E91" s="128" t="s">
        <v>254</v>
      </c>
      <c r="F91" s="127" t="s">
        <v>389</v>
      </c>
      <c r="G91" s="103">
        <v>1</v>
      </c>
      <c r="H91" s="94" t="s">
        <v>254</v>
      </c>
      <c r="I91" s="93" t="s">
        <v>428</v>
      </c>
      <c r="J91" s="105"/>
      <c r="K91" s="100"/>
      <c r="L91" s="99"/>
      <c r="M91" s="107"/>
      <c r="N91" s="102"/>
      <c r="O91" s="101"/>
      <c r="Q91" s="18">
        <f>COUNTIF(D89:D95,"3")</f>
        <v>3</v>
      </c>
      <c r="R91" s="18">
        <f>COUNTIF(G89:G95,"3")</f>
        <v>4</v>
      </c>
      <c r="S91" s="18">
        <f>COUNTIF(J89:J95,"3")</f>
        <v>0</v>
      </c>
      <c r="T91" s="18">
        <f>COUNTIF(M89:M95,"3")</f>
        <v>0</v>
      </c>
    </row>
    <row r="92" spans="1:20" ht="104.25" customHeight="1" x14ac:dyDescent="0.2">
      <c r="A92" s="251"/>
      <c r="B92" s="50"/>
      <c r="C92" s="136" t="s">
        <v>255</v>
      </c>
      <c r="D92" s="59">
        <v>3</v>
      </c>
      <c r="E92" s="128" t="s">
        <v>256</v>
      </c>
      <c r="F92" s="127" t="s">
        <v>257</v>
      </c>
      <c r="G92" s="103">
        <v>3</v>
      </c>
      <c r="H92" s="94" t="s">
        <v>429</v>
      </c>
      <c r="I92" s="93" t="s">
        <v>257</v>
      </c>
      <c r="J92" s="105"/>
      <c r="K92" s="100"/>
      <c r="L92" s="99"/>
      <c r="M92" s="107"/>
      <c r="N92" s="102"/>
      <c r="O92" s="101"/>
      <c r="Q92" s="18">
        <f>COUNTIF(D89:D95,"4")</f>
        <v>1</v>
      </c>
      <c r="R92" s="18">
        <f>COUNTIF(G89:G95,"4")</f>
        <v>1</v>
      </c>
      <c r="S92" s="18">
        <f>COUNTIF(J89:J95,"4")</f>
        <v>0</v>
      </c>
      <c r="T92" s="18">
        <f>COUNTIF(M89:M95,"4")</f>
        <v>0</v>
      </c>
    </row>
    <row r="93" spans="1:20" ht="72" customHeight="1" x14ac:dyDescent="0.2">
      <c r="A93" s="251"/>
      <c r="B93" s="50"/>
      <c r="C93" s="56" t="s">
        <v>258</v>
      </c>
      <c r="D93" s="59">
        <v>3</v>
      </c>
      <c r="E93" s="128" t="s">
        <v>259</v>
      </c>
      <c r="F93" s="127" t="s">
        <v>260</v>
      </c>
      <c r="G93" s="103">
        <v>3</v>
      </c>
      <c r="H93" s="94" t="s">
        <v>259</v>
      </c>
      <c r="I93" s="93" t="s">
        <v>260</v>
      </c>
      <c r="J93" s="105"/>
      <c r="K93" s="100"/>
      <c r="L93" s="99"/>
      <c r="M93" s="107"/>
      <c r="N93" s="102"/>
      <c r="O93" s="101"/>
    </row>
    <row r="94" spans="1:20" ht="74.25" customHeight="1" x14ac:dyDescent="0.2">
      <c r="A94" s="251"/>
      <c r="B94" s="53"/>
      <c r="C94" s="136" t="s">
        <v>261</v>
      </c>
      <c r="D94" s="59">
        <v>2</v>
      </c>
      <c r="E94" s="128" t="s">
        <v>262</v>
      </c>
      <c r="F94" s="127" t="s">
        <v>263</v>
      </c>
      <c r="G94" s="103">
        <v>3</v>
      </c>
      <c r="H94" s="94" t="s">
        <v>430</v>
      </c>
      <c r="I94" s="93" t="s">
        <v>263</v>
      </c>
      <c r="J94" s="105"/>
      <c r="K94" s="100"/>
      <c r="L94" s="99"/>
      <c r="M94" s="107"/>
      <c r="N94" s="102"/>
      <c r="O94" s="101"/>
    </row>
    <row r="95" spans="1:20" ht="81" customHeight="1" x14ac:dyDescent="0.2">
      <c r="A95" s="251"/>
      <c r="B95" s="50"/>
      <c r="C95" s="56" t="s">
        <v>264</v>
      </c>
      <c r="D95" s="59">
        <v>1</v>
      </c>
      <c r="E95" s="128" t="s">
        <v>265</v>
      </c>
      <c r="F95" s="127" t="s">
        <v>266</v>
      </c>
      <c r="G95" s="103">
        <v>1</v>
      </c>
      <c r="H95" s="94" t="s">
        <v>431</v>
      </c>
      <c r="I95" s="93" t="s">
        <v>266</v>
      </c>
      <c r="J95" s="105"/>
      <c r="K95" s="100"/>
      <c r="L95" s="99"/>
      <c r="M95" s="107"/>
      <c r="N95" s="102"/>
      <c r="O95" s="101"/>
    </row>
    <row r="96" spans="1:20" ht="5.25" customHeight="1" x14ac:dyDescent="0.25">
      <c r="B96" s="274"/>
      <c r="C96" s="275"/>
      <c r="D96" s="140"/>
      <c r="E96" s="154"/>
      <c r="F96" s="44"/>
      <c r="G96" s="43"/>
      <c r="H96" s="44"/>
      <c r="I96" s="44"/>
      <c r="J96" s="43"/>
      <c r="K96" s="49"/>
      <c r="M96" s="43"/>
      <c r="N96" s="49"/>
    </row>
    <row r="97" spans="1:20" ht="18.75" x14ac:dyDescent="0.2">
      <c r="A97" s="251"/>
      <c r="B97" s="39"/>
      <c r="C97" s="288" t="s">
        <v>267</v>
      </c>
      <c r="D97" s="276"/>
      <c r="E97" s="276"/>
      <c r="F97" s="276"/>
      <c r="G97" s="276"/>
      <c r="H97" s="276"/>
      <c r="I97" s="276"/>
      <c r="J97" s="276"/>
      <c r="K97" s="276"/>
      <c r="L97" s="276"/>
      <c r="M97" s="83"/>
      <c r="N97" s="83"/>
      <c r="O97" s="90"/>
    </row>
    <row r="98" spans="1:20" ht="128.25" x14ac:dyDescent="0.2">
      <c r="A98" s="251"/>
      <c r="B98" s="47"/>
      <c r="C98" s="131" t="s">
        <v>268</v>
      </c>
      <c r="D98" s="59">
        <v>2</v>
      </c>
      <c r="E98" s="127" t="s">
        <v>269</v>
      </c>
      <c r="F98" s="127" t="s">
        <v>270</v>
      </c>
      <c r="G98" s="60">
        <v>3</v>
      </c>
      <c r="H98" s="62" t="s">
        <v>432</v>
      </c>
      <c r="I98" s="62" t="s">
        <v>433</v>
      </c>
      <c r="J98" s="61"/>
      <c r="K98" s="64"/>
      <c r="L98" s="65"/>
      <c r="M98" s="86"/>
      <c r="N98" s="84"/>
      <c r="O98" s="84"/>
      <c r="Q98" s="18">
        <f>COUNTIF(D98:D99,"1")</f>
        <v>0</v>
      </c>
      <c r="R98" s="18">
        <f>COUNTIF(G98:G99,"1")</f>
        <v>0</v>
      </c>
      <c r="S98" s="18">
        <f>COUNTIF(J98:J99,"1")</f>
        <v>0</v>
      </c>
      <c r="T98" s="18">
        <f>COUNTIF(M98:M99,"1")</f>
        <v>0</v>
      </c>
    </row>
    <row r="99" spans="1:20" ht="85.5" x14ac:dyDescent="0.2">
      <c r="A99" s="251"/>
      <c r="B99" s="54"/>
      <c r="C99" s="136" t="s">
        <v>271</v>
      </c>
      <c r="D99" s="59">
        <v>2</v>
      </c>
      <c r="E99" s="128" t="s">
        <v>272</v>
      </c>
      <c r="F99" s="127" t="s">
        <v>273</v>
      </c>
      <c r="G99" s="60">
        <v>3</v>
      </c>
      <c r="H99" s="63" t="s">
        <v>272</v>
      </c>
      <c r="I99" s="62" t="s">
        <v>273</v>
      </c>
      <c r="J99" s="61"/>
      <c r="K99" s="65"/>
      <c r="L99" s="65"/>
      <c r="M99" s="86"/>
      <c r="N99" s="85"/>
      <c r="O99" s="84"/>
      <c r="Q99" s="18">
        <f>COUNTIF(D98:D99,"2")</f>
        <v>2</v>
      </c>
      <c r="R99" s="18">
        <f>COUNTIF(G98:G99,"2")</f>
        <v>0</v>
      </c>
      <c r="S99" s="18">
        <f>COUNTIF(J98:J99,"2")</f>
        <v>0</v>
      </c>
      <c r="T99" s="18">
        <f>COUNTIF(M98:M99,"2")</f>
        <v>0</v>
      </c>
    </row>
    <row r="100" spans="1:20" ht="8.25" customHeight="1" x14ac:dyDescent="0.25">
      <c r="B100" s="274"/>
      <c r="C100" s="275"/>
      <c r="D100" s="140"/>
      <c r="E100" s="154"/>
      <c r="F100" s="44"/>
      <c r="G100" s="43"/>
      <c r="H100" s="44"/>
      <c r="I100" s="44"/>
      <c r="J100" s="43"/>
      <c r="K100" s="49"/>
      <c r="M100" s="43"/>
      <c r="N100" s="49"/>
      <c r="Q100" s="18">
        <f>COUNTIF(D98:D99,"3")</f>
        <v>0</v>
      </c>
      <c r="R100" s="18">
        <f>COUNTIF(G98:G99,"3")</f>
        <v>2</v>
      </c>
      <c r="S100" s="18">
        <f>COUNTIF(J98:J99,"3")</f>
        <v>0</v>
      </c>
      <c r="T100" s="18">
        <f>COUNTIF(M98:M99,"3")</f>
        <v>0</v>
      </c>
    </row>
    <row r="101" spans="1:20" ht="18.75" x14ac:dyDescent="0.2">
      <c r="A101" s="251"/>
      <c r="B101" s="50"/>
      <c r="C101" s="276" t="s">
        <v>274</v>
      </c>
      <c r="D101" s="276"/>
      <c r="E101" s="276"/>
      <c r="F101" s="276"/>
      <c r="G101" s="276"/>
      <c r="H101" s="276"/>
      <c r="I101" s="276"/>
      <c r="J101" s="276"/>
      <c r="K101" s="277"/>
      <c r="L101" s="46"/>
      <c r="M101" s="46"/>
      <c r="N101" s="46"/>
      <c r="O101" s="46"/>
      <c r="Q101" s="18">
        <f>COUNTIF(D98:D99,"4")</f>
        <v>0</v>
      </c>
      <c r="R101" s="18">
        <f>COUNTIF(G98:G99,"4")</f>
        <v>0</v>
      </c>
      <c r="S101" s="18">
        <f>COUNTIF(J98:J99,"4")</f>
        <v>0</v>
      </c>
      <c r="T101" s="18">
        <f>COUNTIF(M98:M99,"4")</f>
        <v>0</v>
      </c>
    </row>
    <row r="102" spans="1:20" ht="129.75" customHeight="1" x14ac:dyDescent="0.2">
      <c r="A102" s="251"/>
      <c r="B102" s="42"/>
      <c r="C102" s="57" t="s">
        <v>275</v>
      </c>
      <c r="D102" s="59">
        <v>3</v>
      </c>
      <c r="E102" s="127" t="s">
        <v>276</v>
      </c>
      <c r="F102" s="127" t="s">
        <v>277</v>
      </c>
      <c r="G102" s="103">
        <v>3</v>
      </c>
      <c r="H102" s="93" t="s">
        <v>276</v>
      </c>
      <c r="I102" s="93" t="s">
        <v>277</v>
      </c>
      <c r="J102" s="105"/>
      <c r="K102" s="99"/>
      <c r="L102" s="99"/>
      <c r="M102" s="107"/>
      <c r="N102" s="101"/>
      <c r="O102" s="101"/>
      <c r="Q102" s="18">
        <f>COUNTIF(D102:D110,"1")</f>
        <v>2</v>
      </c>
      <c r="R102" s="18">
        <f>COUNTIF(G102:G110,"1")</f>
        <v>2</v>
      </c>
      <c r="S102" s="18">
        <f>COUNTIF(J102:J110,"1")</f>
        <v>0</v>
      </c>
      <c r="T102" s="18">
        <f>COUNTIF(M102:M110,"1")</f>
        <v>0</v>
      </c>
    </row>
    <row r="103" spans="1:20" ht="96" customHeight="1" x14ac:dyDescent="0.2">
      <c r="A103" s="251"/>
      <c r="B103" s="50"/>
      <c r="C103" s="56" t="s">
        <v>278</v>
      </c>
      <c r="D103" s="59">
        <v>2</v>
      </c>
      <c r="E103" s="128" t="s">
        <v>279</v>
      </c>
      <c r="F103" s="127" t="s">
        <v>280</v>
      </c>
      <c r="G103" s="103">
        <v>2</v>
      </c>
      <c r="H103" s="94" t="s">
        <v>279</v>
      </c>
      <c r="I103" s="93" t="s">
        <v>280</v>
      </c>
      <c r="J103" s="105"/>
      <c r="K103" s="100"/>
      <c r="L103" s="99"/>
      <c r="M103" s="107"/>
      <c r="N103" s="102"/>
      <c r="O103" s="101"/>
      <c r="Q103" s="18">
        <f>COUNTIF(D102:D110,"2")</f>
        <v>3</v>
      </c>
      <c r="R103" s="18">
        <f>COUNTIF(G102:G110,"2")</f>
        <v>3</v>
      </c>
      <c r="S103" s="18">
        <f>COUNTIF(J102:J110,"2")</f>
        <v>0</v>
      </c>
      <c r="T103" s="18">
        <f>COUNTIF(M102:M110,"2")</f>
        <v>0</v>
      </c>
    </row>
    <row r="104" spans="1:20" ht="90.75" customHeight="1" x14ac:dyDescent="0.2">
      <c r="A104" s="251"/>
      <c r="B104" s="50"/>
      <c r="C104" s="56" t="s">
        <v>281</v>
      </c>
      <c r="D104" s="59">
        <v>2</v>
      </c>
      <c r="E104" s="128" t="s">
        <v>282</v>
      </c>
      <c r="F104" s="127" t="s">
        <v>283</v>
      </c>
      <c r="G104" s="103">
        <v>2</v>
      </c>
      <c r="H104" s="94" t="s">
        <v>282</v>
      </c>
      <c r="I104" s="93" t="s">
        <v>283</v>
      </c>
      <c r="J104" s="105"/>
      <c r="K104" s="100"/>
      <c r="L104" s="99"/>
      <c r="M104" s="107"/>
      <c r="N104" s="102"/>
      <c r="O104" s="101"/>
      <c r="Q104" s="18">
        <f>COUNTIF(D102:D110,"3")</f>
        <v>4</v>
      </c>
      <c r="R104" s="18">
        <f>COUNTIF(G102:G110,"3")</f>
        <v>4</v>
      </c>
      <c r="S104" s="18">
        <f>COUNTIF(J102:J110,"3")</f>
        <v>0</v>
      </c>
      <c r="T104" s="18">
        <f>COUNTIF(M102:M110,"3")</f>
        <v>0</v>
      </c>
    </row>
    <row r="105" spans="1:20" ht="79.5" customHeight="1" x14ac:dyDescent="0.2">
      <c r="A105" s="251"/>
      <c r="B105" s="50"/>
      <c r="C105" s="56" t="s">
        <v>284</v>
      </c>
      <c r="D105" s="59">
        <v>3</v>
      </c>
      <c r="E105" s="128" t="s">
        <v>285</v>
      </c>
      <c r="F105" s="127" t="s">
        <v>286</v>
      </c>
      <c r="G105" s="103">
        <v>3</v>
      </c>
      <c r="H105" s="94" t="s">
        <v>285</v>
      </c>
      <c r="I105" s="93" t="s">
        <v>286</v>
      </c>
      <c r="J105" s="105"/>
      <c r="K105" s="100"/>
      <c r="L105" s="99"/>
      <c r="M105" s="107"/>
      <c r="N105" s="102"/>
      <c r="O105" s="101"/>
      <c r="Q105" s="18">
        <f>COUNTIF(D102:D110,"4")</f>
        <v>0</v>
      </c>
      <c r="R105" s="18">
        <f>COUNTIF(G102:G110,"4")</f>
        <v>0</v>
      </c>
      <c r="S105" s="18">
        <f>COUNTIF(J102:J110,"4")</f>
        <v>0</v>
      </c>
      <c r="T105" s="18">
        <f>COUNTIF(M102:M110,"4")</f>
        <v>0</v>
      </c>
    </row>
    <row r="106" spans="1:20" ht="120.75" customHeight="1" x14ac:dyDescent="0.2">
      <c r="A106" s="251"/>
      <c r="B106" s="50"/>
      <c r="C106" s="56" t="s">
        <v>287</v>
      </c>
      <c r="D106" s="59">
        <v>3</v>
      </c>
      <c r="E106" s="128" t="s">
        <v>288</v>
      </c>
      <c r="F106" s="127" t="s">
        <v>286</v>
      </c>
      <c r="G106" s="103">
        <v>3</v>
      </c>
      <c r="H106" s="94" t="s">
        <v>288</v>
      </c>
      <c r="I106" s="93" t="s">
        <v>286</v>
      </c>
      <c r="J106" s="105"/>
      <c r="K106" s="100"/>
      <c r="L106" s="99"/>
      <c r="M106" s="107"/>
      <c r="N106" s="102"/>
      <c r="O106" s="101"/>
    </row>
    <row r="107" spans="1:20" ht="189.75" customHeight="1" x14ac:dyDescent="0.2">
      <c r="A107" s="251"/>
      <c r="B107" s="50"/>
      <c r="C107" s="56" t="s">
        <v>289</v>
      </c>
      <c r="D107" s="59">
        <v>3</v>
      </c>
      <c r="E107" s="128" t="s">
        <v>290</v>
      </c>
      <c r="F107" s="127" t="s">
        <v>291</v>
      </c>
      <c r="G107" s="103">
        <v>3</v>
      </c>
      <c r="H107" s="94" t="s">
        <v>290</v>
      </c>
      <c r="I107" s="93" t="s">
        <v>291</v>
      </c>
      <c r="J107" s="105"/>
      <c r="K107" s="100"/>
      <c r="L107" s="99"/>
      <c r="M107" s="107"/>
      <c r="N107" s="102"/>
      <c r="O107" s="101"/>
    </row>
    <row r="108" spans="1:20" ht="95.25" customHeight="1" x14ac:dyDescent="0.2">
      <c r="A108" s="251"/>
      <c r="B108" s="50"/>
      <c r="C108" s="56" t="s">
        <v>292</v>
      </c>
      <c r="D108" s="59">
        <v>1</v>
      </c>
      <c r="E108" s="128" t="s">
        <v>293</v>
      </c>
      <c r="F108" s="127" t="s">
        <v>294</v>
      </c>
      <c r="G108" s="103">
        <v>1</v>
      </c>
      <c r="H108" s="94" t="s">
        <v>293</v>
      </c>
      <c r="I108" s="93" t="s">
        <v>294</v>
      </c>
      <c r="J108" s="105"/>
      <c r="K108" s="100"/>
      <c r="L108" s="99"/>
      <c r="M108" s="107"/>
      <c r="N108" s="102"/>
      <c r="O108" s="101"/>
    </row>
    <row r="109" spans="1:20" ht="93" customHeight="1" x14ac:dyDescent="0.2">
      <c r="A109" s="251"/>
      <c r="B109" s="50"/>
      <c r="C109" s="56" t="s">
        <v>295</v>
      </c>
      <c r="D109" s="59">
        <v>1</v>
      </c>
      <c r="E109" s="128" t="s">
        <v>296</v>
      </c>
      <c r="F109" s="128" t="s">
        <v>297</v>
      </c>
      <c r="G109" s="103">
        <v>1</v>
      </c>
      <c r="H109" s="94" t="s">
        <v>296</v>
      </c>
      <c r="I109" s="93" t="s">
        <v>297</v>
      </c>
      <c r="J109" s="105"/>
      <c r="K109" s="100"/>
      <c r="L109" s="100"/>
      <c r="M109" s="107"/>
      <c r="N109" s="102"/>
      <c r="O109" s="102"/>
    </row>
    <row r="110" spans="1:20" ht="123" customHeight="1" x14ac:dyDescent="0.2">
      <c r="A110" s="251"/>
      <c r="B110" s="50"/>
      <c r="C110" s="56" t="s">
        <v>298</v>
      </c>
      <c r="D110" s="59">
        <v>2</v>
      </c>
      <c r="E110" s="128" t="s">
        <v>299</v>
      </c>
      <c r="F110" s="127" t="s">
        <v>300</v>
      </c>
      <c r="G110" s="103">
        <v>2</v>
      </c>
      <c r="H110" s="94" t="s">
        <v>434</v>
      </c>
      <c r="I110" s="93" t="s">
        <v>300</v>
      </c>
      <c r="J110" s="105"/>
      <c r="K110" s="100"/>
      <c r="L110" s="99"/>
      <c r="M110" s="107"/>
      <c r="N110" s="102"/>
      <c r="O110" s="101"/>
    </row>
    <row r="111" spans="1:20" ht="5.25" customHeight="1" x14ac:dyDescent="0.25">
      <c r="B111" s="278"/>
      <c r="C111" s="279"/>
      <c r="D111" s="141"/>
      <c r="E111" s="136"/>
      <c r="F111" s="56"/>
      <c r="G111" s="55"/>
      <c r="H111" s="56"/>
      <c r="I111" s="56"/>
      <c r="J111" s="55"/>
      <c r="K111" s="57"/>
      <c r="M111" s="55"/>
      <c r="N111" s="57"/>
    </row>
    <row r="112" spans="1:20" ht="18.75" x14ac:dyDescent="0.2">
      <c r="A112" s="251"/>
      <c r="B112" s="50"/>
      <c r="C112" s="276" t="s">
        <v>301</v>
      </c>
      <c r="D112" s="276"/>
      <c r="E112" s="276"/>
      <c r="F112" s="276"/>
      <c r="G112" s="276"/>
      <c r="H112" s="276"/>
      <c r="I112" s="276"/>
      <c r="J112" s="276"/>
      <c r="K112" s="277"/>
      <c r="L112" s="46"/>
      <c r="M112" s="46"/>
      <c r="N112" s="46"/>
      <c r="O112" s="46"/>
    </row>
    <row r="113" spans="1:20" ht="188.25" customHeight="1" x14ac:dyDescent="0.2">
      <c r="A113" s="251"/>
      <c r="B113" s="53"/>
      <c r="C113" s="136" t="s">
        <v>302</v>
      </c>
      <c r="D113" s="59">
        <v>3</v>
      </c>
      <c r="E113" s="128" t="s">
        <v>303</v>
      </c>
      <c r="F113" s="127" t="s">
        <v>304</v>
      </c>
      <c r="G113" s="103">
        <v>3</v>
      </c>
      <c r="H113" s="94" t="s">
        <v>303</v>
      </c>
      <c r="I113" s="93" t="s">
        <v>304</v>
      </c>
      <c r="J113" s="105"/>
      <c r="K113" s="100"/>
      <c r="L113" s="99"/>
      <c r="M113" s="107"/>
      <c r="N113" s="102"/>
      <c r="O113" s="101"/>
      <c r="Q113" s="18">
        <f>COUNTIF(D113:D116,"1")</f>
        <v>0</v>
      </c>
      <c r="R113" s="18">
        <f>COUNTIF(G113:G116,"1")</f>
        <v>0</v>
      </c>
      <c r="S113" s="18">
        <f>COUNTIF(J113:J116,"1")</f>
        <v>0</v>
      </c>
      <c r="T113" s="18">
        <f>COUNTIF(M113:M116,"1")</f>
        <v>0</v>
      </c>
    </row>
    <row r="114" spans="1:20" ht="98.25" customHeight="1" x14ac:dyDescent="0.2">
      <c r="A114" s="251"/>
      <c r="B114" s="50"/>
      <c r="C114" s="56" t="s">
        <v>305</v>
      </c>
      <c r="D114" s="59">
        <v>3</v>
      </c>
      <c r="E114" s="128" t="s">
        <v>306</v>
      </c>
      <c r="F114" s="127" t="s">
        <v>307</v>
      </c>
      <c r="G114" s="103">
        <v>3</v>
      </c>
      <c r="H114" s="94" t="s">
        <v>306</v>
      </c>
      <c r="I114" s="93" t="s">
        <v>307</v>
      </c>
      <c r="J114" s="105"/>
      <c r="K114" s="100"/>
      <c r="L114" s="99"/>
      <c r="M114" s="107"/>
      <c r="N114" s="102"/>
      <c r="O114" s="101"/>
      <c r="Q114" s="18">
        <f>COUNTIF(D113:D116,"2")</f>
        <v>0</v>
      </c>
      <c r="R114" s="18">
        <f>COUNTIF(G113:G116,"2")</f>
        <v>0</v>
      </c>
      <c r="S114" s="18">
        <f>COUNTIF(J113:J116,"2")</f>
        <v>0</v>
      </c>
      <c r="T114" s="18">
        <f>COUNTIF(M113:M116,"2")</f>
        <v>0</v>
      </c>
    </row>
    <row r="115" spans="1:20" ht="97.5" customHeight="1" x14ac:dyDescent="0.2">
      <c r="A115" s="251"/>
      <c r="B115" s="50"/>
      <c r="C115" s="56" t="s">
        <v>308</v>
      </c>
      <c r="D115" s="59">
        <v>3</v>
      </c>
      <c r="E115" s="128" t="s">
        <v>309</v>
      </c>
      <c r="F115" s="127" t="s">
        <v>310</v>
      </c>
      <c r="G115" s="103">
        <v>3</v>
      </c>
      <c r="H115" s="94" t="s">
        <v>309</v>
      </c>
      <c r="I115" s="93" t="s">
        <v>310</v>
      </c>
      <c r="J115" s="105"/>
      <c r="K115" s="100"/>
      <c r="L115" s="99"/>
      <c r="M115" s="107"/>
      <c r="N115" s="102"/>
      <c r="O115" s="101"/>
      <c r="Q115" s="18">
        <f>COUNTIF(D113:D116,"3")</f>
        <v>4</v>
      </c>
      <c r="R115" s="18">
        <f>COUNTIF(G113:G116,"3")</f>
        <v>4</v>
      </c>
      <c r="S115" s="18">
        <f>COUNTIF(J113:J116,"3")</f>
        <v>0</v>
      </c>
      <c r="T115" s="18">
        <f>COUNTIF(M113:M116,"3")</f>
        <v>0</v>
      </c>
    </row>
    <row r="116" spans="1:20" ht="142.5" customHeight="1" x14ac:dyDescent="0.2">
      <c r="A116" s="251"/>
      <c r="B116" s="50"/>
      <c r="C116" s="56" t="s">
        <v>311</v>
      </c>
      <c r="D116" s="59">
        <v>3</v>
      </c>
      <c r="E116" s="128" t="s">
        <v>312</v>
      </c>
      <c r="F116" s="127" t="s">
        <v>313</v>
      </c>
      <c r="G116" s="103">
        <v>3</v>
      </c>
      <c r="H116" s="94" t="s">
        <v>312</v>
      </c>
      <c r="I116" s="93" t="s">
        <v>313</v>
      </c>
      <c r="J116" s="105"/>
      <c r="K116" s="100"/>
      <c r="L116" s="99"/>
      <c r="M116" s="107"/>
      <c r="N116" s="102"/>
      <c r="O116" s="101"/>
      <c r="Q116" s="18">
        <f>COUNTIF(D113:D116,"4")</f>
        <v>0</v>
      </c>
      <c r="R116" s="18">
        <f>COUNTIF(G113:G116,"4")</f>
        <v>0</v>
      </c>
      <c r="S116" s="18">
        <f>COUNTIF(J113:J116,"4")</f>
        <v>0</v>
      </c>
      <c r="T116" s="18">
        <f>COUNTIF(M113:M116,"4")</f>
        <v>0</v>
      </c>
    </row>
    <row r="117" spans="1:20" ht="7.5" customHeight="1" x14ac:dyDescent="0.25">
      <c r="B117" s="274"/>
      <c r="C117" s="275"/>
      <c r="D117" s="141"/>
      <c r="E117" s="136"/>
      <c r="F117" s="56"/>
      <c r="G117" s="55"/>
      <c r="H117" s="56"/>
      <c r="I117" s="56"/>
      <c r="J117" s="43"/>
      <c r="K117" s="49"/>
      <c r="M117" s="43"/>
      <c r="N117" s="49"/>
    </row>
    <row r="118" spans="1:20" ht="15.75" x14ac:dyDescent="0.2">
      <c r="B118" s="284" t="s">
        <v>314</v>
      </c>
      <c r="C118" s="285"/>
      <c r="D118" s="252" t="s">
        <v>69</v>
      </c>
      <c r="E118" s="252"/>
      <c r="F118" s="252"/>
      <c r="G118" s="253" t="s">
        <v>70</v>
      </c>
      <c r="H118" s="253"/>
      <c r="I118" s="253"/>
      <c r="J118" s="254" t="s">
        <v>71</v>
      </c>
      <c r="K118" s="254"/>
      <c r="L118" s="254"/>
      <c r="M118" s="303" t="s">
        <v>72</v>
      </c>
      <c r="N118" s="303"/>
      <c r="O118" s="303"/>
    </row>
    <row r="119" spans="1:20" ht="15.75" x14ac:dyDescent="0.2">
      <c r="B119" s="286"/>
      <c r="C119" s="287"/>
      <c r="D119" s="36" t="s">
        <v>73</v>
      </c>
      <c r="E119" s="149" t="s">
        <v>74</v>
      </c>
      <c r="F119" s="153" t="s">
        <v>75</v>
      </c>
      <c r="G119" s="36" t="s">
        <v>73</v>
      </c>
      <c r="H119" s="37" t="s">
        <v>74</v>
      </c>
      <c r="I119" s="37"/>
      <c r="J119" s="36" t="s">
        <v>73</v>
      </c>
      <c r="K119" s="37" t="s">
        <v>74</v>
      </c>
      <c r="L119" s="58" t="s">
        <v>75</v>
      </c>
      <c r="M119" s="36" t="s">
        <v>73</v>
      </c>
      <c r="N119" s="37" t="s">
        <v>74</v>
      </c>
      <c r="O119" s="58"/>
    </row>
    <row r="120" spans="1:20" ht="18.75" x14ac:dyDescent="0.2">
      <c r="A120" s="251"/>
      <c r="B120" s="52"/>
      <c r="C120" s="276" t="s">
        <v>315</v>
      </c>
      <c r="D120" s="276"/>
      <c r="E120" s="276"/>
      <c r="F120" s="276"/>
      <c r="G120" s="276"/>
      <c r="H120" s="276"/>
      <c r="I120" s="276"/>
      <c r="J120" s="276"/>
      <c r="K120" s="277"/>
      <c r="L120" s="46"/>
      <c r="M120" s="46"/>
      <c r="N120" s="46"/>
      <c r="O120" s="46"/>
    </row>
    <row r="121" spans="1:20" ht="85.5" customHeight="1" x14ac:dyDescent="0.2">
      <c r="A121" s="251"/>
      <c r="B121" s="54"/>
      <c r="C121" s="148" t="s">
        <v>316</v>
      </c>
      <c r="D121" s="59">
        <v>3</v>
      </c>
      <c r="E121" s="168" t="s">
        <v>317</v>
      </c>
      <c r="F121" s="186" t="s">
        <v>318</v>
      </c>
      <c r="G121" s="103">
        <v>3</v>
      </c>
      <c r="H121" s="93" t="s">
        <v>435</v>
      </c>
      <c r="I121" s="93" t="s">
        <v>436</v>
      </c>
      <c r="J121" s="105"/>
      <c r="K121" s="65"/>
      <c r="L121" s="100"/>
      <c r="M121" s="107"/>
      <c r="N121" s="163"/>
      <c r="O121" s="102"/>
      <c r="Q121" s="18">
        <f>COUNTIF(D121:D124,"1")</f>
        <v>0</v>
      </c>
      <c r="R121" s="18">
        <f>COUNTIF(G121:G124,"1")</f>
        <v>0</v>
      </c>
      <c r="S121" s="18">
        <f>COUNTIF(J121:J124,"1")</f>
        <v>0</v>
      </c>
      <c r="T121" s="18">
        <f>COUNTIF(M121:M124,"1")</f>
        <v>0</v>
      </c>
    </row>
    <row r="122" spans="1:20" ht="75.75" customHeight="1" x14ac:dyDescent="0.2">
      <c r="A122" s="251"/>
      <c r="B122" s="53"/>
      <c r="C122" s="136" t="s">
        <v>319</v>
      </c>
      <c r="D122" s="59">
        <v>2</v>
      </c>
      <c r="E122" s="169" t="s">
        <v>320</v>
      </c>
      <c r="F122" s="185" t="s">
        <v>318</v>
      </c>
      <c r="G122" s="103">
        <v>2</v>
      </c>
      <c r="H122" s="94" t="s">
        <v>437</v>
      </c>
      <c r="I122" s="93" t="s">
        <v>438</v>
      </c>
      <c r="J122" s="105"/>
      <c r="K122" s="100"/>
      <c r="L122" s="100"/>
      <c r="M122" s="107"/>
      <c r="N122" s="102"/>
      <c r="O122" s="102"/>
      <c r="Q122" s="18">
        <f>COUNTIF(D121:D124,"2")</f>
        <v>1</v>
      </c>
      <c r="R122" s="18">
        <f>COUNTIF(G121:G124,"2")</f>
        <v>1</v>
      </c>
      <c r="S122" s="18">
        <f>COUNTIF(J121:J124,"2")</f>
        <v>0</v>
      </c>
      <c r="T122" s="18">
        <f>COUNTIF(M121:M124,"2")</f>
        <v>0</v>
      </c>
    </row>
    <row r="123" spans="1:20" s="184" customFormat="1" ht="113.25" customHeight="1" x14ac:dyDescent="0.2">
      <c r="A123" s="251"/>
      <c r="B123" s="170"/>
      <c r="C123" s="171" t="s">
        <v>321</v>
      </c>
      <c r="D123" s="172">
        <v>3</v>
      </c>
      <c r="E123" s="173" t="s">
        <v>322</v>
      </c>
      <c r="F123" s="185" t="s">
        <v>323</v>
      </c>
      <c r="G123" s="175">
        <v>3</v>
      </c>
      <c r="H123" s="176" t="s">
        <v>439</v>
      </c>
      <c r="I123" s="177" t="s">
        <v>440</v>
      </c>
      <c r="J123" s="178"/>
      <c r="K123" s="179"/>
      <c r="L123" s="180"/>
      <c r="M123" s="181"/>
      <c r="N123" s="182"/>
      <c r="O123" s="183"/>
      <c r="Q123" s="184">
        <f>COUNTIF(D121:D124,"3")</f>
        <v>3</v>
      </c>
      <c r="R123" s="184">
        <f>COUNTIF(G121:G124,"3")</f>
        <v>3</v>
      </c>
      <c r="S123" s="184">
        <f>COUNTIF(J121:J124,"3")</f>
        <v>0</v>
      </c>
      <c r="T123" s="184">
        <f>COUNTIF(M121:M124,"3")</f>
        <v>0</v>
      </c>
    </row>
    <row r="124" spans="1:20" ht="101.25" customHeight="1" x14ac:dyDescent="0.2">
      <c r="A124" s="251"/>
      <c r="B124" s="50"/>
      <c r="C124" s="56" t="s">
        <v>324</v>
      </c>
      <c r="D124" s="59">
        <v>3</v>
      </c>
      <c r="E124" s="187" t="s">
        <v>325</v>
      </c>
      <c r="F124" s="187" t="s">
        <v>326</v>
      </c>
      <c r="G124" s="103">
        <v>3</v>
      </c>
      <c r="H124" s="94" t="s">
        <v>441</v>
      </c>
      <c r="I124" s="93" t="s">
        <v>442</v>
      </c>
      <c r="J124" s="105"/>
      <c r="K124" s="100"/>
      <c r="L124" s="100"/>
      <c r="M124" s="122"/>
      <c r="N124" s="165"/>
      <c r="O124" s="123"/>
      <c r="Q124" s="18">
        <f>COUNTIF(D121:D124,"4")</f>
        <v>0</v>
      </c>
      <c r="R124" s="18">
        <f>COUNTIF(G121:G124,"4")</f>
        <v>0</v>
      </c>
      <c r="S124" s="18">
        <f>COUNTIF(J121:J124,"4")</f>
        <v>0</v>
      </c>
      <c r="T124" s="18">
        <f>COUNTIF(M121:M124,"4")</f>
        <v>0</v>
      </c>
    </row>
    <row r="125" spans="1:20" ht="8.25" customHeight="1" x14ac:dyDescent="0.25">
      <c r="B125" s="274"/>
      <c r="C125" s="275"/>
      <c r="D125" s="140"/>
      <c r="E125" s="154"/>
      <c r="F125" s="44"/>
      <c r="G125" s="43"/>
      <c r="H125" s="44"/>
      <c r="I125" s="44"/>
      <c r="J125" s="43"/>
      <c r="K125" s="49"/>
      <c r="M125" s="43"/>
      <c r="N125" s="49"/>
    </row>
    <row r="126" spans="1:20" ht="18.75" x14ac:dyDescent="0.2">
      <c r="A126" s="251"/>
      <c r="B126" s="50"/>
      <c r="C126" s="276" t="s">
        <v>327</v>
      </c>
      <c r="D126" s="276"/>
      <c r="E126" s="276"/>
      <c r="F126" s="276"/>
      <c r="G126" s="276"/>
      <c r="H126" s="276"/>
      <c r="I126" s="276"/>
      <c r="J126" s="276"/>
      <c r="K126" s="277"/>
      <c r="L126" s="46"/>
      <c r="M126" s="46"/>
      <c r="N126" s="46"/>
      <c r="O126" s="46"/>
    </row>
    <row r="127" spans="1:20" ht="81" customHeight="1" x14ac:dyDescent="0.2">
      <c r="A127" s="251"/>
      <c r="B127" s="42"/>
      <c r="C127" s="57" t="s">
        <v>328</v>
      </c>
      <c r="D127" s="59">
        <v>3</v>
      </c>
      <c r="E127" s="187" t="s">
        <v>329</v>
      </c>
      <c r="F127" s="174" t="s">
        <v>330</v>
      </c>
      <c r="G127" s="103">
        <v>3</v>
      </c>
      <c r="H127" s="93" t="s">
        <v>443</v>
      </c>
      <c r="I127" s="93" t="s">
        <v>444</v>
      </c>
      <c r="J127" s="105"/>
      <c r="K127" s="100"/>
      <c r="L127" s="100"/>
      <c r="M127" s="107"/>
      <c r="N127" s="102"/>
      <c r="O127" s="102"/>
      <c r="Q127" s="18">
        <f>COUNTIF(D127:D130,"1")</f>
        <v>0</v>
      </c>
      <c r="R127" s="18">
        <f>COUNTIF(G127:G130,"1")</f>
        <v>0</v>
      </c>
      <c r="S127" s="18">
        <f>COUNTIF(J127:J130,"1")</f>
        <v>0</v>
      </c>
      <c r="T127" s="18">
        <f>COUNTIF(M127:M130,"1")</f>
        <v>0</v>
      </c>
    </row>
    <row r="128" spans="1:20" ht="110.25" customHeight="1" x14ac:dyDescent="0.2">
      <c r="A128" s="251"/>
      <c r="B128" s="50"/>
      <c r="C128" s="56" t="s">
        <v>331</v>
      </c>
      <c r="D128" s="59">
        <v>3</v>
      </c>
      <c r="E128" s="174" t="s">
        <v>332</v>
      </c>
      <c r="F128" s="174" t="s">
        <v>333</v>
      </c>
      <c r="G128" s="103">
        <v>3</v>
      </c>
      <c r="H128" s="94" t="s">
        <v>445</v>
      </c>
      <c r="I128" s="93" t="s">
        <v>446</v>
      </c>
      <c r="J128" s="105"/>
      <c r="K128" s="100"/>
      <c r="L128" s="65"/>
      <c r="M128" s="107"/>
      <c r="N128" s="102"/>
      <c r="O128" s="102"/>
      <c r="Q128" s="18">
        <f>COUNTIF(D127:D130,"2")</f>
        <v>1</v>
      </c>
      <c r="R128" s="18">
        <f>COUNTIF(G127:G130,"2")</f>
        <v>1</v>
      </c>
      <c r="S128" s="18">
        <f>COUNTIF(J127:J130,"2")</f>
        <v>0</v>
      </c>
      <c r="T128" s="18">
        <f>COUNTIF(M127:M130,"2")</f>
        <v>0</v>
      </c>
    </row>
    <row r="129" spans="1:20" ht="52.5" customHeight="1" x14ac:dyDescent="0.2">
      <c r="A129" s="251"/>
      <c r="B129" s="50"/>
      <c r="C129" s="56" t="s">
        <v>334</v>
      </c>
      <c r="D129" s="59">
        <v>2</v>
      </c>
      <c r="E129" s="173" t="s">
        <v>335</v>
      </c>
      <c r="F129" s="190" t="s">
        <v>336</v>
      </c>
      <c r="G129" s="103">
        <v>2</v>
      </c>
      <c r="H129" s="94" t="s">
        <v>447</v>
      </c>
      <c r="I129" s="93" t="s">
        <v>448</v>
      </c>
      <c r="J129" s="105"/>
      <c r="K129" s="100"/>
      <c r="L129" s="100"/>
      <c r="M129" s="107"/>
      <c r="N129" s="164"/>
      <c r="O129" s="102"/>
      <c r="Q129" s="18">
        <f>COUNTIF(D127:D130,"3")</f>
        <v>3</v>
      </c>
      <c r="R129" s="18">
        <f>COUNTIF(G127:G130,"3")</f>
        <v>3</v>
      </c>
      <c r="S129" s="18">
        <f>COUNTIF(J127:J130,"3")</f>
        <v>0</v>
      </c>
      <c r="T129" s="18">
        <f>COUNTIF(M127:M130,"3")</f>
        <v>0</v>
      </c>
    </row>
    <row r="130" spans="1:20" ht="91.5" customHeight="1" x14ac:dyDescent="0.2">
      <c r="A130" s="251"/>
      <c r="B130" s="50"/>
      <c r="C130" s="56" t="s">
        <v>337</v>
      </c>
      <c r="D130" s="59">
        <v>3</v>
      </c>
      <c r="E130" s="187" t="s">
        <v>338</v>
      </c>
      <c r="F130" s="187" t="s">
        <v>339</v>
      </c>
      <c r="G130" s="103">
        <v>3</v>
      </c>
      <c r="H130" s="94" t="s">
        <v>449</v>
      </c>
      <c r="I130" s="93" t="s">
        <v>450</v>
      </c>
      <c r="J130" s="105"/>
      <c r="K130" s="100"/>
      <c r="L130" s="100"/>
      <c r="M130" s="107"/>
      <c r="N130" s="102"/>
      <c r="O130" s="102"/>
      <c r="Q130" s="18">
        <f>COUNTIF(D127:D130,"4")</f>
        <v>0</v>
      </c>
      <c r="R130" s="18">
        <f>COUNTIF(G127:G130,"4")</f>
        <v>0</v>
      </c>
      <c r="S130" s="18">
        <f>COUNTIF(J127:J130,"4")</f>
        <v>0</v>
      </c>
      <c r="T130" s="18">
        <f>COUNTIF(M127:M130,"4")</f>
        <v>0</v>
      </c>
    </row>
    <row r="131" spans="1:20" ht="9" customHeight="1" x14ac:dyDescent="0.25">
      <c r="B131" s="274"/>
      <c r="C131" s="275"/>
      <c r="D131" s="140"/>
      <c r="E131" s="154"/>
      <c r="F131" s="44"/>
      <c r="G131" s="43"/>
      <c r="H131" s="44"/>
      <c r="I131" s="44"/>
      <c r="J131" s="43"/>
      <c r="K131" s="49"/>
      <c r="M131" s="43"/>
      <c r="N131" s="49"/>
    </row>
    <row r="132" spans="1:20" ht="18.75" x14ac:dyDescent="0.2">
      <c r="A132" s="251"/>
      <c r="B132" s="50"/>
      <c r="C132" s="276" t="s">
        <v>340</v>
      </c>
      <c r="D132" s="276"/>
      <c r="E132" s="276"/>
      <c r="F132" s="276"/>
      <c r="G132" s="276"/>
      <c r="H132" s="276"/>
      <c r="I132" s="276"/>
      <c r="J132" s="276"/>
      <c r="K132" s="277"/>
      <c r="L132" s="46"/>
      <c r="M132" s="46"/>
      <c r="N132" s="46"/>
      <c r="O132" s="46"/>
    </row>
    <row r="133" spans="1:20" ht="81.75" customHeight="1" x14ac:dyDescent="0.2">
      <c r="A133" s="251"/>
      <c r="B133" s="42"/>
      <c r="C133" s="57" t="s">
        <v>341</v>
      </c>
      <c r="D133" s="59">
        <v>3</v>
      </c>
      <c r="E133" s="167" t="s">
        <v>342</v>
      </c>
      <c r="F133" s="187" t="s">
        <v>343</v>
      </c>
      <c r="G133" s="103">
        <v>3</v>
      </c>
      <c r="H133" s="93" t="s">
        <v>451</v>
      </c>
      <c r="I133" s="93" t="s">
        <v>452</v>
      </c>
      <c r="J133" s="105"/>
      <c r="K133" s="100"/>
      <c r="L133" s="100"/>
      <c r="M133" s="107"/>
      <c r="N133" s="102"/>
      <c r="O133" s="102"/>
      <c r="Q133" s="18">
        <f>COUNTIF(D133:D135,"1")</f>
        <v>0</v>
      </c>
      <c r="R133" s="18">
        <f>COUNTIF(G133:G135,"1")</f>
        <v>0</v>
      </c>
      <c r="S133" s="18">
        <f>COUNTIF(J133:J135,"1")</f>
        <v>0</v>
      </c>
      <c r="T133" s="18">
        <f>COUNTIF(M133:M135,"1")</f>
        <v>0</v>
      </c>
    </row>
    <row r="134" spans="1:20" ht="75" customHeight="1" x14ac:dyDescent="0.2">
      <c r="A134" s="251"/>
      <c r="B134" s="50"/>
      <c r="C134" s="56" t="s">
        <v>344</v>
      </c>
      <c r="D134" s="59">
        <v>3</v>
      </c>
      <c r="E134" s="187" t="s">
        <v>345</v>
      </c>
      <c r="F134" s="187" t="s">
        <v>346</v>
      </c>
      <c r="G134" s="103">
        <v>3</v>
      </c>
      <c r="H134" s="94" t="s">
        <v>453</v>
      </c>
      <c r="I134" s="93" t="s">
        <v>454</v>
      </c>
      <c r="J134" s="105"/>
      <c r="K134" s="65"/>
      <c r="L134" s="100"/>
      <c r="M134" s="107"/>
      <c r="N134" s="163"/>
      <c r="O134" s="102"/>
      <c r="Q134" s="18">
        <f>COUNTIF(D133:D135,"2")</f>
        <v>0</v>
      </c>
      <c r="R134" s="18">
        <f>COUNTIF(G133:G135,"2")</f>
        <v>0</v>
      </c>
      <c r="S134" s="18">
        <f>COUNTIF(J133:J135,"2")</f>
        <v>0</v>
      </c>
      <c r="T134" s="18">
        <f>COUNTIF(M133:M135,"2")</f>
        <v>0</v>
      </c>
    </row>
    <row r="135" spans="1:20" ht="102.75" customHeight="1" x14ac:dyDescent="0.2">
      <c r="A135" s="251"/>
      <c r="B135" s="50"/>
      <c r="C135" s="56" t="s">
        <v>347</v>
      </c>
      <c r="D135" s="59">
        <v>3</v>
      </c>
      <c r="E135" s="187" t="s">
        <v>348</v>
      </c>
      <c r="F135" s="185" t="s">
        <v>349</v>
      </c>
      <c r="G135" s="103">
        <v>3</v>
      </c>
      <c r="H135" s="94" t="s">
        <v>455</v>
      </c>
      <c r="I135" s="93" t="s">
        <v>456</v>
      </c>
      <c r="J135" s="105"/>
      <c r="K135" s="100"/>
      <c r="L135" s="100"/>
      <c r="M135" s="107"/>
      <c r="N135" s="102"/>
      <c r="O135" s="102"/>
      <c r="Q135" s="18">
        <f>COUNTIF(D133:D135,"3")</f>
        <v>3</v>
      </c>
      <c r="R135" s="18">
        <f>COUNTIF(G133:G135,"3")</f>
        <v>3</v>
      </c>
      <c r="S135" s="18">
        <f>COUNTIF(J133:J135,"3")</f>
        <v>0</v>
      </c>
      <c r="T135" s="18">
        <f>COUNTIF(M133:M135,"3")</f>
        <v>0</v>
      </c>
    </row>
    <row r="136" spans="1:20" ht="9" customHeight="1" x14ac:dyDescent="0.25">
      <c r="B136" s="274"/>
      <c r="C136" s="275"/>
      <c r="D136" s="140"/>
      <c r="E136" s="154"/>
      <c r="F136" s="44"/>
      <c r="G136" s="43"/>
      <c r="H136" s="44"/>
      <c r="I136" s="44"/>
      <c r="J136" s="43"/>
      <c r="K136" s="49"/>
      <c r="M136" s="43"/>
      <c r="N136" s="49"/>
      <c r="Q136" s="18">
        <f>COUNTIF(D133:D135,"4")</f>
        <v>0</v>
      </c>
      <c r="R136" s="18">
        <f>COUNTIF(G133:G135,"4")</f>
        <v>0</v>
      </c>
      <c r="S136" s="18">
        <f>COUNTIF(J133:J135,"4")</f>
        <v>0</v>
      </c>
    </row>
    <row r="137" spans="1:20" ht="18.75" x14ac:dyDescent="0.2">
      <c r="A137" s="251"/>
      <c r="B137" s="50"/>
      <c r="C137" s="276" t="s">
        <v>350</v>
      </c>
      <c r="D137" s="276"/>
      <c r="E137" s="276"/>
      <c r="F137" s="276"/>
      <c r="G137" s="276"/>
      <c r="H137" s="276"/>
      <c r="I137" s="276"/>
      <c r="J137" s="276"/>
      <c r="K137" s="277"/>
      <c r="L137" s="46"/>
      <c r="M137" s="46"/>
      <c r="N137" s="46"/>
      <c r="O137" s="46"/>
    </row>
    <row r="138" spans="1:20" ht="129.75" customHeight="1" x14ac:dyDescent="0.2">
      <c r="A138" s="251"/>
      <c r="B138" s="42"/>
      <c r="C138" s="131" t="s">
        <v>351</v>
      </c>
      <c r="D138" s="108">
        <v>3</v>
      </c>
      <c r="E138" s="187" t="s">
        <v>352</v>
      </c>
      <c r="F138" s="188" t="s">
        <v>353</v>
      </c>
      <c r="G138" s="103">
        <v>3</v>
      </c>
      <c r="H138" s="93" t="s">
        <v>457</v>
      </c>
      <c r="I138" s="93" t="s">
        <v>458</v>
      </c>
      <c r="J138" s="105"/>
      <c r="K138" s="100"/>
      <c r="L138" s="100"/>
      <c r="M138" s="107"/>
      <c r="N138" s="164"/>
      <c r="O138" s="102"/>
      <c r="P138" s="104"/>
      <c r="Q138" s="18">
        <f>COUNTIF(D138:D140,"1")</f>
        <v>0</v>
      </c>
      <c r="R138" s="18">
        <f>COUNTIF(G138:G140,"1")</f>
        <v>0</v>
      </c>
      <c r="S138" s="18">
        <f>COUNTIF(J138:J140,"1")</f>
        <v>0</v>
      </c>
      <c r="T138" s="18">
        <f>COUNTIF(M138:M140,"1")</f>
        <v>0</v>
      </c>
    </row>
    <row r="139" spans="1:20" ht="123" customHeight="1" x14ac:dyDescent="0.2">
      <c r="A139" s="251"/>
      <c r="B139" s="50"/>
      <c r="C139" s="136" t="s">
        <v>354</v>
      </c>
      <c r="D139" s="108">
        <v>3</v>
      </c>
      <c r="E139" s="188" t="s">
        <v>355</v>
      </c>
      <c r="F139" s="188" t="s">
        <v>356</v>
      </c>
      <c r="G139" s="103">
        <v>3</v>
      </c>
      <c r="H139" s="94" t="s">
        <v>459</v>
      </c>
      <c r="I139" s="93" t="s">
        <v>460</v>
      </c>
      <c r="J139" s="105"/>
      <c r="K139" s="100"/>
      <c r="L139" s="100"/>
      <c r="M139" s="122"/>
      <c r="N139" s="124"/>
      <c r="O139" s="123"/>
      <c r="P139" s="104"/>
      <c r="Q139" s="18">
        <f>COUNTIF(D138:D140,"2")</f>
        <v>1</v>
      </c>
      <c r="R139" s="18">
        <f>COUNTIF(G138:G140,"2")</f>
        <v>1</v>
      </c>
      <c r="S139" s="18">
        <f>COUNTIF(J138:J140,"2")</f>
        <v>0</v>
      </c>
      <c r="T139" s="18">
        <f>COUNTIF(M138:M140,"2")</f>
        <v>0</v>
      </c>
    </row>
    <row r="140" spans="1:20" ht="63.75" customHeight="1" x14ac:dyDescent="0.2">
      <c r="A140" s="251"/>
      <c r="B140" s="50"/>
      <c r="C140" s="136" t="s">
        <v>357</v>
      </c>
      <c r="D140" s="108">
        <v>2</v>
      </c>
      <c r="E140" s="188" t="s">
        <v>358</v>
      </c>
      <c r="F140" s="188" t="s">
        <v>359</v>
      </c>
      <c r="G140" s="103">
        <v>2</v>
      </c>
      <c r="H140" s="94" t="s">
        <v>461</v>
      </c>
      <c r="I140" s="93" t="s">
        <v>462</v>
      </c>
      <c r="J140" s="105"/>
      <c r="K140" s="65"/>
      <c r="L140" s="100"/>
      <c r="M140" s="122"/>
      <c r="N140" s="166"/>
      <c r="O140" s="123"/>
      <c r="P140" s="104"/>
      <c r="Q140" s="18">
        <f>COUNTIF(D138:D140,"3")</f>
        <v>2</v>
      </c>
      <c r="R140" s="18">
        <f>COUNTIF(G138:G140,"3")</f>
        <v>2</v>
      </c>
      <c r="S140" s="18">
        <f>COUNTIF(J138:J140,"3")</f>
        <v>0</v>
      </c>
      <c r="T140" s="18">
        <f>COUNTIF(M138:M140,"3")</f>
        <v>0</v>
      </c>
    </row>
    <row r="141" spans="1:20" x14ac:dyDescent="0.2">
      <c r="Q141" s="18">
        <f>COUNTIF(D138:D140,"4")</f>
        <v>0</v>
      </c>
      <c r="R141" s="18">
        <f>COUNTIF(G138:G140,"4")</f>
        <v>0</v>
      </c>
      <c r="S141" s="18">
        <f>COUNTIF(J138:J140,"4")</f>
        <v>0</v>
      </c>
    </row>
    <row r="65529" spans="2:6" ht="15" x14ac:dyDescent="0.25">
      <c r="B65529" s="230" t="s">
        <v>62</v>
      </c>
      <c r="C65529" s="230"/>
      <c r="D65529" s="230"/>
      <c r="E65529" s="230"/>
      <c r="F65529" s="157"/>
    </row>
    <row r="65530" spans="2:6" x14ac:dyDescent="0.2">
      <c r="B65530" s="280" t="s">
        <v>63</v>
      </c>
      <c r="C65530" s="280"/>
      <c r="D65530" s="280"/>
      <c r="E65530" s="280"/>
      <c r="F65530" s="158"/>
    </row>
    <row r="65531" spans="2:6" x14ac:dyDescent="0.2">
      <c r="B65531" s="280" t="s">
        <v>64</v>
      </c>
      <c r="C65531" s="280"/>
      <c r="D65531" s="280"/>
      <c r="E65531" s="280"/>
      <c r="F65531" s="158"/>
    </row>
  </sheetData>
  <mergeCells count="93">
    <mergeCell ref="B96:C96"/>
    <mergeCell ref="C83:K83"/>
    <mergeCell ref="C54:K54"/>
    <mergeCell ref="D52:F52"/>
    <mergeCell ref="M118:O118"/>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1:E65531"/>
    <mergeCell ref="C137:K137"/>
    <mergeCell ref="B65530:E65530"/>
    <mergeCell ref="B60:C60"/>
    <mergeCell ref="C126:K126"/>
    <mergeCell ref="B65529:E65529"/>
    <mergeCell ref="B136:C136"/>
    <mergeCell ref="B87:C87"/>
    <mergeCell ref="B125:C125"/>
    <mergeCell ref="B66:K66"/>
    <mergeCell ref="D81:F81"/>
    <mergeCell ref="C132:K132"/>
    <mergeCell ref="B117:C117"/>
    <mergeCell ref="C112:K112"/>
    <mergeCell ref="B118:C119"/>
    <mergeCell ref="C97:L97"/>
    <mergeCell ref="B131:C131"/>
    <mergeCell ref="C120:K120"/>
    <mergeCell ref="B111:C111"/>
    <mergeCell ref="C101:K101"/>
    <mergeCell ref="B100:C100"/>
    <mergeCell ref="J118:L118"/>
    <mergeCell ref="G118:I118"/>
    <mergeCell ref="D118:F118"/>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7:A140"/>
    <mergeCell ref="A97:A99"/>
    <mergeCell ref="A101:A110"/>
    <mergeCell ref="A112:A116"/>
    <mergeCell ref="A120:A124"/>
    <mergeCell ref="A126:A130"/>
    <mergeCell ref="A132:A135"/>
  </mergeCells>
  <phoneticPr fontId="2" type="noConversion"/>
  <conditionalFormatting sqref="D7:D10">
    <cfRule type="iconSet" priority="67">
      <iconSet iconSet="4TrafficLights">
        <cfvo type="percent" val="0"/>
        <cfvo type="num" val="1"/>
        <cfvo type="num" val="3"/>
        <cfvo type="num" val="4"/>
      </iconSet>
    </cfRule>
  </conditionalFormatting>
  <conditionalFormatting sqref="D13:D17">
    <cfRule type="iconSet" priority="66">
      <iconSet iconSet="4TrafficLights">
        <cfvo type="percent" val="0"/>
        <cfvo type="num" val="1"/>
        <cfvo type="num" val="3"/>
        <cfvo type="num" val="4"/>
      </iconSet>
    </cfRule>
  </conditionalFormatting>
  <conditionalFormatting sqref="D20:D27">
    <cfRule type="iconSet" priority="65">
      <iconSet iconSet="4TrafficLights">
        <cfvo type="percent" val="0"/>
        <cfvo type="num" val="1"/>
        <cfvo type="num" val="3"/>
        <cfvo type="num" val="4"/>
      </iconSet>
    </cfRule>
  </conditionalFormatting>
  <conditionalFormatting sqref="D30:D33">
    <cfRule type="iconSet" priority="64">
      <iconSet iconSet="4TrafficLights">
        <cfvo type="percent" val="0"/>
        <cfvo type="num" val="1"/>
        <cfvo type="num" val="3"/>
        <cfvo type="num" val="4"/>
      </iconSet>
    </cfRule>
  </conditionalFormatting>
  <conditionalFormatting sqref="D36:D44">
    <cfRule type="iconSet" priority="63">
      <iconSet iconSet="4TrafficLights">
        <cfvo type="percent" val="0"/>
        <cfvo type="num" val="1"/>
        <cfvo type="num" val="3"/>
        <cfvo type="num" val="4"/>
      </iconSet>
    </cfRule>
  </conditionalFormatting>
  <conditionalFormatting sqref="D47:D50">
    <cfRule type="iconSet" priority="62">
      <iconSet iconSet="4TrafficLights">
        <cfvo type="percent" val="0"/>
        <cfvo type="num" val="1"/>
        <cfvo type="num" val="3"/>
        <cfvo type="num" val="4"/>
      </iconSet>
    </cfRule>
  </conditionalFormatting>
  <conditionalFormatting sqref="D55:D59">
    <cfRule type="iconSet" priority="61">
      <iconSet iconSet="4TrafficLights">
        <cfvo type="percent" val="0"/>
        <cfvo type="num" val="1"/>
        <cfvo type="num" val="3"/>
        <cfvo type="num" val="4"/>
      </iconSet>
    </cfRule>
  </conditionalFormatting>
  <conditionalFormatting sqref="D62:D65">
    <cfRule type="iconSet" priority="60">
      <iconSet iconSet="4TrafficLights">
        <cfvo type="percent" val="0"/>
        <cfvo type="num" val="1"/>
        <cfvo type="num" val="3"/>
        <cfvo type="num" val="4"/>
      </iconSet>
    </cfRule>
  </conditionalFormatting>
  <conditionalFormatting sqref="D68:D71">
    <cfRule type="iconSet" priority="59">
      <iconSet iconSet="4TrafficLights">
        <cfvo type="percent" val="0"/>
        <cfvo type="num" val="1"/>
        <cfvo type="num" val="3"/>
        <cfvo type="num" val="4"/>
      </iconSet>
    </cfRule>
  </conditionalFormatting>
  <conditionalFormatting sqref="D74:D79">
    <cfRule type="iconSet" priority="58">
      <iconSet iconSet="4TrafficLights">
        <cfvo type="percent" val="0"/>
        <cfvo type="num" val="1"/>
        <cfvo type="num" val="3"/>
        <cfvo type="num" val="4"/>
      </iconSet>
    </cfRule>
  </conditionalFormatting>
  <conditionalFormatting sqref="D84:D86">
    <cfRule type="iconSet" priority="57">
      <iconSet iconSet="4TrafficLights">
        <cfvo type="percent" val="0"/>
        <cfvo type="num" val="1"/>
        <cfvo type="num" val="3"/>
        <cfvo type="num" val="4"/>
      </iconSet>
    </cfRule>
  </conditionalFormatting>
  <conditionalFormatting sqref="D89:D95">
    <cfRule type="iconSet" priority="56">
      <iconSet iconSet="4TrafficLights">
        <cfvo type="percent" val="0"/>
        <cfvo type="num" val="1"/>
        <cfvo type="num" val="3"/>
        <cfvo type="num" val="4"/>
      </iconSet>
    </cfRule>
  </conditionalFormatting>
  <conditionalFormatting sqref="D98:D99">
    <cfRule type="iconSet" priority="55">
      <iconSet iconSet="4TrafficLights">
        <cfvo type="percent" val="0"/>
        <cfvo type="num" val="1"/>
        <cfvo type="num" val="3"/>
        <cfvo type="num" val="4"/>
      </iconSet>
    </cfRule>
  </conditionalFormatting>
  <conditionalFormatting sqref="D102:D110">
    <cfRule type="iconSet" priority="212">
      <iconSet iconSet="4TrafficLights">
        <cfvo type="percent" val="0"/>
        <cfvo type="num" val="1"/>
        <cfvo type="num" val="3"/>
        <cfvo type="num" val="4"/>
      </iconSet>
    </cfRule>
  </conditionalFormatting>
  <conditionalFormatting sqref="D113:D116">
    <cfRule type="iconSet" priority="53">
      <iconSet iconSet="4TrafficLights">
        <cfvo type="percent" val="0"/>
        <cfvo type="num" val="1"/>
        <cfvo type="num" val="3"/>
        <cfvo type="num" val="4"/>
      </iconSet>
    </cfRule>
  </conditionalFormatting>
  <conditionalFormatting sqref="D121:D124">
    <cfRule type="iconSet" priority="52">
      <iconSet iconSet="4TrafficLights">
        <cfvo type="percent" val="0"/>
        <cfvo type="num" val="1"/>
        <cfvo type="num" val="3"/>
        <cfvo type="num" val="4"/>
      </iconSet>
    </cfRule>
  </conditionalFormatting>
  <conditionalFormatting sqref="D127:D130">
    <cfRule type="iconSet" priority="51">
      <iconSet iconSet="4TrafficLights">
        <cfvo type="percent" val="0"/>
        <cfvo type="num" val="1"/>
        <cfvo type="num" val="3"/>
        <cfvo type="num" val="4"/>
      </iconSet>
    </cfRule>
  </conditionalFormatting>
  <conditionalFormatting sqref="D133:D135">
    <cfRule type="iconSet" priority="49">
      <iconSet iconSet="4TrafficLights">
        <cfvo type="percent" val="0"/>
        <cfvo type="num" val="1"/>
        <cfvo type="num" val="3"/>
        <cfvo type="num" val="4"/>
      </iconSet>
    </cfRule>
    <cfRule type="iconSet" priority="50">
      <iconSet iconSet="4TrafficLights">
        <cfvo type="percent" val="0"/>
        <cfvo type="num" val="1"/>
        <cfvo type="num" val="3"/>
        <cfvo type="num" val="4"/>
      </iconSet>
    </cfRule>
  </conditionalFormatting>
  <conditionalFormatting sqref="D138:D140">
    <cfRule type="iconSet" priority="48">
      <iconSet iconSet="4TrafficLights">
        <cfvo type="percent" val="0"/>
        <cfvo type="num" val="1"/>
        <cfvo type="num" val="3"/>
        <cfvo type="num" val="4"/>
      </iconSet>
    </cfRule>
  </conditionalFormatting>
  <conditionalFormatting sqref="G7">
    <cfRule type="iconSet" priority="28">
      <iconSet iconSet="4TrafficLights">
        <cfvo type="percent" val="0"/>
        <cfvo type="num" val="1"/>
        <cfvo type="num" val="3"/>
        <cfvo type="num" val="4"/>
      </iconSet>
    </cfRule>
  </conditionalFormatting>
  <conditionalFormatting sqref="G8">
    <cfRule type="iconSet" priority="27">
      <iconSet iconSet="4TrafficLights">
        <cfvo type="percent" val="0"/>
        <cfvo type="num" val="1"/>
        <cfvo type="num" val="3"/>
        <cfvo type="num" val="4"/>
      </iconSet>
    </cfRule>
  </conditionalFormatting>
  <conditionalFormatting sqref="G9">
    <cfRule type="iconSet" priority="26">
      <iconSet iconSet="4TrafficLights">
        <cfvo type="percent" val="0"/>
        <cfvo type="num" val="1"/>
        <cfvo type="num" val="3"/>
        <cfvo type="num" val="4"/>
      </iconSet>
    </cfRule>
  </conditionalFormatting>
  <conditionalFormatting sqref="G10">
    <cfRule type="iconSet" priority="25">
      <iconSet iconSet="4TrafficLights">
        <cfvo type="percent" val="0"/>
        <cfvo type="num" val="1"/>
        <cfvo type="num" val="3"/>
        <cfvo type="num" val="4"/>
      </iconSet>
    </cfRule>
  </conditionalFormatting>
  <conditionalFormatting sqref="G13">
    <cfRule type="iconSet" priority="24">
      <iconSet iconSet="4TrafficLights">
        <cfvo type="percent" val="0"/>
        <cfvo type="num" val="1"/>
        <cfvo type="num" val="3"/>
        <cfvo type="num" val="4"/>
      </iconSet>
    </cfRule>
  </conditionalFormatting>
  <conditionalFormatting sqref="G14">
    <cfRule type="iconSet" priority="23">
      <iconSet iconSet="4TrafficLights">
        <cfvo type="percent" val="0"/>
        <cfvo type="num" val="1"/>
        <cfvo type="num" val="3"/>
        <cfvo type="num" val="4"/>
      </iconSet>
    </cfRule>
  </conditionalFormatting>
  <conditionalFormatting sqref="G15:G16">
    <cfRule type="iconSet" priority="202">
      <iconSet iconSet="4TrafficLights">
        <cfvo type="percent" val="0"/>
        <cfvo type="num" val="1"/>
        <cfvo type="num" val="3"/>
        <cfvo type="num" val="4"/>
      </iconSet>
    </cfRule>
  </conditionalFormatting>
  <conditionalFormatting sqref="G17">
    <cfRule type="iconSet" priority="22">
      <iconSet iconSet="4TrafficLights">
        <cfvo type="percent" val="0"/>
        <cfvo type="num" val="1"/>
        <cfvo type="num" val="3"/>
        <cfvo type="num" val="4"/>
      </iconSet>
    </cfRule>
  </conditionalFormatting>
  <conditionalFormatting sqref="G20">
    <cfRule type="iconSet" priority="21">
      <iconSet iconSet="4TrafficLights">
        <cfvo type="percent" val="0"/>
        <cfvo type="num" val="1"/>
        <cfvo type="num" val="3"/>
        <cfvo type="num" val="4"/>
      </iconSet>
    </cfRule>
  </conditionalFormatting>
  <conditionalFormatting sqref="G21">
    <cfRule type="iconSet" priority="20">
      <iconSet iconSet="4TrafficLights">
        <cfvo type="percent" val="0"/>
        <cfvo type="num" val="1"/>
        <cfvo type="num" val="3"/>
        <cfvo type="num" val="4"/>
      </iconSet>
    </cfRule>
  </conditionalFormatting>
  <conditionalFormatting sqref="G22">
    <cfRule type="iconSet" priority="19">
      <iconSet iconSet="4TrafficLights">
        <cfvo type="percent" val="0"/>
        <cfvo type="num" val="1"/>
        <cfvo type="num" val="3"/>
        <cfvo type="num" val="4"/>
      </iconSet>
    </cfRule>
  </conditionalFormatting>
  <conditionalFormatting sqref="G23">
    <cfRule type="iconSet" priority="195">
      <iconSet iconSet="4TrafficLights">
        <cfvo type="percent" val="0"/>
        <cfvo type="num" val="1"/>
        <cfvo type="num" val="3"/>
        <cfvo type="num" val="4"/>
      </iconSet>
    </cfRule>
  </conditionalFormatting>
  <conditionalFormatting sqref="G24">
    <cfRule type="iconSet" priority="18">
      <iconSet iconSet="4TrafficLights">
        <cfvo type="percent" val="0"/>
        <cfvo type="num" val="1"/>
        <cfvo type="num" val="3"/>
        <cfvo type="num" val="4"/>
      </iconSet>
    </cfRule>
  </conditionalFormatting>
  <conditionalFormatting sqref="G25">
    <cfRule type="iconSet" priority="17">
      <iconSet iconSet="4TrafficLights">
        <cfvo type="percent" val="0"/>
        <cfvo type="num" val="1"/>
        <cfvo type="num" val="3"/>
        <cfvo type="num" val="4"/>
      </iconSet>
    </cfRule>
  </conditionalFormatting>
  <conditionalFormatting sqref="G26">
    <cfRule type="iconSet" priority="16">
      <iconSet iconSet="4TrafficLights">
        <cfvo type="percent" val="0"/>
        <cfvo type="num" val="1"/>
        <cfvo type="num" val="3"/>
        <cfvo type="num" val="4"/>
      </iconSet>
    </cfRule>
  </conditionalFormatting>
  <conditionalFormatting sqref="G27">
    <cfRule type="iconSet" priority="15">
      <iconSet iconSet="4TrafficLights">
        <cfvo type="percent" val="0"/>
        <cfvo type="num" val="1"/>
        <cfvo type="num" val="3"/>
        <cfvo type="num" val="4"/>
      </iconSet>
    </cfRule>
  </conditionalFormatting>
  <conditionalFormatting sqref="G30">
    <cfRule type="iconSet" priority="14">
      <iconSet iconSet="4TrafficLights">
        <cfvo type="percent" val="0"/>
        <cfvo type="num" val="1"/>
        <cfvo type="num" val="3"/>
        <cfvo type="num" val="4"/>
      </iconSet>
    </cfRule>
  </conditionalFormatting>
  <conditionalFormatting sqref="G31 G33">
    <cfRule type="iconSet" priority="190">
      <iconSet iconSet="4TrafficLights">
        <cfvo type="percent" val="0"/>
        <cfvo type="num" val="1"/>
        <cfvo type="num" val="3"/>
        <cfvo type="num" val="4"/>
      </iconSet>
    </cfRule>
  </conditionalFormatting>
  <conditionalFormatting sqref="G32">
    <cfRule type="iconSet" priority="13">
      <iconSet iconSet="4TrafficLights">
        <cfvo type="percent" val="0"/>
        <cfvo type="num" val="1"/>
        <cfvo type="num" val="3"/>
        <cfvo type="num" val="4"/>
      </iconSet>
    </cfRule>
  </conditionalFormatting>
  <conditionalFormatting sqref="G36">
    <cfRule type="iconSet" priority="12">
      <iconSet iconSet="4TrafficLights">
        <cfvo type="percent" val="0"/>
        <cfvo type="num" val="1"/>
        <cfvo type="num" val="3"/>
        <cfvo type="num" val="4"/>
      </iconSet>
    </cfRule>
  </conditionalFormatting>
  <conditionalFormatting sqref="G37">
    <cfRule type="iconSet" priority="11">
      <iconSet iconSet="4TrafficLights">
        <cfvo type="percent" val="0"/>
        <cfvo type="num" val="1"/>
        <cfvo type="num" val="3"/>
        <cfvo type="num" val="4"/>
      </iconSet>
    </cfRule>
  </conditionalFormatting>
  <conditionalFormatting sqref="G38">
    <cfRule type="iconSet" priority="10">
      <iconSet iconSet="4TrafficLights">
        <cfvo type="percent" val="0"/>
        <cfvo type="num" val="1"/>
        <cfvo type="num" val="3"/>
        <cfvo type="num" val="4"/>
      </iconSet>
    </cfRule>
  </conditionalFormatting>
  <conditionalFormatting sqref="G39">
    <cfRule type="iconSet" priority="9">
      <iconSet iconSet="4TrafficLights">
        <cfvo type="percent" val="0"/>
        <cfvo type="num" val="1"/>
        <cfvo type="num" val="3"/>
        <cfvo type="num" val="4"/>
      </iconSet>
    </cfRule>
  </conditionalFormatting>
  <conditionalFormatting sqref="G40">
    <cfRule type="iconSet" priority="8">
      <iconSet iconSet="4TrafficLights">
        <cfvo type="percent" val="0"/>
        <cfvo type="num" val="1"/>
        <cfvo type="num" val="3"/>
        <cfvo type="num" val="4"/>
      </iconSet>
    </cfRule>
  </conditionalFormatting>
  <conditionalFormatting sqref="G41">
    <cfRule type="iconSet" priority="7">
      <iconSet iconSet="4TrafficLights">
        <cfvo type="percent" val="0"/>
        <cfvo type="num" val="1"/>
        <cfvo type="num" val="3"/>
        <cfvo type="num" val="4"/>
      </iconSet>
    </cfRule>
  </conditionalFormatting>
  <conditionalFormatting sqref="G42">
    <cfRule type="iconSet" priority="6">
      <iconSet iconSet="4TrafficLights">
        <cfvo type="percent" val="0"/>
        <cfvo type="num" val="1"/>
        <cfvo type="num" val="3"/>
        <cfvo type="num" val="4"/>
      </iconSet>
    </cfRule>
  </conditionalFormatting>
  <conditionalFormatting sqref="G43">
    <cfRule type="iconSet" priority="5">
      <iconSet iconSet="4TrafficLights">
        <cfvo type="percent" val="0"/>
        <cfvo type="num" val="1"/>
        <cfvo type="num" val="3"/>
        <cfvo type="num" val="4"/>
      </iconSet>
    </cfRule>
  </conditionalFormatting>
  <conditionalFormatting sqref="G44">
    <cfRule type="iconSet" priority="4">
      <iconSet iconSet="4TrafficLights">
        <cfvo type="percent" val="0"/>
        <cfvo type="num" val="1"/>
        <cfvo type="num" val="3"/>
        <cfvo type="num" val="4"/>
      </iconSet>
    </cfRule>
  </conditionalFormatting>
  <conditionalFormatting sqref="G47">
    <cfRule type="iconSet" priority="3">
      <iconSet iconSet="4TrafficLights">
        <cfvo type="percent" val="0"/>
        <cfvo type="num" val="1"/>
        <cfvo type="num" val="3"/>
        <cfvo type="num" val="4"/>
      </iconSet>
    </cfRule>
  </conditionalFormatting>
  <conditionalFormatting sqref="G48">
    <cfRule type="iconSet" priority="2">
      <iconSet iconSet="4TrafficLights">
        <cfvo type="percent" val="0"/>
        <cfvo type="num" val="1"/>
        <cfvo type="num" val="3"/>
        <cfvo type="num" val="4"/>
      </iconSet>
    </cfRule>
  </conditionalFormatting>
  <conditionalFormatting sqref="G49">
    <cfRule type="iconSet" priority="180">
      <iconSet iconSet="4TrafficLights">
        <cfvo type="percent" val="0"/>
        <cfvo type="num" val="1"/>
        <cfvo type="num" val="3"/>
        <cfvo type="num" val="4"/>
      </iconSet>
    </cfRule>
  </conditionalFormatting>
  <conditionalFormatting sqref="G50">
    <cfRule type="iconSet" priority="1">
      <iconSet iconSet="4TrafficLights">
        <cfvo type="percent" val="0"/>
        <cfvo type="num" val="1"/>
        <cfvo type="num" val="3"/>
        <cfvo type="num" val="4"/>
      </iconSet>
    </cfRule>
  </conditionalFormatting>
  <conditionalFormatting sqref="G55:G59">
    <cfRule type="iconSet" priority="174">
      <iconSet iconSet="4TrafficLights">
        <cfvo type="percent" val="0"/>
        <cfvo type="num" val="1"/>
        <cfvo type="num" val="3"/>
        <cfvo type="num" val="4"/>
      </iconSet>
    </cfRule>
  </conditionalFormatting>
  <conditionalFormatting sqref="G62:G65">
    <cfRule type="iconSet" priority="168">
      <iconSet iconSet="4TrafficLights">
        <cfvo type="percent" val="0"/>
        <cfvo type="num" val="1"/>
        <cfvo type="num" val="3"/>
        <cfvo type="num" val="4"/>
      </iconSet>
    </cfRule>
  </conditionalFormatting>
  <conditionalFormatting sqref="G68:G71">
    <cfRule type="iconSet" priority="146">
      <iconSet iconSet="4TrafficLights">
        <cfvo type="percent" val="0"/>
        <cfvo type="num" val="1"/>
        <cfvo type="num" val="3"/>
        <cfvo type="num" val="4"/>
      </iconSet>
    </cfRule>
  </conditionalFormatting>
  <conditionalFormatting sqref="G74:G79">
    <cfRule type="iconSet" priority="129">
      <iconSet iconSet="4TrafficLights">
        <cfvo type="percent" val="0"/>
        <cfvo type="num" val="1"/>
        <cfvo type="num" val="3"/>
        <cfvo type="num" val="4"/>
      </iconSet>
    </cfRule>
  </conditionalFormatting>
  <conditionalFormatting sqref="G84:G86">
    <cfRule type="iconSet" priority="113">
      <iconSet iconSet="4TrafficLights">
        <cfvo type="percent" val="0"/>
        <cfvo type="num" val="1"/>
        <cfvo type="num" val="3"/>
        <cfvo type="num" val="4"/>
      </iconSet>
    </cfRule>
  </conditionalFormatting>
  <conditionalFormatting sqref="G89:G95">
    <cfRule type="iconSet" priority="110">
      <iconSet iconSet="4TrafficLights">
        <cfvo type="percent" val="0"/>
        <cfvo type="num" val="1"/>
        <cfvo type="num" val="3"/>
        <cfvo type="num" val="4"/>
      </iconSet>
    </cfRule>
  </conditionalFormatting>
  <conditionalFormatting sqref="G98:G99">
    <cfRule type="iconSet" priority="107">
      <iconSet iconSet="4TrafficLights">
        <cfvo type="percent" val="0"/>
        <cfvo type="num" val="1"/>
        <cfvo type="num" val="3"/>
        <cfvo type="num" val="4"/>
      </iconSet>
    </cfRule>
  </conditionalFormatting>
  <conditionalFormatting sqref="G102:G110">
    <cfRule type="iconSet" priority="206">
      <iconSet iconSet="4TrafficLights">
        <cfvo type="percent" val="0"/>
        <cfvo type="num" val="1"/>
        <cfvo type="num" val="3"/>
        <cfvo type="num" val="4"/>
      </iconSet>
    </cfRule>
  </conditionalFormatting>
  <conditionalFormatting sqref="G113:G116">
    <cfRule type="iconSet" priority="101">
      <iconSet iconSet="4TrafficLights">
        <cfvo type="percent" val="0"/>
        <cfvo type="num" val="1"/>
        <cfvo type="num" val="3"/>
        <cfvo type="num" val="4"/>
      </iconSet>
    </cfRule>
  </conditionalFormatting>
  <conditionalFormatting sqref="G121:G124">
    <cfRule type="iconSet" priority="98">
      <iconSet iconSet="4TrafficLights">
        <cfvo type="percent" val="0"/>
        <cfvo type="num" val="1"/>
        <cfvo type="num" val="3"/>
        <cfvo type="num" val="4"/>
      </iconSet>
    </cfRule>
  </conditionalFormatting>
  <conditionalFormatting sqref="G127:G130">
    <cfRule type="iconSet" priority="95">
      <iconSet iconSet="4TrafficLights">
        <cfvo type="percent" val="0"/>
        <cfvo type="num" val="1"/>
        <cfvo type="num" val="3"/>
        <cfvo type="num" val="4"/>
      </iconSet>
    </cfRule>
  </conditionalFormatting>
  <conditionalFormatting sqref="G133:G135">
    <cfRule type="iconSet" priority="92">
      <iconSet iconSet="4TrafficLights">
        <cfvo type="percent" val="0"/>
        <cfvo type="num" val="1"/>
        <cfvo type="num" val="3"/>
        <cfvo type="num" val="4"/>
      </iconSet>
    </cfRule>
  </conditionalFormatting>
  <conditionalFormatting sqref="G138:G140">
    <cfRule type="iconSet" priority="89">
      <iconSet iconSet="4TrafficLights">
        <cfvo type="percent" val="0"/>
        <cfvo type="num" val="1"/>
        <cfvo type="num" val="3"/>
        <cfvo type="num" val="4"/>
      </iconSet>
    </cfRule>
  </conditionalFormatting>
  <conditionalFormatting sqref="J7:J10">
    <cfRule type="iconSet" priority="204">
      <iconSet iconSet="4TrafficLights">
        <cfvo type="percent" val="0"/>
        <cfvo type="num" val="1"/>
        <cfvo type="num" val="3"/>
        <cfvo type="num" val="4"/>
      </iconSet>
    </cfRule>
  </conditionalFormatting>
  <conditionalFormatting sqref="J13:J17">
    <cfRule type="iconSet" priority="201">
      <iconSet iconSet="4TrafficLights">
        <cfvo type="percent" val="0"/>
        <cfvo type="num" val="1"/>
        <cfvo type="num" val="3"/>
        <cfvo type="num" val="4"/>
      </iconSet>
    </cfRule>
  </conditionalFormatting>
  <conditionalFormatting sqref="J20:J27">
    <cfRule type="iconSet" priority="192">
      <iconSet iconSet="4TrafficLights">
        <cfvo type="percent" val="0"/>
        <cfvo type="num" val="1"/>
        <cfvo type="num" val="3"/>
        <cfvo type="num" val="4"/>
      </iconSet>
    </cfRule>
  </conditionalFormatting>
  <conditionalFormatting sqref="J30:J33">
    <cfRule type="iconSet" priority="187">
      <iconSet iconSet="4TrafficLights">
        <cfvo type="percent" val="0"/>
        <cfvo type="num" val="1"/>
        <cfvo type="num" val="3"/>
        <cfvo type="num" val="4"/>
      </iconSet>
    </cfRule>
  </conditionalFormatting>
  <conditionalFormatting sqref="J36:J44">
    <cfRule type="iconSet" priority="182">
      <iconSet iconSet="4TrafficLights">
        <cfvo type="percent" val="0"/>
        <cfvo type="num" val="1"/>
        <cfvo type="num" val="3"/>
        <cfvo type="num" val="4"/>
      </iconSet>
    </cfRule>
  </conditionalFormatting>
  <conditionalFormatting sqref="J47:J50">
    <cfRule type="iconSet" priority="177">
      <iconSet iconSet="4TrafficLights">
        <cfvo type="percent" val="0"/>
        <cfvo type="num" val="1"/>
        <cfvo type="num" val="3"/>
        <cfvo type="num" val="4"/>
      </iconSet>
    </cfRule>
  </conditionalFormatting>
  <conditionalFormatting sqref="J55:J59">
    <cfRule type="iconSet" priority="172">
      <iconSet iconSet="4TrafficLights">
        <cfvo type="percent" val="0"/>
        <cfvo type="num" val="1"/>
        <cfvo type="num" val="3"/>
        <cfvo type="num" val="4"/>
      </iconSet>
    </cfRule>
  </conditionalFormatting>
  <conditionalFormatting sqref="J62:J65">
    <cfRule type="iconSet" priority="166">
      <iconSet iconSet="4TrafficLights">
        <cfvo type="percent" val="0"/>
        <cfvo type="num" val="1"/>
        <cfvo type="num" val="3"/>
        <cfvo type="num" val="4"/>
      </iconSet>
    </cfRule>
  </conditionalFormatting>
  <conditionalFormatting sqref="J68:J71">
    <cfRule type="iconSet" priority="144">
      <iconSet iconSet="4TrafficLights">
        <cfvo type="percent" val="0"/>
        <cfvo type="num" val="1"/>
        <cfvo type="num" val="3"/>
        <cfvo type="num" val="4"/>
      </iconSet>
    </cfRule>
  </conditionalFormatting>
  <conditionalFormatting sqref="J74:J79">
    <cfRule type="iconSet" priority="127">
      <iconSet iconSet="4TrafficLights">
        <cfvo type="percent" val="0"/>
        <cfvo type="num" val="1"/>
        <cfvo type="num" val="3"/>
        <cfvo type="num" val="4"/>
      </iconSet>
    </cfRule>
  </conditionalFormatting>
  <conditionalFormatting sqref="J84:J86">
    <cfRule type="iconSet" priority="112">
      <iconSet iconSet="4TrafficLights">
        <cfvo type="percent" val="0"/>
        <cfvo type="num" val="1"/>
        <cfvo type="num" val="3"/>
        <cfvo type="num" val="4"/>
      </iconSet>
    </cfRule>
  </conditionalFormatting>
  <conditionalFormatting sqref="J89:J95">
    <cfRule type="iconSet" priority="109">
      <iconSet iconSet="4TrafficLights">
        <cfvo type="percent" val="0"/>
        <cfvo type="num" val="1"/>
        <cfvo type="num" val="3"/>
        <cfvo type="num" val="4"/>
      </iconSet>
    </cfRule>
  </conditionalFormatting>
  <conditionalFormatting sqref="J98:J99">
    <cfRule type="iconSet" priority="106">
      <iconSet iconSet="4TrafficLights">
        <cfvo type="percent" val="0"/>
        <cfvo type="num" val="1"/>
        <cfvo type="num" val="3"/>
        <cfvo type="num" val="4"/>
      </iconSet>
    </cfRule>
  </conditionalFormatting>
  <conditionalFormatting sqref="J102:J110">
    <cfRule type="iconSet" priority="208">
      <iconSet iconSet="4TrafficLights">
        <cfvo type="percent" val="0"/>
        <cfvo type="num" val="1"/>
        <cfvo type="num" val="3"/>
        <cfvo type="num" val="4"/>
      </iconSet>
    </cfRule>
  </conditionalFormatting>
  <conditionalFormatting sqref="J113:J116">
    <cfRule type="iconSet" priority="100">
      <iconSet iconSet="4TrafficLights">
        <cfvo type="percent" val="0"/>
        <cfvo type="num" val="1"/>
        <cfvo type="num" val="3"/>
        <cfvo type="num" val="4"/>
      </iconSet>
    </cfRule>
  </conditionalFormatting>
  <conditionalFormatting sqref="J121:J124">
    <cfRule type="iconSet" priority="97">
      <iconSet iconSet="4TrafficLights">
        <cfvo type="percent" val="0"/>
        <cfvo type="num" val="1"/>
        <cfvo type="num" val="3"/>
        <cfvo type="num" val="4"/>
      </iconSet>
    </cfRule>
  </conditionalFormatting>
  <conditionalFormatting sqref="J127:J130">
    <cfRule type="iconSet" priority="94">
      <iconSet iconSet="4TrafficLights">
        <cfvo type="percent" val="0"/>
        <cfvo type="num" val="1"/>
        <cfvo type="num" val="3"/>
        <cfvo type="num" val="4"/>
      </iconSet>
    </cfRule>
  </conditionalFormatting>
  <conditionalFormatting sqref="J133:J135">
    <cfRule type="iconSet" priority="91">
      <iconSet iconSet="4TrafficLights">
        <cfvo type="percent" val="0"/>
        <cfvo type="num" val="1"/>
        <cfvo type="num" val="3"/>
        <cfvo type="num" val="4"/>
      </iconSet>
    </cfRule>
  </conditionalFormatting>
  <conditionalFormatting sqref="J138:J140">
    <cfRule type="iconSet" priority="88">
      <iconSet iconSet="4TrafficLights">
        <cfvo type="percent" val="0"/>
        <cfvo type="num" val="1"/>
        <cfvo type="num" val="3"/>
        <cfvo type="num" val="4"/>
      </iconSet>
    </cfRule>
  </conditionalFormatting>
  <conditionalFormatting sqref="M7:M10">
    <cfRule type="iconSet" priority="86">
      <iconSet iconSet="4TrafficLights">
        <cfvo type="percent" val="0"/>
        <cfvo type="num" val="1"/>
        <cfvo type="num" val="3"/>
        <cfvo type="num" val="4"/>
      </iconSet>
    </cfRule>
  </conditionalFormatting>
  <conditionalFormatting sqref="M13:M17">
    <cfRule type="iconSet" priority="85">
      <iconSet iconSet="4TrafficLights">
        <cfvo type="percent" val="0"/>
        <cfvo type="num" val="1"/>
        <cfvo type="num" val="3"/>
        <cfvo type="num" val="4"/>
      </iconSet>
    </cfRule>
  </conditionalFormatting>
  <conditionalFormatting sqref="M20:M27">
    <cfRule type="iconSet" priority="84">
      <iconSet iconSet="4TrafficLights">
        <cfvo type="percent" val="0"/>
        <cfvo type="num" val="1"/>
        <cfvo type="num" val="3"/>
        <cfvo type="num" val="4"/>
      </iconSet>
    </cfRule>
  </conditionalFormatting>
  <conditionalFormatting sqref="M30:M33">
    <cfRule type="iconSet" priority="83">
      <iconSet iconSet="4TrafficLights">
        <cfvo type="percent" val="0"/>
        <cfvo type="num" val="1"/>
        <cfvo type="num" val="3"/>
        <cfvo type="num" val="4"/>
      </iconSet>
    </cfRule>
  </conditionalFormatting>
  <conditionalFormatting sqref="M36:M44">
    <cfRule type="iconSet" priority="82">
      <iconSet iconSet="4TrafficLights">
        <cfvo type="percent" val="0"/>
        <cfvo type="num" val="1"/>
        <cfvo type="num" val="3"/>
        <cfvo type="num" val="4"/>
      </iconSet>
    </cfRule>
  </conditionalFormatting>
  <conditionalFormatting sqref="M47:M50">
    <cfRule type="iconSet" priority="81">
      <iconSet iconSet="4TrafficLights">
        <cfvo type="percent" val="0"/>
        <cfvo type="num" val="1"/>
        <cfvo type="num" val="3"/>
        <cfvo type="num" val="4"/>
      </iconSet>
    </cfRule>
  </conditionalFormatting>
  <conditionalFormatting sqref="M55:M59">
    <cfRule type="iconSet" priority="80">
      <iconSet iconSet="4TrafficLights">
        <cfvo type="percent" val="0"/>
        <cfvo type="num" val="1"/>
        <cfvo type="num" val="3"/>
        <cfvo type="num" val="4"/>
      </iconSet>
    </cfRule>
  </conditionalFormatting>
  <conditionalFormatting sqref="M62:M65">
    <cfRule type="iconSet" priority="79">
      <iconSet iconSet="4TrafficLights">
        <cfvo type="percent" val="0"/>
        <cfvo type="num" val="1"/>
        <cfvo type="num" val="3"/>
        <cfvo type="num" val="4"/>
      </iconSet>
    </cfRule>
  </conditionalFormatting>
  <conditionalFormatting sqref="M68:M71">
    <cfRule type="iconSet" priority="78">
      <iconSet iconSet="4TrafficLights">
        <cfvo type="percent" val="0"/>
        <cfvo type="num" val="1"/>
        <cfvo type="num" val="3"/>
        <cfvo type="num" val="4"/>
      </iconSet>
    </cfRule>
  </conditionalFormatting>
  <conditionalFormatting sqref="M74:M79">
    <cfRule type="iconSet" priority="77">
      <iconSet iconSet="4TrafficLights">
        <cfvo type="percent" val="0"/>
        <cfvo type="num" val="1"/>
        <cfvo type="num" val="3"/>
        <cfvo type="num" val="4"/>
      </iconSet>
    </cfRule>
  </conditionalFormatting>
  <conditionalFormatting sqref="M84:M86">
    <cfRule type="iconSet" priority="76">
      <iconSet iconSet="4TrafficLights">
        <cfvo type="percent" val="0"/>
        <cfvo type="num" val="1"/>
        <cfvo type="num" val="3"/>
        <cfvo type="num" val="4"/>
      </iconSet>
    </cfRule>
  </conditionalFormatting>
  <conditionalFormatting sqref="M89:M95">
    <cfRule type="iconSet" priority="75">
      <iconSet iconSet="4TrafficLights">
        <cfvo type="percent" val="0"/>
        <cfvo type="num" val="1"/>
        <cfvo type="num" val="3"/>
        <cfvo type="num" val="4"/>
      </iconSet>
    </cfRule>
  </conditionalFormatting>
  <conditionalFormatting sqref="M98:M99">
    <cfRule type="iconSet" priority="74">
      <iconSet iconSet="4TrafficLights">
        <cfvo type="percent" val="0"/>
        <cfvo type="num" val="1"/>
        <cfvo type="num" val="3"/>
        <cfvo type="num" val="4"/>
      </iconSet>
    </cfRule>
  </conditionalFormatting>
  <conditionalFormatting sqref="M102:M110">
    <cfRule type="iconSet" priority="210">
      <iconSet iconSet="4TrafficLights">
        <cfvo type="percent" val="0"/>
        <cfvo type="num" val="1"/>
        <cfvo type="num" val="3"/>
        <cfvo type="num" val="4"/>
      </iconSet>
    </cfRule>
  </conditionalFormatting>
  <conditionalFormatting sqref="M113:M116">
    <cfRule type="iconSet" priority="72">
      <iconSet iconSet="4TrafficLights">
        <cfvo type="percent" val="0"/>
        <cfvo type="num" val="1"/>
        <cfvo type="num" val="3"/>
        <cfvo type="num" val="4"/>
      </iconSet>
    </cfRule>
  </conditionalFormatting>
  <conditionalFormatting sqref="M121:M124">
    <cfRule type="iconSet" priority="71">
      <iconSet iconSet="4TrafficLights">
        <cfvo type="percent" val="0"/>
        <cfvo type="num" val="1"/>
        <cfvo type="num" val="3"/>
        <cfvo type="num" val="4"/>
      </iconSet>
    </cfRule>
  </conditionalFormatting>
  <conditionalFormatting sqref="M127:M130">
    <cfRule type="iconSet" priority="70">
      <iconSet iconSet="4TrafficLights">
        <cfvo type="percent" val="0"/>
        <cfvo type="num" val="1"/>
        <cfvo type="num" val="3"/>
        <cfvo type="num" val="4"/>
      </iconSet>
    </cfRule>
  </conditionalFormatting>
  <conditionalFormatting sqref="M133:M135">
    <cfRule type="iconSet" priority="69">
      <iconSet iconSet="4TrafficLights">
        <cfvo type="percent" val="0"/>
        <cfvo type="num" val="1"/>
        <cfvo type="num" val="3"/>
        <cfvo type="num" val="4"/>
      </iconSet>
    </cfRule>
  </conditionalFormatting>
  <conditionalFormatting sqref="M138:M140">
    <cfRule type="iconSet" priority="68">
      <iconSet iconSet="4TrafficLights">
        <cfvo type="percent" val="0"/>
        <cfvo type="num" val="1"/>
        <cfvo type="num" val="3"/>
        <cfvo type="num" val="4"/>
      </iconSet>
    </cfRule>
  </conditionalFormatting>
  <conditionalFormatting sqref="P7:P9">
    <cfRule type="iconSet" priority="197">
      <iconSet iconSet="3Flags">
        <cfvo type="percent" val="0"/>
        <cfvo type="num" val="0"/>
        <cfvo type="num" val="1" gte="0"/>
      </iconSet>
    </cfRule>
  </conditionalFormatting>
  <hyperlinks>
    <hyperlink ref="B65531" r:id="rId1" xr:uid="{00000000-0004-0000-0100-000000000000}"/>
    <hyperlink ref="B65530"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Comunidad!$C$3:$F$3</xm:f>
          </x14:formula1>
          <xm:sqref>J133:J135 D133:D135 J98:J99 J89:J95 J84:J86 D74:D79 D55:D59 D127:D130 G84:G86 D89:D95 G89:G95 D84:D86 G98:G99 G74:G79 G36:G44 G30:G33 G20:G27 G13:G17 G7:G10 J102:J110 J7:J10 D7:D10 M127:M130 J20:J27 J30:J33 D13:D17 J36:J44 D20:D27 J47:J50 D30:D33 D36:D44 G68:G71 J13:J17 D68:D71 J62:J65 D62:D65 D47:D50 G62:G65 G55:G59 J55:J59 J68:J71 J74:J79 G113:G116 G133:G135 G127:G130 D98:D99 G121:G124 D121:D124 J113:J116 D113:D116 J138:J140 G138:G140 J121:J124 J127:J130 M133:M135 M98:M99 M89:M95 M84:M86 M7:M10 M20:M27 M30:M33 M36:M44 M47:M50 M13:M17 M62:M65 M55:M59 M68:M71 M74:M79 M113:M116 M138:M140 M121:M124 D138:D140 M102:M110 G102:G110 D102:D110 G47:G50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19" zoomScale="80" zoomScaleNormal="80" workbookViewId="0">
      <selection activeCell="B26" sqref="B26:U2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68</v>
      </c>
      <c r="C2" s="310" t="s">
        <v>69</v>
      </c>
      <c r="D2" s="310"/>
      <c r="E2" s="310"/>
      <c r="F2" s="310"/>
      <c r="G2" s="2"/>
      <c r="H2" s="308" t="s">
        <v>70</v>
      </c>
      <c r="I2" s="308"/>
      <c r="J2" s="308"/>
      <c r="K2" s="308"/>
      <c r="L2" s="2"/>
      <c r="M2" s="309" t="s">
        <v>71</v>
      </c>
      <c r="N2" s="309"/>
      <c r="O2" s="309"/>
      <c r="P2" s="309"/>
      <c r="Q2" s="89"/>
      <c r="R2" s="317" t="s">
        <v>72</v>
      </c>
      <c r="S2" s="317"/>
      <c r="T2" s="317"/>
      <c r="U2" s="317"/>
      <c r="V2" s="307"/>
    </row>
    <row r="3" spans="2:22" ht="24.75" customHeight="1" thickBot="1" x14ac:dyDescent="0.25">
      <c r="B3" s="312"/>
      <c r="C3" s="3">
        <v>1</v>
      </c>
      <c r="D3" s="3">
        <v>2</v>
      </c>
      <c r="E3" s="4">
        <v>3</v>
      </c>
      <c r="F3" s="5">
        <v>4</v>
      </c>
      <c r="G3" s="315"/>
      <c r="H3" s="3">
        <v>1</v>
      </c>
      <c r="I3" s="3">
        <v>2</v>
      </c>
      <c r="J3" s="4">
        <v>3</v>
      </c>
      <c r="K3" s="5">
        <v>4</v>
      </c>
      <c r="L3" s="313"/>
      <c r="M3" s="3">
        <v>1</v>
      </c>
      <c r="N3" s="3">
        <v>2</v>
      </c>
      <c r="O3" s="4">
        <v>3</v>
      </c>
      <c r="P3" s="5">
        <v>4</v>
      </c>
      <c r="Q3" s="89"/>
      <c r="R3" s="3">
        <v>1</v>
      </c>
      <c r="S3" s="3">
        <v>2</v>
      </c>
      <c r="T3" s="4">
        <v>3</v>
      </c>
      <c r="U3" s="5">
        <v>4</v>
      </c>
      <c r="V3" s="307"/>
    </row>
    <row r="4" spans="2:22" ht="38.1" customHeight="1" thickTop="1" thickBot="1" x14ac:dyDescent="0.25">
      <c r="B4" s="68" t="s">
        <v>76</v>
      </c>
      <c r="C4" s="66">
        <f>Autoevaluación!Q7/SUM(Autoevaluación!Q7:Q10)</f>
        <v>0</v>
      </c>
      <c r="D4" s="7">
        <f>Autoevaluación!Q8/SUM(Autoevaluación!Q7:Q10)</f>
        <v>0.75</v>
      </c>
      <c r="E4" s="7">
        <f>Autoevaluación!Q9/SUM(Autoevaluación!Q7:Q10)</f>
        <v>0.25</v>
      </c>
      <c r="F4" s="7">
        <f>Autoevaluación!Q10/SUM(Autoevaluación!Q7:Q10)</f>
        <v>0</v>
      </c>
      <c r="G4" s="316"/>
      <c r="H4" s="7">
        <f>Autoevaluación!R7/SUM(Autoevaluación!R7:R10)</f>
        <v>0</v>
      </c>
      <c r="I4" s="7">
        <f>Autoevaluación!R8/SUM(Autoevaluación!R7:R10)</f>
        <v>0.75</v>
      </c>
      <c r="J4" s="7">
        <f>Autoevaluación!R9/SUM(Autoevaluación!R7:R10)</f>
        <v>0.25</v>
      </c>
      <c r="K4" s="7">
        <f>Autoevaluación!R10/SUM(Autoevaluación!R7:R10)</f>
        <v>0</v>
      </c>
      <c r="L4" s="314"/>
      <c r="M4" s="7" t="e">
        <f>Autoevaluación!S7/SUM(Autoevaluación!S7:S10)</f>
        <v>#DIV/0!</v>
      </c>
      <c r="N4" s="7" t="e">
        <f>Autoevaluación!S8/SUM(Autoevaluación!S7:S10)</f>
        <v>#DIV/0!</v>
      </c>
      <c r="O4" s="7" t="e">
        <f>Autoevaluación!S9/SUM(Autoevaluación!S7:S10)</f>
        <v>#DIV/0!</v>
      </c>
      <c r="P4" s="7" t="e">
        <f>Autoevaluación!S10/SUM(Autoevaluación!S7:S10)</f>
        <v>#DIV/0!</v>
      </c>
      <c r="Q4" s="87"/>
      <c r="R4" s="7" t="e">
        <f>Autoevaluación!T7/SUM(Autoevaluación!T7:T10)</f>
        <v>#DIV/0!</v>
      </c>
      <c r="S4" s="7" t="e">
        <f>Autoevaluación!T8/SUM(Autoevaluación!T7:T10)</f>
        <v>#DIV/0!</v>
      </c>
      <c r="T4" s="7" t="e">
        <f>Autoevaluación!T9/SUM(Autoevaluación!T7:T10)</f>
        <v>#DIV/0!</v>
      </c>
      <c r="U4" s="7" t="e">
        <f>Autoevaluación!T10/SUM(Autoevaluación!T7:T10)</f>
        <v>#DIV/0!</v>
      </c>
    </row>
    <row r="5" spans="2:22" ht="38.1" customHeight="1" thickTop="1" thickBot="1" x14ac:dyDescent="0.25">
      <c r="B5" s="68" t="s">
        <v>87</v>
      </c>
      <c r="C5" s="66">
        <f>Autoevaluación!Q13/SUM(Autoevaluación!Q13:Q16)</f>
        <v>0</v>
      </c>
      <c r="D5" s="7">
        <f>Autoevaluación!Q14/SUM(Autoevaluación!Q13:Q16)</f>
        <v>1</v>
      </c>
      <c r="E5" s="7">
        <f>Autoevaluación!Q15/SUM(Autoevaluación!Q13:Q16)</f>
        <v>0</v>
      </c>
      <c r="F5" s="7">
        <f>Autoevaluación!Q16/SUM(Autoevaluación!Q13:Q16)</f>
        <v>0</v>
      </c>
      <c r="G5" s="316"/>
      <c r="H5" s="7">
        <f>Autoevaluación!R13/SUM(Autoevaluación!R13:R16)</f>
        <v>0</v>
      </c>
      <c r="I5" s="7">
        <f>Autoevaluación!R14/SUM(Autoevaluación!R13:R16)</f>
        <v>0.6</v>
      </c>
      <c r="J5" s="7">
        <f>Autoevaluación!R15/SUM(Autoevaluación!R13:R16)</f>
        <v>0.4</v>
      </c>
      <c r="K5" s="7">
        <f>Autoevaluación!R16/SUM(Autoevaluación!R13:R16)</f>
        <v>0</v>
      </c>
      <c r="L5" s="314"/>
      <c r="M5" s="7" t="e">
        <f>Autoevaluación!S13/SUM(Autoevaluación!S13:S16)</f>
        <v>#DIV/0!</v>
      </c>
      <c r="N5" s="7" t="e">
        <f>Autoevaluación!S14/SUM(Autoevaluación!S13:S16)</f>
        <v>#DIV/0!</v>
      </c>
      <c r="O5" s="7" t="e">
        <f>Autoevaluación!S15/SUM(Autoevaluación!S13:S16)</f>
        <v>#DIV/0!</v>
      </c>
      <c r="P5" s="7" t="e">
        <f>Autoevaluación!S16/SUM(Autoevaluación!S13:S16)</f>
        <v>#DIV/0!</v>
      </c>
      <c r="Q5" s="87"/>
      <c r="R5" s="7" t="e">
        <f>Autoevaluación!T13/SUM(Autoevaluación!T13:T16)</f>
        <v>#DIV/0!</v>
      </c>
      <c r="S5" s="7" t="e">
        <f>Autoevaluación!T14/SUM(Autoevaluación!T13:T16)</f>
        <v>#DIV/0!</v>
      </c>
      <c r="T5" s="7" t="e">
        <f>Autoevaluación!T15/SUM(Autoevaluación!T13:T16)</f>
        <v>#DIV/0!</v>
      </c>
      <c r="U5" s="7" t="e">
        <f>Autoevaluación!T16/SUM(Autoevaluación!T13:T16)</f>
        <v>#DIV/0!</v>
      </c>
    </row>
    <row r="6" spans="2:22" ht="38.1" customHeight="1" thickTop="1" thickBot="1" x14ac:dyDescent="0.25">
      <c r="B6" s="68" t="s">
        <v>103</v>
      </c>
      <c r="C6" s="66">
        <f>Autoevaluación!Q20/SUM(Autoevaluación!Q20:Q23)</f>
        <v>0</v>
      </c>
      <c r="D6" s="7">
        <f>Autoevaluación!Q21/SUM(Autoevaluación!Q20:Q23)</f>
        <v>0.125</v>
      </c>
      <c r="E6" s="7">
        <f>Autoevaluación!Q22/SUM(Autoevaluación!Q20:Q23)</f>
        <v>0.75</v>
      </c>
      <c r="F6" s="7">
        <f>Autoevaluación!Q23/SUM(Autoevaluación!Q20:Q23)</f>
        <v>0.125</v>
      </c>
      <c r="G6" s="316"/>
      <c r="H6" s="7">
        <f>Autoevaluación!R20/SUM(Autoevaluación!R20:R23)</f>
        <v>0</v>
      </c>
      <c r="I6" s="7">
        <f>Autoevaluación!R21/SUM(Autoevaluación!R20:R23)</f>
        <v>0.125</v>
      </c>
      <c r="J6" s="7">
        <f>Autoevaluación!R20/SUM(Autoevaluación!R20:R23)</f>
        <v>0</v>
      </c>
      <c r="K6" s="7">
        <f>Autoevaluación!R23/SUM(Autoevaluación!R20:R23)</f>
        <v>0.25</v>
      </c>
      <c r="L6" s="314"/>
      <c r="M6" s="7" t="e">
        <f>Autoevaluación!S20/SUM(Autoevaluación!S20:S23)</f>
        <v>#DIV/0!</v>
      </c>
      <c r="N6" s="7" t="e">
        <f>Autoevaluación!S21/SUM(Autoevaluación!S20:S23)</f>
        <v>#DIV/0!</v>
      </c>
      <c r="O6" s="7" t="e">
        <f>Autoevaluación!S22/SUM(Autoevaluación!S20:S23)</f>
        <v>#DIV/0!</v>
      </c>
      <c r="P6" s="7" t="e">
        <f>Autoevaluación!S23/SUM(Autoevaluación!S20:S23)</f>
        <v>#DIV/0!</v>
      </c>
      <c r="Q6" s="87"/>
      <c r="R6" s="7" t="e">
        <f>Autoevaluación!T20/SUM(Autoevaluación!T20:T23)</f>
        <v>#DIV/0!</v>
      </c>
      <c r="S6" s="7" t="e">
        <f>Autoevaluación!T21/SUM(Autoevaluación!T20:T23)</f>
        <v>#DIV/0!</v>
      </c>
      <c r="T6" s="7" t="e">
        <f>Autoevaluación!T22/SUM(Autoevaluación!T20:T23)</f>
        <v>#DIV/0!</v>
      </c>
      <c r="U6" s="7" t="e">
        <f>Autoevaluación!T23/SUM(Autoevaluación!T20:T23)</f>
        <v>#DIV/0!</v>
      </c>
      <c r="V6" s="16"/>
    </row>
    <row r="7" spans="2:22" ht="38.1" customHeight="1" thickTop="1" thickBot="1" x14ac:dyDescent="0.25">
      <c r="B7" s="68" t="s">
        <v>126</v>
      </c>
      <c r="C7" s="66">
        <f>Autoevaluación!Q30/SUM(Autoevaluación!Q30:Q33)</f>
        <v>0</v>
      </c>
      <c r="D7" s="7">
        <f>Autoevaluación!Q31/SUM(Autoevaluación!Q30:Q33)</f>
        <v>1</v>
      </c>
      <c r="E7" s="7">
        <f>Autoevaluación!Q32/SUM(Autoevaluación!Q30:Q33)</f>
        <v>0</v>
      </c>
      <c r="F7" s="7">
        <f>Autoevaluación!Q33/SUM(Autoevaluación!Q30:Q33)</f>
        <v>0</v>
      </c>
      <c r="G7" s="316"/>
      <c r="H7" s="7">
        <f>Autoevaluación!R30/SUM(Autoevaluación!R30:R33)</f>
        <v>0</v>
      </c>
      <c r="I7" s="7">
        <f>Autoevaluación!R31/SUM(Autoevaluación!R30:R33)</f>
        <v>0.5</v>
      </c>
      <c r="J7" s="7">
        <f>Autoevaluación!R32/SUM(Autoevaluación!R30:R33)</f>
        <v>0.5</v>
      </c>
      <c r="K7" s="7">
        <f>Autoevaluación!R33/SUM(Autoevaluación!R30:R33)</f>
        <v>0</v>
      </c>
      <c r="L7" s="314"/>
      <c r="M7" s="7" t="e">
        <f>Autoevaluación!S30/SUM(Autoevaluación!S30:S33)</f>
        <v>#DIV/0!</v>
      </c>
      <c r="N7" s="7" t="e">
        <f>Autoevaluación!S31/SUM(Autoevaluación!S30:S33)</f>
        <v>#DIV/0!</v>
      </c>
      <c r="O7" s="7" t="e">
        <f>Autoevaluación!S32/SUM(Autoevaluación!S30:S33)</f>
        <v>#DIV/0!</v>
      </c>
      <c r="P7" s="7" t="e">
        <f>Autoevaluación!S33/SUM(Autoevaluación!S30:S33)</f>
        <v>#DIV/0!</v>
      </c>
      <c r="Q7" s="87"/>
      <c r="R7" s="7" t="e">
        <f>Autoevaluación!T30/SUM(Autoevaluación!T30:T33)</f>
        <v>#DIV/0!</v>
      </c>
      <c r="S7" s="7" t="e">
        <f>Autoevaluación!T31/SUM(Autoevaluación!T30:T33)</f>
        <v>#DIV/0!</v>
      </c>
      <c r="T7" s="7" t="e">
        <f>Autoevaluación!T32/SUM(Autoevaluación!T30:T33)</f>
        <v>#DIV/0!</v>
      </c>
      <c r="U7" s="7" t="e">
        <f>Autoevaluación!T33/SUM(Autoevaluación!T30:T33)</f>
        <v>#DIV/0!</v>
      </c>
    </row>
    <row r="8" spans="2:22" ht="38.1" customHeight="1" thickTop="1" thickBot="1" x14ac:dyDescent="0.25">
      <c r="B8" s="68" t="s">
        <v>139</v>
      </c>
      <c r="C8" s="66">
        <f>Autoevaluación!Q36/SUM(Autoevaluación!Q36:Q39)</f>
        <v>0.1111111111111111</v>
      </c>
      <c r="D8" s="7">
        <f>Autoevaluación!Q37/SUM(Autoevaluación!Q36:Q39)</f>
        <v>0.77777777777777779</v>
      </c>
      <c r="E8" s="7">
        <f>Autoevaluación!Q38/SUM(Autoevaluación!Q36:Q39)</f>
        <v>0.1111111111111111</v>
      </c>
      <c r="F8" s="7">
        <f>Autoevaluación!Q39/SUM(Autoevaluación!Q36:Q39)</f>
        <v>0</v>
      </c>
      <c r="G8" s="316"/>
      <c r="H8" s="7">
        <f>Autoevaluación!R36/SUM(Autoevaluación!R36:R39)</f>
        <v>0.1111111111111111</v>
      </c>
      <c r="I8" s="7">
        <f>Autoevaluación!R37/SUM(Autoevaluación!R36:R39)</f>
        <v>0.77777777777777779</v>
      </c>
      <c r="J8" s="7">
        <f>Autoevaluación!R38/SUM(Autoevaluación!R36:R39)</f>
        <v>0.1111111111111111</v>
      </c>
      <c r="K8" s="7">
        <f>Autoevaluación!R39/SUM(Autoevaluación!R36:R39)</f>
        <v>0</v>
      </c>
      <c r="L8" s="314"/>
      <c r="M8" s="7" t="e">
        <f>Autoevaluación!S36/SUM(Autoevaluación!S36:S39)</f>
        <v>#DIV/0!</v>
      </c>
      <c r="N8" s="7" t="e">
        <f>Autoevaluación!S37/SUM(Autoevaluación!S36:S39)</f>
        <v>#DIV/0!</v>
      </c>
      <c r="O8" s="7" t="e">
        <f>Autoevaluación!S38/SUM(Autoevaluación!S36:S39)</f>
        <v>#DIV/0!</v>
      </c>
      <c r="P8" s="7" t="e">
        <f>Autoevaluación!S39/SUM(Autoevaluación!S36:S39)</f>
        <v>#DIV/0!</v>
      </c>
      <c r="Q8" s="87"/>
      <c r="R8" s="7" t="e">
        <f>Autoevaluación!T36/SUM(Autoevaluación!T36:T39)</f>
        <v>#DIV/0!</v>
      </c>
      <c r="S8" s="7" t="e">
        <f>Autoevaluación!T37/SUM(Autoevaluación!T36:T39)</f>
        <v>#DIV/0!</v>
      </c>
      <c r="T8" s="7" t="e">
        <f>Autoevaluación!T38/SUM(Autoevaluación!T36:T39)</f>
        <v>#DIV/0!</v>
      </c>
      <c r="U8" s="7" t="e">
        <f>Autoevaluación!T39/SUM(Autoevaluación!T36:T39)</f>
        <v>#DIV/0!</v>
      </c>
    </row>
    <row r="9" spans="2:22" ht="38.1" customHeight="1" thickTop="1" thickBot="1" x14ac:dyDescent="0.25">
      <c r="B9" s="68" t="s">
        <v>165</v>
      </c>
      <c r="C9" s="66">
        <f>Autoevaluación!Q47/SUM(Autoevaluación!Q47:Q50)</f>
        <v>0.5</v>
      </c>
      <c r="D9" s="7">
        <f>Autoevaluación!Q48/SUM(Autoevaluación!Q47:Q50)</f>
        <v>0.5</v>
      </c>
      <c r="E9" s="7">
        <f>Autoevaluación!Q49/SUM(Autoevaluación!Q47:Q50)</f>
        <v>0</v>
      </c>
      <c r="F9" s="7">
        <f>Autoevaluación!Q50/SUM(Autoevaluación!Q47:Q50)</f>
        <v>0</v>
      </c>
      <c r="G9" s="316"/>
      <c r="H9" s="7">
        <f>Autoevaluación!R47/SUM(Autoevaluación!R47:R50)</f>
        <v>0.25</v>
      </c>
      <c r="I9" s="7">
        <f>Autoevaluación!R48/SUM(Autoevaluación!R47:R50)</f>
        <v>0.75</v>
      </c>
      <c r="J9" s="7">
        <f>Autoevaluación!R49/SUM(Autoevaluación!R47:R50)</f>
        <v>0</v>
      </c>
      <c r="K9" s="7">
        <f>Autoevaluación!R50/SUM(Autoevaluación!R47:R50)</f>
        <v>0</v>
      </c>
      <c r="L9" s="314"/>
      <c r="M9" s="7" t="e">
        <f>Autoevaluación!S47/SUM(Autoevaluación!S47:S50)</f>
        <v>#DIV/0!</v>
      </c>
      <c r="N9" s="7" t="e">
        <f>Autoevaluación!S48/SUM(Autoevaluación!S47:S50)</f>
        <v>#DIV/0!</v>
      </c>
      <c r="O9" s="7" t="e">
        <f>Autoevaluación!S49/SUM(Autoevaluación!S47:S50)</f>
        <v>#DIV/0!</v>
      </c>
      <c r="P9" s="7" t="e">
        <f>Autoevaluación!S50/SUM(Autoevaluación!S47:S50)</f>
        <v>#DIV/0!</v>
      </c>
      <c r="Q9" s="87"/>
      <c r="R9" s="7" t="e">
        <f>Autoevaluación!T47/SUM(Autoevaluación!T47:T50)</f>
        <v>#DIV/0!</v>
      </c>
      <c r="S9" s="7" t="e">
        <f>Autoevaluación!T48/SUM(Autoevaluación!T47:T50)</f>
        <v>#DIV/0!</v>
      </c>
      <c r="T9" s="7" t="e">
        <f>Autoevaluación!T49/SUM(Autoevaluación!T47:T50)</f>
        <v>#DIV/0!</v>
      </c>
      <c r="U9" s="7" t="e">
        <f>Autoevaluación!T50/SUM(Autoevaluación!T47:T50)</f>
        <v>#DIV/0!</v>
      </c>
    </row>
    <row r="10" spans="2:22" ht="38.1" customHeight="1" thickTop="1" x14ac:dyDescent="0.2">
      <c r="B10" s="67" t="s">
        <v>360</v>
      </c>
      <c r="C10" s="12">
        <f>AVERAGE(C4:C9)</f>
        <v>0.10185185185185186</v>
      </c>
      <c r="D10" s="12">
        <f>AVERAGE(D4:D9)</f>
        <v>0.69212962962962965</v>
      </c>
      <c r="E10" s="12">
        <f>AVERAGE(E4:E9)</f>
        <v>0.1851851851851852</v>
      </c>
      <c r="F10" s="12">
        <f>AVERAGE(F4:F9)</f>
        <v>2.0833333333333332E-2</v>
      </c>
      <c r="G10" s="9"/>
      <c r="H10" s="12">
        <f>AVERAGE(H4:H9)</f>
        <v>6.0185185185185182E-2</v>
      </c>
      <c r="I10" s="12">
        <f>AVERAGE(I4:I9)</f>
        <v>0.58379629629629626</v>
      </c>
      <c r="J10" s="12">
        <f>AVERAGE(J4:J9)</f>
        <v>0.21018518518518517</v>
      </c>
      <c r="K10" s="12">
        <f>AVERAGE(K4:K9)</f>
        <v>4.1666666666666664E-2</v>
      </c>
      <c r="L10" s="9"/>
      <c r="M10" s="12" t="e">
        <f>AVERAGE(M4:M9)</f>
        <v>#DIV/0!</v>
      </c>
      <c r="N10" s="12" t="e">
        <f>AVERAGE(N4:N9)</f>
        <v>#DIV/0!</v>
      </c>
      <c r="O10" s="12" t="e">
        <f>AVERAGE(O4:O9)</f>
        <v>#DIV/0!</v>
      </c>
      <c r="P10" s="12" t="e">
        <f>AVERAGE(P4:P9)</f>
        <v>#DIV/0!</v>
      </c>
      <c r="Q10" s="88"/>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0" t="s">
        <v>69</v>
      </c>
      <c r="C12" s="310"/>
      <c r="D12" s="310"/>
      <c r="E12" s="310"/>
      <c r="F12" s="310"/>
      <c r="G12" s="310"/>
      <c r="H12" s="310"/>
      <c r="I12" s="310"/>
      <c r="J12" s="310"/>
      <c r="K12" s="310"/>
      <c r="L12" s="310"/>
      <c r="M12" s="310"/>
      <c r="N12" s="310"/>
      <c r="O12" s="310"/>
      <c r="P12" s="310"/>
      <c r="Q12" s="310"/>
      <c r="R12" s="310"/>
      <c r="S12" s="310"/>
      <c r="T12" s="310"/>
      <c r="U12" s="310"/>
    </row>
    <row r="13" spans="2:22" ht="24.95" customHeight="1" x14ac:dyDescent="0.2">
      <c r="B13" s="318" t="s">
        <v>361</v>
      </c>
      <c r="C13" s="319"/>
      <c r="D13" s="319"/>
      <c r="E13" s="319"/>
      <c r="F13" s="319"/>
      <c r="G13" s="319"/>
      <c r="H13" s="319"/>
      <c r="I13" s="319"/>
      <c r="J13" s="319"/>
      <c r="K13" s="319"/>
      <c r="L13" s="319"/>
      <c r="M13" s="319"/>
      <c r="N13" s="319"/>
      <c r="O13" s="319"/>
      <c r="P13" s="319"/>
      <c r="Q13" s="319"/>
      <c r="R13" s="319"/>
      <c r="S13" s="319"/>
      <c r="T13" s="319"/>
      <c r="U13" s="319"/>
    </row>
    <row r="14" spans="2:22" ht="60" customHeight="1" x14ac:dyDescent="0.2">
      <c r="B14" s="320" t="s">
        <v>141</v>
      </c>
      <c r="C14" s="320"/>
      <c r="D14" s="320"/>
      <c r="E14" s="320"/>
      <c r="F14" s="320"/>
      <c r="G14" s="320"/>
      <c r="H14" s="320"/>
      <c r="I14" s="320"/>
      <c r="J14" s="320"/>
      <c r="K14" s="320"/>
      <c r="L14" s="320"/>
      <c r="M14" s="320"/>
      <c r="N14" s="320"/>
      <c r="O14" s="320"/>
      <c r="P14" s="320"/>
      <c r="Q14" s="320"/>
      <c r="R14" s="320"/>
      <c r="S14" s="320"/>
      <c r="T14" s="320"/>
      <c r="U14" s="320"/>
    </row>
    <row r="15" spans="2:22" ht="60" customHeight="1" x14ac:dyDescent="0.2">
      <c r="B15" s="320" t="s">
        <v>105</v>
      </c>
      <c r="C15" s="320"/>
      <c r="D15" s="320"/>
      <c r="E15" s="320"/>
      <c r="F15" s="320"/>
      <c r="G15" s="320"/>
      <c r="H15" s="320"/>
      <c r="I15" s="320"/>
      <c r="J15" s="320"/>
      <c r="K15" s="320"/>
      <c r="L15" s="320"/>
      <c r="M15" s="320"/>
      <c r="N15" s="320"/>
      <c r="O15" s="320"/>
      <c r="P15" s="320"/>
      <c r="Q15" s="320"/>
      <c r="R15" s="320"/>
      <c r="S15" s="320"/>
      <c r="T15" s="320"/>
      <c r="U15" s="320"/>
    </row>
    <row r="16" spans="2:22" s="14" customFormat="1" ht="24.95" customHeight="1" x14ac:dyDescent="0.25">
      <c r="B16" s="321" t="s">
        <v>362</v>
      </c>
      <c r="C16" s="322"/>
      <c r="D16" s="322"/>
      <c r="E16" s="322"/>
      <c r="F16" s="322"/>
      <c r="G16" s="322"/>
      <c r="H16" s="322"/>
      <c r="I16" s="322"/>
      <c r="J16" s="322"/>
      <c r="K16" s="322"/>
      <c r="L16" s="322"/>
      <c r="M16" s="322"/>
      <c r="N16" s="322"/>
      <c r="O16" s="322"/>
      <c r="P16" s="322"/>
      <c r="Q16" s="322"/>
      <c r="R16" s="322"/>
      <c r="S16" s="322"/>
      <c r="T16" s="322"/>
      <c r="U16" s="322"/>
    </row>
    <row r="17" spans="2:21" ht="60" customHeight="1" x14ac:dyDescent="0.2">
      <c r="B17" s="320" t="s">
        <v>144</v>
      </c>
      <c r="C17" s="320"/>
      <c r="D17" s="320"/>
      <c r="E17" s="320"/>
      <c r="F17" s="320"/>
      <c r="G17" s="320"/>
      <c r="H17" s="320"/>
      <c r="I17" s="320"/>
      <c r="J17" s="320"/>
      <c r="K17" s="320"/>
      <c r="L17" s="320"/>
      <c r="M17" s="320"/>
      <c r="N17" s="320"/>
      <c r="O17" s="320"/>
      <c r="P17" s="320"/>
      <c r="Q17" s="320"/>
      <c r="R17" s="320"/>
      <c r="S17" s="320"/>
      <c r="T17" s="320"/>
      <c r="U17" s="320"/>
    </row>
    <row r="18" spans="2:21" ht="60" customHeight="1" x14ac:dyDescent="0.2">
      <c r="B18" s="320" t="s">
        <v>176</v>
      </c>
      <c r="C18" s="320"/>
      <c r="D18" s="320"/>
      <c r="E18" s="320"/>
      <c r="F18" s="320"/>
      <c r="G18" s="320"/>
      <c r="H18" s="320"/>
      <c r="I18" s="320"/>
      <c r="J18" s="320"/>
      <c r="K18" s="320"/>
      <c r="L18" s="320"/>
      <c r="M18" s="320"/>
      <c r="N18" s="320"/>
      <c r="O18" s="320"/>
      <c r="P18" s="320"/>
      <c r="Q18" s="320"/>
      <c r="R18" s="320"/>
      <c r="S18" s="320"/>
      <c r="T18" s="320"/>
      <c r="U18" s="320"/>
    </row>
    <row r="19" spans="2:21" ht="60" customHeight="1" x14ac:dyDescent="0.2">
      <c r="B19" s="320"/>
      <c r="C19" s="320"/>
      <c r="D19" s="320"/>
      <c r="E19" s="320"/>
      <c r="F19" s="320"/>
      <c r="G19" s="320"/>
      <c r="H19" s="320"/>
      <c r="I19" s="320"/>
      <c r="J19" s="320"/>
      <c r="K19" s="320"/>
      <c r="L19" s="320"/>
      <c r="M19" s="320"/>
      <c r="N19" s="320"/>
      <c r="O19" s="320"/>
      <c r="P19" s="320"/>
      <c r="Q19" s="320"/>
      <c r="R19" s="320"/>
      <c r="S19" s="320"/>
      <c r="T19" s="320"/>
      <c r="U19" s="32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3" t="s">
        <v>363</v>
      </c>
      <c r="C21" s="324"/>
      <c r="D21" s="324"/>
      <c r="E21" s="324"/>
      <c r="F21" s="324"/>
      <c r="G21" s="324"/>
      <c r="H21" s="324"/>
      <c r="I21" s="324"/>
      <c r="J21" s="324"/>
      <c r="K21" s="324"/>
      <c r="L21" s="324"/>
      <c r="M21" s="324"/>
      <c r="N21" s="324"/>
      <c r="O21" s="324"/>
      <c r="P21" s="324"/>
      <c r="Q21" s="324"/>
      <c r="R21" s="324"/>
      <c r="S21" s="324"/>
      <c r="T21" s="324"/>
      <c r="U21" s="325"/>
    </row>
    <row r="22" spans="2:21" ht="24.95" customHeight="1" x14ac:dyDescent="0.2">
      <c r="B22" s="326" t="s">
        <v>361</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327" t="s">
        <v>416</v>
      </c>
      <c r="C23" s="328"/>
      <c r="D23" s="328"/>
      <c r="E23" s="328"/>
      <c r="F23" s="328"/>
      <c r="G23" s="328"/>
      <c r="H23" s="328"/>
      <c r="I23" s="328"/>
      <c r="J23" s="328"/>
      <c r="K23" s="328"/>
      <c r="L23" s="328"/>
      <c r="M23" s="328"/>
      <c r="N23" s="328"/>
      <c r="O23" s="328"/>
      <c r="P23" s="328"/>
      <c r="Q23" s="328"/>
      <c r="R23" s="328"/>
      <c r="S23" s="328"/>
      <c r="T23" s="328"/>
      <c r="U23" s="329"/>
    </row>
    <row r="24" spans="2:21" ht="60" customHeight="1" x14ac:dyDescent="0.2">
      <c r="B24" s="320" t="s">
        <v>417</v>
      </c>
      <c r="C24" s="320"/>
      <c r="D24" s="320"/>
      <c r="E24" s="320"/>
      <c r="F24" s="320"/>
      <c r="G24" s="320"/>
      <c r="H24" s="320"/>
      <c r="I24" s="320"/>
      <c r="J24" s="320"/>
      <c r="K24" s="320"/>
      <c r="L24" s="320"/>
      <c r="M24" s="320"/>
      <c r="N24" s="320"/>
      <c r="O24" s="320"/>
      <c r="P24" s="320"/>
      <c r="Q24" s="320"/>
      <c r="R24" s="320"/>
      <c r="S24" s="320"/>
      <c r="T24" s="320"/>
      <c r="U24" s="320"/>
    </row>
    <row r="25" spans="2:21" s="14" customFormat="1" ht="24.95" customHeight="1" x14ac:dyDescent="0.25">
      <c r="B25" s="321" t="s">
        <v>362</v>
      </c>
      <c r="C25" s="322"/>
      <c r="D25" s="322"/>
      <c r="E25" s="322"/>
      <c r="F25" s="322"/>
      <c r="G25" s="322"/>
      <c r="H25" s="322"/>
      <c r="I25" s="322"/>
      <c r="J25" s="322"/>
      <c r="K25" s="322"/>
      <c r="L25" s="322"/>
      <c r="M25" s="322"/>
      <c r="N25" s="322"/>
      <c r="O25" s="322"/>
      <c r="P25" s="322"/>
      <c r="Q25" s="322"/>
      <c r="R25" s="322"/>
      <c r="S25" s="322"/>
      <c r="T25" s="322"/>
      <c r="U25" s="322"/>
    </row>
    <row r="26" spans="2:21" ht="60" customHeight="1" x14ac:dyDescent="0.2">
      <c r="B26" s="320" t="s">
        <v>418</v>
      </c>
      <c r="C26" s="320"/>
      <c r="D26" s="320"/>
      <c r="E26" s="320"/>
      <c r="F26" s="320"/>
      <c r="G26" s="320"/>
      <c r="H26" s="320"/>
      <c r="I26" s="320"/>
      <c r="J26" s="320"/>
      <c r="K26" s="320"/>
      <c r="L26" s="320"/>
      <c r="M26" s="320"/>
      <c r="N26" s="320"/>
      <c r="O26" s="320"/>
      <c r="P26" s="320"/>
      <c r="Q26" s="320"/>
      <c r="R26" s="320"/>
      <c r="S26" s="320"/>
      <c r="T26" s="320"/>
      <c r="U26" s="320"/>
    </row>
    <row r="27" spans="2:21" ht="60" customHeight="1" x14ac:dyDescent="0.2">
      <c r="B27" s="320" t="s">
        <v>419</v>
      </c>
      <c r="C27" s="320"/>
      <c r="D27" s="320"/>
      <c r="E27" s="320"/>
      <c r="F27" s="320"/>
      <c r="G27" s="320"/>
      <c r="H27" s="320"/>
      <c r="I27" s="320"/>
      <c r="J27" s="320"/>
      <c r="K27" s="320"/>
      <c r="L27" s="320"/>
      <c r="M27" s="320"/>
      <c r="N27" s="320"/>
      <c r="O27" s="320"/>
      <c r="P27" s="320"/>
      <c r="Q27" s="320"/>
      <c r="R27" s="320"/>
      <c r="S27" s="320"/>
      <c r="T27" s="320"/>
      <c r="U27" s="320"/>
    </row>
    <row r="28" spans="2:21" ht="60" customHeight="1" x14ac:dyDescent="0.2">
      <c r="B28" s="320"/>
      <c r="C28" s="320"/>
      <c r="D28" s="320"/>
      <c r="E28" s="320"/>
      <c r="F28" s="320"/>
      <c r="G28" s="320"/>
      <c r="H28" s="320"/>
      <c r="I28" s="320"/>
      <c r="J28" s="320"/>
      <c r="K28" s="320"/>
      <c r="L28" s="320"/>
      <c r="M28" s="320"/>
      <c r="N28" s="320"/>
      <c r="O28" s="320"/>
      <c r="P28" s="320"/>
      <c r="Q28" s="320"/>
      <c r="R28" s="320"/>
      <c r="S28" s="320"/>
      <c r="T28" s="320"/>
      <c r="U28" s="32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0" t="s">
        <v>71</v>
      </c>
      <c r="C30" s="331"/>
      <c r="D30" s="331"/>
      <c r="E30" s="331"/>
      <c r="F30" s="331"/>
      <c r="G30" s="331"/>
      <c r="H30" s="331"/>
      <c r="I30" s="331"/>
      <c r="J30" s="331"/>
      <c r="K30" s="331"/>
      <c r="L30" s="331"/>
      <c r="M30" s="331"/>
      <c r="N30" s="331"/>
      <c r="O30" s="331"/>
      <c r="P30" s="331"/>
      <c r="Q30" s="331"/>
      <c r="R30" s="331"/>
      <c r="S30" s="331"/>
      <c r="T30" s="331"/>
      <c r="U30" s="331"/>
    </row>
    <row r="31" spans="2:21" ht="24.95" customHeight="1" x14ac:dyDescent="0.2">
      <c r="B31" s="332" t="s">
        <v>361</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320"/>
      <c r="C32" s="320"/>
      <c r="D32" s="320"/>
      <c r="E32" s="320"/>
      <c r="F32" s="320"/>
      <c r="G32" s="320"/>
      <c r="H32" s="320"/>
      <c r="I32" s="320"/>
      <c r="J32" s="320"/>
      <c r="K32" s="320"/>
      <c r="L32" s="320"/>
      <c r="M32" s="320"/>
      <c r="N32" s="320"/>
      <c r="O32" s="320"/>
      <c r="P32" s="320"/>
      <c r="Q32" s="320"/>
      <c r="R32" s="320"/>
      <c r="S32" s="320"/>
      <c r="T32" s="320"/>
      <c r="U32" s="320"/>
    </row>
    <row r="33" spans="2:21" ht="60" customHeight="1" x14ac:dyDescent="0.2">
      <c r="B33" s="320"/>
      <c r="C33" s="320"/>
      <c r="D33" s="320"/>
      <c r="E33" s="320"/>
      <c r="F33" s="320"/>
      <c r="G33" s="320"/>
      <c r="H33" s="320"/>
      <c r="I33" s="320"/>
      <c r="J33" s="320"/>
      <c r="K33" s="320"/>
      <c r="L33" s="320"/>
      <c r="M33" s="320"/>
      <c r="N33" s="320"/>
      <c r="O33" s="320"/>
      <c r="P33" s="320"/>
      <c r="Q33" s="320"/>
      <c r="R33" s="320"/>
      <c r="S33" s="320"/>
      <c r="T33" s="320"/>
      <c r="U33" s="320"/>
    </row>
    <row r="34" spans="2:21" s="14" customFormat="1" ht="24.95" customHeight="1" x14ac:dyDescent="0.25">
      <c r="B34" s="321" t="s">
        <v>362</v>
      </c>
      <c r="C34" s="322"/>
      <c r="D34" s="322"/>
      <c r="E34" s="322"/>
      <c r="F34" s="322"/>
      <c r="G34" s="322"/>
      <c r="H34" s="322"/>
      <c r="I34" s="322"/>
      <c r="J34" s="322"/>
      <c r="K34" s="322"/>
      <c r="L34" s="322"/>
      <c r="M34" s="322"/>
      <c r="N34" s="322"/>
      <c r="O34" s="322"/>
      <c r="P34" s="322"/>
      <c r="Q34" s="322"/>
      <c r="R34" s="322"/>
      <c r="S34" s="322"/>
      <c r="T34" s="322"/>
      <c r="U34" s="322"/>
    </row>
    <row r="35" spans="2:21" ht="60" customHeight="1" x14ac:dyDescent="0.2">
      <c r="B35" s="320"/>
      <c r="C35" s="320"/>
      <c r="D35" s="320"/>
      <c r="E35" s="320"/>
      <c r="F35" s="320"/>
      <c r="G35" s="320"/>
      <c r="H35" s="320"/>
      <c r="I35" s="320"/>
      <c r="J35" s="320"/>
      <c r="K35" s="320"/>
      <c r="L35" s="320"/>
      <c r="M35" s="320"/>
      <c r="N35" s="320"/>
      <c r="O35" s="320"/>
      <c r="P35" s="320"/>
      <c r="Q35" s="320"/>
      <c r="R35" s="320"/>
      <c r="S35" s="320"/>
      <c r="T35" s="320"/>
      <c r="U35" s="320"/>
    </row>
    <row r="36" spans="2:21" ht="60" customHeight="1" x14ac:dyDescent="0.2">
      <c r="B36" s="320"/>
      <c r="C36" s="320"/>
      <c r="D36" s="320"/>
      <c r="E36" s="320"/>
      <c r="F36" s="320"/>
      <c r="G36" s="320"/>
      <c r="H36" s="320"/>
      <c r="I36" s="320"/>
      <c r="J36" s="320"/>
      <c r="K36" s="320"/>
      <c r="L36" s="320"/>
      <c r="M36" s="320"/>
      <c r="N36" s="320"/>
      <c r="O36" s="320"/>
      <c r="P36" s="320"/>
      <c r="Q36" s="320"/>
      <c r="R36" s="320"/>
      <c r="S36" s="320"/>
      <c r="T36" s="320"/>
      <c r="U36" s="320"/>
    </row>
    <row r="37" spans="2:21" ht="60" customHeight="1" x14ac:dyDescent="0.2">
      <c r="B37" s="320"/>
      <c r="C37" s="320"/>
      <c r="D37" s="320"/>
      <c r="E37" s="320"/>
      <c r="F37" s="320"/>
      <c r="G37" s="320"/>
      <c r="H37" s="320"/>
      <c r="I37" s="320"/>
      <c r="J37" s="320"/>
      <c r="K37" s="320"/>
      <c r="L37" s="320"/>
      <c r="M37" s="320"/>
      <c r="N37" s="320"/>
      <c r="O37" s="320"/>
      <c r="P37" s="320"/>
      <c r="Q37" s="320"/>
      <c r="R37" s="320"/>
      <c r="S37" s="320"/>
      <c r="T37" s="320"/>
      <c r="U37" s="320"/>
    </row>
    <row r="39" spans="2:21" x14ac:dyDescent="0.2">
      <c r="B39" s="334" t="s">
        <v>72</v>
      </c>
      <c r="C39" s="335"/>
      <c r="D39" s="335"/>
      <c r="E39" s="335"/>
      <c r="F39" s="335"/>
      <c r="G39" s="335"/>
      <c r="H39" s="335"/>
      <c r="I39" s="335"/>
      <c r="J39" s="335"/>
      <c r="K39" s="335"/>
      <c r="L39" s="335"/>
      <c r="M39" s="335"/>
      <c r="N39" s="335"/>
      <c r="O39" s="335"/>
      <c r="P39" s="335"/>
      <c r="Q39" s="335"/>
      <c r="R39" s="335"/>
      <c r="S39" s="335"/>
      <c r="T39" s="335"/>
      <c r="U39" s="335"/>
    </row>
    <row r="40" spans="2:21" ht="19.5" x14ac:dyDescent="0.2">
      <c r="B40" s="332" t="s">
        <v>361</v>
      </c>
      <c r="C40" s="333"/>
      <c r="D40" s="333"/>
      <c r="E40" s="333"/>
      <c r="F40" s="333"/>
      <c r="G40" s="333"/>
      <c r="H40" s="333"/>
      <c r="I40" s="333"/>
      <c r="J40" s="333"/>
      <c r="K40" s="333"/>
      <c r="L40" s="333"/>
      <c r="M40" s="333"/>
      <c r="N40" s="333"/>
      <c r="O40" s="333"/>
      <c r="P40" s="333"/>
      <c r="Q40" s="333"/>
      <c r="R40" s="333"/>
      <c r="S40" s="333"/>
      <c r="T40" s="333"/>
      <c r="U40" s="333"/>
    </row>
    <row r="41" spans="2:21" ht="60.75" customHeight="1" x14ac:dyDescent="0.2">
      <c r="B41" s="320"/>
      <c r="C41" s="320"/>
      <c r="D41" s="320"/>
      <c r="E41" s="320"/>
      <c r="F41" s="320"/>
      <c r="G41" s="320"/>
      <c r="H41" s="320"/>
      <c r="I41" s="320"/>
      <c r="J41" s="320"/>
      <c r="K41" s="320"/>
      <c r="L41" s="320"/>
      <c r="M41" s="320"/>
      <c r="N41" s="320"/>
      <c r="O41" s="320"/>
      <c r="P41" s="320"/>
      <c r="Q41" s="320"/>
      <c r="R41" s="320"/>
      <c r="S41" s="320"/>
      <c r="T41" s="320"/>
      <c r="U41" s="320"/>
    </row>
    <row r="42" spans="2:21" ht="60" customHeight="1" x14ac:dyDescent="0.2">
      <c r="B42" s="320"/>
      <c r="C42" s="320"/>
      <c r="D42" s="320"/>
      <c r="E42" s="320"/>
      <c r="F42" s="320"/>
      <c r="G42" s="320"/>
      <c r="H42" s="320"/>
      <c r="I42" s="320"/>
      <c r="J42" s="320"/>
      <c r="K42" s="320"/>
      <c r="L42" s="320"/>
      <c r="M42" s="320"/>
      <c r="N42" s="320"/>
      <c r="O42" s="320"/>
      <c r="P42" s="320"/>
      <c r="Q42" s="320"/>
      <c r="R42" s="320"/>
      <c r="S42" s="320"/>
      <c r="T42" s="320"/>
      <c r="U42" s="320"/>
    </row>
    <row r="43" spans="2:21" ht="19.5" x14ac:dyDescent="0.2">
      <c r="B43" s="321" t="s">
        <v>362</v>
      </c>
      <c r="C43" s="322"/>
      <c r="D43" s="322"/>
      <c r="E43" s="322"/>
      <c r="F43" s="322"/>
      <c r="G43" s="322"/>
      <c r="H43" s="322"/>
      <c r="I43" s="322"/>
      <c r="J43" s="322"/>
      <c r="K43" s="322"/>
      <c r="L43" s="322"/>
      <c r="M43" s="322"/>
      <c r="N43" s="322"/>
      <c r="O43" s="322"/>
      <c r="P43" s="322"/>
      <c r="Q43" s="322"/>
      <c r="R43" s="322"/>
      <c r="S43" s="322"/>
      <c r="T43" s="322"/>
      <c r="U43" s="322"/>
    </row>
    <row r="44" spans="2:21" ht="45.75" customHeight="1" x14ac:dyDescent="0.2">
      <c r="B44" s="320"/>
      <c r="C44" s="320"/>
      <c r="D44" s="320"/>
      <c r="E44" s="320"/>
      <c r="F44" s="320"/>
      <c r="G44" s="320"/>
      <c r="H44" s="320"/>
      <c r="I44" s="320"/>
      <c r="J44" s="320"/>
      <c r="K44" s="320"/>
      <c r="L44" s="320"/>
      <c r="M44" s="320"/>
      <c r="N44" s="320"/>
      <c r="O44" s="320"/>
      <c r="P44" s="320"/>
      <c r="Q44" s="320"/>
      <c r="R44" s="320"/>
      <c r="S44" s="320"/>
      <c r="T44" s="320"/>
      <c r="U44" s="320"/>
    </row>
    <row r="45" spans="2:21" ht="48" customHeight="1" x14ac:dyDescent="0.2">
      <c r="B45" s="320"/>
      <c r="C45" s="320"/>
      <c r="D45" s="320"/>
      <c r="E45" s="320"/>
      <c r="F45" s="320"/>
      <c r="G45" s="320"/>
      <c r="H45" s="320"/>
      <c r="I45" s="320"/>
      <c r="J45" s="320"/>
      <c r="K45" s="320"/>
      <c r="L45" s="320"/>
      <c r="M45" s="320"/>
      <c r="N45" s="320"/>
      <c r="O45" s="320"/>
      <c r="P45" s="320"/>
      <c r="Q45" s="320"/>
      <c r="R45" s="320"/>
      <c r="S45" s="320"/>
      <c r="T45" s="320"/>
      <c r="U45" s="320"/>
    </row>
    <row r="46" spans="2:21" ht="56.25" customHeight="1" x14ac:dyDescent="0.2">
      <c r="B46" s="320"/>
      <c r="C46" s="320"/>
      <c r="D46" s="320"/>
      <c r="E46" s="320"/>
      <c r="F46" s="320"/>
      <c r="G46" s="320"/>
      <c r="H46" s="320"/>
      <c r="I46" s="320"/>
      <c r="J46" s="320"/>
      <c r="K46" s="320"/>
      <c r="L46" s="320"/>
      <c r="M46" s="320"/>
      <c r="N46" s="320"/>
      <c r="O46" s="320"/>
      <c r="P46" s="320"/>
      <c r="Q46" s="320"/>
      <c r="R46" s="320"/>
      <c r="S46" s="320"/>
      <c r="T46" s="320"/>
      <c r="U46" s="320"/>
    </row>
    <row r="65495" spans="2:22" x14ac:dyDescent="0.2">
      <c r="B65495" s="10" t="s">
        <v>62</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63</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64</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2" zoomScale="70" zoomScaleNormal="70" workbookViewId="0">
      <selection activeCell="B26" sqref="B26:U2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364</v>
      </c>
      <c r="C2" s="310" t="s">
        <v>69</v>
      </c>
      <c r="D2" s="310"/>
      <c r="E2" s="310"/>
      <c r="F2" s="310"/>
      <c r="G2" s="2"/>
      <c r="H2" s="308" t="s">
        <v>70</v>
      </c>
      <c r="I2" s="308"/>
      <c r="J2" s="308"/>
      <c r="K2" s="308"/>
      <c r="L2" s="2"/>
      <c r="M2" s="309" t="s">
        <v>71</v>
      </c>
      <c r="N2" s="309"/>
      <c r="O2" s="309"/>
      <c r="P2" s="309"/>
      <c r="Q2" s="89"/>
      <c r="R2" s="317" t="s">
        <v>72</v>
      </c>
      <c r="S2" s="317"/>
      <c r="T2" s="317"/>
      <c r="U2" s="317"/>
      <c r="V2" s="307"/>
    </row>
    <row r="3" spans="2:22" ht="24.75" customHeight="1" thickBot="1" x14ac:dyDescent="0.25">
      <c r="B3" s="312"/>
      <c r="C3" s="3">
        <v>1</v>
      </c>
      <c r="D3" s="3">
        <v>2</v>
      </c>
      <c r="E3" s="4">
        <v>3</v>
      </c>
      <c r="F3" s="5">
        <v>4</v>
      </c>
      <c r="G3" s="315"/>
      <c r="H3" s="3">
        <v>1</v>
      </c>
      <c r="I3" s="3">
        <v>2</v>
      </c>
      <c r="J3" s="4">
        <v>3</v>
      </c>
      <c r="K3" s="5">
        <v>4</v>
      </c>
      <c r="L3" s="313"/>
      <c r="M3" s="3">
        <v>1</v>
      </c>
      <c r="N3" s="3">
        <v>2</v>
      </c>
      <c r="O3" s="4">
        <v>3</v>
      </c>
      <c r="P3" s="5">
        <v>4</v>
      </c>
      <c r="Q3" s="91"/>
      <c r="R3" s="3">
        <v>1</v>
      </c>
      <c r="S3" s="3">
        <v>2</v>
      </c>
      <c r="T3" s="4">
        <v>3</v>
      </c>
      <c r="U3" s="5">
        <v>4</v>
      </c>
      <c r="V3" s="307"/>
    </row>
    <row r="4" spans="2:22" ht="38.1" customHeight="1" thickTop="1" thickBot="1" x14ac:dyDescent="0.25">
      <c r="B4" s="68" t="s">
        <v>365</v>
      </c>
      <c r="C4" s="66">
        <f>Autoevaluación!Q55/SUM(Autoevaluación!Q55:Q58)</f>
        <v>0</v>
      </c>
      <c r="D4" s="7">
        <f>Autoevaluación!Q56/SUM(Autoevaluación!Q55:Q58)</f>
        <v>0.2</v>
      </c>
      <c r="E4" s="7">
        <f>Autoevaluación!Q57/SUM(Autoevaluación!Q55:Q58)</f>
        <v>0.6</v>
      </c>
      <c r="F4" s="7">
        <f>Autoevaluación!Q58/SUM(Autoevaluación!Q55:Q58)</f>
        <v>0.2</v>
      </c>
      <c r="G4" s="316"/>
      <c r="H4" s="7">
        <f>Autoevaluación!R55/SUM(Autoevaluación!R55:R59)</f>
        <v>0</v>
      </c>
      <c r="I4" s="7">
        <f>Autoevaluación!R56/SUM(Autoevaluación!R55:R58)</f>
        <v>0.2</v>
      </c>
      <c r="J4" s="7">
        <f>Autoevaluación!R57/SUM(Autoevaluación!R55:R58)</f>
        <v>0.6</v>
      </c>
      <c r="K4" s="7">
        <f>Autoevaluación!R58/SUM(Autoevaluación!R55:R58)</f>
        <v>0.2</v>
      </c>
      <c r="L4" s="314"/>
      <c r="M4" s="7" t="e">
        <f>Autoevaluación!S55/SUM(Autoevaluación!S55:S58)</f>
        <v>#DIV/0!</v>
      </c>
      <c r="N4" s="7" t="e">
        <f>Autoevaluación!S56/SUM(Autoevaluación!S55:S58)</f>
        <v>#DIV/0!</v>
      </c>
      <c r="O4" s="7" t="e">
        <f>Autoevaluación!S57/SUM(Autoevaluación!S55:S58)</f>
        <v>#DIV/0!</v>
      </c>
      <c r="P4" s="7" t="e">
        <f>Autoevaluación!S58/SUM(Autoevaluación!S55:S58)</f>
        <v>#DIV/0!</v>
      </c>
      <c r="Q4" s="87"/>
      <c r="R4" s="7" t="e">
        <f>Autoevaluación!T55/SUM(Autoevaluación!T55:T58)</f>
        <v>#DIV/0!</v>
      </c>
      <c r="S4" s="7" t="e">
        <f>Autoevaluación!T56/SUM(Autoevaluación!T55:T58)</f>
        <v>#DIV/0!</v>
      </c>
      <c r="T4" s="7" t="e">
        <f>Autoevaluación!T57/SUM(Autoevaluación!T55:T58)</f>
        <v>#DIV/0!</v>
      </c>
      <c r="U4" s="7" t="e">
        <f>Autoevaluación!T58/SUM(Autoevaluación!T55:T58)</f>
        <v>#DIV/0!</v>
      </c>
    </row>
    <row r="5" spans="2:22" ht="38.1" customHeight="1" thickTop="1" thickBot="1" x14ac:dyDescent="0.25">
      <c r="B5" s="68" t="s">
        <v>366</v>
      </c>
      <c r="C5" s="66">
        <f>Autoevaluación!Q62/SUM(Autoevaluación!Q62:Q65)</f>
        <v>0</v>
      </c>
      <c r="D5" s="7">
        <f>Autoevaluación!Q63/SUM(Autoevaluación!Q62:Q65)</f>
        <v>0.25</v>
      </c>
      <c r="E5" s="7">
        <f>Autoevaluación!Q64/SUM(Autoevaluación!Q62:Q65)</f>
        <v>0.75</v>
      </c>
      <c r="F5" s="7">
        <f>Autoevaluación!Q65/SUM(Autoevaluación!Q62:Q65)</f>
        <v>0</v>
      </c>
      <c r="G5" s="316"/>
      <c r="H5" s="7">
        <f>Autoevaluación!R62/SUM(Autoevaluación!R62:R65)</f>
        <v>0</v>
      </c>
      <c r="I5" s="7">
        <f>Autoevaluación!R63/SUM(Autoevaluación!R62:R65)</f>
        <v>0</v>
      </c>
      <c r="J5" s="7">
        <f>Autoevaluación!R64/SUM(Autoevaluación!R62:R65)</f>
        <v>1</v>
      </c>
      <c r="K5" s="7">
        <f>Autoevaluación!R65/SUM(Autoevaluación!R62:R65)</f>
        <v>0</v>
      </c>
      <c r="L5" s="314"/>
      <c r="M5" s="7" t="e">
        <f>Autoevaluación!S62/SUM(Autoevaluación!S62:S65)</f>
        <v>#DIV/0!</v>
      </c>
      <c r="N5" s="7" t="e">
        <f>Autoevaluación!S63/SUM(Autoevaluación!S62:S65)</f>
        <v>#DIV/0!</v>
      </c>
      <c r="O5" s="7" t="e">
        <f>Autoevaluación!S64/SUM(Autoevaluación!S62:S65)</f>
        <v>#DIV/0!</v>
      </c>
      <c r="P5" s="7" t="e">
        <f>Autoevaluación!S65/SUM(Autoevaluación!S62:S65)</f>
        <v>#DIV/0!</v>
      </c>
      <c r="Q5" s="87"/>
      <c r="R5" s="7" t="e">
        <f>Autoevaluación!T62/SUM(Autoevaluación!T62:T65)</f>
        <v>#DIV/0!</v>
      </c>
      <c r="S5" s="7" t="e">
        <f>Autoevaluación!T63/SUM(Autoevaluación!T62:T65)</f>
        <v>#DIV/0!</v>
      </c>
      <c r="T5" s="7" t="e">
        <f>Autoevaluación!T64/SUM(Autoevaluación!T62:T65)</f>
        <v>#DIV/0!</v>
      </c>
      <c r="U5" s="7" t="e">
        <f>Autoevaluación!T65/SUM(Autoevaluación!T62:T65)</f>
        <v>#DIV/0!</v>
      </c>
    </row>
    <row r="6" spans="2:22" ht="38.1" customHeight="1" thickTop="1" thickBot="1" x14ac:dyDescent="0.25">
      <c r="B6" s="68" t="s">
        <v>367</v>
      </c>
      <c r="C6" s="66">
        <f>Autoevaluación!Q68/SUM(Autoevaluación!Q68:Q71)</f>
        <v>0</v>
      </c>
      <c r="D6" s="7">
        <f>Autoevaluación!Q69/SUM(Autoevaluación!Q68:Q71)</f>
        <v>0.25</v>
      </c>
      <c r="E6" s="7">
        <f>Autoevaluación!Q70/SUM(Autoevaluación!Q68:Q71)</f>
        <v>0.75</v>
      </c>
      <c r="F6" s="7">
        <f>Autoevaluación!Q71/SUM(Autoevaluación!Q68:Q71)</f>
        <v>0</v>
      </c>
      <c r="G6" s="316"/>
      <c r="H6" s="7">
        <f>Autoevaluación!R68/SUM(Autoevaluación!R68:R71)</f>
        <v>0</v>
      </c>
      <c r="I6" s="7">
        <f>Autoevaluación!R69/SUM(Autoevaluación!R68:R71)</f>
        <v>0</v>
      </c>
      <c r="J6" s="7">
        <f>Autoevaluación!R70/SUM(Autoevaluación!R68:R71)</f>
        <v>1</v>
      </c>
      <c r="K6" s="7">
        <f>Autoevaluación!R71/SUM(Autoevaluación!R68:R71)</f>
        <v>0</v>
      </c>
      <c r="L6" s="314"/>
      <c r="M6" s="7" t="e">
        <f>Autoevaluación!S68/SUM(Autoevaluación!S68:S71)</f>
        <v>#DIV/0!</v>
      </c>
      <c r="N6" s="7" t="e">
        <f>Autoevaluación!S69/SUM(Autoevaluación!S68:S71)</f>
        <v>#DIV/0!</v>
      </c>
      <c r="O6" s="7" t="e">
        <f>Autoevaluación!S70/SUM(Autoevaluación!S68:S71)</f>
        <v>#DIV/0!</v>
      </c>
      <c r="P6" s="7" t="e">
        <f>Autoevaluación!S71/SUM(Autoevaluación!S68:S71)</f>
        <v>#DIV/0!</v>
      </c>
      <c r="Q6" s="87"/>
      <c r="R6" s="7" t="e">
        <f>Autoevaluación!T68/SUM(Autoevaluación!T68:T71)</f>
        <v>#DIV/0!</v>
      </c>
      <c r="S6" s="7" t="e">
        <f>Autoevaluación!T69/SUM(Autoevaluación!T68:T71)</f>
        <v>#DIV/0!</v>
      </c>
      <c r="T6" s="7" t="e">
        <f>Autoevaluación!T70/SUM(Autoevaluación!T68:T71)</f>
        <v>#DIV/0!</v>
      </c>
      <c r="U6" s="7" t="e">
        <f>Autoevaluación!T71/SUM(Autoevaluación!T68:T71)</f>
        <v>#DIV/0!</v>
      </c>
      <c r="V6" s="16"/>
    </row>
    <row r="7" spans="2:22" ht="38.1" customHeight="1" thickTop="1" thickBot="1" x14ac:dyDescent="0.25">
      <c r="B7" s="68" t="s">
        <v>368</v>
      </c>
      <c r="C7" s="66">
        <f>Autoevaluación!Q74/SUM(Autoevaluación!Q74:Q77)</f>
        <v>0</v>
      </c>
      <c r="D7" s="7">
        <f>Autoevaluación!Q75/SUM(Autoevaluación!Q74:Q77)</f>
        <v>0.5</v>
      </c>
      <c r="E7" s="7">
        <f>Autoevaluación!Q76/SUM(Autoevaluación!Q74:Q77)</f>
        <v>0.5</v>
      </c>
      <c r="F7" s="7">
        <f>Autoevaluación!Q77/SUM(Autoevaluación!Q74:Q77)</f>
        <v>0</v>
      </c>
      <c r="G7" s="316"/>
      <c r="H7" s="7">
        <f>Autoevaluación!R74/SUM(Autoevaluación!R74:R77)</f>
        <v>0</v>
      </c>
      <c r="I7" s="7">
        <f>Autoevaluación!R75/SUM(Autoevaluación!R74:R77)</f>
        <v>0.33333333333333331</v>
      </c>
      <c r="J7" s="7">
        <f>Autoevaluación!R76/SUM(Autoevaluación!R74:R77)</f>
        <v>0.66666666666666663</v>
      </c>
      <c r="K7" s="7">
        <f>Autoevaluación!R77/SUM(Autoevaluación!R74:R77)</f>
        <v>0</v>
      </c>
      <c r="L7" s="314"/>
      <c r="M7" s="7" t="e">
        <f>Autoevaluación!S74/SUM(Autoevaluación!S74:S77)</f>
        <v>#DIV/0!</v>
      </c>
      <c r="N7" s="7" t="e">
        <f>Autoevaluación!S75/SUM(Autoevaluación!S74:S77)</f>
        <v>#DIV/0!</v>
      </c>
      <c r="O7" s="7" t="e">
        <f>Autoevaluación!S76/SUM(Autoevaluación!S74:S77)</f>
        <v>#DIV/0!</v>
      </c>
      <c r="P7" s="7" t="e">
        <f>Autoevaluación!S77/SUM(Autoevaluación!S74:S77)</f>
        <v>#DIV/0!</v>
      </c>
      <c r="Q7" s="87"/>
      <c r="R7" s="7" t="e">
        <f>Autoevaluación!T74/SUM(Autoevaluación!T74:T77)</f>
        <v>#DIV/0!</v>
      </c>
      <c r="S7" s="7" t="e">
        <f>Autoevaluación!T75/SUM(Autoevaluación!T74:T77)</f>
        <v>#DIV/0!</v>
      </c>
      <c r="T7" s="7" t="e">
        <f>Autoevaluación!T76/SUM(Autoevaluación!T74:T77)</f>
        <v>#DIV/0!</v>
      </c>
      <c r="U7" s="7" t="e">
        <f>Autoevaluación!T77/SUM(Autoevaluación!T74:T77)</f>
        <v>#DIV/0!</v>
      </c>
    </row>
    <row r="8" spans="2:22" ht="38.1" customHeight="1" thickTop="1" x14ac:dyDescent="0.2">
      <c r="B8" s="69"/>
      <c r="C8" s="7"/>
      <c r="D8" s="7"/>
      <c r="E8" s="7"/>
      <c r="F8" s="7"/>
      <c r="G8" s="316"/>
      <c r="H8" s="7"/>
      <c r="I8" s="7"/>
      <c r="J8" s="7"/>
      <c r="K8" s="7"/>
      <c r="L8" s="314"/>
      <c r="M8" s="7"/>
      <c r="N8" s="7"/>
      <c r="O8" s="7"/>
      <c r="P8" s="7"/>
      <c r="Q8" s="87"/>
      <c r="R8" s="7"/>
      <c r="S8" s="7"/>
      <c r="T8" s="7"/>
      <c r="U8" s="7"/>
    </row>
    <row r="9" spans="2:22" ht="38.1" customHeight="1" x14ac:dyDescent="0.2">
      <c r="B9" s="6"/>
      <c r="C9" s="7"/>
      <c r="D9" s="7"/>
      <c r="E9" s="7"/>
      <c r="F9" s="7"/>
      <c r="G9" s="316"/>
      <c r="H9" s="7"/>
      <c r="I9" s="7"/>
      <c r="J9" s="7"/>
      <c r="K9" s="7"/>
      <c r="L9" s="314"/>
      <c r="M9" s="7"/>
      <c r="N9" s="7"/>
      <c r="O9" s="7"/>
      <c r="P9" s="7"/>
      <c r="Q9" s="87"/>
      <c r="R9" s="7"/>
      <c r="S9" s="7"/>
      <c r="T9" s="7"/>
      <c r="U9" s="7"/>
    </row>
    <row r="10" spans="2:22" ht="38.1" customHeight="1" x14ac:dyDescent="0.2">
      <c r="B10" s="15" t="s">
        <v>369</v>
      </c>
      <c r="C10" s="12">
        <f>AVERAGE(C4:C9)</f>
        <v>0</v>
      </c>
      <c r="D10" s="12">
        <f>AVERAGE(D4:D9)</f>
        <v>0.3</v>
      </c>
      <c r="E10" s="12">
        <f>AVERAGE(E4:E9)</f>
        <v>0.65</v>
      </c>
      <c r="F10" s="12">
        <f>AVERAGE(F4:F9)</f>
        <v>0.05</v>
      </c>
      <c r="G10" s="9"/>
      <c r="H10" s="12">
        <f>AVERAGE(H4:H9)</f>
        <v>0</v>
      </c>
      <c r="I10" s="12">
        <f>AVERAGE(I4:I9)</f>
        <v>0.13333333333333333</v>
      </c>
      <c r="J10" s="12">
        <f>AVERAGE(J4:J9)</f>
        <v>0.81666666666666665</v>
      </c>
      <c r="K10" s="12">
        <f>AVERAGE(K4:K9)</f>
        <v>0.05</v>
      </c>
      <c r="L10" s="9"/>
      <c r="M10" s="12" t="e">
        <f>AVERAGE(M4:M9)</f>
        <v>#DIV/0!</v>
      </c>
      <c r="N10" s="12" t="e">
        <f>AVERAGE(N4:N9)</f>
        <v>#DIV/0!</v>
      </c>
      <c r="O10" s="12" t="e">
        <f>AVERAGE(O4:O9)</f>
        <v>#DIV/0!</v>
      </c>
      <c r="P10" s="12" t="e">
        <f>AVERAGE(P4:P9)</f>
        <v>#DIV/0!</v>
      </c>
      <c r="Q10" s="88"/>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0" t="s">
        <v>69</v>
      </c>
      <c r="C12" s="310"/>
      <c r="D12" s="310"/>
      <c r="E12" s="310"/>
      <c r="F12" s="310"/>
      <c r="G12" s="310"/>
      <c r="H12" s="310"/>
      <c r="I12" s="310"/>
      <c r="J12" s="310"/>
      <c r="K12" s="310"/>
      <c r="L12" s="310"/>
      <c r="M12" s="310"/>
      <c r="N12" s="310"/>
      <c r="O12" s="310"/>
      <c r="P12" s="310"/>
      <c r="Q12" s="310"/>
      <c r="R12" s="310"/>
      <c r="S12" s="310"/>
      <c r="T12" s="310"/>
      <c r="U12" s="310"/>
    </row>
    <row r="13" spans="2:22" ht="24.95" customHeight="1" x14ac:dyDescent="0.2">
      <c r="B13" s="338" t="s">
        <v>361</v>
      </c>
      <c r="C13" s="338"/>
      <c r="D13" s="338"/>
      <c r="E13" s="338"/>
      <c r="F13" s="338"/>
      <c r="G13" s="338"/>
      <c r="H13" s="338"/>
      <c r="I13" s="338"/>
      <c r="J13" s="338"/>
      <c r="K13" s="338"/>
      <c r="L13" s="338"/>
      <c r="M13" s="338"/>
      <c r="N13" s="338"/>
      <c r="O13" s="338"/>
      <c r="P13" s="338"/>
      <c r="Q13" s="338"/>
      <c r="R13" s="338"/>
      <c r="S13" s="338"/>
      <c r="T13" s="338"/>
      <c r="U13" s="338"/>
    </row>
    <row r="14" spans="2:22" ht="60" customHeight="1" x14ac:dyDescent="0.2">
      <c r="B14" s="191" t="s">
        <v>189</v>
      </c>
      <c r="C14" s="191"/>
      <c r="D14" s="191"/>
      <c r="E14" s="191"/>
      <c r="F14" s="191"/>
      <c r="G14" s="191"/>
      <c r="H14" s="191"/>
      <c r="I14" s="191"/>
      <c r="J14" s="191"/>
      <c r="K14" s="191"/>
      <c r="L14" s="191"/>
      <c r="M14" s="191"/>
      <c r="N14" s="191"/>
      <c r="O14" s="191"/>
      <c r="P14" s="191"/>
      <c r="Q14" s="191"/>
      <c r="R14" s="191"/>
      <c r="S14" s="191"/>
      <c r="T14" s="191"/>
      <c r="U14" s="191"/>
    </row>
    <row r="15" spans="2:22" ht="60" customHeight="1" x14ac:dyDescent="0.2">
      <c r="B15" s="336" t="s">
        <v>192</v>
      </c>
      <c r="C15" s="336"/>
      <c r="D15" s="336"/>
      <c r="E15" s="336"/>
      <c r="F15" s="336"/>
      <c r="G15" s="336"/>
      <c r="H15" s="336"/>
      <c r="I15" s="336"/>
      <c r="J15" s="336"/>
      <c r="K15" s="336"/>
      <c r="L15" s="336"/>
      <c r="M15" s="336"/>
      <c r="N15" s="336"/>
      <c r="O15" s="336"/>
      <c r="P15" s="336"/>
      <c r="Q15" s="336"/>
      <c r="R15" s="336"/>
      <c r="S15" s="336"/>
      <c r="T15" s="336"/>
      <c r="U15" s="336"/>
    </row>
    <row r="16" spans="2:22" s="14" customFormat="1" ht="24.95" customHeight="1" x14ac:dyDescent="0.25">
      <c r="B16" s="337" t="s">
        <v>362</v>
      </c>
      <c r="C16" s="337"/>
      <c r="D16" s="337"/>
      <c r="E16" s="337"/>
      <c r="F16" s="337"/>
      <c r="G16" s="337"/>
      <c r="H16" s="337"/>
      <c r="I16" s="337"/>
      <c r="J16" s="337"/>
      <c r="K16" s="337"/>
      <c r="L16" s="337"/>
      <c r="M16" s="337"/>
      <c r="N16" s="337"/>
      <c r="O16" s="337"/>
      <c r="P16" s="337"/>
      <c r="Q16" s="337"/>
      <c r="R16" s="337"/>
      <c r="S16" s="337"/>
      <c r="T16" s="337"/>
      <c r="U16" s="337"/>
    </row>
    <row r="17" spans="2:21" ht="60" customHeight="1" x14ac:dyDescent="0.2">
      <c r="B17" s="336" t="s">
        <v>206</v>
      </c>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6" t="s">
        <v>219</v>
      </c>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2">
      <c r="B19" s="336"/>
      <c r="C19" s="336"/>
      <c r="D19" s="336"/>
      <c r="E19" s="336"/>
      <c r="F19" s="336"/>
      <c r="G19" s="336"/>
      <c r="H19" s="336"/>
      <c r="I19" s="336"/>
      <c r="J19" s="336"/>
      <c r="K19" s="336"/>
      <c r="L19" s="336"/>
      <c r="M19" s="336"/>
      <c r="N19" s="336"/>
      <c r="O19" s="336"/>
      <c r="P19" s="336"/>
      <c r="Q19" s="336"/>
      <c r="R19" s="336"/>
      <c r="S19" s="336"/>
      <c r="T19" s="336"/>
      <c r="U19" s="33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9" t="s">
        <v>70</v>
      </c>
      <c r="C21" s="339"/>
      <c r="D21" s="339"/>
      <c r="E21" s="339"/>
      <c r="F21" s="339"/>
      <c r="G21" s="339"/>
      <c r="H21" s="339"/>
      <c r="I21" s="339"/>
      <c r="J21" s="339"/>
      <c r="K21" s="339"/>
      <c r="L21" s="339"/>
      <c r="M21" s="339"/>
      <c r="N21" s="339"/>
      <c r="O21" s="339"/>
      <c r="P21" s="339"/>
      <c r="Q21" s="339"/>
      <c r="R21" s="339"/>
      <c r="S21" s="339"/>
      <c r="T21" s="339"/>
      <c r="U21" s="339"/>
    </row>
    <row r="22" spans="2:21" ht="24.95" customHeight="1" x14ac:dyDescent="0.2">
      <c r="B22" s="326" t="s">
        <v>361</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320" t="s">
        <v>189</v>
      </c>
      <c r="C23" s="320"/>
      <c r="D23" s="320"/>
      <c r="E23" s="320"/>
      <c r="F23" s="320"/>
      <c r="G23" s="320"/>
      <c r="H23" s="320"/>
      <c r="I23" s="320"/>
      <c r="J23" s="320"/>
      <c r="K23" s="320"/>
      <c r="L23" s="320"/>
      <c r="M23" s="320"/>
      <c r="N23" s="320"/>
      <c r="O23" s="320"/>
      <c r="P23" s="320"/>
      <c r="Q23" s="320"/>
      <c r="R23" s="320"/>
      <c r="S23" s="320"/>
      <c r="T23" s="320"/>
      <c r="U23" s="320"/>
    </row>
    <row r="24" spans="2:21" ht="60" customHeight="1" x14ac:dyDescent="0.2">
      <c r="B24" s="320" t="s">
        <v>192</v>
      </c>
      <c r="C24" s="320"/>
      <c r="D24" s="320"/>
      <c r="E24" s="320"/>
      <c r="F24" s="320"/>
      <c r="G24" s="320"/>
      <c r="H24" s="320"/>
      <c r="I24" s="320"/>
      <c r="J24" s="320"/>
      <c r="K24" s="320"/>
      <c r="L24" s="320"/>
      <c r="M24" s="320"/>
      <c r="N24" s="320"/>
      <c r="O24" s="320"/>
      <c r="P24" s="320"/>
      <c r="Q24" s="320"/>
      <c r="R24" s="320"/>
      <c r="S24" s="320"/>
      <c r="T24" s="320"/>
      <c r="U24" s="320"/>
    </row>
    <row r="25" spans="2:21" s="14" customFormat="1" ht="24.95" customHeight="1" x14ac:dyDescent="0.25">
      <c r="B25" s="337" t="s">
        <v>362</v>
      </c>
      <c r="C25" s="337"/>
      <c r="D25" s="337"/>
      <c r="E25" s="337"/>
      <c r="F25" s="337"/>
      <c r="G25" s="337"/>
      <c r="H25" s="337"/>
      <c r="I25" s="337"/>
      <c r="J25" s="337"/>
      <c r="K25" s="337"/>
      <c r="L25" s="337"/>
      <c r="M25" s="337"/>
      <c r="N25" s="337"/>
      <c r="O25" s="337"/>
      <c r="P25" s="337"/>
      <c r="Q25" s="337"/>
      <c r="R25" s="337"/>
      <c r="S25" s="337"/>
      <c r="T25" s="337"/>
      <c r="U25" s="337"/>
    </row>
    <row r="26" spans="2:21" ht="60" customHeight="1" x14ac:dyDescent="0.2">
      <c r="B26" s="336" t="s">
        <v>463</v>
      </c>
      <c r="C26" s="336"/>
      <c r="D26" s="336"/>
      <c r="E26" s="336"/>
      <c r="F26" s="336"/>
      <c r="G26" s="336"/>
      <c r="H26" s="336"/>
      <c r="I26" s="336"/>
      <c r="J26" s="336"/>
      <c r="K26" s="336"/>
      <c r="L26" s="336"/>
      <c r="M26" s="336"/>
      <c r="N26" s="336"/>
      <c r="O26" s="336"/>
      <c r="P26" s="336"/>
      <c r="Q26" s="336"/>
      <c r="R26" s="336"/>
      <c r="S26" s="336"/>
      <c r="T26" s="336"/>
      <c r="U26" s="336"/>
    </row>
    <row r="27" spans="2:21" ht="60" customHeight="1" x14ac:dyDescent="0.2">
      <c r="B27" s="336" t="s">
        <v>464</v>
      </c>
      <c r="C27" s="336"/>
      <c r="D27" s="336"/>
      <c r="E27" s="336"/>
      <c r="F27" s="336"/>
      <c r="G27" s="336"/>
      <c r="H27" s="336"/>
      <c r="I27" s="336"/>
      <c r="J27" s="336"/>
      <c r="K27" s="336"/>
      <c r="L27" s="336"/>
      <c r="M27" s="336"/>
      <c r="N27" s="336"/>
      <c r="O27" s="336"/>
      <c r="P27" s="336"/>
      <c r="Q27" s="336"/>
      <c r="R27" s="336"/>
      <c r="S27" s="336"/>
      <c r="T27" s="336"/>
      <c r="U27" s="336"/>
    </row>
    <row r="28" spans="2:21" ht="60" customHeight="1" x14ac:dyDescent="0.2">
      <c r="B28" s="336"/>
      <c r="C28" s="336"/>
      <c r="D28" s="336"/>
      <c r="E28" s="336"/>
      <c r="F28" s="336"/>
      <c r="G28" s="336"/>
      <c r="H28" s="336"/>
      <c r="I28" s="336"/>
      <c r="J28" s="336"/>
      <c r="K28" s="336"/>
      <c r="L28" s="336"/>
      <c r="M28" s="336"/>
      <c r="N28" s="336"/>
      <c r="O28" s="336"/>
      <c r="P28" s="336"/>
      <c r="Q28" s="336"/>
      <c r="R28" s="336"/>
      <c r="S28" s="336"/>
      <c r="T28" s="336"/>
      <c r="U28" s="33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71</v>
      </c>
      <c r="C30" s="340"/>
      <c r="D30" s="340"/>
      <c r="E30" s="340"/>
      <c r="F30" s="340"/>
      <c r="G30" s="340"/>
      <c r="H30" s="340"/>
      <c r="I30" s="340"/>
      <c r="J30" s="340"/>
      <c r="K30" s="340"/>
      <c r="L30" s="340"/>
      <c r="M30" s="340"/>
      <c r="N30" s="340"/>
      <c r="O30" s="340"/>
      <c r="P30" s="340"/>
      <c r="Q30" s="340"/>
      <c r="R30" s="340"/>
      <c r="S30" s="340"/>
      <c r="T30" s="340"/>
      <c r="U30" s="340"/>
    </row>
    <row r="31" spans="2:21" ht="24.95" customHeight="1" x14ac:dyDescent="0.2">
      <c r="B31" s="341" t="s">
        <v>361</v>
      </c>
      <c r="C31" s="342"/>
      <c r="D31" s="342"/>
      <c r="E31" s="342"/>
      <c r="F31" s="342"/>
      <c r="G31" s="342"/>
      <c r="H31" s="342"/>
      <c r="I31" s="342"/>
      <c r="J31" s="342"/>
      <c r="K31" s="342"/>
      <c r="L31" s="342"/>
      <c r="M31" s="342"/>
      <c r="N31" s="342"/>
      <c r="O31" s="342"/>
      <c r="P31" s="342"/>
      <c r="Q31" s="342"/>
      <c r="R31" s="342"/>
      <c r="S31" s="342"/>
      <c r="T31" s="342"/>
      <c r="U31" s="342"/>
    </row>
    <row r="32" spans="2:21" ht="60" customHeight="1" x14ac:dyDescent="0.2">
      <c r="B32" s="336"/>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2">
      <c r="B33" s="336"/>
      <c r="C33" s="336"/>
      <c r="D33" s="336"/>
      <c r="E33" s="336"/>
      <c r="F33" s="336"/>
      <c r="G33" s="336"/>
      <c r="H33" s="336"/>
      <c r="I33" s="336"/>
      <c r="J33" s="336"/>
      <c r="K33" s="336"/>
      <c r="L33" s="336"/>
      <c r="M33" s="336"/>
      <c r="N33" s="336"/>
      <c r="O33" s="336"/>
      <c r="P33" s="336"/>
      <c r="Q33" s="336"/>
      <c r="R33" s="336"/>
      <c r="S33" s="336"/>
      <c r="T33" s="336"/>
      <c r="U33" s="336"/>
    </row>
    <row r="34" spans="2:21" s="14" customFormat="1" ht="24.95" customHeight="1" x14ac:dyDescent="0.25">
      <c r="B34" s="337" t="s">
        <v>362</v>
      </c>
      <c r="C34" s="337"/>
      <c r="D34" s="337"/>
      <c r="E34" s="337"/>
      <c r="F34" s="337"/>
      <c r="G34" s="337"/>
      <c r="H34" s="337"/>
      <c r="I34" s="337"/>
      <c r="J34" s="337"/>
      <c r="K34" s="337"/>
      <c r="L34" s="337"/>
      <c r="M34" s="337"/>
      <c r="N34" s="337"/>
      <c r="O34" s="337"/>
      <c r="P34" s="337"/>
      <c r="Q34" s="337"/>
      <c r="R34" s="337"/>
      <c r="S34" s="337"/>
      <c r="T34" s="337"/>
      <c r="U34" s="337"/>
    </row>
    <row r="35" spans="2:21" ht="60" customHeight="1" x14ac:dyDescent="0.2">
      <c r="B35" s="336"/>
      <c r="C35" s="336"/>
      <c r="D35" s="336"/>
      <c r="E35" s="336"/>
      <c r="F35" s="336"/>
      <c r="G35" s="336"/>
      <c r="H35" s="336"/>
      <c r="I35" s="336"/>
      <c r="J35" s="336"/>
      <c r="K35" s="336"/>
      <c r="L35" s="336"/>
      <c r="M35" s="336"/>
      <c r="N35" s="336"/>
      <c r="O35" s="336"/>
      <c r="P35" s="336"/>
      <c r="Q35" s="336"/>
      <c r="R35" s="336"/>
      <c r="S35" s="336"/>
      <c r="T35" s="336"/>
      <c r="U35" s="336"/>
    </row>
    <row r="36" spans="2:21" ht="60" customHeight="1" x14ac:dyDescent="0.2">
      <c r="B36" s="336"/>
      <c r="C36" s="336"/>
      <c r="D36" s="336"/>
      <c r="E36" s="336"/>
      <c r="F36" s="336"/>
      <c r="G36" s="336"/>
      <c r="H36" s="336"/>
      <c r="I36" s="336"/>
      <c r="J36" s="336"/>
      <c r="K36" s="336"/>
      <c r="L36" s="336"/>
      <c r="M36" s="336"/>
      <c r="N36" s="336"/>
      <c r="O36" s="336"/>
      <c r="P36" s="336"/>
      <c r="Q36" s="336"/>
      <c r="R36" s="336"/>
      <c r="S36" s="336"/>
      <c r="T36" s="336"/>
      <c r="U36" s="336"/>
    </row>
    <row r="37" spans="2:21" ht="60" customHeight="1" x14ac:dyDescent="0.2">
      <c r="B37" s="336"/>
      <c r="C37" s="336"/>
      <c r="D37" s="336"/>
      <c r="E37" s="336"/>
      <c r="F37" s="336"/>
      <c r="G37" s="336"/>
      <c r="H37" s="336"/>
      <c r="I37" s="336"/>
      <c r="J37" s="336"/>
      <c r="K37" s="336"/>
      <c r="L37" s="336"/>
      <c r="M37" s="336"/>
      <c r="N37" s="336"/>
      <c r="O37" s="336"/>
      <c r="P37" s="336"/>
      <c r="Q37" s="336"/>
      <c r="R37" s="336"/>
      <c r="S37" s="336"/>
      <c r="T37" s="336"/>
      <c r="U37" s="336"/>
    </row>
    <row r="39" spans="2:21" x14ac:dyDescent="0.2">
      <c r="B39" s="317" t="s">
        <v>72</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41" t="s">
        <v>361</v>
      </c>
      <c r="C40" s="342"/>
      <c r="D40" s="342"/>
      <c r="E40" s="342"/>
      <c r="F40" s="342"/>
      <c r="G40" s="342"/>
      <c r="H40" s="342"/>
      <c r="I40" s="342"/>
      <c r="J40" s="342"/>
      <c r="K40" s="342"/>
      <c r="L40" s="342"/>
      <c r="M40" s="342"/>
      <c r="N40" s="342"/>
      <c r="O40" s="342"/>
      <c r="P40" s="342"/>
      <c r="Q40" s="342"/>
      <c r="R40" s="342"/>
      <c r="S40" s="342"/>
      <c r="T40" s="342"/>
      <c r="U40" s="342"/>
    </row>
    <row r="41" spans="2:21" ht="51.75" customHeight="1" x14ac:dyDescent="0.2">
      <c r="B41" s="336"/>
      <c r="C41" s="336"/>
      <c r="D41" s="336"/>
      <c r="E41" s="336"/>
      <c r="F41" s="336"/>
      <c r="G41" s="336"/>
      <c r="H41" s="336"/>
      <c r="I41" s="336"/>
      <c r="J41" s="336"/>
      <c r="K41" s="336"/>
      <c r="L41" s="336"/>
      <c r="M41" s="336"/>
      <c r="N41" s="336"/>
      <c r="O41" s="336"/>
      <c r="P41" s="336"/>
      <c r="Q41" s="336"/>
      <c r="R41" s="336"/>
      <c r="S41" s="336"/>
      <c r="T41" s="336"/>
      <c r="U41" s="336"/>
    </row>
    <row r="42" spans="2:21" ht="50.25" customHeight="1" x14ac:dyDescent="0.2">
      <c r="B42" s="336"/>
      <c r="C42" s="336"/>
      <c r="D42" s="336"/>
      <c r="E42" s="336"/>
      <c r="F42" s="336"/>
      <c r="G42" s="336"/>
      <c r="H42" s="336"/>
      <c r="I42" s="336"/>
      <c r="J42" s="336"/>
      <c r="K42" s="336"/>
      <c r="L42" s="336"/>
      <c r="M42" s="336"/>
      <c r="N42" s="336"/>
      <c r="O42" s="336"/>
      <c r="P42" s="336"/>
      <c r="Q42" s="336"/>
      <c r="R42" s="336"/>
      <c r="S42" s="336"/>
      <c r="T42" s="336"/>
      <c r="U42" s="336"/>
    </row>
    <row r="43" spans="2:21" ht="19.5" x14ac:dyDescent="0.2">
      <c r="B43" s="337" t="s">
        <v>362</v>
      </c>
      <c r="C43" s="337"/>
      <c r="D43" s="337"/>
      <c r="E43" s="337"/>
      <c r="F43" s="337"/>
      <c r="G43" s="337"/>
      <c r="H43" s="337"/>
      <c r="I43" s="337"/>
      <c r="J43" s="337"/>
      <c r="K43" s="337"/>
      <c r="L43" s="337"/>
      <c r="M43" s="337"/>
      <c r="N43" s="337"/>
      <c r="O43" s="337"/>
      <c r="P43" s="337"/>
      <c r="Q43" s="337"/>
      <c r="R43" s="337"/>
      <c r="S43" s="337"/>
      <c r="T43" s="337"/>
      <c r="U43" s="337"/>
    </row>
    <row r="44" spans="2:21" ht="69.75" customHeight="1" x14ac:dyDescent="0.2">
      <c r="B44" s="336"/>
      <c r="C44" s="336"/>
      <c r="D44" s="336"/>
      <c r="E44" s="336"/>
      <c r="F44" s="336"/>
      <c r="G44" s="336"/>
      <c r="H44" s="336"/>
      <c r="I44" s="336"/>
      <c r="J44" s="336"/>
      <c r="K44" s="336"/>
      <c r="L44" s="336"/>
      <c r="M44" s="336"/>
      <c r="N44" s="336"/>
      <c r="O44" s="336"/>
      <c r="P44" s="336"/>
      <c r="Q44" s="336"/>
      <c r="R44" s="336"/>
      <c r="S44" s="336"/>
      <c r="T44" s="336"/>
      <c r="U44" s="336"/>
    </row>
    <row r="45" spans="2:21" ht="60" customHeight="1" x14ac:dyDescent="0.2">
      <c r="B45" s="336"/>
      <c r="C45" s="336"/>
      <c r="D45" s="336"/>
      <c r="E45" s="336"/>
      <c r="F45" s="336"/>
      <c r="G45" s="336"/>
      <c r="H45" s="336"/>
      <c r="I45" s="336"/>
      <c r="J45" s="336"/>
      <c r="K45" s="336"/>
      <c r="L45" s="336"/>
      <c r="M45" s="336"/>
      <c r="N45" s="336"/>
      <c r="O45" s="336"/>
      <c r="P45" s="336"/>
      <c r="Q45" s="336"/>
      <c r="R45" s="336"/>
      <c r="S45" s="336"/>
      <c r="T45" s="336"/>
      <c r="U45" s="336"/>
    </row>
    <row r="46" spans="2:21" ht="59.25" customHeight="1" x14ac:dyDescent="0.2">
      <c r="B46" s="336"/>
      <c r="C46" s="336"/>
      <c r="D46" s="336"/>
      <c r="E46" s="336"/>
      <c r="F46" s="336"/>
      <c r="G46" s="336"/>
      <c r="H46" s="336"/>
      <c r="I46" s="336"/>
      <c r="J46" s="336"/>
      <c r="K46" s="336"/>
      <c r="L46" s="336"/>
      <c r="M46" s="336"/>
      <c r="N46" s="336"/>
      <c r="O46" s="336"/>
      <c r="P46" s="336"/>
      <c r="Q46" s="336"/>
      <c r="R46" s="336"/>
      <c r="S46" s="336"/>
      <c r="T46" s="336"/>
      <c r="U46" s="336"/>
    </row>
    <row r="65495" spans="2:22" x14ac:dyDescent="0.2">
      <c r="B65495" s="10" t="s">
        <v>62</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63</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64</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9">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5"/>
  <sheetViews>
    <sheetView showGridLines="0" topLeftCell="B20"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370</v>
      </c>
      <c r="C2" s="310" t="s">
        <v>69</v>
      </c>
      <c r="D2" s="310"/>
      <c r="E2" s="310"/>
      <c r="F2" s="310"/>
      <c r="G2" s="2"/>
      <c r="H2" s="308" t="s">
        <v>70</v>
      </c>
      <c r="I2" s="308"/>
      <c r="J2" s="308"/>
      <c r="K2" s="308"/>
      <c r="L2" s="2"/>
      <c r="M2" s="309" t="s">
        <v>71</v>
      </c>
      <c r="N2" s="309"/>
      <c r="O2" s="309"/>
      <c r="P2" s="309"/>
      <c r="Q2" s="89"/>
      <c r="R2" s="317" t="s">
        <v>72</v>
      </c>
      <c r="S2" s="317"/>
      <c r="T2" s="317"/>
      <c r="U2" s="317"/>
      <c r="V2" s="307"/>
    </row>
    <row r="3" spans="2:22" ht="24.75" customHeight="1" thickBot="1" x14ac:dyDescent="0.25">
      <c r="B3" s="312"/>
      <c r="C3" s="3">
        <v>1</v>
      </c>
      <c r="D3" s="3">
        <v>2</v>
      </c>
      <c r="E3" s="4">
        <v>3</v>
      </c>
      <c r="F3" s="5">
        <v>4</v>
      </c>
      <c r="G3" s="315"/>
      <c r="H3" s="3">
        <v>1</v>
      </c>
      <c r="I3" s="3">
        <v>2</v>
      </c>
      <c r="J3" s="4">
        <v>3</v>
      </c>
      <c r="K3" s="5">
        <v>4</v>
      </c>
      <c r="L3" s="313"/>
      <c r="M3" s="3">
        <v>1</v>
      </c>
      <c r="N3" s="3">
        <v>2</v>
      </c>
      <c r="O3" s="4">
        <v>3</v>
      </c>
      <c r="P3" s="5">
        <v>4</v>
      </c>
      <c r="Q3" s="91"/>
      <c r="R3" s="3">
        <v>1</v>
      </c>
      <c r="S3" s="3">
        <v>2</v>
      </c>
      <c r="T3" s="4">
        <v>3</v>
      </c>
      <c r="U3" s="5">
        <v>4</v>
      </c>
      <c r="V3" s="307"/>
    </row>
    <row r="4" spans="2:22" ht="38.1" customHeight="1" thickTop="1" thickBot="1" x14ac:dyDescent="0.25">
      <c r="B4" s="68" t="s">
        <v>371</v>
      </c>
      <c r="C4" s="66">
        <f>Autoevaluación!Q84/SUM(Autoevaluación!Q84:Q87)</f>
        <v>0</v>
      </c>
      <c r="D4" s="7">
        <f>Autoevaluación!Q85/SUM(Autoevaluación!Q84:Q87)</f>
        <v>0</v>
      </c>
      <c r="E4" s="7">
        <f>Autoevaluación!Q86/SUM(Autoevaluación!Q84:Q87)</f>
        <v>0.33333333333333331</v>
      </c>
      <c r="F4" s="7">
        <f>Autoevaluación!Q87/SUM(Autoevaluación!Q84:Q87)</f>
        <v>0.66666666666666663</v>
      </c>
      <c r="G4" s="316"/>
      <c r="H4" s="17">
        <f>Autoevaluación!R84/SUM(Autoevaluación!R84:R87)</f>
        <v>0</v>
      </c>
      <c r="I4" s="7">
        <f>Autoevaluación!R85/SUM(Autoevaluación!R84:R87)</f>
        <v>0</v>
      </c>
      <c r="J4" s="7">
        <f>Autoevaluación!R86/SUM(Autoevaluación!R84:R87)</f>
        <v>0.33333333333333331</v>
      </c>
      <c r="K4" s="7">
        <f>Autoevaluación!R87/SUM(Autoevaluación!R84:R87)</f>
        <v>0.66666666666666663</v>
      </c>
      <c r="L4" s="314"/>
      <c r="M4" s="7" t="e">
        <f>Autoevaluación!S84/SUM(Autoevaluación!S84:S87)</f>
        <v>#DIV/0!</v>
      </c>
      <c r="N4" s="7" t="e">
        <f>Autoevaluación!S85/SUM(Autoevaluación!S84:S87)</f>
        <v>#DIV/0!</v>
      </c>
      <c r="O4" s="7" t="e">
        <f>Autoevaluación!S86/SUM(Autoevaluación!S84:S87)</f>
        <v>#DIV/0!</v>
      </c>
      <c r="P4" s="7" t="e">
        <f>Autoevaluación!S87/SUM(Autoevaluación!S84:S87)</f>
        <v>#DIV/0!</v>
      </c>
      <c r="Q4" s="87"/>
      <c r="R4" s="7" t="e">
        <f>Autoevaluación!T84/SUM(Autoevaluación!T84:T87)</f>
        <v>#DIV/0!</v>
      </c>
      <c r="S4" s="7" t="e">
        <f>Autoevaluación!T85/SUM(Autoevaluación!T84:T87)</f>
        <v>#DIV/0!</v>
      </c>
      <c r="T4" s="7" t="e">
        <f>Autoevaluación!T86/SUM(Autoevaluación!T84:T87)</f>
        <v>#DIV/0!</v>
      </c>
      <c r="U4" s="7" t="e">
        <f>Autoevaluación!T87/SUM(Autoevaluación!T84:T87)</f>
        <v>#DIV/0!</v>
      </c>
    </row>
    <row r="5" spans="2:22" ht="38.1" customHeight="1" thickTop="1" thickBot="1" x14ac:dyDescent="0.3">
      <c r="B5" s="70" t="s">
        <v>372</v>
      </c>
      <c r="C5" s="66">
        <f>Autoevaluación!Q89/SUM(Autoevaluación!Q89:Q92)</f>
        <v>0.2857142857142857</v>
      </c>
      <c r="D5" s="7">
        <f>Autoevaluación!Q90/SUM(Autoevaluación!Q89:Q92)</f>
        <v>0.14285714285714285</v>
      </c>
      <c r="E5" s="7">
        <f>Autoevaluación!Q91/SUM(Autoevaluación!Q89:Q92)</f>
        <v>0.42857142857142855</v>
      </c>
      <c r="F5" s="7">
        <f>Autoevaluación!Q92/SUM(Autoevaluación!Q89:Q92)</f>
        <v>0.14285714285714285</v>
      </c>
      <c r="G5" s="316"/>
      <c r="H5" s="17">
        <f>Autoevaluación!R89/SUM(Autoevaluación!R89:R92)</f>
        <v>0.2857142857142857</v>
      </c>
      <c r="I5" s="7">
        <f>Autoevaluación!R90/SUM(Autoevaluación!R89:R92)</f>
        <v>0</v>
      </c>
      <c r="J5" s="7" t="e">
        <f>Autoevaluación!R91/SUM(Autoevaluación!R89:Q92Q13:V16)</f>
        <v>#NAME?</v>
      </c>
      <c r="K5" s="7">
        <f>Autoevaluación!R92/SUM(Autoevaluación!R89:R92)</f>
        <v>0.14285714285714285</v>
      </c>
      <c r="L5" s="314"/>
      <c r="M5" s="7" t="e">
        <f>Autoevaluación!S89/SUM(Autoevaluación!S89:S92)</f>
        <v>#DIV/0!</v>
      </c>
      <c r="N5" s="7" t="e">
        <f>Autoevaluación!S90/SUM(Autoevaluación!S89:S92)</f>
        <v>#DIV/0!</v>
      </c>
      <c r="O5" s="7" t="e">
        <f>Autoevaluación!S91/SUM(Autoevaluación!S89:S92)</f>
        <v>#DIV/0!</v>
      </c>
      <c r="P5" s="7" t="e">
        <f>Autoevaluación!S92/SUM(Autoevaluación!S89:S92)</f>
        <v>#DIV/0!</v>
      </c>
      <c r="Q5" s="87"/>
      <c r="R5" s="7" t="e">
        <f>Autoevaluación!T89/SUM(Autoevaluación!T89:T92)</f>
        <v>#DIV/0!</v>
      </c>
      <c r="S5" s="7" t="e">
        <f>Autoevaluación!T90/SUM(Autoevaluación!T89:T92)</f>
        <v>#DIV/0!</v>
      </c>
      <c r="T5" s="7" t="e">
        <f>Autoevaluación!T91/SUM(Autoevaluación!T89:T92)</f>
        <v>#DIV/0!</v>
      </c>
      <c r="U5" s="7" t="e">
        <f>Autoevaluación!T92/SUM(Autoevaluación!T89:T92)</f>
        <v>#DIV/0!</v>
      </c>
      <c r="V5" s="14"/>
    </row>
    <row r="6" spans="2:22" ht="38.1" customHeight="1" thickTop="1" thickBot="1" x14ac:dyDescent="0.25">
      <c r="B6" s="70" t="s">
        <v>373</v>
      </c>
      <c r="C6" s="66">
        <f>Autoevaluación!Q98/SUM(Autoevaluación!Q98:Q101)</f>
        <v>0</v>
      </c>
      <c r="D6" s="7">
        <f>Autoevaluación!Q99/SUM(Autoevaluación!Q98:Q101)</f>
        <v>1</v>
      </c>
      <c r="E6" s="7">
        <f>Autoevaluación!Q100/SUM(Autoevaluación!Q98:Q101)</f>
        <v>0</v>
      </c>
      <c r="F6" s="7">
        <f>Autoevaluación!Q101/SUM(Autoevaluación!Q98:Q101)</f>
        <v>0</v>
      </c>
      <c r="G6" s="316"/>
      <c r="H6" s="17">
        <f>Autoevaluación!R98/SUM(Autoevaluación!R98:R101)</f>
        <v>0</v>
      </c>
      <c r="I6" s="7">
        <f>Autoevaluación!R99/SUM(Autoevaluación!R98:R101)</f>
        <v>0</v>
      </c>
      <c r="J6" s="7">
        <f>Autoevaluación!R100/SUM(Autoevaluación!R98:R101)</f>
        <v>1</v>
      </c>
      <c r="K6" s="7">
        <f>Autoevaluación!R10/SUM(Autoevaluación!R98:R101)</f>
        <v>0</v>
      </c>
      <c r="L6" s="314"/>
      <c r="M6" s="7" t="e">
        <f>Autoevaluación!S98/SUM(Autoevaluación!S98:S101)</f>
        <v>#DIV/0!</v>
      </c>
      <c r="N6" s="7" t="e">
        <f>Autoevaluación!S99/SUM(Autoevaluación!S98:S101)</f>
        <v>#DIV/0!</v>
      </c>
      <c r="O6" s="7" t="e">
        <f>Autoevaluación!S100/SUM(Autoevaluación!S98:S101)</f>
        <v>#DIV/0!</v>
      </c>
      <c r="P6" s="7" t="e">
        <f>Autoevaluación!S101/SUM(Autoevaluación!S98:S101)</f>
        <v>#DIV/0!</v>
      </c>
      <c r="Q6" s="87"/>
      <c r="R6" s="7" t="e">
        <f>Autoevaluación!T98/SUM(Autoevaluación!T98:T101)</f>
        <v>#DIV/0!</v>
      </c>
      <c r="S6" s="7" t="e">
        <f>Autoevaluación!T99/SUM(Autoevaluación!T98:T101)</f>
        <v>#DIV/0!</v>
      </c>
      <c r="T6" s="7" t="e">
        <f>Autoevaluación!T100/SUM(Autoevaluación!T98:T101)</f>
        <v>#DIV/0!</v>
      </c>
      <c r="U6" s="7" t="e">
        <f>Autoevaluación!T101/SUM(Autoevaluación!T98:T101)</f>
        <v>#DIV/0!</v>
      </c>
      <c r="V6" s="16"/>
    </row>
    <row r="7" spans="2:22" ht="38.1" customHeight="1" thickTop="1" thickBot="1" x14ac:dyDescent="0.25">
      <c r="B7" s="68" t="s">
        <v>374</v>
      </c>
      <c r="C7" s="66">
        <f>Autoevaluación!Q102/SUM(Autoevaluación!Q102:Q105)</f>
        <v>0.22222222222222221</v>
      </c>
      <c r="D7" s="7">
        <f>Autoevaluación!Q103/SUM(Autoevaluación!Q102:Q105)</f>
        <v>0.33333333333333331</v>
      </c>
      <c r="E7" s="7">
        <f>Autoevaluación!Q104/SUM(Autoevaluación!Q102:Q105)</f>
        <v>0.44444444444444442</v>
      </c>
      <c r="F7" s="7">
        <f>Autoevaluación!Q105/SUM(Autoevaluación!Q102:Q105)</f>
        <v>0</v>
      </c>
      <c r="G7" s="316"/>
      <c r="H7" s="17">
        <f>Autoevaluación!R102/SUM(Autoevaluación!R102:R105)</f>
        <v>0.22222222222222221</v>
      </c>
      <c r="I7" s="7">
        <f>Autoevaluación!R103/SUM(Autoevaluación!R102:R105)</f>
        <v>0.33333333333333331</v>
      </c>
      <c r="J7" s="7">
        <f>Autoevaluación!R104/SUM(Autoevaluación!R102:R105)</f>
        <v>0.44444444444444442</v>
      </c>
      <c r="K7" s="7">
        <f>Autoevaluación!R105/SUM(Autoevaluación!R102:R105)</f>
        <v>0</v>
      </c>
      <c r="L7" s="314"/>
      <c r="M7" s="7" t="e">
        <f>Autoevaluación!S102/SUM(Autoevaluación!S102:S105)</f>
        <v>#DIV/0!</v>
      </c>
      <c r="N7" s="7" t="e">
        <f>Autoevaluación!S103/SUM(Autoevaluación!S102:S105)</f>
        <v>#DIV/0!</v>
      </c>
      <c r="O7" s="7" t="e">
        <f>Autoevaluación!S104/SUM(Autoevaluación!S102:S105)</f>
        <v>#DIV/0!</v>
      </c>
      <c r="P7" s="7" t="e">
        <f>Autoevaluación!S105/SUM(Autoevaluación!S102:S105)</f>
        <v>#DIV/0!</v>
      </c>
      <c r="Q7" s="87"/>
      <c r="R7" s="7" t="e">
        <f>Autoevaluación!T102/SUM(Autoevaluación!T102:T105)</f>
        <v>#DIV/0!</v>
      </c>
      <c r="S7" s="7" t="e">
        <f>Autoevaluación!T103/SUM(Autoevaluación!T102:T105)</f>
        <v>#DIV/0!</v>
      </c>
      <c r="T7" s="7" t="e">
        <f>Autoevaluación!T104/SUM(Autoevaluación!T102:T105)</f>
        <v>#DIV/0!</v>
      </c>
      <c r="U7" s="7" t="e">
        <f>Autoevaluación!T105/SUM(Autoevaluación!T102:T105)</f>
        <v>#DIV/0!</v>
      </c>
    </row>
    <row r="8" spans="2:22" ht="38.1" customHeight="1" thickTop="1" thickBot="1" x14ac:dyDescent="0.25">
      <c r="B8" s="68" t="s">
        <v>375</v>
      </c>
      <c r="C8" s="66">
        <f>Autoevaluación!Q113/SUM(Autoevaluación!Q113:Q116)</f>
        <v>0</v>
      </c>
      <c r="D8" s="7">
        <f>Autoevaluación!Q114/SUM(Autoevaluación!Q113:Q116)</f>
        <v>0</v>
      </c>
      <c r="E8" s="7">
        <f>Autoevaluación!Q115/SUM(Autoevaluación!Q113:Q116)</f>
        <v>1</v>
      </c>
      <c r="F8" s="7">
        <f>Autoevaluación!Q116/SUM(Autoevaluación!Q113:Q116)</f>
        <v>0</v>
      </c>
      <c r="G8" s="316"/>
      <c r="H8" s="17">
        <f>Autoevaluación!R113/SUM(Autoevaluación!R113:R116)</f>
        <v>0</v>
      </c>
      <c r="I8" s="7">
        <f>Autoevaluación!R114/SUM(Autoevaluación!R113:R116)</f>
        <v>0</v>
      </c>
      <c r="J8" s="7">
        <f>Autoevaluación!R115/SUM(Autoevaluación!R113:R116)</f>
        <v>1</v>
      </c>
      <c r="K8" s="7">
        <f>Autoevaluación!R116/SUM(Autoevaluación!R113:R116)</f>
        <v>0</v>
      </c>
      <c r="L8" s="314"/>
      <c r="M8" s="7" t="e">
        <f>Autoevaluación!S113/SUM(Autoevaluación!S113:S116)</f>
        <v>#DIV/0!</v>
      </c>
      <c r="N8" s="7" t="e">
        <f>Autoevaluación!S114/SUM(Autoevaluación!S113:S116)</f>
        <v>#DIV/0!</v>
      </c>
      <c r="O8" s="7" t="e">
        <f>Autoevaluación!S115/SUM(Autoevaluación!S113:S116)</f>
        <v>#DIV/0!</v>
      </c>
      <c r="P8" s="7" t="e">
        <f>Autoevaluación!S116/SUM(Autoevaluación!S113:S116)</f>
        <v>#DIV/0!</v>
      </c>
      <c r="Q8" s="87"/>
      <c r="R8" s="7" t="e">
        <f>Autoevaluación!T113/SUM(Autoevaluación!T113:T116)</f>
        <v>#DIV/0!</v>
      </c>
      <c r="S8" s="7" t="e">
        <f>Autoevaluación!T114/SUM(Autoevaluación!T113:T116)</f>
        <v>#DIV/0!</v>
      </c>
      <c r="T8" s="7" t="e">
        <f>Autoevaluación!T115/SUM(Autoevaluación!T113:T116)</f>
        <v>#DIV/0!</v>
      </c>
      <c r="U8" s="7" t="e">
        <f>Autoevaluación!T116/SUM(Autoevaluación!T113:T116)</f>
        <v>#DIV/0!</v>
      </c>
    </row>
    <row r="9" spans="2:22" ht="38.1" customHeight="1" thickTop="1" x14ac:dyDescent="0.2">
      <c r="B9" s="69"/>
      <c r="C9" s="7"/>
      <c r="D9" s="7"/>
      <c r="E9" s="7"/>
      <c r="F9" s="7"/>
      <c r="G9" s="316"/>
      <c r="H9" s="7"/>
      <c r="I9" s="7"/>
      <c r="J9" s="7"/>
      <c r="K9" s="7"/>
      <c r="L9" s="314"/>
      <c r="M9" s="7"/>
      <c r="N9" s="7"/>
      <c r="O9" s="7"/>
      <c r="P9" s="7"/>
      <c r="Q9" s="87"/>
      <c r="R9" s="7"/>
      <c r="S9" s="7"/>
      <c r="T9" s="7"/>
      <c r="U9" s="7"/>
    </row>
    <row r="10" spans="2:22" ht="42" customHeight="1" x14ac:dyDescent="0.2">
      <c r="B10" s="15" t="s">
        <v>376</v>
      </c>
      <c r="C10" s="12">
        <f>AVERAGE(C4:C9)</f>
        <v>0.10158730158730159</v>
      </c>
      <c r="D10" s="12">
        <f>AVERAGE(D4:D9)</f>
        <v>0.29523809523809519</v>
      </c>
      <c r="E10" s="12">
        <f>AVERAGE(E4:E9)</f>
        <v>0.44126984126984131</v>
      </c>
      <c r="F10" s="12">
        <f>AVERAGE(F4:F9)</f>
        <v>0.16190476190476191</v>
      </c>
      <c r="G10" s="9"/>
      <c r="H10" s="12">
        <f>AVERAGE(H4:H9)</f>
        <v>0.10158730158730159</v>
      </c>
      <c r="I10" s="12">
        <f>AVERAGE(I4:I9)</f>
        <v>6.6666666666666666E-2</v>
      </c>
      <c r="J10" s="12" t="e">
        <f>AVERAGE(J4:J9)</f>
        <v>#NAME?</v>
      </c>
      <c r="K10" s="12">
        <f>AVERAGE(K4:K9)</f>
        <v>0.16190476190476191</v>
      </c>
      <c r="L10" s="9"/>
      <c r="M10" s="12" t="e">
        <f>AVERAGE(M4:M9)</f>
        <v>#DIV/0!</v>
      </c>
      <c r="N10" s="12" t="e">
        <f>AVERAGE(N4:N9)</f>
        <v>#DIV/0!</v>
      </c>
      <c r="O10" s="12" t="e">
        <f>AVERAGE(O4:O9)</f>
        <v>#DIV/0!</v>
      </c>
      <c r="P10" s="12" t="e">
        <f>AVERAGE(P4:P9)</f>
        <v>#DIV/0!</v>
      </c>
      <c r="Q10" s="88"/>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0" t="s">
        <v>69</v>
      </c>
      <c r="C12" s="310"/>
      <c r="D12" s="310"/>
      <c r="E12" s="310"/>
      <c r="F12" s="310"/>
      <c r="G12" s="310"/>
      <c r="H12" s="310"/>
      <c r="I12" s="310"/>
      <c r="J12" s="310"/>
      <c r="K12" s="310"/>
      <c r="L12" s="310"/>
      <c r="M12" s="310"/>
      <c r="N12" s="310"/>
      <c r="O12" s="310"/>
      <c r="P12" s="310"/>
      <c r="Q12" s="310"/>
      <c r="R12" s="310"/>
      <c r="S12" s="310"/>
      <c r="T12" s="310"/>
      <c r="U12" s="310"/>
    </row>
    <row r="13" spans="2:22" ht="24.95" customHeight="1" x14ac:dyDescent="0.2">
      <c r="B13" s="338" t="s">
        <v>361</v>
      </c>
      <c r="C13" s="338"/>
      <c r="D13" s="338"/>
      <c r="E13" s="338"/>
      <c r="F13" s="338"/>
      <c r="G13" s="338"/>
      <c r="H13" s="338"/>
      <c r="I13" s="338"/>
      <c r="J13" s="338"/>
      <c r="K13" s="338"/>
      <c r="L13" s="338"/>
      <c r="M13" s="338"/>
      <c r="N13" s="338"/>
      <c r="O13" s="338"/>
      <c r="P13" s="338"/>
      <c r="Q13" s="338"/>
      <c r="R13" s="338"/>
      <c r="S13" s="338"/>
      <c r="T13" s="338"/>
      <c r="U13" s="338"/>
    </row>
    <row r="14" spans="2:22" ht="83.25" customHeight="1" x14ac:dyDescent="0.2">
      <c r="B14" s="343" t="s">
        <v>377</v>
      </c>
      <c r="C14" s="343"/>
      <c r="D14" s="343"/>
      <c r="E14" s="343"/>
      <c r="F14" s="343"/>
      <c r="G14" s="343"/>
      <c r="H14" s="343"/>
      <c r="I14" s="343"/>
      <c r="J14" s="343"/>
      <c r="K14" s="343"/>
      <c r="L14" s="343"/>
      <c r="M14" s="343"/>
      <c r="N14" s="343"/>
      <c r="O14" s="343"/>
      <c r="P14" s="343"/>
      <c r="Q14" s="343"/>
      <c r="R14" s="343"/>
      <c r="S14" s="343"/>
      <c r="T14" s="343"/>
      <c r="U14" s="343"/>
    </row>
    <row r="15" spans="2:22" ht="115.5" customHeight="1" x14ac:dyDescent="0.2">
      <c r="B15" s="343" t="s">
        <v>378</v>
      </c>
      <c r="C15" s="343"/>
      <c r="D15" s="343"/>
      <c r="E15" s="343"/>
      <c r="F15" s="343"/>
      <c r="G15" s="343"/>
      <c r="H15" s="343"/>
      <c r="I15" s="343"/>
      <c r="J15" s="343"/>
      <c r="K15" s="343"/>
      <c r="L15" s="343"/>
      <c r="M15" s="343"/>
      <c r="N15" s="343"/>
      <c r="O15" s="343"/>
      <c r="P15" s="343"/>
      <c r="Q15" s="343"/>
      <c r="R15" s="343"/>
      <c r="S15" s="343"/>
      <c r="T15" s="343"/>
      <c r="U15" s="343"/>
    </row>
    <row r="16" spans="2:22" s="14" customFormat="1" ht="24.95" customHeight="1" x14ac:dyDescent="0.25">
      <c r="B16" s="337" t="s">
        <v>362</v>
      </c>
      <c r="C16" s="337"/>
      <c r="D16" s="337"/>
      <c r="E16" s="337"/>
      <c r="F16" s="337"/>
      <c r="G16" s="337"/>
      <c r="H16" s="337"/>
      <c r="I16" s="337"/>
      <c r="J16" s="337"/>
      <c r="K16" s="337"/>
      <c r="L16" s="337"/>
      <c r="M16" s="337"/>
      <c r="N16" s="337"/>
      <c r="O16" s="337"/>
      <c r="P16" s="337"/>
      <c r="Q16" s="337"/>
      <c r="R16" s="337"/>
      <c r="S16" s="337"/>
      <c r="T16" s="337"/>
      <c r="U16" s="337"/>
    </row>
    <row r="17" spans="2:21" ht="60" customHeight="1" x14ac:dyDescent="0.2">
      <c r="B17" s="343" t="s">
        <v>379</v>
      </c>
      <c r="C17" s="343"/>
      <c r="D17" s="343"/>
      <c r="E17" s="343"/>
      <c r="F17" s="343"/>
      <c r="G17" s="343"/>
      <c r="H17" s="343"/>
      <c r="I17" s="343"/>
      <c r="J17" s="343"/>
      <c r="K17" s="343"/>
      <c r="L17" s="343"/>
      <c r="M17" s="343"/>
      <c r="N17" s="343"/>
      <c r="O17" s="343"/>
      <c r="P17" s="343"/>
      <c r="Q17" s="343"/>
      <c r="R17" s="343"/>
      <c r="S17" s="343"/>
      <c r="T17" s="343"/>
      <c r="U17" s="343"/>
    </row>
    <row r="18" spans="2:21" ht="45.75" customHeight="1" x14ac:dyDescent="0.2">
      <c r="B18" s="343" t="s">
        <v>380</v>
      </c>
      <c r="C18" s="343"/>
      <c r="D18" s="343"/>
      <c r="E18" s="343"/>
      <c r="F18" s="343"/>
      <c r="G18" s="343"/>
      <c r="H18" s="343"/>
      <c r="I18" s="343"/>
      <c r="J18" s="343"/>
      <c r="K18" s="343"/>
      <c r="L18" s="343"/>
      <c r="M18" s="343"/>
      <c r="N18" s="343"/>
      <c r="O18" s="343"/>
      <c r="P18" s="343"/>
      <c r="Q18" s="343"/>
      <c r="R18" s="343"/>
      <c r="S18" s="343"/>
      <c r="T18" s="343"/>
      <c r="U18" s="343"/>
    </row>
    <row r="19" spans="2:21" ht="60" customHeight="1" x14ac:dyDescent="0.2">
      <c r="B19" s="343" t="s">
        <v>381</v>
      </c>
      <c r="C19" s="343"/>
      <c r="D19" s="343"/>
      <c r="E19" s="343"/>
      <c r="F19" s="343"/>
      <c r="G19" s="343"/>
      <c r="H19" s="343"/>
      <c r="I19" s="343"/>
      <c r="J19" s="343"/>
      <c r="K19" s="343"/>
      <c r="L19" s="343"/>
      <c r="M19" s="343"/>
      <c r="N19" s="343"/>
      <c r="O19" s="343"/>
      <c r="P19" s="343"/>
      <c r="Q19" s="343"/>
      <c r="R19" s="343"/>
      <c r="S19" s="343"/>
      <c r="T19" s="343"/>
      <c r="U19" s="34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3" t="s">
        <v>363</v>
      </c>
      <c r="C21" s="324"/>
      <c r="D21" s="324"/>
      <c r="E21" s="324"/>
      <c r="F21" s="324"/>
      <c r="G21" s="324"/>
      <c r="H21" s="324"/>
      <c r="I21" s="324"/>
      <c r="J21" s="324"/>
      <c r="K21" s="324"/>
      <c r="L21" s="324"/>
      <c r="M21" s="324"/>
      <c r="N21" s="324"/>
      <c r="O21" s="324"/>
      <c r="P21" s="324"/>
      <c r="Q21" s="324"/>
      <c r="R21" s="324"/>
      <c r="S21" s="324"/>
      <c r="T21" s="324"/>
      <c r="U21" s="325"/>
    </row>
    <row r="22" spans="2:21" ht="24.95" customHeight="1" x14ac:dyDescent="0.2">
      <c r="B22" s="326" t="s">
        <v>361</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343" t="s">
        <v>377</v>
      </c>
      <c r="C23" s="343"/>
      <c r="D23" s="343"/>
      <c r="E23" s="343"/>
      <c r="F23" s="343"/>
      <c r="G23" s="343"/>
      <c r="H23" s="343"/>
      <c r="I23" s="343"/>
      <c r="J23" s="343"/>
      <c r="K23" s="343"/>
      <c r="L23" s="343"/>
      <c r="M23" s="343"/>
      <c r="N23" s="343"/>
      <c r="O23" s="343"/>
      <c r="P23" s="343"/>
      <c r="Q23" s="343"/>
      <c r="R23" s="343"/>
      <c r="S23" s="343"/>
      <c r="T23" s="343"/>
      <c r="U23" s="343"/>
    </row>
    <row r="24" spans="2:21" ht="60" customHeight="1" x14ac:dyDescent="0.2">
      <c r="B24" s="343" t="s">
        <v>378</v>
      </c>
      <c r="C24" s="343"/>
      <c r="D24" s="343"/>
      <c r="E24" s="343"/>
      <c r="F24" s="343"/>
      <c r="G24" s="343"/>
      <c r="H24" s="343"/>
      <c r="I24" s="343"/>
      <c r="J24" s="343"/>
      <c r="K24" s="343"/>
      <c r="L24" s="343"/>
      <c r="M24" s="343"/>
      <c r="N24" s="343"/>
      <c r="O24" s="343"/>
      <c r="P24" s="343"/>
      <c r="Q24" s="343"/>
      <c r="R24" s="343"/>
      <c r="S24" s="343"/>
      <c r="T24" s="343"/>
      <c r="U24" s="343"/>
    </row>
    <row r="25" spans="2:21" s="14" customFormat="1" ht="24.95" customHeight="1" x14ac:dyDescent="0.25">
      <c r="B25" s="321" t="s">
        <v>362</v>
      </c>
      <c r="C25" s="322"/>
      <c r="D25" s="322"/>
      <c r="E25" s="322"/>
      <c r="F25" s="322"/>
      <c r="G25" s="322"/>
      <c r="H25" s="322"/>
      <c r="I25" s="322"/>
      <c r="J25" s="322"/>
      <c r="K25" s="322"/>
      <c r="L25" s="322"/>
      <c r="M25" s="322"/>
      <c r="N25" s="322"/>
      <c r="O25" s="322"/>
      <c r="P25" s="322"/>
      <c r="Q25" s="322"/>
      <c r="R25" s="322"/>
      <c r="S25" s="322"/>
      <c r="T25" s="322"/>
      <c r="U25" s="322"/>
    </row>
    <row r="26" spans="2:21" ht="60" customHeight="1" x14ac:dyDescent="0.2">
      <c r="B26" s="343" t="s">
        <v>465</v>
      </c>
      <c r="C26" s="343"/>
      <c r="D26" s="343"/>
      <c r="E26" s="343"/>
      <c r="F26" s="343"/>
      <c r="G26" s="343"/>
      <c r="H26" s="343"/>
      <c r="I26" s="343"/>
      <c r="J26" s="343"/>
      <c r="K26" s="343"/>
      <c r="L26" s="343"/>
      <c r="M26" s="343"/>
      <c r="N26" s="343"/>
      <c r="O26" s="343"/>
      <c r="P26" s="343"/>
      <c r="Q26" s="343"/>
      <c r="R26" s="343"/>
      <c r="S26" s="343"/>
      <c r="T26" s="343"/>
      <c r="U26" s="343"/>
    </row>
    <row r="27" spans="2:21" ht="60" customHeight="1" x14ac:dyDescent="0.2">
      <c r="B27" s="343" t="s">
        <v>466</v>
      </c>
      <c r="C27" s="343"/>
      <c r="D27" s="343"/>
      <c r="E27" s="343"/>
      <c r="F27" s="343"/>
      <c r="G27" s="343"/>
      <c r="H27" s="343"/>
      <c r="I27" s="343"/>
      <c r="J27" s="343"/>
      <c r="K27" s="343"/>
      <c r="L27" s="343"/>
      <c r="M27" s="343"/>
      <c r="N27" s="343"/>
      <c r="O27" s="343"/>
      <c r="P27" s="343"/>
      <c r="Q27" s="343"/>
      <c r="R27" s="343"/>
      <c r="S27" s="343"/>
      <c r="T27" s="343"/>
      <c r="U27" s="343"/>
    </row>
    <row r="28" spans="2:21" ht="60" customHeight="1" x14ac:dyDescent="0.2">
      <c r="B28" s="343" t="s">
        <v>381</v>
      </c>
      <c r="C28" s="343"/>
      <c r="D28" s="343"/>
      <c r="E28" s="343"/>
      <c r="F28" s="343"/>
      <c r="G28" s="343"/>
      <c r="H28" s="343"/>
      <c r="I28" s="343"/>
      <c r="J28" s="343"/>
      <c r="K28" s="343"/>
      <c r="L28" s="343"/>
      <c r="M28" s="343"/>
      <c r="N28" s="343"/>
      <c r="O28" s="343"/>
      <c r="P28" s="343"/>
      <c r="Q28" s="343"/>
      <c r="R28" s="343"/>
      <c r="S28" s="343"/>
      <c r="T28" s="343"/>
      <c r="U28" s="34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0" t="s">
        <v>71</v>
      </c>
      <c r="C30" s="331"/>
      <c r="D30" s="331"/>
      <c r="E30" s="331"/>
      <c r="F30" s="331"/>
      <c r="G30" s="331"/>
      <c r="H30" s="331"/>
      <c r="I30" s="331"/>
      <c r="J30" s="331"/>
      <c r="K30" s="331"/>
      <c r="L30" s="331"/>
      <c r="M30" s="331"/>
      <c r="N30" s="331"/>
      <c r="O30" s="331"/>
      <c r="P30" s="331"/>
      <c r="Q30" s="331"/>
      <c r="R30" s="331"/>
      <c r="S30" s="331"/>
      <c r="T30" s="331"/>
      <c r="U30" s="331"/>
    </row>
    <row r="31" spans="2:21" ht="24.95" customHeight="1" x14ac:dyDescent="0.2">
      <c r="B31" s="332" t="s">
        <v>361</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320"/>
      <c r="C32" s="320"/>
      <c r="D32" s="320"/>
      <c r="E32" s="320"/>
      <c r="F32" s="320"/>
      <c r="G32" s="320"/>
      <c r="H32" s="320"/>
      <c r="I32" s="320"/>
      <c r="J32" s="320"/>
      <c r="K32" s="320"/>
      <c r="L32" s="320"/>
      <c r="M32" s="320"/>
      <c r="N32" s="320"/>
      <c r="O32" s="320"/>
      <c r="P32" s="320"/>
      <c r="Q32" s="320"/>
      <c r="R32" s="320"/>
      <c r="S32" s="320"/>
      <c r="T32" s="320"/>
      <c r="U32" s="320"/>
    </row>
    <row r="33" spans="2:21" ht="60" customHeight="1" x14ac:dyDescent="0.2">
      <c r="B33" s="320"/>
      <c r="C33" s="320"/>
      <c r="D33" s="320"/>
      <c r="E33" s="320"/>
      <c r="F33" s="320"/>
      <c r="G33" s="320"/>
      <c r="H33" s="320"/>
      <c r="I33" s="320"/>
      <c r="J33" s="320"/>
      <c r="K33" s="320"/>
      <c r="L33" s="320"/>
      <c r="M33" s="320"/>
      <c r="N33" s="320"/>
      <c r="O33" s="320"/>
      <c r="P33" s="320"/>
      <c r="Q33" s="320"/>
      <c r="R33" s="320"/>
      <c r="S33" s="320"/>
      <c r="T33" s="320"/>
      <c r="U33" s="320"/>
    </row>
    <row r="34" spans="2:21" s="14" customFormat="1" ht="24.95" customHeight="1" x14ac:dyDescent="0.25">
      <c r="B34" s="321" t="s">
        <v>362</v>
      </c>
      <c r="C34" s="322"/>
      <c r="D34" s="322"/>
      <c r="E34" s="322"/>
      <c r="F34" s="322"/>
      <c r="G34" s="322"/>
      <c r="H34" s="322"/>
      <c r="I34" s="322"/>
      <c r="J34" s="322"/>
      <c r="K34" s="322"/>
      <c r="L34" s="322"/>
      <c r="M34" s="322"/>
      <c r="N34" s="322"/>
      <c r="O34" s="322"/>
      <c r="P34" s="322"/>
      <c r="Q34" s="322"/>
      <c r="R34" s="322"/>
      <c r="S34" s="322"/>
      <c r="T34" s="322"/>
      <c r="U34" s="322"/>
    </row>
    <row r="35" spans="2:21" ht="60" customHeight="1" x14ac:dyDescent="0.2">
      <c r="B35" s="320"/>
      <c r="C35" s="320"/>
      <c r="D35" s="320"/>
      <c r="E35" s="320"/>
      <c r="F35" s="320"/>
      <c r="G35" s="320"/>
      <c r="H35" s="320"/>
      <c r="I35" s="320"/>
      <c r="J35" s="320"/>
      <c r="K35" s="320"/>
      <c r="L35" s="320"/>
      <c r="M35" s="320"/>
      <c r="N35" s="320"/>
      <c r="O35" s="320"/>
      <c r="P35" s="320"/>
      <c r="Q35" s="320"/>
      <c r="R35" s="320"/>
      <c r="S35" s="320"/>
      <c r="T35" s="320"/>
      <c r="U35" s="320"/>
    </row>
    <row r="36" spans="2:21" ht="60" customHeight="1" x14ac:dyDescent="0.2">
      <c r="B36" s="320"/>
      <c r="C36" s="320"/>
      <c r="D36" s="320"/>
      <c r="E36" s="320"/>
      <c r="F36" s="320"/>
      <c r="G36" s="320"/>
      <c r="H36" s="320"/>
      <c r="I36" s="320"/>
      <c r="J36" s="320"/>
      <c r="K36" s="320"/>
      <c r="L36" s="320"/>
      <c r="M36" s="320"/>
      <c r="N36" s="320"/>
      <c r="O36" s="320"/>
      <c r="P36" s="320"/>
      <c r="Q36" s="320"/>
      <c r="R36" s="320"/>
      <c r="S36" s="320"/>
      <c r="T36" s="320"/>
      <c r="U36" s="320"/>
    </row>
    <row r="37" spans="2:21" ht="67.5" customHeight="1" x14ac:dyDescent="0.2">
      <c r="B37" s="320"/>
      <c r="C37" s="320"/>
      <c r="D37" s="320"/>
      <c r="E37" s="320"/>
      <c r="F37" s="320"/>
      <c r="G37" s="320"/>
      <c r="H37" s="320"/>
      <c r="I37" s="320"/>
      <c r="J37" s="320"/>
      <c r="K37" s="320"/>
      <c r="L37" s="320"/>
      <c r="M37" s="320"/>
      <c r="N37" s="320"/>
      <c r="O37" s="320"/>
      <c r="P37" s="320"/>
      <c r="Q37" s="320"/>
      <c r="R37" s="320"/>
      <c r="S37" s="320"/>
      <c r="T37" s="320"/>
      <c r="U37" s="320"/>
    </row>
    <row r="38" spans="2:21" ht="26.25" hidden="1" customHeight="1" x14ac:dyDescent="0.2"/>
    <row r="39" spans="2:21" ht="39" customHeight="1" x14ac:dyDescent="0.2">
      <c r="B39" s="334" t="s">
        <v>72</v>
      </c>
      <c r="C39" s="335"/>
      <c r="D39" s="335"/>
      <c r="E39" s="335"/>
      <c r="F39" s="335"/>
      <c r="G39" s="335"/>
      <c r="H39" s="335"/>
      <c r="I39" s="335"/>
      <c r="J39" s="335"/>
      <c r="K39" s="335"/>
      <c r="L39" s="335"/>
      <c r="M39" s="335"/>
      <c r="N39" s="335"/>
      <c r="O39" s="335"/>
      <c r="P39" s="335"/>
      <c r="Q39" s="335"/>
      <c r="R39" s="335"/>
      <c r="S39" s="335"/>
      <c r="T39" s="335"/>
      <c r="U39" s="335"/>
    </row>
    <row r="40" spans="2:21" ht="39" customHeight="1" x14ac:dyDescent="0.2">
      <c r="B40" s="332" t="s">
        <v>361</v>
      </c>
      <c r="C40" s="333"/>
      <c r="D40" s="333"/>
      <c r="E40" s="333"/>
      <c r="F40" s="333"/>
      <c r="G40" s="333"/>
      <c r="H40" s="333"/>
      <c r="I40" s="333"/>
      <c r="J40" s="333"/>
      <c r="K40" s="333"/>
      <c r="L40" s="333"/>
      <c r="M40" s="333"/>
      <c r="N40" s="333"/>
      <c r="O40" s="333"/>
      <c r="P40" s="333"/>
      <c r="Q40" s="333"/>
      <c r="R40" s="333"/>
      <c r="S40" s="333"/>
      <c r="T40" s="333"/>
      <c r="U40" s="333"/>
    </row>
    <row r="41" spans="2:21" ht="82.5" customHeight="1" x14ac:dyDescent="0.2">
      <c r="B41" s="320"/>
      <c r="C41" s="320"/>
      <c r="D41" s="320"/>
      <c r="E41" s="320"/>
      <c r="F41" s="320"/>
      <c r="G41" s="320"/>
      <c r="H41" s="320"/>
      <c r="I41" s="320"/>
      <c r="J41" s="320"/>
      <c r="K41" s="320"/>
      <c r="L41" s="320"/>
      <c r="M41" s="320"/>
      <c r="N41" s="320"/>
      <c r="O41" s="320"/>
      <c r="P41" s="320"/>
      <c r="Q41" s="320"/>
      <c r="R41" s="320"/>
      <c r="S41" s="320"/>
      <c r="T41" s="320"/>
      <c r="U41" s="320"/>
    </row>
    <row r="42" spans="2:21" ht="102.75" customHeight="1" x14ac:dyDescent="0.2">
      <c r="B42" s="320"/>
      <c r="C42" s="320"/>
      <c r="D42" s="320"/>
      <c r="E42" s="320"/>
      <c r="F42" s="320"/>
      <c r="G42" s="320"/>
      <c r="H42" s="320"/>
      <c r="I42" s="320"/>
      <c r="J42" s="320"/>
      <c r="K42" s="320"/>
      <c r="L42" s="320"/>
      <c r="M42" s="320"/>
      <c r="N42" s="320"/>
      <c r="O42" s="320"/>
      <c r="P42" s="320"/>
      <c r="Q42" s="320"/>
      <c r="R42" s="320"/>
      <c r="S42" s="320"/>
      <c r="T42" s="320"/>
      <c r="U42" s="320"/>
    </row>
    <row r="43" spans="2:21" ht="43.5" customHeight="1" x14ac:dyDescent="0.2">
      <c r="B43" s="321" t="s">
        <v>362</v>
      </c>
      <c r="C43" s="322"/>
      <c r="D43" s="322"/>
      <c r="E43" s="322"/>
      <c r="F43" s="322"/>
      <c r="G43" s="322"/>
      <c r="H43" s="322"/>
      <c r="I43" s="322"/>
      <c r="J43" s="322"/>
      <c r="K43" s="322"/>
      <c r="L43" s="322"/>
      <c r="M43" s="322"/>
      <c r="N43" s="322"/>
      <c r="O43" s="322"/>
      <c r="P43" s="322"/>
      <c r="Q43" s="322"/>
      <c r="R43" s="322"/>
      <c r="S43" s="322"/>
      <c r="T43" s="322"/>
      <c r="U43" s="322"/>
    </row>
    <row r="44" spans="2:21" ht="134.25" customHeight="1" x14ac:dyDescent="0.2">
      <c r="B44" s="320"/>
      <c r="C44" s="320"/>
      <c r="D44" s="320"/>
      <c r="E44" s="320"/>
      <c r="F44" s="320"/>
      <c r="G44" s="320"/>
      <c r="H44" s="320"/>
      <c r="I44" s="320"/>
      <c r="J44" s="320"/>
      <c r="K44" s="320"/>
      <c r="L44" s="320"/>
      <c r="M44" s="320"/>
      <c r="N44" s="320"/>
      <c r="O44" s="320"/>
      <c r="P44" s="320"/>
      <c r="Q44" s="320"/>
      <c r="R44" s="320"/>
      <c r="S44" s="320"/>
      <c r="T44" s="320"/>
      <c r="U44" s="320"/>
    </row>
    <row r="45" spans="2:21" ht="101.25" customHeight="1" x14ac:dyDescent="0.2">
      <c r="B45" s="320"/>
      <c r="C45" s="320"/>
      <c r="D45" s="320"/>
      <c r="E45" s="320"/>
      <c r="F45" s="320"/>
      <c r="G45" s="320"/>
      <c r="H45" s="320"/>
      <c r="I45" s="320"/>
      <c r="J45" s="320"/>
      <c r="K45" s="320"/>
      <c r="L45" s="320"/>
      <c r="M45" s="320"/>
      <c r="N45" s="320"/>
      <c r="O45" s="320"/>
      <c r="P45" s="320"/>
      <c r="Q45" s="320"/>
      <c r="R45" s="320"/>
      <c r="S45" s="320"/>
      <c r="T45" s="320"/>
      <c r="U45" s="320"/>
    </row>
    <row r="46" spans="2:21" ht="55.5" customHeight="1" x14ac:dyDescent="0.2">
      <c r="B46" s="320"/>
      <c r="C46" s="320"/>
      <c r="D46" s="320"/>
      <c r="E46" s="320"/>
      <c r="F46" s="320"/>
      <c r="G46" s="320"/>
      <c r="H46" s="320"/>
      <c r="I46" s="320"/>
      <c r="J46" s="320"/>
      <c r="K46" s="320"/>
      <c r="L46" s="320"/>
      <c r="M46" s="320"/>
      <c r="N46" s="320"/>
      <c r="O46" s="320"/>
      <c r="P46" s="320"/>
      <c r="Q46" s="320"/>
      <c r="R46" s="320"/>
      <c r="S46" s="320"/>
      <c r="T46" s="320"/>
      <c r="U46" s="320"/>
    </row>
    <row r="48" spans="2:21" ht="73.5" customHeight="1" x14ac:dyDescent="0.2"/>
    <row r="49" spans="2:21" ht="84" customHeight="1" x14ac:dyDescent="0.2"/>
    <row r="50" spans="2:21" ht="19.5" x14ac:dyDescent="0.2">
      <c r="B50" s="337" t="s">
        <v>362</v>
      </c>
      <c r="C50" s="337"/>
      <c r="D50" s="337"/>
      <c r="E50" s="337"/>
      <c r="F50" s="337"/>
      <c r="G50" s="337"/>
      <c r="H50" s="337"/>
      <c r="I50" s="337"/>
      <c r="J50" s="337"/>
      <c r="K50" s="337"/>
      <c r="L50" s="337"/>
      <c r="M50" s="337"/>
      <c r="N50" s="337"/>
      <c r="O50" s="337"/>
      <c r="P50" s="337"/>
      <c r="Q50" s="337"/>
      <c r="R50" s="337"/>
      <c r="S50" s="337"/>
      <c r="T50" s="337"/>
      <c r="U50" s="337"/>
    </row>
    <row r="51" spans="2:21" ht="39.75" customHeight="1" x14ac:dyDescent="0.2">
      <c r="B51" s="343"/>
      <c r="C51" s="343"/>
      <c r="D51" s="343"/>
      <c r="E51" s="343"/>
      <c r="F51" s="343"/>
      <c r="G51" s="343"/>
      <c r="H51" s="343"/>
      <c r="I51" s="343"/>
      <c r="J51" s="343"/>
      <c r="K51" s="343"/>
      <c r="L51" s="343"/>
      <c r="M51" s="343"/>
      <c r="N51" s="343"/>
      <c r="O51" s="343"/>
      <c r="P51" s="343"/>
      <c r="Q51" s="343"/>
      <c r="R51" s="343"/>
      <c r="S51" s="343"/>
      <c r="T51" s="343"/>
      <c r="U51" s="343"/>
    </row>
    <row r="52" spans="2:21" ht="48.75" customHeight="1" x14ac:dyDescent="0.2">
      <c r="B52" s="343"/>
      <c r="C52" s="343"/>
      <c r="D52" s="343"/>
      <c r="E52" s="343"/>
      <c r="F52" s="343"/>
      <c r="G52" s="343"/>
      <c r="H52" s="343"/>
      <c r="I52" s="343"/>
      <c r="J52" s="343"/>
      <c r="K52" s="343"/>
      <c r="L52" s="343"/>
      <c r="M52" s="343"/>
      <c r="N52" s="343"/>
      <c r="O52" s="343"/>
      <c r="P52" s="343"/>
      <c r="Q52" s="343"/>
      <c r="R52" s="343"/>
      <c r="S52" s="343"/>
      <c r="T52" s="343"/>
      <c r="U52" s="343"/>
    </row>
    <row r="65493" spans="2:22" x14ac:dyDescent="0.2">
      <c r="B65493" s="10" t="s">
        <v>62</v>
      </c>
      <c r="C65493" s="10"/>
      <c r="D65493" s="10"/>
      <c r="E65493" s="10"/>
      <c r="F65493" s="10"/>
      <c r="G65493" s="10"/>
      <c r="H65493" s="10"/>
      <c r="I65493" s="10"/>
      <c r="J65493" s="10"/>
      <c r="K65493" s="10"/>
      <c r="L65493" s="10"/>
      <c r="M65493" s="10"/>
      <c r="N65493" s="10"/>
      <c r="O65493" s="10"/>
      <c r="P65493" s="10"/>
      <c r="Q65493" s="10"/>
      <c r="R65493" s="10"/>
      <c r="S65493" s="10"/>
      <c r="T65493" s="10"/>
      <c r="U65493" s="10"/>
      <c r="V65493" s="10"/>
    </row>
    <row r="65494" spans="2:22" x14ac:dyDescent="0.2">
      <c r="B65494" s="11" t="s">
        <v>63</v>
      </c>
      <c r="C65494" s="11"/>
      <c r="D65494" s="11"/>
      <c r="E65494" s="11"/>
      <c r="F65494" s="11"/>
      <c r="G65494" s="11"/>
      <c r="H65494" s="11"/>
      <c r="I65494" s="11"/>
      <c r="J65494" s="11"/>
      <c r="K65494" s="11"/>
      <c r="L65494" s="11"/>
      <c r="M65494" s="11"/>
      <c r="N65494" s="11"/>
      <c r="O65494" s="11"/>
      <c r="P65494" s="11"/>
      <c r="Q65494" s="11"/>
      <c r="R65494" s="11"/>
      <c r="S65494" s="11"/>
      <c r="T65494" s="11"/>
      <c r="U65494" s="11"/>
      <c r="V65494" s="11"/>
    </row>
    <row r="65495" spans="2:22" x14ac:dyDescent="0.2">
      <c r="B65495" s="11" t="s">
        <v>64</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sheetData>
  <mergeCells count="43">
    <mergeCell ref="B21:U21"/>
    <mergeCell ref="B22:U22"/>
    <mergeCell ref="B23:U23"/>
    <mergeCell ref="V2:V3"/>
    <mergeCell ref="L3:L9"/>
    <mergeCell ref="R2:U2"/>
    <mergeCell ref="B2:B3"/>
    <mergeCell ref="C2:F2"/>
    <mergeCell ref="H2:K2"/>
    <mergeCell ref="M2:P2"/>
    <mergeCell ref="G3:G9"/>
    <mergeCell ref="B39:U39"/>
    <mergeCell ref="B40:U40"/>
    <mergeCell ref="B41:U41"/>
    <mergeCell ref="B31:U31"/>
    <mergeCell ref="B12:U12"/>
    <mergeCell ref="B13:U13"/>
    <mergeCell ref="B14:U14"/>
    <mergeCell ref="B15:U15"/>
    <mergeCell ref="B25:U25"/>
    <mergeCell ref="B24:U24"/>
    <mergeCell ref="B26:U26"/>
    <mergeCell ref="B27:U27"/>
    <mergeCell ref="B16:U16"/>
    <mergeCell ref="B17:U17"/>
    <mergeCell ref="B18:U18"/>
    <mergeCell ref="B19:U19"/>
    <mergeCell ref="B28:U28"/>
    <mergeCell ref="B51:U51"/>
    <mergeCell ref="B52:U52"/>
    <mergeCell ref="B50:U50"/>
    <mergeCell ref="B45:U45"/>
    <mergeCell ref="B46:U46"/>
    <mergeCell ref="B30:U30"/>
    <mergeCell ref="B42:U42"/>
    <mergeCell ref="B43:U43"/>
    <mergeCell ref="B44:U44"/>
    <mergeCell ref="B35:U35"/>
    <mergeCell ref="B32:U32"/>
    <mergeCell ref="B33:U33"/>
    <mergeCell ref="B34:U34"/>
    <mergeCell ref="B36:U36"/>
    <mergeCell ref="B37:U37"/>
  </mergeCells>
  <phoneticPr fontId="2" type="noConversion"/>
  <conditionalFormatting sqref="V5">
    <cfRule type="cellIs" dxfId="0" priority="2" stopIfTrue="1" operator="equal">
      <formula>$V$5</formula>
    </cfRule>
  </conditionalFormatting>
  <hyperlinks>
    <hyperlink ref="B65495" r:id="rId1" xr:uid="{00000000-0004-0000-0400-000000000000}"/>
    <hyperlink ref="B65494"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I18"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1" t="s">
        <v>314</v>
      </c>
      <c r="C2" s="310" t="s">
        <v>69</v>
      </c>
      <c r="D2" s="310"/>
      <c r="E2" s="310"/>
      <c r="F2" s="310"/>
      <c r="G2" s="2"/>
      <c r="H2" s="308" t="s">
        <v>70</v>
      </c>
      <c r="I2" s="308"/>
      <c r="J2" s="308"/>
      <c r="K2" s="308"/>
      <c r="L2" s="2"/>
      <c r="M2" s="309" t="s">
        <v>71</v>
      </c>
      <c r="N2" s="309"/>
      <c r="O2" s="309"/>
      <c r="P2" s="309"/>
      <c r="Q2" s="89"/>
      <c r="R2" s="317" t="s">
        <v>72</v>
      </c>
      <c r="S2" s="317"/>
      <c r="T2" s="317"/>
      <c r="U2" s="317"/>
      <c r="V2" s="307"/>
    </row>
    <row r="3" spans="2:22" ht="24.75" customHeight="1" thickBot="1" x14ac:dyDescent="0.25">
      <c r="B3" s="312"/>
      <c r="C3" s="3">
        <v>1</v>
      </c>
      <c r="D3" s="3">
        <v>2</v>
      </c>
      <c r="E3" s="4">
        <v>3</v>
      </c>
      <c r="F3" s="5">
        <v>4</v>
      </c>
      <c r="G3" s="315"/>
      <c r="H3" s="3">
        <v>1</v>
      </c>
      <c r="I3" s="3">
        <v>2</v>
      </c>
      <c r="J3" s="4">
        <v>3</v>
      </c>
      <c r="K3" s="5">
        <v>4</v>
      </c>
      <c r="L3" s="313"/>
      <c r="M3" s="3">
        <v>1</v>
      </c>
      <c r="N3" s="3">
        <v>2</v>
      </c>
      <c r="O3" s="4">
        <v>3</v>
      </c>
      <c r="P3" s="5">
        <v>4</v>
      </c>
      <c r="Q3" s="91"/>
      <c r="R3" s="3">
        <v>1</v>
      </c>
      <c r="S3" s="3">
        <v>2</v>
      </c>
      <c r="T3" s="4">
        <v>3</v>
      </c>
      <c r="U3" s="5">
        <v>4</v>
      </c>
      <c r="V3" s="307"/>
    </row>
    <row r="4" spans="2:22" ht="38.1" customHeight="1" thickTop="1" thickBot="1" x14ac:dyDescent="0.25">
      <c r="B4" s="71" t="s">
        <v>315</v>
      </c>
      <c r="C4" s="66">
        <f>Autoevaluación!Q121/SUM(Autoevaluación!Q121:Q124)</f>
        <v>0</v>
      </c>
      <c r="D4" s="7">
        <f>Autoevaluación!Q122/SUM(Autoevaluación!Q121:Q124)</f>
        <v>0.25</v>
      </c>
      <c r="E4" s="7">
        <f>Autoevaluación!Q123/SUM(Autoevaluación!Q121:Q124)</f>
        <v>0.75</v>
      </c>
      <c r="F4" s="7">
        <f>Autoevaluación!Q124/SUM(Autoevaluación!Q121:Q124)</f>
        <v>0</v>
      </c>
      <c r="G4" s="316"/>
      <c r="H4" s="7">
        <f>Autoevaluación!R121/SUM(Autoevaluación!R121:R124)</f>
        <v>0</v>
      </c>
      <c r="I4" s="7">
        <f>Autoevaluación!R122/SUM(Autoevaluación!R121:R124)</f>
        <v>0.25</v>
      </c>
      <c r="J4" s="7">
        <f>Autoevaluación!R123/SUM(Autoevaluación!R121:R124)</f>
        <v>0.75</v>
      </c>
      <c r="K4" s="7">
        <f>Autoevaluación!R124/SUM(Autoevaluación!R121:R124)</f>
        <v>0</v>
      </c>
      <c r="L4" s="314"/>
      <c r="M4" s="7" t="e">
        <f>Autoevaluación!S121/SUM(Autoevaluación!S121:S124)</f>
        <v>#DIV/0!</v>
      </c>
      <c r="N4" s="7" t="e">
        <f>Autoevaluación!S122/SUM(Autoevaluación!S121:S124)</f>
        <v>#DIV/0!</v>
      </c>
      <c r="O4" s="7" t="e">
        <f>Autoevaluación!S123/SUM(Autoevaluación!S121:S124)</f>
        <v>#DIV/0!</v>
      </c>
      <c r="P4" s="7" t="e">
        <f>Autoevaluación!S124/SUM(Autoevaluación!S121:S124)</f>
        <v>#DIV/0!</v>
      </c>
      <c r="Q4" s="87"/>
      <c r="R4" s="7" t="e">
        <f>Autoevaluación!T121/SUM(Autoevaluación!T121:T124)</f>
        <v>#DIV/0!</v>
      </c>
      <c r="S4" s="7" t="e">
        <f>Autoevaluación!T122/SUM(Autoevaluación!T121:T124)</f>
        <v>#DIV/0!</v>
      </c>
      <c r="T4" s="7" t="e">
        <f>Autoevaluación!T123/SUM(Autoevaluación!T121:T124)</f>
        <v>#DIV/0!</v>
      </c>
      <c r="U4" s="7" t="e">
        <f>Autoevaluación!T124/SUM(Autoevaluación!T121:T124)</f>
        <v>#DIV/0!</v>
      </c>
    </row>
    <row r="5" spans="2:22" ht="38.1" customHeight="1" thickTop="1" thickBot="1" x14ac:dyDescent="0.25">
      <c r="B5" s="72" t="s">
        <v>327</v>
      </c>
      <c r="C5" s="66">
        <f>Autoevaluación!Q127/SUM(Autoevaluación!Q127:Q130)</f>
        <v>0</v>
      </c>
      <c r="D5" s="7">
        <f>Autoevaluación!Q128/SUM(Autoevaluación!Q127:Q130)</f>
        <v>0.25</v>
      </c>
      <c r="E5" s="7">
        <f>Autoevaluación!Q129/SUM(Autoevaluación!Q127:Q130)</f>
        <v>0.75</v>
      </c>
      <c r="F5" s="7">
        <f>Autoevaluación!Q130/SUM(Autoevaluación!Q127:Q130)</f>
        <v>0</v>
      </c>
      <c r="G5" s="316"/>
      <c r="H5" s="7">
        <f>Autoevaluación!R127/SUM(Autoevaluación!R127:R130)</f>
        <v>0</v>
      </c>
      <c r="I5" s="7">
        <f>Autoevaluación!R128/SUM(Autoevaluación!R127:R130)</f>
        <v>0.25</v>
      </c>
      <c r="J5" s="7">
        <f>Autoevaluación!R129/SUM(Autoevaluación!R127:R130)</f>
        <v>0.75</v>
      </c>
      <c r="K5" s="7">
        <f>Autoevaluación!R130/SUM(Autoevaluación!R127:R130)</f>
        <v>0</v>
      </c>
      <c r="L5" s="314"/>
      <c r="M5" s="7" t="e">
        <f>Autoevaluación!S127/SUM(Autoevaluación!S127:S130)</f>
        <v>#DIV/0!</v>
      </c>
      <c r="N5" s="7" t="e">
        <f>Autoevaluación!S128/SUM(Autoevaluación!S127:S130)</f>
        <v>#DIV/0!</v>
      </c>
      <c r="O5" s="7" t="e">
        <f>Autoevaluación!S129/SUM(Autoevaluación!S127:S130)</f>
        <v>#DIV/0!</v>
      </c>
      <c r="P5" s="7" t="e">
        <f>Autoevaluación!S130/SUM(Autoevaluación!S127:S130)</f>
        <v>#DIV/0!</v>
      </c>
      <c r="Q5" s="87"/>
      <c r="R5" s="7" t="e">
        <f>Autoevaluación!T127/SUM(Autoevaluación!T127:T130)</f>
        <v>#DIV/0!</v>
      </c>
      <c r="S5" s="7" t="e">
        <f>Autoevaluación!T128/SUM(Autoevaluación!T127:T130)</f>
        <v>#DIV/0!</v>
      </c>
      <c r="T5" s="7" t="e">
        <f>Autoevaluación!T128/SUM(Autoevaluación!T127:T130)</f>
        <v>#DIV/0!</v>
      </c>
      <c r="U5" s="7" t="e">
        <f>Autoevaluación!T130/SUM(Autoevaluación!T127:T130)</f>
        <v>#DIV/0!</v>
      </c>
    </row>
    <row r="6" spans="2:22" ht="38.1" customHeight="1" thickTop="1" thickBot="1" x14ac:dyDescent="0.25">
      <c r="B6" s="72" t="s">
        <v>382</v>
      </c>
      <c r="C6" s="66">
        <f>Autoevaluación!Q133/SUM(Autoevaluación!Q133:Q136)</f>
        <v>0</v>
      </c>
      <c r="D6" s="7">
        <f>Autoevaluación!Q134/SUM(Autoevaluación!Q133:Q136)</f>
        <v>0</v>
      </c>
      <c r="E6" s="7">
        <f>Autoevaluación!Q135/SUM(Autoevaluación!Q133:Q136)</f>
        <v>1</v>
      </c>
      <c r="F6" s="7">
        <f>Autoevaluación!Q136/SUM(Autoevaluación!Q133:Q136)</f>
        <v>0</v>
      </c>
      <c r="G6" s="316"/>
      <c r="H6" s="7">
        <f>Autoevaluación!R133/SUM(Autoevaluación!R133:R136)</f>
        <v>0</v>
      </c>
      <c r="I6" s="7">
        <f>Autoevaluación!R134/SUM(Autoevaluación!R133:R136)</f>
        <v>0</v>
      </c>
      <c r="J6" s="7">
        <f>Autoevaluación!R135/SUM(Autoevaluación!R133:R136)</f>
        <v>1</v>
      </c>
      <c r="K6" s="7">
        <f>Autoevaluación!R136/SUM(Autoevaluación!R133:R136)</f>
        <v>0</v>
      </c>
      <c r="L6" s="314"/>
      <c r="M6" s="7" t="e">
        <f>Autoevaluación!S133/SUM(Autoevaluación!S133:S136)</f>
        <v>#DIV/0!</v>
      </c>
      <c r="N6" s="7" t="e">
        <f>Autoevaluación!S134/SUM(Autoevaluación!S133:S136)</f>
        <v>#DIV/0!</v>
      </c>
      <c r="O6" s="7" t="e">
        <f>Autoevaluación!S135/SUM(Autoevaluación!S133:S136)</f>
        <v>#DIV/0!</v>
      </c>
      <c r="P6" s="7" t="e">
        <f>Autoevaluación!S136/SUM(Autoevaluación!S133:S136)</f>
        <v>#DIV/0!</v>
      </c>
      <c r="Q6" s="87"/>
      <c r="R6" s="7" t="e">
        <f>Autoevaluación!T133/SUM(Autoevaluación!T133:T136)</f>
        <v>#DIV/0!</v>
      </c>
      <c r="S6" s="7" t="e">
        <f>Autoevaluación!T134/SUM(Autoevaluación!T133:T136)</f>
        <v>#DIV/0!</v>
      </c>
      <c r="T6" s="7" t="e">
        <f>Autoevaluación!T135/SUM(Autoevaluación!T133:T136)</f>
        <v>#DIV/0!</v>
      </c>
      <c r="U6" s="7" t="e">
        <f>Autoevaluación!T136/SUM(Autoevaluación!T133:T136)</f>
        <v>#DIV/0!</v>
      </c>
      <c r="V6" s="16"/>
    </row>
    <row r="7" spans="2:22" ht="38.1" customHeight="1" thickTop="1" thickBot="1" x14ac:dyDescent="0.25">
      <c r="B7" s="71" t="s">
        <v>350</v>
      </c>
      <c r="C7" s="66">
        <f>Autoevaluación!Q138/SUM(Autoevaluación!Q138:Q141)</f>
        <v>0</v>
      </c>
      <c r="D7" s="7">
        <f>Autoevaluación!Q139/SUM(Autoevaluación!Q138:Q141)</f>
        <v>0.33333333333333331</v>
      </c>
      <c r="E7" s="7">
        <f>Autoevaluación!Q140/SUM(Autoevaluación!Q138:Q141)</f>
        <v>0.66666666666666663</v>
      </c>
      <c r="F7" s="7">
        <f>Autoevaluación!Q141/SUM(Autoevaluación!Q138:Q141)</f>
        <v>0</v>
      </c>
      <c r="G7" s="316"/>
      <c r="H7" s="7">
        <f>Autoevaluación!R138/SUM(Autoevaluación!R138:R141)</f>
        <v>0</v>
      </c>
      <c r="I7" s="7">
        <f>Autoevaluación!R139/SUM(Autoevaluación!R138:R141)</f>
        <v>0.33333333333333331</v>
      </c>
      <c r="J7" s="7">
        <f>Autoevaluación!R140/SUM(Autoevaluación!R138:R141)</f>
        <v>0.66666666666666663</v>
      </c>
      <c r="K7" s="7">
        <f>Autoevaluación!R141/SUM(Autoevaluación!R138:R141)</f>
        <v>0</v>
      </c>
      <c r="L7" s="314"/>
      <c r="M7" s="7" t="e">
        <f>Autoevaluación!S138/SUM(Autoevaluación!S138:S141)</f>
        <v>#DIV/0!</v>
      </c>
      <c r="N7" s="7" t="e">
        <f>Autoevaluación!S139/SUM(Autoevaluación!S138:S141)</f>
        <v>#DIV/0!</v>
      </c>
      <c r="O7" s="7" t="e">
        <f>Autoevaluación!S140/SUM(Autoevaluación!S138:S141)</f>
        <v>#DIV/0!</v>
      </c>
      <c r="P7" s="7" t="e">
        <f>Autoevaluación!S141/SUM(Autoevaluación!S138:S141)</f>
        <v>#DIV/0!</v>
      </c>
      <c r="Q7" s="87"/>
      <c r="R7" s="7" t="e">
        <f>Autoevaluación!T138/SUM(Autoevaluación!T138:T141)</f>
        <v>#DIV/0!</v>
      </c>
      <c r="S7" s="7" t="e">
        <f>Autoevaluación!T139/SUM(Autoevaluación!T138:T141)</f>
        <v>#DIV/0!</v>
      </c>
      <c r="T7" s="7" t="e">
        <f>Autoevaluación!T140/SUM(Autoevaluación!T138:T141)</f>
        <v>#DIV/0!</v>
      </c>
      <c r="U7" s="7" t="e">
        <f>Autoevaluación!T141/SUM(Autoevaluación!T138:T141)</f>
        <v>#DIV/0!</v>
      </c>
    </row>
    <row r="8" spans="2:22" ht="38.1" customHeight="1" thickTop="1" x14ac:dyDescent="0.2">
      <c r="B8" s="69"/>
      <c r="C8" s="7"/>
      <c r="D8" s="7"/>
      <c r="E8" s="7"/>
      <c r="F8" s="7"/>
      <c r="G8" s="316"/>
      <c r="H8" s="7"/>
      <c r="I8" s="7"/>
      <c r="J8" s="7"/>
      <c r="K8" s="7"/>
      <c r="L8" s="314"/>
      <c r="M8" s="7"/>
      <c r="N8" s="7"/>
      <c r="O8" s="7"/>
      <c r="P8" s="7"/>
      <c r="Q8" s="87"/>
      <c r="R8" s="7"/>
      <c r="S8" s="7"/>
      <c r="T8" s="7"/>
      <c r="U8" s="7"/>
    </row>
    <row r="9" spans="2:22" ht="38.1" customHeight="1" x14ac:dyDescent="0.2">
      <c r="B9" s="6"/>
      <c r="C9" s="7"/>
      <c r="D9" s="7"/>
      <c r="E9" s="7"/>
      <c r="F9" s="7"/>
      <c r="G9" s="316"/>
      <c r="H9" s="7"/>
      <c r="I9" s="7"/>
      <c r="J9" s="7"/>
      <c r="K9" s="7"/>
      <c r="L9" s="314"/>
      <c r="M9" s="7"/>
      <c r="N9" s="7"/>
      <c r="O9" s="7"/>
      <c r="P9" s="7"/>
      <c r="Q9" s="87"/>
      <c r="R9" s="7"/>
      <c r="S9" s="7"/>
      <c r="T9" s="7"/>
      <c r="U9" s="7"/>
    </row>
    <row r="10" spans="2:22" ht="42" customHeight="1" x14ac:dyDescent="0.2">
      <c r="B10" s="15" t="s">
        <v>383</v>
      </c>
      <c r="C10" s="12">
        <f>AVERAGE(C4:C9)</f>
        <v>0</v>
      </c>
      <c r="D10" s="12">
        <f>AVERAGE(D4:D9)</f>
        <v>0.20833333333333331</v>
      </c>
      <c r="E10" s="12">
        <f>AVERAGE(E4:E9)</f>
        <v>0.79166666666666663</v>
      </c>
      <c r="F10" s="12">
        <f>AVERAGE(F4:F9)</f>
        <v>0</v>
      </c>
      <c r="G10" s="9"/>
      <c r="H10" s="12">
        <f>AVERAGE(H4:H9)</f>
        <v>0</v>
      </c>
      <c r="I10" s="12">
        <f>AVERAGE(I4:I9)</f>
        <v>0.20833333333333331</v>
      </c>
      <c r="J10" s="12">
        <f>AVERAGE(J4:J9)</f>
        <v>0.79166666666666663</v>
      </c>
      <c r="K10" s="12">
        <f>AVERAGE(K4:K9)</f>
        <v>0</v>
      </c>
      <c r="L10" s="9"/>
      <c r="M10" s="12" t="e">
        <f>AVERAGE(M4:M9)</f>
        <v>#DIV/0!</v>
      </c>
      <c r="N10" s="12" t="e">
        <f>AVERAGE(N4:N9)</f>
        <v>#DIV/0!</v>
      </c>
      <c r="O10" s="12" t="e">
        <f>AVERAGE(O4:O9)</f>
        <v>#DIV/0!</v>
      </c>
      <c r="P10" s="12" t="e">
        <f>AVERAGE(P4:P9)</f>
        <v>#DIV/0!</v>
      </c>
      <c r="Q10" s="88"/>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0" t="s">
        <v>69</v>
      </c>
      <c r="C12" s="310"/>
      <c r="D12" s="310"/>
      <c r="E12" s="310"/>
      <c r="F12" s="310"/>
      <c r="G12" s="310"/>
      <c r="H12" s="310"/>
      <c r="I12" s="310"/>
      <c r="J12" s="310"/>
      <c r="K12" s="310"/>
      <c r="L12" s="310"/>
      <c r="M12" s="310"/>
      <c r="N12" s="310"/>
      <c r="O12" s="310"/>
      <c r="P12" s="310"/>
      <c r="Q12" s="310"/>
      <c r="R12" s="310"/>
      <c r="S12" s="310"/>
      <c r="T12" s="310"/>
      <c r="U12" s="310"/>
    </row>
    <row r="13" spans="2:22" ht="24.95" customHeight="1" x14ac:dyDescent="0.2">
      <c r="B13" s="338" t="s">
        <v>361</v>
      </c>
      <c r="C13" s="338"/>
      <c r="D13" s="338"/>
      <c r="E13" s="338"/>
      <c r="F13" s="338"/>
      <c r="G13" s="338"/>
      <c r="H13" s="338"/>
      <c r="I13" s="338"/>
      <c r="J13" s="338"/>
      <c r="K13" s="338"/>
      <c r="L13" s="338"/>
      <c r="M13" s="338"/>
      <c r="N13" s="338"/>
      <c r="O13" s="338"/>
      <c r="P13" s="338"/>
      <c r="Q13" s="338"/>
      <c r="R13" s="338"/>
      <c r="S13" s="338"/>
      <c r="T13" s="338"/>
      <c r="U13" s="338"/>
    </row>
    <row r="14" spans="2:22" ht="60" customHeight="1" x14ac:dyDescent="0.2">
      <c r="B14" s="336" t="s">
        <v>355</v>
      </c>
      <c r="C14" s="336"/>
      <c r="D14" s="336"/>
      <c r="E14" s="336"/>
      <c r="F14" s="336"/>
      <c r="G14" s="336"/>
      <c r="H14" s="336"/>
      <c r="I14" s="336"/>
      <c r="J14" s="336"/>
      <c r="K14" s="336"/>
      <c r="L14" s="336"/>
      <c r="M14" s="336"/>
      <c r="N14" s="336"/>
      <c r="O14" s="336"/>
      <c r="P14" s="336"/>
      <c r="Q14" s="336"/>
      <c r="R14" s="336"/>
      <c r="S14" s="336"/>
      <c r="T14" s="336"/>
      <c r="U14" s="336"/>
    </row>
    <row r="15" spans="2:22" ht="60" customHeight="1" x14ac:dyDescent="0.2">
      <c r="B15" s="336" t="s">
        <v>322</v>
      </c>
      <c r="C15" s="336"/>
      <c r="D15" s="336"/>
      <c r="E15" s="336"/>
      <c r="F15" s="336"/>
      <c r="G15" s="336"/>
      <c r="H15" s="336"/>
      <c r="I15" s="336"/>
      <c r="J15" s="336"/>
      <c r="K15" s="336"/>
      <c r="L15" s="336"/>
      <c r="M15" s="336"/>
      <c r="N15" s="336"/>
      <c r="O15" s="336"/>
      <c r="P15" s="336"/>
      <c r="Q15" s="336"/>
      <c r="R15" s="336"/>
      <c r="S15" s="336"/>
      <c r="T15" s="336"/>
      <c r="U15" s="336"/>
    </row>
    <row r="16" spans="2:22" s="14" customFormat="1" ht="24.95" customHeight="1" x14ac:dyDescent="0.25">
      <c r="B16" s="337" t="s">
        <v>362</v>
      </c>
      <c r="C16" s="337"/>
      <c r="D16" s="337"/>
      <c r="E16" s="337"/>
      <c r="F16" s="337"/>
      <c r="G16" s="337"/>
      <c r="H16" s="337"/>
      <c r="I16" s="337"/>
      <c r="J16" s="337"/>
      <c r="K16" s="337"/>
      <c r="L16" s="337"/>
      <c r="M16" s="337"/>
      <c r="N16" s="337"/>
      <c r="O16" s="337"/>
      <c r="P16" s="337"/>
      <c r="Q16" s="337"/>
      <c r="R16" s="337"/>
      <c r="S16" s="337"/>
      <c r="T16" s="337"/>
      <c r="U16" s="337"/>
    </row>
    <row r="17" spans="2:21" ht="60" customHeight="1" x14ac:dyDescent="0.2">
      <c r="B17" s="336" t="s">
        <v>358</v>
      </c>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6" t="s">
        <v>293</v>
      </c>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2">
      <c r="B19" s="336"/>
      <c r="C19" s="336"/>
      <c r="D19" s="336"/>
      <c r="E19" s="336"/>
      <c r="F19" s="336"/>
      <c r="G19" s="336"/>
      <c r="H19" s="336"/>
      <c r="I19" s="336"/>
      <c r="J19" s="336"/>
      <c r="K19" s="336"/>
      <c r="L19" s="336"/>
      <c r="M19" s="336"/>
      <c r="N19" s="336"/>
      <c r="O19" s="336"/>
      <c r="P19" s="336"/>
      <c r="Q19" s="336"/>
      <c r="R19" s="336"/>
      <c r="S19" s="336"/>
      <c r="T19" s="336"/>
      <c r="U19" s="33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9" t="s">
        <v>70</v>
      </c>
      <c r="C21" s="339"/>
      <c r="D21" s="339"/>
      <c r="E21" s="339"/>
      <c r="F21" s="339"/>
      <c r="G21" s="339"/>
      <c r="H21" s="339"/>
      <c r="I21" s="339"/>
      <c r="J21" s="339"/>
      <c r="K21" s="339"/>
      <c r="L21" s="339"/>
      <c r="M21" s="339"/>
      <c r="N21" s="339"/>
      <c r="O21" s="339"/>
      <c r="P21" s="339"/>
      <c r="Q21" s="339"/>
      <c r="R21" s="339"/>
      <c r="S21" s="339"/>
      <c r="T21" s="339"/>
      <c r="U21" s="339"/>
    </row>
    <row r="22" spans="2:21" ht="24.95" customHeight="1" x14ac:dyDescent="0.2">
      <c r="B22" s="326" t="s">
        <v>361</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336" t="s">
        <v>467</v>
      </c>
      <c r="C23" s="336"/>
      <c r="D23" s="336"/>
      <c r="E23" s="336"/>
      <c r="F23" s="336"/>
      <c r="G23" s="336"/>
      <c r="H23" s="336"/>
      <c r="I23" s="336"/>
      <c r="J23" s="336"/>
      <c r="K23" s="336"/>
      <c r="L23" s="336"/>
      <c r="M23" s="336"/>
      <c r="N23" s="336"/>
      <c r="O23" s="336"/>
      <c r="P23" s="336"/>
      <c r="Q23" s="336"/>
      <c r="R23" s="336"/>
      <c r="S23" s="336"/>
      <c r="T23" s="336"/>
      <c r="U23" s="336"/>
    </row>
    <row r="24" spans="2:21" ht="60" customHeight="1" x14ac:dyDescent="0.2">
      <c r="B24" s="336" t="s">
        <v>468</v>
      </c>
      <c r="C24" s="336"/>
      <c r="D24" s="336"/>
      <c r="E24" s="336"/>
      <c r="F24" s="336"/>
      <c r="G24" s="336"/>
      <c r="H24" s="336"/>
      <c r="I24" s="336"/>
      <c r="J24" s="336"/>
      <c r="K24" s="336"/>
      <c r="L24" s="336"/>
      <c r="M24" s="336"/>
      <c r="N24" s="336"/>
      <c r="O24" s="336"/>
      <c r="P24" s="336"/>
      <c r="Q24" s="336"/>
      <c r="R24" s="336"/>
      <c r="S24" s="336"/>
      <c r="T24" s="336"/>
      <c r="U24" s="336"/>
    </row>
    <row r="25" spans="2:21" s="14" customFormat="1" ht="24.95" customHeight="1" x14ac:dyDescent="0.25">
      <c r="B25" s="337" t="s">
        <v>362</v>
      </c>
      <c r="C25" s="337"/>
      <c r="D25" s="337"/>
      <c r="E25" s="337"/>
      <c r="F25" s="337"/>
      <c r="G25" s="337"/>
      <c r="H25" s="337"/>
      <c r="I25" s="337"/>
      <c r="J25" s="337"/>
      <c r="K25" s="337"/>
      <c r="L25" s="337"/>
      <c r="M25" s="337"/>
      <c r="N25" s="337"/>
      <c r="O25" s="337"/>
      <c r="P25" s="337"/>
      <c r="Q25" s="337"/>
      <c r="R25" s="337"/>
      <c r="S25" s="337"/>
      <c r="T25" s="337"/>
      <c r="U25" s="337"/>
    </row>
    <row r="26" spans="2:21" ht="60" customHeight="1" x14ac:dyDescent="0.2">
      <c r="B26" s="344" t="s">
        <v>469</v>
      </c>
      <c r="C26" s="344"/>
      <c r="D26" s="344"/>
      <c r="E26" s="344"/>
      <c r="F26" s="344"/>
      <c r="G26" s="344"/>
      <c r="H26" s="344"/>
      <c r="I26" s="344"/>
      <c r="J26" s="344"/>
      <c r="K26" s="344"/>
      <c r="L26" s="344"/>
      <c r="M26" s="344"/>
      <c r="N26" s="344"/>
      <c r="O26" s="344"/>
      <c r="P26" s="344"/>
      <c r="Q26" s="344"/>
      <c r="R26" s="344"/>
      <c r="S26" s="344"/>
      <c r="T26" s="344"/>
      <c r="U26" s="344"/>
    </row>
    <row r="27" spans="2:21" ht="60" customHeight="1" x14ac:dyDescent="0.2">
      <c r="B27" s="344" t="s">
        <v>470</v>
      </c>
      <c r="C27" s="344"/>
      <c r="D27" s="344"/>
      <c r="E27" s="344"/>
      <c r="F27" s="344"/>
      <c r="G27" s="344"/>
      <c r="H27" s="344"/>
      <c r="I27" s="344"/>
      <c r="J27" s="344"/>
      <c r="K27" s="344"/>
      <c r="L27" s="344"/>
      <c r="M27" s="344"/>
      <c r="N27" s="344"/>
      <c r="O27" s="344"/>
      <c r="P27" s="344"/>
      <c r="Q27" s="344"/>
      <c r="R27" s="344"/>
      <c r="S27" s="344"/>
      <c r="T27" s="344"/>
      <c r="U27" s="344"/>
    </row>
    <row r="28" spans="2:21" ht="60" customHeight="1" x14ac:dyDescent="0.2">
      <c r="B28" s="344" t="s">
        <v>471</v>
      </c>
      <c r="C28" s="344"/>
      <c r="D28" s="344"/>
      <c r="E28" s="344"/>
      <c r="F28" s="344"/>
      <c r="G28" s="344"/>
      <c r="H28" s="344"/>
      <c r="I28" s="344"/>
      <c r="J28" s="344"/>
      <c r="K28" s="344"/>
      <c r="L28" s="344"/>
      <c r="M28" s="344"/>
      <c r="N28" s="344"/>
      <c r="O28" s="344"/>
      <c r="P28" s="344"/>
      <c r="Q28" s="344"/>
      <c r="R28" s="344"/>
      <c r="S28" s="344"/>
      <c r="T28" s="344"/>
      <c r="U28" s="34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0" t="s">
        <v>71</v>
      </c>
      <c r="C30" s="340"/>
      <c r="D30" s="340"/>
      <c r="E30" s="340"/>
      <c r="F30" s="340"/>
      <c r="G30" s="340"/>
      <c r="H30" s="340"/>
      <c r="I30" s="340"/>
      <c r="J30" s="340"/>
      <c r="K30" s="340"/>
      <c r="L30" s="340"/>
      <c r="M30" s="340"/>
      <c r="N30" s="340"/>
      <c r="O30" s="340"/>
      <c r="P30" s="340"/>
      <c r="Q30" s="340"/>
      <c r="R30" s="340"/>
      <c r="S30" s="340"/>
      <c r="T30" s="340"/>
      <c r="U30" s="340"/>
    </row>
    <row r="31" spans="2:21" ht="24.95" customHeight="1" x14ac:dyDescent="0.2">
      <c r="B31" s="341" t="s">
        <v>361</v>
      </c>
      <c r="C31" s="342"/>
      <c r="D31" s="342"/>
      <c r="E31" s="342"/>
      <c r="F31" s="342"/>
      <c r="G31" s="342"/>
      <c r="H31" s="342"/>
      <c r="I31" s="342"/>
      <c r="J31" s="342"/>
      <c r="K31" s="342"/>
      <c r="L31" s="342"/>
      <c r="M31" s="342"/>
      <c r="N31" s="342"/>
      <c r="O31" s="342"/>
      <c r="P31" s="342"/>
      <c r="Q31" s="342"/>
      <c r="R31" s="342"/>
      <c r="S31" s="342"/>
      <c r="T31" s="342"/>
      <c r="U31" s="342"/>
    </row>
    <row r="32" spans="2:21" ht="60" customHeight="1" x14ac:dyDescent="0.2">
      <c r="B32" s="336"/>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2">
      <c r="B33" s="336"/>
      <c r="C33" s="336"/>
      <c r="D33" s="336"/>
      <c r="E33" s="336"/>
      <c r="F33" s="336"/>
      <c r="G33" s="336"/>
      <c r="H33" s="336"/>
      <c r="I33" s="336"/>
      <c r="J33" s="336"/>
      <c r="K33" s="336"/>
      <c r="L33" s="336"/>
      <c r="M33" s="336"/>
      <c r="N33" s="336"/>
      <c r="O33" s="336"/>
      <c r="P33" s="336"/>
      <c r="Q33" s="336"/>
      <c r="R33" s="336"/>
      <c r="S33" s="336"/>
      <c r="T33" s="336"/>
      <c r="U33" s="336"/>
    </row>
    <row r="34" spans="2:21" s="14" customFormat="1" ht="24.95" customHeight="1" x14ac:dyDescent="0.25">
      <c r="B34" s="337" t="s">
        <v>362</v>
      </c>
      <c r="C34" s="337"/>
      <c r="D34" s="337"/>
      <c r="E34" s="337"/>
      <c r="F34" s="337"/>
      <c r="G34" s="337"/>
      <c r="H34" s="337"/>
      <c r="I34" s="337"/>
      <c r="J34" s="337"/>
      <c r="K34" s="337"/>
      <c r="L34" s="337"/>
      <c r="M34" s="337"/>
      <c r="N34" s="337"/>
      <c r="O34" s="337"/>
      <c r="P34" s="337"/>
      <c r="Q34" s="337"/>
      <c r="R34" s="337"/>
      <c r="S34" s="337"/>
      <c r="T34" s="337"/>
      <c r="U34" s="337"/>
    </row>
    <row r="35" spans="2:21" ht="60" customHeight="1" x14ac:dyDescent="0.2">
      <c r="B35" s="336"/>
      <c r="C35" s="336"/>
      <c r="D35" s="336"/>
      <c r="E35" s="336"/>
      <c r="F35" s="336"/>
      <c r="G35" s="336"/>
      <c r="H35" s="336"/>
      <c r="I35" s="336"/>
      <c r="J35" s="336"/>
      <c r="K35" s="336"/>
      <c r="L35" s="336"/>
      <c r="M35" s="336"/>
      <c r="N35" s="336"/>
      <c r="O35" s="336"/>
      <c r="P35" s="336"/>
      <c r="Q35" s="336"/>
      <c r="R35" s="336"/>
      <c r="S35" s="336"/>
      <c r="T35" s="336"/>
      <c r="U35" s="336"/>
    </row>
    <row r="36" spans="2:21" ht="60" customHeight="1" x14ac:dyDescent="0.2">
      <c r="B36" s="336"/>
      <c r="C36" s="336"/>
      <c r="D36" s="336"/>
      <c r="E36" s="336"/>
      <c r="F36" s="336"/>
      <c r="G36" s="336"/>
      <c r="H36" s="336"/>
      <c r="I36" s="336"/>
      <c r="J36" s="336"/>
      <c r="K36" s="336"/>
      <c r="L36" s="336"/>
      <c r="M36" s="336"/>
      <c r="N36" s="336"/>
      <c r="O36" s="336"/>
      <c r="P36" s="336"/>
      <c r="Q36" s="336"/>
      <c r="R36" s="336"/>
      <c r="S36" s="336"/>
      <c r="T36" s="336"/>
      <c r="U36" s="336"/>
    </row>
    <row r="37" spans="2:21" ht="60" customHeight="1" x14ac:dyDescent="0.2">
      <c r="B37" s="336"/>
      <c r="C37" s="336"/>
      <c r="D37" s="336"/>
      <c r="E37" s="336"/>
      <c r="F37" s="336"/>
      <c r="G37" s="336"/>
      <c r="H37" s="336"/>
      <c r="I37" s="336"/>
      <c r="J37" s="336"/>
      <c r="K37" s="336"/>
      <c r="L37" s="336"/>
      <c r="M37" s="336"/>
      <c r="N37" s="336"/>
      <c r="O37" s="336"/>
      <c r="P37" s="336"/>
      <c r="Q37" s="336"/>
      <c r="R37" s="336"/>
      <c r="S37" s="336"/>
      <c r="T37" s="336"/>
      <c r="U37" s="336"/>
    </row>
    <row r="39" spans="2:21" x14ac:dyDescent="0.2">
      <c r="B39" s="317" t="s">
        <v>72</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41" t="s">
        <v>361</v>
      </c>
      <c r="C40" s="342"/>
      <c r="D40" s="342"/>
      <c r="E40" s="342"/>
      <c r="F40" s="342"/>
      <c r="G40" s="342"/>
      <c r="H40" s="342"/>
      <c r="I40" s="342"/>
      <c r="J40" s="342"/>
      <c r="K40" s="342"/>
      <c r="L40" s="342"/>
      <c r="M40" s="342"/>
      <c r="N40" s="342"/>
      <c r="O40" s="342"/>
      <c r="P40" s="342"/>
      <c r="Q40" s="342"/>
      <c r="R40" s="342"/>
      <c r="S40" s="342"/>
      <c r="T40" s="342"/>
      <c r="U40" s="342"/>
    </row>
    <row r="41" spans="2:21" x14ac:dyDescent="0.2">
      <c r="B41" s="336"/>
      <c r="C41" s="336"/>
      <c r="D41" s="336"/>
      <c r="E41" s="336"/>
      <c r="F41" s="336"/>
      <c r="G41" s="336"/>
      <c r="H41" s="336"/>
      <c r="I41" s="336"/>
      <c r="J41" s="336"/>
      <c r="K41" s="336"/>
      <c r="L41" s="336"/>
      <c r="M41" s="336"/>
      <c r="N41" s="336"/>
      <c r="O41" s="336"/>
      <c r="P41" s="336"/>
      <c r="Q41" s="336"/>
      <c r="R41" s="336"/>
      <c r="S41" s="336"/>
      <c r="T41" s="336"/>
      <c r="U41" s="336"/>
    </row>
    <row r="42" spans="2:21" ht="62.25" customHeight="1" x14ac:dyDescent="0.2">
      <c r="B42" s="336"/>
      <c r="C42" s="336"/>
      <c r="D42" s="336"/>
      <c r="E42" s="336"/>
      <c r="F42" s="336"/>
      <c r="G42" s="336"/>
      <c r="H42" s="336"/>
      <c r="I42" s="336"/>
      <c r="J42" s="336"/>
      <c r="K42" s="336"/>
      <c r="L42" s="336"/>
      <c r="M42" s="336"/>
      <c r="N42" s="336"/>
      <c r="O42" s="336"/>
      <c r="P42" s="336"/>
      <c r="Q42" s="336"/>
      <c r="R42" s="336"/>
      <c r="S42" s="336"/>
      <c r="T42" s="336"/>
      <c r="U42" s="336"/>
    </row>
    <row r="43" spans="2:21" ht="64.5" customHeight="1" x14ac:dyDescent="0.2">
      <c r="B43" s="337" t="s">
        <v>362</v>
      </c>
      <c r="C43" s="337"/>
      <c r="D43" s="337"/>
      <c r="E43" s="337"/>
      <c r="F43" s="337"/>
      <c r="G43" s="337"/>
      <c r="H43" s="337"/>
      <c r="I43" s="337"/>
      <c r="J43" s="337"/>
      <c r="K43" s="337"/>
      <c r="L43" s="337"/>
      <c r="M43" s="337"/>
      <c r="N43" s="337"/>
      <c r="O43" s="337"/>
      <c r="P43" s="337"/>
      <c r="Q43" s="337"/>
      <c r="R43" s="337"/>
      <c r="S43" s="337"/>
      <c r="T43" s="337"/>
      <c r="U43" s="337"/>
    </row>
    <row r="44" spans="2:21" x14ac:dyDescent="0.2">
      <c r="B44" s="336"/>
      <c r="C44" s="336"/>
      <c r="D44" s="336"/>
      <c r="E44" s="336"/>
      <c r="F44" s="336"/>
      <c r="G44" s="336"/>
      <c r="H44" s="336"/>
      <c r="I44" s="336"/>
      <c r="J44" s="336"/>
      <c r="K44" s="336"/>
      <c r="L44" s="336"/>
      <c r="M44" s="336"/>
      <c r="N44" s="336"/>
      <c r="O44" s="336"/>
      <c r="P44" s="336"/>
      <c r="Q44" s="336"/>
      <c r="R44" s="336"/>
      <c r="S44" s="336"/>
      <c r="T44" s="336"/>
      <c r="U44" s="336"/>
    </row>
    <row r="45" spans="2:21" ht="54.75" customHeight="1" x14ac:dyDescent="0.2">
      <c r="B45" s="336"/>
      <c r="C45" s="336"/>
      <c r="D45" s="336"/>
      <c r="E45" s="336"/>
      <c r="F45" s="336"/>
      <c r="G45" s="336"/>
      <c r="H45" s="336"/>
      <c r="I45" s="336"/>
      <c r="J45" s="336"/>
      <c r="K45" s="336"/>
      <c r="L45" s="336"/>
      <c r="M45" s="336"/>
      <c r="N45" s="336"/>
      <c r="O45" s="336"/>
      <c r="P45" s="336"/>
      <c r="Q45" s="336"/>
      <c r="R45" s="336"/>
      <c r="S45" s="336"/>
      <c r="T45" s="336"/>
      <c r="U45" s="336"/>
    </row>
    <row r="46" spans="2:21" ht="61.5" customHeight="1" x14ac:dyDescent="0.2">
      <c r="B46" s="336"/>
      <c r="C46" s="336"/>
      <c r="D46" s="336"/>
      <c r="E46" s="336"/>
      <c r="F46" s="336"/>
      <c r="G46" s="336"/>
      <c r="H46" s="336"/>
      <c r="I46" s="336"/>
      <c r="J46" s="336"/>
      <c r="K46" s="336"/>
      <c r="L46" s="336"/>
      <c r="M46" s="336"/>
      <c r="N46" s="336"/>
      <c r="O46" s="336"/>
      <c r="P46" s="336"/>
      <c r="Q46" s="336"/>
      <c r="R46" s="336"/>
      <c r="S46" s="336"/>
      <c r="T46" s="336"/>
      <c r="U46" s="336"/>
    </row>
    <row r="47" spans="2:21" ht="64.5" customHeight="1" x14ac:dyDescent="0.2">
      <c r="B47" s="320"/>
      <c r="C47" s="320"/>
      <c r="D47" s="320"/>
      <c r="E47" s="320"/>
      <c r="F47" s="320"/>
      <c r="G47" s="320"/>
      <c r="H47" s="320"/>
      <c r="I47" s="320"/>
      <c r="J47" s="320"/>
      <c r="K47" s="320"/>
      <c r="L47" s="320"/>
      <c r="M47" s="320"/>
      <c r="N47" s="320"/>
      <c r="O47" s="320"/>
      <c r="P47" s="320"/>
      <c r="Q47" s="320"/>
      <c r="R47" s="320"/>
      <c r="S47" s="320"/>
      <c r="T47" s="320"/>
      <c r="U47" s="320"/>
    </row>
    <row r="65495" spans="2:22" x14ac:dyDescent="0.2">
      <c r="B65495" s="10" t="s">
        <v>62</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63</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64</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1">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B39:U39"/>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Gabriel Bustos</cp:lastModifiedBy>
  <cp:revision/>
  <dcterms:created xsi:type="dcterms:W3CDTF">2010-02-23T19:10:51Z</dcterms:created>
  <dcterms:modified xsi:type="dcterms:W3CDTF">2025-01-27T21:19:46Z</dcterms:modified>
</cp:coreProperties>
</file>