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drawings/drawing5.xml" ContentType="application/vnd.openxmlformats-officedocument.drawing+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24226"/>
  <mc:AlternateContent xmlns:mc="http://schemas.openxmlformats.org/markup-compatibility/2006">
    <mc:Choice Requires="x15">
      <x15ac:absPath xmlns:x15ac="http://schemas.microsoft.com/office/spreadsheetml/2010/11/ac" url="D:\2024\DOCUMENTOS\TRABAJO INSTITUCIONAL\NOVIEMBRE\"/>
    </mc:Choice>
  </mc:AlternateContent>
  <xr:revisionPtr revIDLastSave="0" documentId="13_ncr:1_{6D5E7F3D-2B7F-447D-BF47-7454BD1F8AC6}" xr6:coauthVersionLast="47" xr6:coauthVersionMax="47" xr10:uidLastSave="{00000000-0000-0000-0000-000000000000}"/>
  <bookViews>
    <workbookView xWindow="-110" yWindow="-110" windowWidth="19420" windowHeight="10300" firstSheet="1" activeTab="4" xr2:uid="{00000000-000D-0000-FFFF-FFFF00000000}"/>
  </bookViews>
  <sheets>
    <sheet name="Institución" sheetId="58" r:id="rId1"/>
    <sheet name="Autoevaluación" sheetId="1" r:id="rId2"/>
    <sheet name="Directiva" sheetId="2" r:id="rId3"/>
    <sheet name="Admon" sheetId="6" r:id="rId4"/>
    <sheet name="Academica" sheetId="4" r:id="rId5"/>
    <sheet name="Comunidad" sheetId="5"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98" i="1"/>
  <c r="U99" i="1"/>
  <c r="U101" i="1"/>
  <c r="T6" i="6"/>
  <c r="U87" i="1"/>
  <c r="U92" i="1"/>
  <c r="U89" i="1"/>
  <c r="U90" i="1"/>
  <c r="U91" i="1"/>
  <c r="U5" i="6"/>
  <c r="R7" i="1"/>
  <c r="R8" i="1"/>
  <c r="R9" i="1"/>
  <c r="R10" i="1"/>
  <c r="C4" i="2"/>
  <c r="S7" i="1"/>
  <c r="T7" i="1"/>
  <c r="T8" i="1"/>
  <c r="T9" i="1"/>
  <c r="T10" i="1"/>
  <c r="M4" i="2"/>
  <c r="M10" i="2"/>
  <c r="U7" i="1"/>
  <c r="S8" i="1"/>
  <c r="P4" i="2"/>
  <c r="P10" i="2"/>
  <c r="U8" i="1"/>
  <c r="U9" i="1"/>
  <c r="U10" i="1"/>
  <c r="S4" i="2"/>
  <c r="S9" i="1"/>
  <c r="T4" i="2"/>
  <c r="E4" i="2"/>
  <c r="S10" i="1"/>
  <c r="S98" i="1"/>
  <c r="S99" i="1"/>
  <c r="S100" i="1"/>
  <c r="S101" i="1"/>
  <c r="K6" i="6"/>
  <c r="U4" i="2"/>
  <c r="Q11" i="1"/>
  <c r="R11" i="1"/>
  <c r="S11" i="1"/>
  <c r="R13" i="1"/>
  <c r="S13" i="1"/>
  <c r="T13" i="1"/>
  <c r="U13" i="1"/>
  <c r="R14" i="1"/>
  <c r="S14" i="1"/>
  <c r="T14" i="1"/>
  <c r="T15" i="1"/>
  <c r="T16" i="1"/>
  <c r="N5" i="2"/>
  <c r="U14" i="1"/>
  <c r="U15" i="1"/>
  <c r="U16" i="1"/>
  <c r="R5" i="2"/>
  <c r="R15" i="1"/>
  <c r="S15" i="1"/>
  <c r="S16" i="1"/>
  <c r="I5" i="2"/>
  <c r="S5" i="2"/>
  <c r="R16" i="1"/>
  <c r="M5" i="2"/>
  <c r="U5" i="2"/>
  <c r="R20" i="1"/>
  <c r="S20" i="1"/>
  <c r="T20" i="1"/>
  <c r="U20" i="1"/>
  <c r="R21" i="1"/>
  <c r="S21" i="1"/>
  <c r="S22" i="1"/>
  <c r="S23" i="1"/>
  <c r="I6" i="2"/>
  <c r="T21" i="1"/>
  <c r="T22" i="1"/>
  <c r="T23" i="1"/>
  <c r="M6" i="2"/>
  <c r="U21" i="1"/>
  <c r="R22" i="1"/>
  <c r="R23" i="1"/>
  <c r="E6" i="2"/>
  <c r="O6" i="2"/>
  <c r="U22" i="1"/>
  <c r="U23" i="1"/>
  <c r="T6" i="2"/>
  <c r="C6" i="2"/>
  <c r="R30" i="1"/>
  <c r="R31" i="1"/>
  <c r="R32" i="1"/>
  <c r="R33" i="1"/>
  <c r="C7" i="2"/>
  <c r="S30" i="1"/>
  <c r="T30" i="1"/>
  <c r="T31" i="1"/>
  <c r="T32" i="1"/>
  <c r="T33" i="1"/>
  <c r="M7" i="2"/>
  <c r="U30" i="1"/>
  <c r="U31" i="1"/>
  <c r="U32" i="1"/>
  <c r="U33" i="1"/>
  <c r="R7" i="2"/>
  <c r="D7" i="2"/>
  <c r="S31" i="1"/>
  <c r="S32" i="1"/>
  <c r="S33" i="1"/>
  <c r="I7" i="2"/>
  <c r="N7" i="2"/>
  <c r="S7" i="2"/>
  <c r="E7" i="2"/>
  <c r="O7" i="2"/>
  <c r="F7" i="2"/>
  <c r="K7" i="2"/>
  <c r="P7" i="2"/>
  <c r="U7" i="2"/>
  <c r="R36" i="1"/>
  <c r="R37" i="1"/>
  <c r="R38" i="1"/>
  <c r="R39" i="1"/>
  <c r="C8" i="2"/>
  <c r="S36" i="1"/>
  <c r="T36" i="1"/>
  <c r="T37" i="1"/>
  <c r="T38" i="1"/>
  <c r="T39" i="1"/>
  <c r="N8" i="2"/>
  <c r="U36" i="1"/>
  <c r="S37" i="1"/>
  <c r="U37" i="1"/>
  <c r="U38" i="1"/>
  <c r="U39" i="1"/>
  <c r="S8" i="2"/>
  <c r="E8" i="2"/>
  <c r="S38" i="1"/>
  <c r="D8" i="2"/>
  <c r="S39" i="1"/>
  <c r="K8" i="2"/>
  <c r="U8" i="2"/>
  <c r="R47" i="1"/>
  <c r="R48" i="1"/>
  <c r="R49" i="1"/>
  <c r="R50" i="1"/>
  <c r="C9" i="2"/>
  <c r="S47" i="1"/>
  <c r="S48" i="1"/>
  <c r="S49" i="1"/>
  <c r="S50" i="1"/>
  <c r="H9" i="2"/>
  <c r="T47" i="1"/>
  <c r="T48" i="1"/>
  <c r="T49" i="1"/>
  <c r="T50" i="1"/>
  <c r="M9" i="2"/>
  <c r="U47" i="1"/>
  <c r="I9" i="2"/>
  <c r="N9" i="2"/>
  <c r="U48" i="1"/>
  <c r="J9" i="2"/>
  <c r="O9" i="2"/>
  <c r="U49" i="1"/>
  <c r="U50" i="1"/>
  <c r="T9" i="2"/>
  <c r="F9" i="2"/>
  <c r="K9" i="2"/>
  <c r="P9" i="2"/>
  <c r="U9" i="2"/>
  <c r="R55" i="1"/>
  <c r="R56" i="1"/>
  <c r="R57" i="1"/>
  <c r="R58" i="1"/>
  <c r="C4" i="4"/>
  <c r="S55" i="1"/>
  <c r="S56" i="1"/>
  <c r="S57" i="1"/>
  <c r="S58" i="1"/>
  <c r="H4" i="4"/>
  <c r="T55" i="1"/>
  <c r="U55" i="1"/>
  <c r="U56" i="1"/>
  <c r="U57" i="1"/>
  <c r="U58" i="1"/>
  <c r="S4" i="4"/>
  <c r="S10" i="4"/>
  <c r="D4" i="4"/>
  <c r="I4" i="4"/>
  <c r="T56" i="1"/>
  <c r="E4" i="4"/>
  <c r="J4" i="4"/>
  <c r="T57" i="1"/>
  <c r="T58" i="1"/>
  <c r="O4" i="4"/>
  <c r="O10" i="4"/>
  <c r="T4" i="4"/>
  <c r="T10" i="4"/>
  <c r="F4" i="4"/>
  <c r="K4" i="4"/>
  <c r="R62" i="1"/>
  <c r="S62" i="1"/>
  <c r="S63" i="1"/>
  <c r="S64" i="1"/>
  <c r="S65" i="1"/>
  <c r="I5" i="4"/>
  <c r="T62" i="1"/>
  <c r="T63" i="1"/>
  <c r="T64" i="1"/>
  <c r="T65" i="1"/>
  <c r="M5" i="4"/>
  <c r="U62" i="1"/>
  <c r="R63" i="1"/>
  <c r="R64" i="1"/>
  <c r="R65" i="1"/>
  <c r="C5" i="4"/>
  <c r="N5" i="4"/>
  <c r="U63" i="1"/>
  <c r="U64" i="1"/>
  <c r="U65" i="1"/>
  <c r="S5" i="4"/>
  <c r="F5" i="4"/>
  <c r="K5" i="4"/>
  <c r="P5" i="4"/>
  <c r="U5" i="4"/>
  <c r="R68" i="1"/>
  <c r="S68" i="1"/>
  <c r="S69" i="1"/>
  <c r="S70" i="1"/>
  <c r="S71" i="1"/>
  <c r="I6" i="4"/>
  <c r="T68" i="1"/>
  <c r="T69" i="1"/>
  <c r="T70" i="1"/>
  <c r="T71" i="1"/>
  <c r="M6" i="4"/>
  <c r="U68" i="1"/>
  <c r="U69" i="1"/>
  <c r="U70" i="1"/>
  <c r="U71" i="1"/>
  <c r="R6" i="4"/>
  <c r="R69" i="1"/>
  <c r="N6" i="4"/>
  <c r="R70" i="1"/>
  <c r="R71" i="1"/>
  <c r="D6" i="4"/>
  <c r="J6" i="4"/>
  <c r="O6" i="4"/>
  <c r="F6" i="4"/>
  <c r="P6" i="4"/>
  <c r="R74" i="1"/>
  <c r="R76" i="1"/>
  <c r="R75" i="1"/>
  <c r="R77" i="1"/>
  <c r="E7" i="4"/>
  <c r="S74" i="1"/>
  <c r="S75" i="1"/>
  <c r="S76" i="1"/>
  <c r="S77" i="1"/>
  <c r="H7" i="4"/>
  <c r="T74" i="1"/>
  <c r="U74" i="1"/>
  <c r="U75" i="1"/>
  <c r="U76" i="1"/>
  <c r="U77" i="1"/>
  <c r="R7" i="4"/>
  <c r="D7" i="4"/>
  <c r="I7" i="4"/>
  <c r="T75" i="1"/>
  <c r="S7" i="4"/>
  <c r="T76" i="1"/>
  <c r="T77" i="1"/>
  <c r="N7" i="4"/>
  <c r="K7" i="4"/>
  <c r="P7" i="4"/>
  <c r="R84" i="1"/>
  <c r="R85" i="1"/>
  <c r="R86" i="1"/>
  <c r="R87" i="1"/>
  <c r="C4" i="6"/>
  <c r="F4" i="6"/>
  <c r="S84" i="1"/>
  <c r="T84" i="1"/>
  <c r="T85" i="1"/>
  <c r="T86" i="1"/>
  <c r="T87" i="1"/>
  <c r="M4" i="6"/>
  <c r="M10" i="6"/>
  <c r="U84" i="1"/>
  <c r="S85" i="1"/>
  <c r="S86" i="1"/>
  <c r="S87" i="1"/>
  <c r="J4" i="6"/>
  <c r="U85" i="1"/>
  <c r="E4" i="6"/>
  <c r="U86" i="1"/>
  <c r="T4" i="6"/>
  <c r="T10" i="6"/>
  <c r="P4" i="6"/>
  <c r="P10" i="6"/>
  <c r="R89" i="1"/>
  <c r="S89" i="1"/>
  <c r="S90" i="1"/>
  <c r="S91" i="1"/>
  <c r="S92" i="1"/>
  <c r="H5" i="6"/>
  <c r="T89" i="1"/>
  <c r="T90" i="1"/>
  <c r="T91" i="1"/>
  <c r="T92" i="1"/>
  <c r="M5" i="6"/>
  <c r="R90" i="1"/>
  <c r="I5" i="6"/>
  <c r="N5" i="6"/>
  <c r="R91" i="1"/>
  <c r="J5" i="6"/>
  <c r="J10" i="6" s="1"/>
  <c r="O5" i="6"/>
  <c r="R92" i="1"/>
  <c r="F5" i="6"/>
  <c r="K5" i="6"/>
  <c r="P5" i="6"/>
  <c r="R98" i="1"/>
  <c r="R99" i="1"/>
  <c r="R100" i="1"/>
  <c r="R101" i="1"/>
  <c r="C6" i="6"/>
  <c r="T98" i="1"/>
  <c r="T101" i="1"/>
  <c r="T99" i="1"/>
  <c r="T100" i="1"/>
  <c r="P6" i="6"/>
  <c r="S6" i="6"/>
  <c r="R6" i="6"/>
  <c r="D6" i="6"/>
  <c r="H6" i="6"/>
  <c r="E6" i="6"/>
  <c r="O6" i="6"/>
  <c r="U6" i="6"/>
  <c r="R102" i="1"/>
  <c r="R103" i="1"/>
  <c r="R104" i="1"/>
  <c r="R105" i="1"/>
  <c r="C7" i="6"/>
  <c r="S102" i="1"/>
  <c r="T102" i="1"/>
  <c r="T103" i="1"/>
  <c r="T104" i="1"/>
  <c r="T105" i="1"/>
  <c r="M7" i="6"/>
  <c r="U102" i="1"/>
  <c r="S103" i="1"/>
  <c r="S104" i="1"/>
  <c r="S105" i="1"/>
  <c r="I7" i="6"/>
  <c r="U103" i="1"/>
  <c r="U104" i="1"/>
  <c r="U105" i="1"/>
  <c r="R7" i="6"/>
  <c r="E7" i="6"/>
  <c r="J7" i="6"/>
  <c r="F7" i="6"/>
  <c r="K7" i="6"/>
  <c r="P7" i="6"/>
  <c r="U7" i="6"/>
  <c r="R114" i="1"/>
  <c r="R115" i="1"/>
  <c r="R116" i="1"/>
  <c r="R117" i="1"/>
  <c r="C8" i="6"/>
  <c r="S114" i="1"/>
  <c r="S115" i="1"/>
  <c r="S116" i="1"/>
  <c r="S117" i="1"/>
  <c r="H8" i="6"/>
  <c r="T114" i="1"/>
  <c r="U114" i="1"/>
  <c r="D8" i="6"/>
  <c r="T115" i="1"/>
  <c r="T116" i="1"/>
  <c r="T117" i="1"/>
  <c r="M8" i="6"/>
  <c r="U115" i="1"/>
  <c r="U116" i="1"/>
  <c r="U117" i="1"/>
  <c r="S8" i="6"/>
  <c r="T8" i="6"/>
  <c r="F8" i="6"/>
  <c r="P8" i="6"/>
  <c r="U8" i="6"/>
  <c r="R122" i="1"/>
  <c r="S122" i="1"/>
  <c r="T122" i="1"/>
  <c r="T123" i="1"/>
  <c r="T124" i="1"/>
  <c r="T125" i="1"/>
  <c r="M4" i="5"/>
  <c r="M10" i="5"/>
  <c r="U122" i="1"/>
  <c r="U125" i="1"/>
  <c r="U123" i="1"/>
  <c r="U124" i="1"/>
  <c r="U4" i="5"/>
  <c r="U10" i="5"/>
  <c r="R123" i="1"/>
  <c r="S123" i="1"/>
  <c r="S124" i="1"/>
  <c r="S125" i="1"/>
  <c r="I4" i="5"/>
  <c r="N4" i="5"/>
  <c r="N10" i="5"/>
  <c r="R124" i="1"/>
  <c r="J4" i="5"/>
  <c r="O4" i="5"/>
  <c r="O10" i="5"/>
  <c r="T4" i="5"/>
  <c r="T10" i="5"/>
  <c r="R125" i="1"/>
  <c r="F4" i="5"/>
  <c r="K4" i="5"/>
  <c r="P4" i="5"/>
  <c r="P10" i="5"/>
  <c r="R128" i="1"/>
  <c r="R129" i="1"/>
  <c r="R130" i="1"/>
  <c r="R131" i="1"/>
  <c r="C5" i="5"/>
  <c r="S128" i="1"/>
  <c r="S130" i="1"/>
  <c r="S129" i="1"/>
  <c r="S131" i="1"/>
  <c r="J5" i="5"/>
  <c r="T128" i="1"/>
  <c r="U128" i="1"/>
  <c r="K5" i="5"/>
  <c r="T129" i="1"/>
  <c r="T130" i="1"/>
  <c r="T131" i="1"/>
  <c r="N5" i="5"/>
  <c r="U129" i="1"/>
  <c r="U130" i="1"/>
  <c r="U131" i="1"/>
  <c r="T5" i="5"/>
  <c r="O5" i="5"/>
  <c r="P5" i="5"/>
  <c r="R134" i="1"/>
  <c r="S134" i="1"/>
  <c r="S135" i="1"/>
  <c r="S136" i="1"/>
  <c r="S137" i="1"/>
  <c r="H6" i="5"/>
  <c r="T134" i="1"/>
  <c r="T135" i="1"/>
  <c r="T136" i="1"/>
  <c r="T137" i="1"/>
  <c r="M6" i="5"/>
  <c r="U134" i="1"/>
  <c r="R135" i="1"/>
  <c r="R136" i="1"/>
  <c r="R137" i="1"/>
  <c r="D6" i="5"/>
  <c r="N6" i="5"/>
  <c r="U135" i="1"/>
  <c r="J6" i="5"/>
  <c r="O6" i="5"/>
  <c r="U136" i="1"/>
  <c r="U6" i="5"/>
  <c r="F6" i="5"/>
  <c r="K6" i="5"/>
  <c r="P6" i="5"/>
  <c r="R139" i="1"/>
  <c r="R140" i="1"/>
  <c r="R141" i="1"/>
  <c r="R142" i="1"/>
  <c r="C7" i="5"/>
  <c r="S139" i="1"/>
  <c r="S140" i="1"/>
  <c r="S141" i="1"/>
  <c r="S142" i="1"/>
  <c r="H7" i="5"/>
  <c r="T139" i="1"/>
  <c r="U139" i="1"/>
  <c r="D7" i="5"/>
  <c r="I7" i="5"/>
  <c r="T140" i="1"/>
  <c r="U140" i="1"/>
  <c r="E7" i="5"/>
  <c r="T141" i="1"/>
  <c r="T142" i="1"/>
  <c r="N7" i="5"/>
  <c r="U141" i="1"/>
  <c r="T7" i="5"/>
  <c r="F7" i="5"/>
  <c r="K7" i="5"/>
  <c r="S5" i="6"/>
  <c r="R8" i="2"/>
  <c r="R8" i="6"/>
  <c r="R7" i="5"/>
  <c r="S4" i="5"/>
  <c r="S10" i="5"/>
  <c r="R4" i="5"/>
  <c r="R10" i="5"/>
  <c r="R5" i="6"/>
  <c r="T5" i="6"/>
  <c r="S6" i="4"/>
  <c r="T8" i="2"/>
  <c r="T5" i="2"/>
  <c r="T5" i="4"/>
  <c r="T7" i="2"/>
  <c r="U6" i="2"/>
  <c r="R6" i="5"/>
  <c r="R4" i="4"/>
  <c r="R10" i="4"/>
  <c r="H7" i="6"/>
  <c r="S5" i="5"/>
  <c r="F5" i="5"/>
  <c r="F10" i="5" s="1"/>
  <c r="E4" i="5"/>
  <c r="D4" i="5"/>
  <c r="C4" i="5"/>
  <c r="O7" i="4"/>
  <c r="P5" i="2"/>
  <c r="I5" i="5"/>
  <c r="J8" i="2"/>
  <c r="P8" i="2"/>
  <c r="D6" i="2"/>
  <c r="I6" i="5"/>
  <c r="J5" i="4"/>
  <c r="C6" i="4"/>
  <c r="S7" i="5"/>
  <c r="U7" i="5"/>
  <c r="T7" i="6"/>
  <c r="E6" i="5"/>
  <c r="S7" i="6"/>
  <c r="D5" i="6"/>
  <c r="I4" i="6"/>
  <c r="U4" i="4"/>
  <c r="U10" i="4"/>
  <c r="J7" i="2"/>
  <c r="H7" i="2"/>
  <c r="C6" i="5"/>
  <c r="C10" i="5" s="1"/>
  <c r="H4" i="5"/>
  <c r="J6" i="6"/>
  <c r="K6" i="4"/>
  <c r="O5" i="4"/>
  <c r="O8" i="2"/>
  <c r="H6" i="2"/>
  <c r="J6" i="2"/>
  <c r="K6" i="2"/>
  <c r="M7" i="4"/>
  <c r="T6" i="4"/>
  <c r="E6" i="4"/>
  <c r="F8" i="2"/>
  <c r="I8" i="2"/>
  <c r="H8" i="2"/>
  <c r="S6" i="2"/>
  <c r="K5" i="2"/>
  <c r="R6" i="2"/>
  <c r="J5" i="2"/>
  <c r="J7" i="5"/>
  <c r="P7" i="5"/>
  <c r="O7" i="5"/>
  <c r="I6" i="6"/>
  <c r="M5" i="5"/>
  <c r="K8" i="6"/>
  <c r="P4" i="4"/>
  <c r="P10" i="4"/>
  <c r="F6" i="2"/>
  <c r="I8" i="6"/>
  <c r="M7" i="5"/>
  <c r="N8" i="6"/>
  <c r="U4" i="6"/>
  <c r="U10" i="6"/>
  <c r="S4" i="6"/>
  <c r="S10" i="6"/>
  <c r="E8" i="6"/>
  <c r="H4" i="6"/>
  <c r="H10" i="6"/>
  <c r="D4" i="6"/>
  <c r="J8" i="6"/>
  <c r="U6" i="4"/>
  <c r="J7" i="4"/>
  <c r="E5" i="6"/>
  <c r="E10" i="6" s="1"/>
  <c r="O8" i="6"/>
  <c r="H5" i="4"/>
  <c r="U5" i="5"/>
  <c r="D9" i="2"/>
  <c r="O5" i="2"/>
  <c r="O4" i="6"/>
  <c r="O10" i="6"/>
  <c r="C7" i="4"/>
  <c r="K4" i="6"/>
  <c r="K10" i="6"/>
  <c r="H5" i="2"/>
  <c r="N4" i="6"/>
  <c r="N10" i="6"/>
  <c r="M6" i="6"/>
  <c r="D5" i="5"/>
  <c r="D10" i="5" s="1"/>
  <c r="C5" i="6"/>
  <c r="C10" i="6" s="1"/>
  <c r="N6" i="6"/>
  <c r="E5" i="5"/>
  <c r="E10" i="5" s="1"/>
  <c r="D7" i="6"/>
  <c r="D10" i="6" s="1"/>
  <c r="E9" i="2"/>
  <c r="U7" i="4"/>
  <c r="F7" i="4"/>
  <c r="R4" i="6"/>
  <c r="R10" i="6"/>
  <c r="R5" i="4"/>
  <c r="N4" i="4"/>
  <c r="N10" i="4"/>
  <c r="N7" i="6"/>
  <c r="D5" i="4"/>
  <c r="D10" i="4" s="1"/>
  <c r="P6" i="2"/>
  <c r="N6" i="2"/>
  <c r="E5" i="4"/>
  <c r="E10" i="4" s="1"/>
  <c r="T7" i="4"/>
  <c r="O7" i="6"/>
  <c r="T6" i="5"/>
  <c r="H6" i="4"/>
  <c r="M8" i="2"/>
  <c r="H5" i="5"/>
  <c r="H10" i="5" s="1"/>
  <c r="R5" i="5"/>
  <c r="R9" i="2"/>
  <c r="M4" i="4"/>
  <c r="M10" i="4"/>
  <c r="S6" i="5"/>
  <c r="S9" i="2"/>
  <c r="F6" i="6"/>
  <c r="D4" i="2"/>
  <c r="F4" i="2"/>
  <c r="J4" i="2"/>
  <c r="J10" i="2"/>
  <c r="E5" i="2"/>
  <c r="E10" i="2"/>
  <c r="U10" i="2"/>
  <c r="S10" i="2"/>
  <c r="T10" i="2"/>
  <c r="F5" i="2"/>
  <c r="F10" i="2"/>
  <c r="C5" i="2"/>
  <c r="C10" i="2"/>
  <c r="D5" i="2"/>
  <c r="R4" i="2"/>
  <c r="R10" i="2"/>
  <c r="O4" i="2"/>
  <c r="O10" i="2"/>
  <c r="N4" i="2"/>
  <c r="N10" i="2"/>
  <c r="H4" i="2"/>
  <c r="H10" i="2"/>
  <c r="K4" i="2"/>
  <c r="K10" i="2"/>
  <c r="I4" i="2"/>
  <c r="I10" i="2"/>
  <c r="D10" i="2"/>
  <c r="I10" i="5" l="1"/>
  <c r="K10" i="5"/>
  <c r="J10" i="5"/>
  <c r="J10" i="4"/>
  <c r="H10" i="4"/>
  <c r="K10" i="4"/>
  <c r="I10" i="4"/>
  <c r="I10" i="6"/>
  <c r="F10" i="6"/>
  <c r="F10" i="4"/>
  <c r="C10" i="4"/>
</calcChain>
</file>

<file path=xl/sharedStrings.xml><?xml version="1.0" encoding="utf-8"?>
<sst xmlns="http://schemas.openxmlformats.org/spreadsheetml/2006/main" count="750" uniqueCount="492">
  <si>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</si>
  <si>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</si>
  <si>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</si>
  <si>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</si>
  <si>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</si>
  <si>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</si>
  <si>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</si>
  <si>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</si>
  <si>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</si>
  <si>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</si>
  <si>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</si>
  <si>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</si>
  <si>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</si>
  <si>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INSTITUCIÓN EDUCATIVA COLEGIO NUESTRA SEÑORA DE LA MERCED</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</si>
  <si>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</si>
  <si>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</si>
  <si>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</si>
  <si>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</si>
  <si>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</si>
  <si>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</si>
  <si>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Carrera 2 2-225 Hato Viejo</t>
  </si>
  <si>
    <t>Municipio</t>
  </si>
  <si>
    <t>MUTISCUA</t>
  </si>
  <si>
    <t>3. Elaboración del perfil Institucional</t>
  </si>
  <si>
    <t>2-Directiva, 3-Académica, 4-Admon, 5-Comunidad, 6-Perfil</t>
  </si>
  <si>
    <t>Correo electronico</t>
  </si>
  <si>
    <t>colmercedmut@yahoo.com</t>
  </si>
  <si>
    <t>Tel</t>
  </si>
  <si>
    <t>4. Establecimiento de las fortalezas y oportunidades de mejoramiento</t>
  </si>
  <si>
    <t>Rector o Director</t>
  </si>
  <si>
    <t>JOSE EVARISTO LATORRE GOMEZ</t>
  </si>
  <si>
    <t>Horizonte</t>
  </si>
  <si>
    <t>DATOS DEL EQUIPO AUTO - EVALUADOR</t>
  </si>
  <si>
    <t>NOMBRE</t>
  </si>
  <si>
    <t>CARGO</t>
  </si>
  <si>
    <t>E-MAIL</t>
  </si>
  <si>
    <t>RECTOR</t>
  </si>
  <si>
    <t>latorre_gomez@hotmail.com</t>
  </si>
  <si>
    <t>MARTHA ROSA BERMUDEZ LATORRE</t>
  </si>
  <si>
    <t>DOCENTE</t>
  </si>
  <si>
    <t>martha.rbl@gmail.com</t>
  </si>
  <si>
    <t>ANDRES MAURICIO FUENTES CONTRERAS</t>
  </si>
  <si>
    <t>AM88FU@hotmail.com</t>
  </si>
  <si>
    <t>LEDIN ORLANDO ACEVEDO ESPINOZA</t>
  </si>
  <si>
    <t>orlacespi@hotmail.com</t>
  </si>
  <si>
    <t>OLGA LUCIA JAUREGUI PAZ</t>
  </si>
  <si>
    <t>olucipaz@gmail.com</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</si>
  <si>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</si>
  <si>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</si>
  <si>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</si>
  <si>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</si>
  <si>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</si>
  <si>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</si>
  <si>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</si>
  <si>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</si>
  <si>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AUTOEVALUACION INSTITUCIONAL</t>
  </si>
  <si>
    <t>GESTIÓN DIRECTIVA</t>
  </si>
  <si>
    <t>AÑO 2023</t>
  </si>
  <si>
    <t>AÑO 2024</t>
  </si>
  <si>
    <t>AÑO 2025</t>
  </si>
  <si>
    <t>AÑO 2026</t>
  </si>
  <si>
    <t>Valoración</t>
  </si>
  <si>
    <t>JUSTIFICACION</t>
  </si>
  <si>
    <t>EVIDENCIAS</t>
  </si>
  <si>
    <t>Direccionamiento Estratégico</t>
  </si>
  <si>
    <t>Misión, visión y principios, en el marco de una institución integrada</t>
  </si>
  <si>
    <t>Cuenta con Visión, Misión y Principios formulados que articulan e identifican a la institución pero que han sido apropiados parcialmente por la comunidad educativa.</t>
  </si>
  <si>
    <t>Revisión anual de documento PEI, Componente conceptual, Direccionamiento estratégico y horizonte institucional, Manual de convivencia.</t>
  </si>
  <si>
    <t>Cuenta con Visión, Misión y Principios formulados que articulan e identifican a la institución, ACTUALIZADOS AL CONTEXTO  Y AL TIEMPO,  y parcialmente apropiados por toda la comunidad educativa.</t>
  </si>
  <si>
    <t>Revisión anual de documento PEI, Componente conceptual, Direccionamiento estratégico y horizonte institucional, Manual de convivencia. Socialización en planta fisica y dispositivos.</t>
  </si>
  <si>
    <t>Metas institucionales</t>
  </si>
  <si>
    <t xml:space="preserve">Las metas responden a los objetivos y el direccionamiento estratégico, pero aún falta mayor apropiación por la comunidad educativa. </t>
  </si>
  <si>
    <t>Plataforma Enjambre, PEI.</t>
  </si>
  <si>
    <t>Las metas responden a los objetivos y el direccionamiento estratégico, pero aún falta mayor apropiación por la comunidad educativa.</t>
  </si>
  <si>
    <t>Plataforma Enjambre, PEI y PMI.</t>
  </si>
  <si>
    <t>Conocimiento y apropiación del direccionamiento</t>
  </si>
  <si>
    <t>La  institución cuenta con un proceso de divulgación y apropiación del direccionamineto estratégico y comunidad conoce y participa mediante unidad de criterio.</t>
  </si>
  <si>
    <t>Carteleras, medios masivos de comunicación y página web, fanpage.</t>
  </si>
  <si>
    <t>La institución cuenta con un proceso de divulgación y apropiación del direccionamineto estratégico y comunidad conoce y participa mediante unidad de criterio.</t>
  </si>
  <si>
    <t>Carteleras, medios masiva por dispositivos de comunicación y página web, fanpage.</t>
  </si>
  <si>
    <t>Política de inclusión de personas de diferentes grupos poblacionales o diversidad cultural</t>
  </si>
  <si>
    <t>Se cuenta con una estrategia elaborada para promover inclusion de personas de  diferentes  grupos poblacionales o diversidad cultural, pero falta socializacion con algunos estamentos de la comunidad educativa.</t>
  </si>
  <si>
    <t>Documento de politicas de inclusión.     Plataforma sinai</t>
  </si>
  <si>
    <t>Se cuenta con una estrategia elaborada para promover inclusion de personas de diferentes grupos poblacionales o diversidad cultural, pero falta socializacion con algunos estamentos de la comunidad educativa.</t>
  </si>
  <si>
    <t>Documento de politicas de inclusión.     Plataforma SINAI y adactaciones curriculares.</t>
  </si>
  <si>
    <t>Gestión Estratégica</t>
  </si>
  <si>
    <t>Liderazgo</t>
  </si>
  <si>
    <t>Los criterios básicos sobre el manejo del establecimiento son definidos de manera participativa, pero no han sido evaluados.</t>
  </si>
  <si>
    <t>Actas del Consejo académico, Actas de  reuniones de padres de familia,Actas de comité de convivencia  PEI (manual de funciones, manual de convivencia), documento de autoevaluación institucional</t>
  </si>
  <si>
    <t>Articulación de planes, proyectos y acciones</t>
  </si>
  <si>
    <t>Los planes, proyectos y acciones se encuentran articulados, al planteamiento estrategico de la institución se  trabaja en equipo para articular acciones, falta mayor participación y conocimiento por parte de la comunidad .</t>
  </si>
  <si>
    <t>PEI, proyectos pedagógicos, planes de área y asignatura. planes de mejoramiento por area,SIEE, Manual de convivencia, actas de socilizacion y de  consejo  académico.</t>
  </si>
  <si>
    <t>Los planes, proyectos y acciones se encuentran articulados, al planteamiento estrategico de la institución se trabaja en equipo para articular acciones, falta mayor participación y conocimiento por parte de la comunidad.</t>
  </si>
  <si>
    <t>Estrategia pedagógica</t>
  </si>
  <si>
    <t>La estrategia pedagógica es coherente con la misión, la visión y los principios institucionales, y es aplicada de manera articulada en las diferentes sedes, niveles y grados.</t>
  </si>
  <si>
    <t>Planes de área y asignatura. Planes de mejoramiento por area, guías y rúbricas.</t>
  </si>
  <si>
    <t>Uso de información (interna y externa) para la toma de decisiones</t>
  </si>
  <si>
    <t>La institución utiliza   la información de los resultados de sus autoevaluaciones de calidad y pruebas saber para planes de mejoramiento.</t>
  </si>
  <si>
    <t>Auto evaluación institucional. Plan de mejoramiento. informe análisis de pruebas internas y externas, actas semanas institucionales. Plataforma SINAI y correo institucional y redes sociales.</t>
  </si>
  <si>
    <t>Seguimiento y autoevaluación</t>
  </si>
  <si>
    <t>La institución implementa un proceso de autoevaluación integral que abarca las diferentes sedes, empleando instrumentos y procedimientos claros. falta mas participacion de los diferentes estamentos de la comunidad educativa.</t>
  </si>
  <si>
    <t xml:space="preserve">Auto evaluación institucional, plan de mejoramiento, actas de reuniones de consejo académico,  rendición de cuentas administrativas y financieras con la participacion de la comunidad. </t>
  </si>
  <si>
    <t>Gobierno Escolar</t>
  </si>
  <si>
    <t>Consejo directivo</t>
  </si>
  <si>
    <t>El Consejo Directivo se reúne de acuerdo al cronograma, sin embargo falta seguimiento sistemático al plan de trabajo.</t>
  </si>
  <si>
    <t>Actas del Consejo Directivo. Actas de  elección de  representantes. Carpeta de acuerdos.</t>
  </si>
  <si>
    <t xml:space="preserve">El concjo directivo se reune periodicamente de acuerdo con un cronograma establecido y sesiona con el apoete activo de cada uno de sus miembros. Hace seguimento sistematico al paln de trabajo, para garantizar su cumplimeinto. </t>
  </si>
  <si>
    <t>Actas del Consejo Directivo. Actas de elección de representantes. Carpeta de acuerdos. cronograma de trabajo.</t>
  </si>
  <si>
    <t>Consejo académico</t>
  </si>
  <si>
    <t>el consejo académico  se reéne periodicamete que el protyecto pedagogico sea cohernete con las nesecidades de la diversidad y se impelentemte en todas las sedes, areas y niveles. sin embargo, no se hace seguimento suficiuente al mismo.</t>
  </si>
  <si>
    <t>Actas del Consejo Académico. Ejecución de proyectos. Ajustes al PEI, al SIEE, PMI y Autoevaluación,  evidencias documentales y fotográficas de docentes del 1278</t>
  </si>
  <si>
    <t>El consejo académico se reúne ordinariamente y extraoridnaria con el aporte activo de todos sus miembros. Allí se toman decisiones sobre los procesos pedagógicos y se hace seguimiento sistemático al plan de trabajo, para asegurar su cumplimiento.</t>
  </si>
  <si>
    <t>Comisión de evaluación y promoción</t>
  </si>
  <si>
    <t>La comisión de evaluación y promoción se reúne oportunamente para la toma decisiones (consejo academico).</t>
  </si>
  <si>
    <t>Cronograma de Actividades. Acta de elección de comités de evaluación, Actas de la Comisión de evaluación y promoción por grados, SIEE.</t>
  </si>
  <si>
    <t>Comité de convivencia</t>
  </si>
  <si>
    <t>El comité se reune periodicamente y es reconocido como la instancia encargada de analizar y plantear soluciones a los problemas de convivencia que se presentan en la institución.</t>
  </si>
  <si>
    <t>Proyecto de democracia, Manual de funciones y de convivencia, Actas comité de convivencia.</t>
  </si>
  <si>
    <t>El comité se reune periodicamentey cuenta con el aporte activo de todos sus miembros. ademas, evaluan los resultados de sus acciones y desiciones. y los utiliza para fortalecer su trabajo.</t>
  </si>
  <si>
    <t>Proyecto de democracia, Manual de funciones y de convivencia, Actas comité de convivencia. actas de remisiona entidades externas.</t>
  </si>
  <si>
    <t>Consejo estudiantil</t>
  </si>
  <si>
    <t>El consejo estudiantil  es reconocido como la instancia de representación de los intereses de todas y todos los estudiantes de la institución</t>
  </si>
  <si>
    <t>Cronograma institucional, Propuesta de gobierno, acta de elección,  evidencias fotográficas y físicas, participacion de la personería y de algunos miembros del consejo estudiantil como representación de los demás estudiantes.</t>
  </si>
  <si>
    <t>Personero estudiantil</t>
  </si>
  <si>
    <t xml:space="preserve">La institución cuenta con un personero que es legido democraticamento por todos los estudiantes, el cual no se tiene en cuenta para la toma de desiciones. </t>
  </si>
  <si>
    <t>Cronograma institucional, Propuesta de gobierno.  Acta de Elección. Evidencias fotográficas,  físicas, testimoniales, comunicaciones con docentes del establecimiento educativo.</t>
  </si>
  <si>
    <t>La institución cuenta con un personero que es elegido democraticamento por todos los estudiantes, el cual se tiene en cuenta para la toma de decisiones, pero no desarrolla proyectos o programas en favor de los esudiantes.</t>
  </si>
  <si>
    <t>Asamblea de padres de familia</t>
  </si>
  <si>
    <t xml:space="preserve">La asamblea de padres de familia esta conformada,pero no se reune periodicamente para deliberar y tomar decisiones sobre temas de su competencia . </t>
  </si>
  <si>
    <t xml:space="preserve">Acta de primera reunión de padres de familia, actas de  elección conformación de consejos de padres de familia y representantes de grupo. </t>
  </si>
  <si>
    <t>Consejo de padres de familia</t>
  </si>
  <si>
    <t>El consejo de padres de familia se reúne periodicamente para apoyar al rector en el marco del plan de mejoramiento. Sin embargo, no hace seguimiento sistematico a los resultados obtenidos.</t>
  </si>
  <si>
    <t>Actas de conformación del consejo de padres de familia, actas de conformación, elección y participación a los diferentes organos institucionales, actas de reuniones.</t>
  </si>
  <si>
    <t>Cultura Institucional</t>
  </si>
  <si>
    <t>Mecanismos de comunicación</t>
  </si>
  <si>
    <t>La institución utiliza diferentes medios de comunicación, para informar, actualizar y motivar a cada uno de los estamentos de la comunidad educativa. Cuenta con una política de comunicación institucional, la evaluación se hace a traves de las diferenes reuniones establecidas por la institución</t>
  </si>
  <si>
    <t>Carteleras, cartas, Documentos PEI, actas de Consejo Académico y Comité de evaluación y promoción, Comunicación directa, comunicación radial,  historial de Whatsapp y SINAI, encuestas de Lectura de contexto proyectos transversales, Política de comunicación.</t>
  </si>
  <si>
    <t>Trabajo en equipo</t>
  </si>
  <si>
    <t>Se desarrollan los proyectos institucionales en equipos, con metodología clara de trabajo y generando un ambiente de comunicación y confianza.</t>
  </si>
  <si>
    <t>Plan de Mejoramiento. Actas del Consejo Académico,  documento PEI. Proyectos transversales. Informes solicitados por la SED.</t>
  </si>
  <si>
    <t>Reconocimiento de logros</t>
  </si>
  <si>
    <t>Se cuenta con un sistema de estímulos y reconocimiento a docentes y estudiantes</t>
  </si>
  <si>
    <t>Actas de graduación, Actas del Consejo Académico,  documento PEI,  Manual de convivencia. Boletines. Acta de reconocimiento a los estudiantes, Acta de reconocimiento a docentes. Cuadros de honor estuidiantes.</t>
  </si>
  <si>
    <t>Identificación y divulgación de buenas prácticas</t>
  </si>
  <si>
    <t>Se realizan reuniones ocasionales para identificar y socializar las buenas prácticas pedagógicas.</t>
  </si>
  <si>
    <t>Actas de consejo académico, evidencia fotográfica</t>
  </si>
  <si>
    <t>Clima Escolar</t>
  </si>
  <si>
    <t>Pertenencia y participación</t>
  </si>
  <si>
    <t>Los estudiantes se identifican con la institucion demostrando su sentido de pertencia participando en actividades internas y externas.</t>
  </si>
  <si>
    <t>Videos de participación en la diferentes actividades propuestas por la institución, registro en fan page de facebook institucional</t>
  </si>
  <si>
    <t>Videos y fotoss de participación en la diferentes actividades propuestas por la institución, registro pagina web, fanpage de facebook institucional</t>
  </si>
  <si>
    <t>Ambiente físico</t>
  </si>
  <si>
    <t>La institución cuenta con espacios suficientes para realizar las actividiades acemicas, administrativas y recreativas, con algunas limitaciones en la parte de espacios recreativos.</t>
  </si>
  <si>
    <t>Archivo fotográfico y planos de la institución, matrícula, resolución de distribución de grupos y sedes, informes para estudios técnicos remitidos a secretaría de educación</t>
  </si>
  <si>
    <t>La institución cuenta con espacios suficientes para realizar las actividiades académicas, administrativas y recreativas, con algunas limitaciones en la parte de espacios recreativos.</t>
  </si>
  <si>
    <t>Archivo fotográfico y planos de la institución, matrícula, resolución de distribución de grupos y sedes, informes para estudios técnicos remitidos a secretaría de educación.</t>
  </si>
  <si>
    <t>Inducción a los nuevos estudiantes</t>
  </si>
  <si>
    <t>Se hace inducción a los estudiantes nuevos al inicio del año escolar y a padres de familia a través de asambleas generales y trabajo al interior del aula.</t>
  </si>
  <si>
    <t>Actas de consejo académico,registro fotográfico,Pactos de aula</t>
  </si>
  <si>
    <t>Se cuenta con un plan estructurado y se hace inducción a los estudiantes nuevos al inicio del año escolar y a padres de familia a través de asambleas generales y trabajo al interior del aula.</t>
  </si>
  <si>
    <t>Motivación hacia el aprendizaje</t>
  </si>
  <si>
    <t xml:space="preserve">La mayoría de los estudiantes manifiestan entusiasmo y ganas de aprender, pero se presentan algunas dificultades ya que el estudiante no tiene autodeterminación  y presentan  deficiencias para aplicar el hábito de trabajo autonomo </t>
  </si>
  <si>
    <t>Boletines de desempeño, permanencia en el servicio educativo, informes de SINAI, comunicaciones por whatsapp, trabajos presentados por los estudiantes.</t>
  </si>
  <si>
    <t>Manual de convivencia</t>
  </si>
  <si>
    <t>La institución revisa periódicamente el manual de convivencia y orienta los ajustes y mejoramientos al mismo.</t>
  </si>
  <si>
    <t>Actas del comite de convivencia, cronograma de trabajo del comité de convivencia</t>
  </si>
  <si>
    <t>Actividades extracurriculares</t>
  </si>
  <si>
    <t xml:space="preserve">la institución cuenta con una programación de actividades que  propicia la participacion en actividades extracurriculares que complementan la formacion de los estudiantes en aspectos sociales artisticos deportivos,religiosos, emocionales , eticos, etc. </t>
  </si>
  <si>
    <t>cronograma de actividades: Juegos supérate, eucaristias por fechas religiosas, grupos de formacion artistica (danza y musica), jornadas de capacitaciones salud publica, banda de marcha, registo fotográfico, videos, acta de comité de docente.</t>
  </si>
  <si>
    <t>cronograma de actividades: Juegos supérate, eucaristias por fechas religiosas, CDIAL (investigación-emprendimiento, deportes,  danza, teatro y musica), jornadas de capacitaciones salud publica, banda de marcha, registo fotográfico, videos, acta de comité de docente.</t>
  </si>
  <si>
    <t>Bienestar del alumnado</t>
  </si>
  <si>
    <t>Entidades como la Alcaldía Municipal, la gobernacion y el PAE ofrecen los servicios de transporte y alimentación escolar. La comunidad educativa apoya  estos servicios.</t>
  </si>
  <si>
    <t>Listado de beneficiarios de trasporte y restaurante escolar, contrato de trasporte escolar,acta del comité del restaurante escolar.</t>
  </si>
  <si>
    <t>Se cuenta con centros de interés artístico-ludico ( CDIAL),  proyecto de uso y aprovechamiento del tiempo libre, proyecto banda de marchas, hábitos y comida saludable,, dia del estudiante  y a su vez se cuenta con el apoyo de entidades como la Alcaldía Municipal, la gobernacion y el PAE ofrecen los servicios de transporte y alimentación escolar. La comunidad educativa apoya  estos servicios.</t>
  </si>
  <si>
    <t>docmcumentos proyectos CDIAL, uso y aprovechamiento del tiempo libre, banda de marchas, habitos y comida saludable,  listado de beneficiarios de trasporte y restaurante escolar, contrato de trasporte escolar,acta del comité del restaurante escolar.</t>
  </si>
  <si>
    <t>Manejo de conflictos</t>
  </si>
  <si>
    <t>Se identifica y median los conflictos que se presentan en la comunidad educativa, sin embargo faltan actividades programadas por el comité de convivencia para prevenir y solucionar conflictos</t>
  </si>
  <si>
    <t>Plataforma virtual SINAI, actas de seguimiento disciplinario y actas de comité de convivencia.</t>
  </si>
  <si>
    <t>Manejo de casos difíciles</t>
  </si>
  <si>
    <t>La institución ha definido mecanismos que combinan recursos internos y externos para prevenir situaciones de riesgo y manejo de casos difíciles, pero debido a la estrategia de trabjo en casa no se presentó ningún manejo de casos difíciles</t>
  </si>
  <si>
    <t>Seguimiento en plataforma SINAI, manual de convivencia</t>
  </si>
  <si>
    <t>La institución ha definido mecanismos que combinan recursos internos y externos para prevenir situaciones de riesgo y manejo de casos difíciles, y llegado el caso se activa la ruta definida en el comité de convivencia.</t>
  </si>
  <si>
    <t>Seguimiento en plataforma SINAI, manual de convivencia (ruta) citación a padres de familia, actas de compromiso y en su defecto remisión a las autoridades competentes</t>
  </si>
  <si>
    <t>Relaciones Con El Entorno</t>
  </si>
  <si>
    <t>Familias o acudientes</t>
  </si>
  <si>
    <t>La institución realiza  un intercambio agil y fluido de informacion con las familia o acudientes.</t>
  </si>
  <si>
    <t>Llamadas teléfonicas, programas radiales, grupos de whatsapp, entrega de informes, actas de compromiso académico y disciplinario</t>
  </si>
  <si>
    <t>Llamadas teléfonicas, programas radiales, grupos de whatsapp, entrega de informes, actas de compromiso académico y disciplinario.</t>
  </si>
  <si>
    <t>Autoridades educativas</t>
  </si>
  <si>
    <t>La institución realiza  intercambio  de información con las autoridades educativas de manera permanente, facilitando la ejecución de las actividades y la solución oportuna de los problemas, se realizan los ajustes pertinentes.</t>
  </si>
  <si>
    <t>Reuniones virtuales y  presenciales, citaciones, llamadas telefónicas, correos, memorandos</t>
  </si>
  <si>
    <t>Otras instituciones</t>
  </si>
  <si>
    <t>Se cuenta con un protocoilo de colaboración interinstitucional,se realizan acuerdos con algunas dependencias de la administración municipal, policia nacional, comisaria, planeación, casa de la cultura y con la emisora comunitaria, pero no se hace seguimiento sistemático a a los resultados.</t>
  </si>
  <si>
    <t>Acuerdos, programas, folletos, cartas, actas, fotografía, lista de asistencia, comunicaciones internas.</t>
  </si>
  <si>
    <t>la I.E  cuenta con la particiáción y  colaboración interinstitucional de la comunidad educativa, se realizan acuerdos con algunas dependencias de la administración municipal, policia nacional, comisaria, planeación, casa de la cultura y con la emisora comunitaria, pero no se hace seguimiento sistemático a a los resultados.</t>
  </si>
  <si>
    <t>Sector productivo</t>
  </si>
  <si>
    <t>La institución no establecio relaciones esporádicas con el sector productivo</t>
  </si>
  <si>
    <t>no se establecen relaciones esporadicas</t>
  </si>
  <si>
    <t>La institución no estableció relaciones esporádicas con el sector productivo</t>
  </si>
  <si>
    <t>GESTIÓN ACADÉMICA</t>
  </si>
  <si>
    <t>Diseño Pedagógico</t>
  </si>
  <si>
    <t>Plan de estudios</t>
  </si>
  <si>
    <t>Cuenta con un plan de estudios que responde a las políticas trazadas en el PEI, los lineaminetos y los estándares básicos de competencias. Se hace enfasis sobre la evaluación formativa, las diferencias individuales y actitudinales.</t>
  </si>
  <si>
    <t>Plan de estudios, ajustes a los planes de area y asignatura, planeaciones generales y planes de mejoramiento de area, acuerdos académicos sobre priorización sobre transversalidad de areas, mallas curriculares.</t>
  </si>
  <si>
    <t>Plan de estudios, ajustes a los planes de area y asignatura existentes, e inclusion de de nuevos planes de area, planeaciones generales y planes de mejoramiento de area, acuerdos académicos sobre priorización sobre transversalidad de areas, mallas curriculares.</t>
  </si>
  <si>
    <t>Enfoque metodológico</t>
  </si>
  <si>
    <t>Hay  un plan de estudios institucional que cuenta con un enfoque metodológico que hace explícitos los métodos de enseñanza, relación pedagógica y uso de recursos.</t>
  </si>
  <si>
    <t>Planes de area/asignatura, planes de clases, planes de mejoramiento y fortalecimiento en cada área.  P.E.I y S.I.E.E</t>
  </si>
  <si>
    <t xml:space="preserve">Hay un plan de estudios institucional que cuenta con un enfoque metodológico que hace explícitos los métodos de enseñanza, relación pedagógica y uso de recursos, la practica pedagógica es flexible de acuerdo a la diversidad de la población. </t>
  </si>
  <si>
    <t>Planes de area/asignatura, planes de clases, planes de mejoramiento y fortalecimiento en cada área.  P.E.I y S.I.E.E. Convenio interinstitucional con la UNAD, acompañamiento de la SED en politicas de inclusión, informe socioemocional  de estudiantes NEE</t>
  </si>
  <si>
    <t>Recursos para el aprendizaje</t>
  </si>
  <si>
    <t xml:space="preserve">Los recursos para el aprendizaje son apropiados de acuerdo a las normas presupuestales y establecidas por la secretaría de educacion y son usados eficientemente en el mejoramiento de los procesos de los estudiantes </t>
  </si>
  <si>
    <t>Presupuesto, ejecución presupuestal, contratos, ejecución contable, registro fotográfico,manual de contratacion y de tesoreria, estudios de conveniencia y oportunidad.</t>
  </si>
  <si>
    <t>Jornada escolar</t>
  </si>
  <si>
    <t>Mecanismos para el seguimiento de las horas efectivas de clase hacen parte de un sistema de mejoramieto institucional.</t>
  </si>
  <si>
    <t>Plan de estudio, asignacion academica, horarios de clases y los planes de asignatura/clase</t>
  </si>
  <si>
    <t>Evaluación</t>
  </si>
  <si>
    <t>La institucion revisa periodicamente el sistema de evalucion isntitucional y realiza los ajustes pertinentes.</t>
  </si>
  <si>
    <t xml:space="preserve">Ajustes al SIEE , Actas del consejo academico, planes de asignatura periodicos o semanalaes, rubrica de evaluación, guías de trabajo, plataforma SINAI,  planilla de calificaciones, plataformas de evaluación </t>
  </si>
  <si>
    <t>Prácticas Pedagógicas</t>
  </si>
  <si>
    <t>Opciones didácticas para las áreas, asignaturas y proyectos transversales</t>
  </si>
  <si>
    <t xml:space="preserve">La institución cuenta con acuerdos didácticos para las diferentes áreas, asignaturas y proyectos transversales. </t>
  </si>
  <si>
    <t>Planes de area, planes de asignautura, guías, rúbircas de evaluación,  proyectos transversales, plataformas virtuales, fotos.</t>
  </si>
  <si>
    <t>Estrategias para las tareas escolares</t>
  </si>
  <si>
    <t>Se reconoce la importancia pedagógica de las tareas escolares , se manejan algunos acuerdos básicos entre docentes y estudiantes.</t>
  </si>
  <si>
    <t>Planes de Clase. Planillas de  notas de  cada  docente. Registro y control de tareas. Plataforma de SINAI. Notificaciones a padres de familia, guías de trabajo escolar.</t>
  </si>
  <si>
    <t>Uso articulado de los recursos para el aprendizaje</t>
  </si>
  <si>
    <t xml:space="preserve">Los recursos disponibles en la institución son articulados con la propuesta pedagógica en cada una de las áreas.  </t>
  </si>
  <si>
    <t xml:space="preserve">PEI, planes de asignatura, formatos de uso de recursos, guías. </t>
  </si>
  <si>
    <t>Uso de los tiempos para el aprendizaje</t>
  </si>
  <si>
    <t>Se cuenta con una política  de orden nacional y departamental sobre el uso apropiado de los tiempos, se implementa de manera flexible  acorde con las características y necesidades de los estudiantes.</t>
  </si>
  <si>
    <t xml:space="preserve">Plan de estudios, asignación académica, actas del consejo académico, cronograma académico horario escolar, guías de trabajo, rúbricas de evaluación, plataforma SINAI. </t>
  </si>
  <si>
    <t xml:space="preserve">Se cuenta con una política  de orden nacional y departamental sobre el uso apropiado de los tiempos, se implementa de manera flexible  acorde con las características y necesidades de los estudiantes. Se complementó con actividades para el fortalecimiento de la expresiones artisticas, culturales y de emprendimiento dentro de la jornada escolar. </t>
  </si>
  <si>
    <t>Plan de estudios, asignación académica, actas del consejo académico, cronograma académico horario escolar, guías de trabajo, rúbricas de evaluación, plataforma SINAI, informe de centros de interés cultural y registro fotográfico</t>
  </si>
  <si>
    <t>Gestión de Aula</t>
  </si>
  <si>
    <t>Relación pedagógica</t>
  </si>
  <si>
    <t>Hay una comunicación asertiva-recíproca entre maestro-estudiante para apoyar el proceso de enseñanza-aprendizaje, por guías de trabajo basado en rubricas.</t>
  </si>
  <si>
    <t xml:space="preserve">PEI  (Planes de Área, de Asignatura y clase. Metodología institucional),  guías-Rubricas, planes de mejoramiento. </t>
  </si>
  <si>
    <t>Planeación de clases</t>
  </si>
  <si>
    <t xml:space="preserve">La planeación de clase se reconoce como la estrategia institucional que posibilita establecer y aplicar el conjunto oredenado y aplicado de las actividades. </t>
  </si>
  <si>
    <t xml:space="preserve">Planeación general, planeación asignatura clase,  guias de aprendizajes, rubricas, planes de mejoramiento por área. </t>
  </si>
  <si>
    <t xml:space="preserve">La institucion cuenta con un formato de planeacion unificado, el cual es revisado y evaluado anualmente y se utiliza para implementar medidas de ajuste y mejoramiento contribuyendo al desarrollo de competencias en los estudiantes. </t>
  </si>
  <si>
    <t xml:space="preserve">Formato de planeacion unificado, archivo de planeacion docente, guías de aprendizaje, plataforma humano en linea, planes de mejoraminto por área. </t>
  </si>
  <si>
    <t>Estilo pedagógico</t>
  </si>
  <si>
    <t xml:space="preserve">Se realizan esfuerzos colectivos para desarrollar otras estrategias de enseñanza como alternativa a la clase magistral. </t>
  </si>
  <si>
    <t xml:space="preserve">Planes de Área, de Asignatura y Clase,  SIEE. Portafolio del estudiante.  Enfoque metodológico. PEI. Registro fotográfico de momentos pedagógicos. </t>
  </si>
  <si>
    <t>Evaluación en el aula</t>
  </si>
  <si>
    <t xml:space="preserve">Se cuenta con un sistema de evaluación del rendimiento académico y este se aplica permanentemente, se evalúa y se ajusta de acuerdo con las necesidades de la diversidad de los estudiantes. </t>
  </si>
  <si>
    <t>PEI, Plan de Área, Plan de Asignatura y de clase, Pruebas aplicadas. Propuesta de evaluación SIEE. Actas de socialización. Planes de apoyo. Plataforma  SINAI.</t>
  </si>
  <si>
    <t>Seguimiento Académico</t>
  </si>
  <si>
    <t>Seguimiento a los resultados académicos</t>
  </si>
  <si>
    <t>Se realiza un seguimiento periódico y sistemático al desempeño académico de los estudiantes, se cuenta con indicadores y mecanismos de retroalimentación.</t>
  </si>
  <si>
    <t xml:space="preserve">Libro de Actas del Consejo Académico, Boletines, Resultados de las Pruebas, comunicados a los padres d efamilia sobre el rendimiento de los estudiantes, SABER 11,   Planes de Mejoramiento. Planes de apoyo, Plataforma SINAI, rubricas. Análsisis pruebas evaluar para avanzar de 3°a 11. </t>
  </si>
  <si>
    <t xml:space="preserve">Se  revisa periodicamente los resultados academicos a traves de pruebas internas y externas realizando los ajustes pertienes. Ademas, se realiza registro oportuno de resultados en el sistema de información escolar y se mantiene comunicacion permante con padres de familia o acudiantes sobre la situacion escoalr de sus hijos. </t>
  </si>
  <si>
    <t xml:space="preserve">Libro de Actas del Consejo Académico, Boletines, Resultados de las Pruebas, comunicados a los padres d efamilia sobre el rendimiento de los estudiantes, SABER 11,   Planes de Mejoramiento. Planes de apoyo, Plataforma SINAI, rubricas. </t>
  </si>
  <si>
    <t>Uso pedagógico de las evaluaciones externas</t>
  </si>
  <si>
    <t>Se realiza un análisis de las pruebas externas y éstas originan acciones individuales  para fortalecer los aprendizajes.</t>
  </si>
  <si>
    <t>Planes de Área, Planes de Asignatura, Planes de Mejoramiento por asignatura, resultados de pruebas SABER, Actas de consejo académico, rubricas, pruebas evaluar para avanzar.</t>
  </si>
  <si>
    <t>Seguimiento a la asistencia</t>
  </si>
  <si>
    <t xml:space="preserve">La institución cuenta con una política clara para el control, análisis y tratamiento para las causas de ausentismo, sin embargo, falta socialización, implementacion y seguimiento. </t>
  </si>
  <si>
    <t>Control de asistencia del docente,  políltica de control, análisis y tratamiento del ausentismo.</t>
  </si>
  <si>
    <t>Actividades de recuperación</t>
  </si>
  <si>
    <t>Las prácticas de los docentes incorporan actividades de recuperación basadas en estrategias que tienen como finalidad ofrecer un apoyo real al desarrollo de las competencias básicas de los estudiantes y al mejoramiento de sus resultados.</t>
  </si>
  <si>
    <t xml:space="preserve">Actas de consejo académico. Diagnóstico de casos de estudiantes con dificultades de aprendizajes. SIEE.  Entregas de orientaciones pedagógicas de  recuperación, actas de procesos de recuperación. </t>
  </si>
  <si>
    <t>Apoyo pedagógico para estudiantes con dificultades de aprendizaje</t>
  </si>
  <si>
    <t>La institución cuenta con una política para  abordar los casos de dificultades de aprendizaje, definida en el SIEE y el  P.E.I.</t>
  </si>
  <si>
    <t>SIEE, Planes de apoyo, P.E.I,  actas docentes</t>
  </si>
  <si>
    <t>Seguimiento a los egresados</t>
  </si>
  <si>
    <t>Se tiene un contacto esporádico y su información sobre ellos es anecdótica.</t>
  </si>
  <si>
    <t>Carpeta de oficios enviados a los egresados para la participación en actividades.</t>
  </si>
  <si>
    <t>GESTIÓN ADMINISTRATIVA Y FINANCIERA</t>
  </si>
  <si>
    <t>Apoyo a la gestión académica</t>
  </si>
  <si>
    <t>Proceso de matrícula</t>
  </si>
  <si>
    <t>La institución cuenta con un proceso de matrícula ágil y oportuno que tiene en cuenta las necesidades de los estudiantes y los padres de familia, es reconocido por la comunidad educativa; sin embargo, no se hacen evaluaciones periódicas sobre la satisfacción del proceso.</t>
  </si>
  <si>
    <t>Libro de matrícula, plataforma virtual SINAI. Libros finales de calificaciones. Planillas de calificaciones. Actas de seguimiento y promoción. Carpetas de estudiantes.</t>
  </si>
  <si>
    <t>La institución dispone de un proceso de matrícula ágil y oportuno, diseñado para atender las necesidades tanto de los estudiantes como de los padres de familia, lo que le ha valido el reconocimiento de la comunidad educativa. No obstante, no se realizan evaluaciones periódicas para medir la satisfacción con dicho proceso.</t>
  </si>
  <si>
    <t>Libro de matrícula, plataforma virtual SINAI, libros finales de calificaciones, planillas de calificaciones, actas de seguimiento y promoción, y carpetas de estudiantes.</t>
  </si>
  <si>
    <t>Archivo académico</t>
  </si>
  <si>
    <t>La institución cuenta con un archivo que permite disponer de la información de los estudiantes de todas las sedes, expedir constancias y certificados de manera ágil, confiable y oportuna. Se revisa periódicamente.</t>
  </si>
  <si>
    <t>Plataforma virtual SINAI. Libros finales de calificaciones. Planillas de calificaciones.  Carpetas de estudiantes.</t>
  </si>
  <si>
    <t>La institución dispone de un archivo que facilita el acceso a la información de los estudiantes de todas las sedes, permitiendo la expedición ágil, confiable y oportuna de constancias y certificados. Además, se realiza una revisión periódica para garantizar su actualización y precisión.</t>
  </si>
  <si>
    <t>Boletines de calificaciones</t>
  </si>
  <si>
    <t>La institución dispone de un plataforma virtual  que  permite la expedición de boletines de calificaciones, de acuerdo a las necesidades de la insitituciòn, en forma ágil y oportuna. Se revisa e implementan acciones para ajustarlo y mejorarlo.</t>
  </si>
  <si>
    <t>Plataforma virtual SINAI , boletines.</t>
  </si>
  <si>
    <t>La institución cuenta con una plataforma virtual que facilita la expedición de boletines de calificaciones, adaptándose a las necesidades de la institución de manera ágil y oportuna. Se lleva a cabo una revisión constante e implementación de acciones para ajustarla y mejorar su funcionamiento.</t>
  </si>
  <si>
    <t>Plataforma virtual SINAI , boletines, acta de reuniones de entrega de boletines a padres de famiia.</t>
  </si>
  <si>
    <t>Administración de la planta física y de los recursos</t>
  </si>
  <si>
    <t>Mantenimiento de la planta física</t>
  </si>
  <si>
    <t>La institución realiza mantenimiento de la planta física de acuerdo a un estudio previo de necesidades y a la disponibilidad de sus recursos.</t>
  </si>
  <si>
    <t>Estudio de necesidades. Contratos de mantenimiento. Ejecución del presupuesto. Archivo fotográfico.</t>
  </si>
  <si>
    <t>La institución lleva a cabo el mantenimiento de su planta física de manera planificada, basándose en un estudio previo de las necesidades identificadas y en la disponibilidad de recursos.</t>
  </si>
  <si>
    <t>Estudio de necesidades. Contratos de mantenimiento. Ejecución del presupuesto. Archivo fotográfico. Trabajos de adecuación sede Patricio Villamizar, realizados por padres de familia.</t>
  </si>
  <si>
    <t>Programas para la adecuación y embellecimiento de la planta física</t>
  </si>
  <si>
    <t>La institución realiza actividades aisladas y ocasionales de adecuación y embellecimiento de la planta física, contando con la comunidad educativa.</t>
  </si>
  <si>
    <t>Fotos de salones decorados. Contrato de adecuación y mantenimiento.</t>
  </si>
  <si>
    <t>La institución lleva a cabo actividades periódicas de adecuación y embellecimiento de la planta física, involucrando a la comunidad educativa en estos procesos. Estas acciones, aunque no forman parte de un plan continuo, buscan mejorar el entorno y promover la participación activa de estudiantes, docentes y personal en el cuidado y embellecimiento de las instalaciones.</t>
  </si>
  <si>
    <t>Seguimiento al uso de los espacios</t>
  </si>
  <si>
    <t>La institución cuenta con registros sobre el uso de los espacios físicos para el mejoramiento de su uso.</t>
  </si>
  <si>
    <t xml:space="preserve">Asignación de salones. Horario. Cronograma. Asignación de responsables de los laboratorios. Reglamento de uso de espacios. </t>
  </si>
  <si>
    <t>La institución dispone de registros  sobre el uso de los espacios físicos, los cuales se utilizan para optimizar su aprovechamiento y mejorar la distribución de los mismos según las necesidades institucionales.</t>
  </si>
  <si>
    <t>Adquisición de los recursos para el aprendizaje</t>
  </si>
  <si>
    <t>La institución cuenta con un plan de compras para la adquisición de los recursos para el aprendizaje de acuerdo a las demandas del direccionamiento estratégico y las necesidades de los docentes y estudiantes con su respectivo seguimiento.</t>
  </si>
  <si>
    <t>Plan de compras. Contratos de compraventa. Estudios de conveniencia y oportunidad. Presupuesto y ejecución. Actas del consejo académico y directivo</t>
  </si>
  <si>
    <t>Suministros y dotación</t>
  </si>
  <si>
    <t>La adquisición de suministros de insumos es oportuna y de acuerdo a las necesidades de la insitución. El proceso para determinar estas necesidades  es participativo.</t>
  </si>
  <si>
    <t>Plan de compras. Contrato de suministro. Estudio de conveniencia y oportunidad. Presupuesto y ejecución. Actas del consejo académico y directivo.</t>
  </si>
  <si>
    <t>La adquisición de suministros se realiza de manera oportuna y acorde a las necesidades de la institución, mediante un proceso participativo.</t>
  </si>
  <si>
    <t>Plan de compras, contrato de suministro, estudio de conveniencia y oportunidad, presupuesto y ejecución, y actas del Consejo Académico y Directivo.</t>
  </si>
  <si>
    <t>Mantenimiento de equipos y recursos para el aprendizaje</t>
  </si>
  <si>
    <t>Se hace mantenimiento correctivo de los equipos sin obedecer a una planeación sistemática.</t>
  </si>
  <si>
    <t>Contrato de mantenimiento.</t>
  </si>
  <si>
    <t>Contrato de mantenimiento de fotocopiadoras, arreglo de computadores por el docente de informática.</t>
  </si>
  <si>
    <t>Seguridad y protección</t>
  </si>
  <si>
    <t>La institución cuenta con un panorama completo de los riesgos físicos y las comunidad lo conoce parcialmente.</t>
  </si>
  <si>
    <t xml:space="preserve">Identificación de riesgos, protocolos de bioseguridad,  plan de gestión de riegos físicos, actas de capacitación a brigadistas. </t>
  </si>
  <si>
    <t>La institución tiene un panorama de los riesgos físicos, los cuales son parcialmente conocidos por la comunidad.</t>
  </si>
  <si>
    <t>Identificación de riesgos, protocolos de bioseguridad,  plan de gestión de riegos físicos, actas de capacitación a brigadistas y registo fotográfico.</t>
  </si>
  <si>
    <t>Administración de los Servicios Complementarios</t>
  </si>
  <si>
    <t>Servicios de transporte, restaurante, cafetería y salud (enfermería, odontología, psicología)</t>
  </si>
  <si>
    <t xml:space="preserve">Se tienen definidos criterios para la prestación del servicio de tienda escolar y para otros (transporte escolar, restaurante y salud), se articula con las entidades externas correspondientes. </t>
  </si>
  <si>
    <t xml:space="preserve">Contrato de arrendamiento de la tienda escolar, actas de prestación del servicio de restaurante escolar, registro de estudiantes sobre el uso del transporte escolar, registros de jornadas de salud por parte de la IPS San Juan de Dios de Pamplona. </t>
  </si>
  <si>
    <t>Los servicios complementarios y recursos ofrecidos por la comunidad y los establecimientos educativos se distribuyen de manera equitativa y oportuna, garantizando la calidad requerida. Cada sede cuenta con programas adaptados a las necesidades de los estudiantes, con el apoyo de otras entidades para su implementación.</t>
  </si>
  <si>
    <t xml:space="preserve">Contrato de arrendamiento de la tienda escolar, actas y registro fotográfico de prestación del servicio de restaurante escolar en las diferentes sedes, registro de estudiantes sobre el uso del transporte escolar, registros de jornadas de salud por parte de la IPS San Juan de Dios de Pamplona. </t>
  </si>
  <si>
    <t>Apoyo a estudiantes con bajo desempeño académico o con dificultades de interacción.</t>
  </si>
  <si>
    <t xml:space="preserve">La institución ofrece apoyo a los estudiantes que presentan bajo rendimiento académico o con dificultades de interacción, sin embargo no hay una estrategia articulada con otras entidades o profesionales de apoyo. </t>
  </si>
  <si>
    <t xml:space="preserve">Documentos "paquete pedagógico" de apoyo y refuerzo, actas de nivelación registro de asistencia. Registro de seguimiento en el SINAI, pactos de aula, manual de convivnecia. </t>
  </si>
  <si>
    <t>La institución ofrece apoyo a los estudiantes con bajo rendimiento académico o dificultades de interacción, aunque no cuenta con una estrategia articulada con otras entidades o profesionales externos.</t>
  </si>
  <si>
    <t>Talleres o acividades de apoyo y refuerzo, actas de nivelación, registros de asistencia, seguimiento en el SINAI, pactos de aula y manual de convivencia.</t>
  </si>
  <si>
    <t>Talento humano</t>
  </si>
  <si>
    <t>Perfiles</t>
  </si>
  <si>
    <t>La I.E revisa constantemente los perfiles  de su talento humano  y con base en ello asigna la carga académica  y demás labores.</t>
  </si>
  <si>
    <t>Hojas de vida. Asignación de carga académica. Plan de Estudios. Cuadros de recurso humano.</t>
  </si>
  <si>
    <t>La I.E. revisa de manera constante los perfiles de su talento humano y, en base a ello, asigna la carga académica y otras responsabilidades.</t>
  </si>
  <si>
    <t>Inducción</t>
  </si>
  <si>
    <t>La institución realiza actividades de inducción con los docentes nuevos, pero son esporádicas y sin ningún tipo de organización.</t>
  </si>
  <si>
    <t>Testimonial, PEI</t>
  </si>
  <si>
    <t>La institución cuenta con una estrategia organizada para la inducción del personal nuevo, que incluye el análisis del PEI y el plan de mejoramiento, y realiza reinducción periódica al personal antiguo en aspectos institucionales, pedagógicos y disciplinares.</t>
  </si>
  <si>
    <t>Actas de reunión de consejo académico y de docentes, testimonios, PEI.</t>
  </si>
  <si>
    <t>Formación y capacitación</t>
  </si>
  <si>
    <t>La formación y la capacitación son asumidas como un asunto de interés particular de cada docente, no se cuenta con programas y lineamientos para la formación de acuerdo a las necesidades que van surgiendo.</t>
  </si>
  <si>
    <t>Hojas de vida. Asignación de carga académica. Plan de Estudios.  Cuadros de recurso humano.Certificado de diplomados, cursos virtuales y posgrado</t>
  </si>
  <si>
    <t>La formación y capacitación se consideran una responsabilidad individual de cada docente, y no existen programas ni directrices estructuradas que respondan a las necesidades emergentes en el ámbito educativo.</t>
  </si>
  <si>
    <t>Hojas de vida.  Cuadros de recurso humano.</t>
  </si>
  <si>
    <t>Asignación académica</t>
  </si>
  <si>
    <t>La institucion revisa y evalua continuamente sus criterios de asignacion academica de los docentes y realiza sus ajustes pertinentes a los mismos.</t>
  </si>
  <si>
    <t>Asignación Académica. Horarios. Manual de funciones.</t>
  </si>
  <si>
    <t>La institución revisa y evalúa de manera continua los criterios de asignación académica de los docentes, realizando los ajustes necesarios en función de los resultados obtenidos.</t>
  </si>
  <si>
    <t>Asignación Académica. Horarios. Manual de funciones. Actas del consejo académico.</t>
  </si>
  <si>
    <t>Pertenencia del personal vinculado</t>
  </si>
  <si>
    <t>El personal vinculado está identificado con la institución: comparte la filosofía, principios, valores y objetivos, y está dispuesto a realizar actividades complementarias que sean necesarias para cualificar la labor y toma medidas pertinentes para que todos se sientan parte de la misma</t>
  </si>
  <si>
    <t>Registros de cumplimiento de actividades insitucionales. Fotos,  programación de  actividades  culturales,  vinculación en  actividades  municipales, representación  de  la institución en  eventos Municipales y Departamentales. Portafolio de evidencias docentes 1278</t>
  </si>
  <si>
    <t>Evaluación del desempeño</t>
  </si>
  <si>
    <t>La institución evalúa  a los docentes del 1278 y a los administrativos de acuerdo a la normatividad vigente, se hacen planes de mejoramiento.</t>
  </si>
  <si>
    <t>Protocolos de evaluación de desempeño docentes nombrados por decreto 1278 y administrativos.</t>
  </si>
  <si>
    <t>La institución evalúa a los docentes del 1278 y a los administrativos conforme a la normatividad vigente, y elabora planes de mejora basados en los resultados obtenidos.</t>
  </si>
  <si>
    <t>Protocolos de evaluación de desempeño docentes nombrados por decreto 1278 y administrativos. Planes de mejoramiento. evidencias de evaluación.</t>
  </si>
  <si>
    <t>Estímulos</t>
  </si>
  <si>
    <t>La I.E tiene definida una estrategia para reconocimiento honorífico y bienestar social, pero no siempre se lleva a la práctica.</t>
  </si>
  <si>
    <t>P.E.I (numeral 3.6.3.2)</t>
  </si>
  <si>
    <t>Apoyo a la investigación</t>
  </si>
  <si>
    <t>Se cuenta con una política de apoyo a la investigacón, pero se hacen investigaciones esporadicas y aisladas.</t>
  </si>
  <si>
    <t>Documento politica de investigacion.</t>
  </si>
  <si>
    <t>Existe una política de apoyo a la investigación, sin embargo, las investigaciones realizadas son esporádicas y aisladas.</t>
  </si>
  <si>
    <t>Documento politica de investigacion. Registros documentales y fotográficos de centro de interés en emprendimiento e investigación.</t>
  </si>
  <si>
    <t>Convivencia y manejo de conflictos</t>
  </si>
  <si>
    <t>La institución no cuenta con unas estrategias claras para la solución de conflictos y se realiza a través del diálogo.</t>
  </si>
  <si>
    <t>Manual de funciones</t>
  </si>
  <si>
    <t>La institución cuenta con estrategias claras para la mediación y resolución de conflictos, los cuales se abordan mediante un diálogo y negociación continua. Esto favorece la creación de un ambiente laboral positivo.</t>
  </si>
  <si>
    <t>Manual de funciones. Actas del consejo académico y de docentes.</t>
  </si>
  <si>
    <t>Bienestar del talento humano</t>
  </si>
  <si>
    <t xml:space="preserve">La institución realiza esporádicamente  programas de bienestar  al personal  vinculado. </t>
  </si>
  <si>
    <t>Registro fotográfico</t>
  </si>
  <si>
    <t>Apoyo financiero y contable</t>
  </si>
  <si>
    <t>Presupuesto anual del Fondo de Servicios Educativos (FSE)</t>
  </si>
  <si>
    <t>Existen procedimientos establecidos para elaborar el presupuesto de forma acorde con las actividades y metas establecidas en el Plan Operativo Anual. Además, el presupuesto de ingresos y egresos está relacionado con los flujos de caja.</t>
  </si>
  <si>
    <t>Presupuesto aprobado, Plan de compras. PAC. Informes presupuestales. Actas del Consejo Directivo. Informes a la Secretaría de Educación.</t>
  </si>
  <si>
    <t>La institución evalúa periódicamente los procedimientos para la elaboración del presupuesto, con el fin de coordinar las necesidades de las diferentes sedes y niveles. Además, realiza análisis financieros y proyecciones presupuestales para optimizar la planificación y gestión institucional.</t>
  </si>
  <si>
    <t>Presupuesto aprobado, Plan de compras. PAC. Informes presupuestales y contables. Actas del Consejo Directivo. Informes a la Secretaría de Educación y al SIFSE.</t>
  </si>
  <si>
    <t>Contabilidad</t>
  </si>
  <si>
    <t>La contabilidad está disponible de manera oportuna y los informes financieros permiten realizar un control efectivo del presupuesto y del plan de ingresos y gastos. Se elaboran y presentan en los plazos establecidos.</t>
  </si>
  <si>
    <t>Estados financieros. Software Contable  TNS. Informes financieros presentados a la SED.</t>
  </si>
  <si>
    <t>La contabilidad está disponible de manera oportuna, y los informes financieros facilitan un control efectivo del presupuesto, así como del plan de ingresos y gastos. Estos informes se elaboran y presentan dentro de los plazos establecidos.</t>
  </si>
  <si>
    <t>Estados financieros. Software Contable  TNS. Informes financieros presentados a la SED. Rendición de cuentas.</t>
  </si>
  <si>
    <t>Ingresos y gastos</t>
  </si>
  <si>
    <t>Hay procesos claros para el recaudo de ingresos y realización de los gastos y estos son conocidos por la comunidad, además es coherente con la planeación financiera de la institución.</t>
  </si>
  <si>
    <t>Ejecución de ingresos y gastos. Software Presupuestal y de Tesorería. Extractos y conciliaciones bancarias. PAC. Rendición de cuentas, informes trimestrales SIFSE</t>
  </si>
  <si>
    <t>Control fiscal</t>
  </si>
  <si>
    <t>La institución presenta los informes financieros  de manera clara, oportuna  y confiable a la SED, MEN  y DIAN. La Institución revisa y hace seguimiento a los resultados de los informes financieros para que estos sean un elemento claro en el momento de planear las acciones.</t>
  </si>
  <si>
    <t>Análisis financiero. Informes Contables y presupuestales. Oficios de recibido de informes. Ejecución presupuestal. Conciliaciones. Elección del contralor estudiantil. Informes de auditoria financiera de la SED. Plataforma SIFSE.</t>
  </si>
  <si>
    <t>GESTIÓN DE LA COMUNIDAD</t>
  </si>
  <si>
    <t>Accesibilidad</t>
  </si>
  <si>
    <t>Atención educativa a grupos poblacionales o en situación de vulnerabilidad que experimentan barreras al aprendizaje y la participación</t>
  </si>
  <si>
    <t>La  institución conoce los requerimientos educativos de las personas que experimentan barreras para el aprendizaje  si inició un proceso de caracterización frente al apoyo por parte de la  SED, con un docente que aborda los momentos pedagógicos y de acompañamiento.</t>
  </si>
  <si>
    <t>Actas de consejo académico.  Documento de registro y análisis.</t>
  </si>
  <si>
    <t>La institución caracterizó los requerimientos educativos de las personas que experimentan barreras para el aprendizaje,  diseña planes de trabajo pedagógico para atenderlas.</t>
  </si>
  <si>
    <t>Actas de consejo académico. Documento de registro y análisis. Plataforma SINAI. Planes individuales de ajustes razonables.</t>
  </si>
  <si>
    <t>Atención educativa a estudiantes pertenecientes a grupos étnicos</t>
  </si>
  <si>
    <t>No se cuenta con una politica de atención a estudiantes pertenecientes  a grupos étnicos.</t>
  </si>
  <si>
    <t>Necesidades y expectativas de los estudiantes</t>
  </si>
  <si>
    <t xml:space="preserve">La institución conoce las caracterisitcas de su entorno y aplica algunas acciones  para acercar a los estudiantes a la institución educativa. </t>
  </si>
  <si>
    <t>Proyecto de vida</t>
  </si>
  <si>
    <t xml:space="preserve">La institución conoce las caracterisitcas de su entorno y ejecuta algunas acciones  para dar respuesta a las
necesidades y expectativas de
los estudiantes. </t>
  </si>
  <si>
    <t>Proyecto de vida. Actas consejo estudiantil.</t>
  </si>
  <si>
    <t>Proyectos de vida</t>
  </si>
  <si>
    <t>Se cuenta con programa articulado al área de PETES y concertado con el cuerpo docente para apoyar a los estudiantes en sus proyectos de vida.</t>
  </si>
  <si>
    <t>Proyecto de vida transversal al área de PETES.</t>
  </si>
  <si>
    <t>Existe un programa articulado al área de PETES y concertado con el cuerpo docente para apoyar a los estudiantes en sus proyectos de vida.</t>
  </si>
  <si>
    <t>Proyecto de vida transversal al área de PETES. Actas de seguimiento de la docente de ética. Planes de clase del área de Ética. Centros de interés ALD.</t>
  </si>
  <si>
    <t>Proyección a la comunidad</t>
  </si>
  <si>
    <t>Escuela de padres</t>
  </si>
  <si>
    <t>La escuela de padres es coherente con el PEI, cuenta con el respaldo pedagógico de algunos docentes, se encuentra divulgada entre  los integrantes de la comunidad  y se hace seguimiento a la asitencia, además la priorización de los temas del contexto.</t>
  </si>
  <si>
    <t xml:space="preserve">Documento proyecto Escuela de padres. Charlas presenciales con apoyo  de profesionales, de la comisaría de familia, policia nacional y el hospital de Pamplona. Registro de asistencia. Actas, fotografía </t>
  </si>
  <si>
    <t>La Escuela de Padres es coherente con el PEI, cuenta con el respaldo pedagógico de algunos docentes, se encuentra divulgada en la comunidad, teniendo gran acogida por parte de las familias.</t>
  </si>
  <si>
    <t>Documento proyecto Escuela de Padres. Registro fotografico y listas de asistencia de las conferencias con la participación de profesionales de la ciudad de Cúcuta y los Patios.</t>
  </si>
  <si>
    <t xml:space="preserve"> Oferta de servicios a la comunidad</t>
  </si>
  <si>
    <t>Se implementaron las estrategias que se tienen frente a la comunicación, permitiendo que la I.E y la comunidad interactue y comunique de manera asertiva.</t>
  </si>
  <si>
    <t>Emisones radiales, grupo Whatsapp, correo electronico, blogs,  plataformas ( SINAI)</t>
  </si>
  <si>
    <t>La comunidad tiene participación en la vida institucional.</t>
  </si>
  <si>
    <t>Fotografías de cada actividad realizada y de cada participación en los programas  y actividades. Actas del consejo de padres y de consejo directivo.</t>
  </si>
  <si>
    <t>Uso de la planta física y de los medios</t>
  </si>
  <si>
    <t>La comunidad se encuentra informada de la posibilidad de uso de los recursos de la institucion y los utiliza previo  acuerdo con la I.E</t>
  </si>
  <si>
    <t>Registros  correspondientes a los servicios que presta la Institución.</t>
  </si>
  <si>
    <t>La comunidad se encuentra informada de la posibilidad de uso de los recursos de la institución y los utliza previo acuerdo con la I.E.</t>
  </si>
  <si>
    <t>Registros correspondientes a los servicios que presta la Institución.</t>
  </si>
  <si>
    <t>Servicio social estudiantil</t>
  </si>
  <si>
    <t>El servicio social estudiantil es valorado por la comunidad y los estudiantes han desarrollado una capacidad de empatía e integración en la medida en que estos constribuyen a las solución de sus necesidades a través de programas interesantes y debidamente organizados.</t>
  </si>
  <si>
    <t>Planes y Proyectos transversales. Trabajo social por parte de los estudiantes. Proyecto de servicio social institucional,Videos, fotos, banda de marcha.</t>
  </si>
  <si>
    <t>El servicio social estudiantil es valorado por la comunidad y este contribuye a la solución de necesidades a través de programas interesantes y debidamente organizados.</t>
  </si>
  <si>
    <t>Proyectos Transversales. Proyecto de Servicio Social institucional. Registro de video y fotografico del trabajo social por parte de los estudiantes. Banda de marcha.</t>
  </si>
  <si>
    <t>Participación y convivencia</t>
  </si>
  <si>
    <t>Participación de los estudiantes</t>
  </si>
  <si>
    <t>La institucion tiene mecanismos y escenarios de participacion para los estudiantes sin embargo no se ha evaluado las formas y demandas de participacion.</t>
  </si>
  <si>
    <t>Proyectos transversales, archivo fotográfico de las actividades lúdicas, deportivas, religiosas, culturales.</t>
  </si>
  <si>
    <t>La institución tiene mecanismos y escenarios de participación para los estudiantes, sin embargo, no existen formas de evaluar, ni demandas de participación.</t>
  </si>
  <si>
    <t>Proyectos transversales. Archivo fotográfico de actividades lúdicas, deportivas, religiosas, culturales. Actas del consejo estudiantil.</t>
  </si>
  <si>
    <t>Asamblea y consejo de padres de familia</t>
  </si>
  <si>
    <t>La asamblea de padres funciona de acuerdo con la norma vigente y el consejo de padres participa en algunas decisiones relacionadas con mejoramiento de la institucion.</t>
  </si>
  <si>
    <t>Comunicados. Actas de reuniones de consejo de padres. Grupos de whatsApp. Listas de asistencia a las reuniones de entrega de informes por periodo.</t>
  </si>
  <si>
    <t>La institución posee canales de comunicación que facilitan a los padres de
familia la participacion en la asamblea y en el consejo de padres.</t>
  </si>
  <si>
    <t>Participación de las familias</t>
  </si>
  <si>
    <t>Las familias participan de la dinámica de la Institución a través de actividades y programas que tienen propósitos y estrategias claramente definidas en concrodancia con el PEI y con los procesos institucionales.</t>
  </si>
  <si>
    <t>Fotos, videos, Whatsapp, fanpage, recursos materiales y humanos.</t>
  </si>
  <si>
    <t>Existe participacion de las familias en la dinámica institucional a través de actividades que tienen propósitos definidos en concordancia con el PEI.</t>
  </si>
  <si>
    <t>Registro fotografico y de video. Grupos de whatsApp. Fanpage institucional. Actas de reuniones de la asamblea y consejo de padres.</t>
  </si>
  <si>
    <t>Prevención de riesgos</t>
  </si>
  <si>
    <t>Prevención de riesgos físicos</t>
  </si>
  <si>
    <t>Se cuenta con un plan para la prevencion de riesgos fisicos y este es coherente con el PEI</t>
  </si>
  <si>
    <t>Actas de capacitacion a brigadistas, plan de riesgos, registro fotografico de simulacros y apagado conatos y demarcacion de zona escolar</t>
  </si>
  <si>
    <t>Existe un plan para la prevención de riesgos físicos y este es coherente con el PEI.</t>
  </si>
  <si>
    <t>Actas de capacitación a brigadistas. Plan de riesgos fisicos. Registro fotográfico de simulacros.</t>
  </si>
  <si>
    <t>Prevención de riesgos psicosociales</t>
  </si>
  <si>
    <t>La. I.E. ha identificado algunos factores de riesgo para los estudiantes y algunas entidades publicas han intervenido con algunas acciones orientadas a su prevención . Se tienen en cuenta los análisis de los factores de riesgo realizados por otras entidades y sus orientaciones.</t>
  </si>
  <si>
    <t>Orientaciones, comunicados, decretos, resoluciones dadas por los entes de control y salud</t>
  </si>
  <si>
    <t>La I.E. ha identificado algunos factores de riesgo para los estudiantes y algunas entidades públicas han intervenido con algunas acciones orientadas a su prevención. Se tiene en cuenta los análisis de los factores de riesgos realizados por otras entidades y sus orientaciones.</t>
  </si>
  <si>
    <t>Orientaciones. Comunicados. Decretos y resoluciones dadas por los entes de control y salud.</t>
  </si>
  <si>
    <t>Programas de seguridad</t>
  </si>
  <si>
    <t>Cuenta con algunos programas de prevención,sin llevar un registro de accidentes o infecciones por parte de la comunidad.</t>
  </si>
  <si>
    <t xml:space="preserve">Plan de prevención del riesgo físico. </t>
  </si>
  <si>
    <t>Existen algunos planes de acción frente a
accidentes o desastres naturales, sin llevar un registro ni evaluacion.</t>
  </si>
  <si>
    <t>Plan de Prevención del riesgo físico. Registro fotografico del mantenimiento de la infraestructura.</t>
  </si>
  <si>
    <t xml:space="preserve">                                                                                                                                                                                                                                                   </t>
  </si>
  <si>
    <t>VALORACION                       GESTION DIRECTIVA</t>
  </si>
  <si>
    <t>FORTALEZAS</t>
  </si>
  <si>
    <t>OPOTUNIDADES DE MEJORAMIENTO</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</si>
  <si>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</si>
  <si>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</si>
  <si>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</si>
  <si>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</si>
  <si>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</si>
  <si>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</si>
  <si>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</si>
  <si>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La formación y la capacitación docentes.</t>
  </si>
  <si>
    <t>La I.E. revisa de manera constante los perfiles de su talento humano y, en función de ello, asigna la carga académica y otras responsabilidades, evaluando y ajustando continuamente los criterios de asignación. El personal está comprometido con la institución, compartiendo su filosofía, valores y objetivos, y se involucra activamente en actividades complementarias para cualificar su labor y fomentar el sentido de pertenencia.</t>
  </si>
  <si>
    <t>Diseñar un programa de formación docente que aborde de manera específica las necesidades pedagógicas e institucionales, enfocándose en los problemas identificados y en el desarrollo continuo del personal docente.</t>
  </si>
  <si>
    <t>GESTIÓN ACADEMICA</t>
  </si>
  <si>
    <t>Diseño pedagogico</t>
  </si>
  <si>
    <t>Practicas pedagogicas</t>
  </si>
  <si>
    <t>Gestion de aula</t>
  </si>
  <si>
    <t>Seguimiento academico</t>
  </si>
  <si>
    <t>VALORACION                       GESTION ACADEMICA</t>
  </si>
  <si>
    <t>Implementar el enfoque metodológico institucional en todas las áreas y grados para el desarrollo de competencias</t>
  </si>
  <si>
    <t>Implementar la política para el análisis y seguimiento de  las causas del ausentismo</t>
  </si>
  <si>
    <t>La institución revisa periódicamente el sistema de evaluación institucional y realiza los ajustes pertinentes.</t>
  </si>
  <si>
    <t xml:space="preserve">Crear una comunidad virtual (WhatsApp), donde se pueda realizar seguimiento a egresados. </t>
  </si>
  <si>
    <t xml:space="preserve">Implementar una estrategia de seguimiento a horas efectivas de clase y ausentismo estudiantil, a través de un formato en físico y digital. </t>
  </si>
  <si>
    <t>Definir claramente las estrategias y acciones necesarias para realizar seguimiento y apoyo pedagógico a estudiantes con dificultades de aprendizaje</t>
  </si>
  <si>
    <t>VALORACION                       GESTION DE LA COMUNIDAD</t>
  </si>
  <si>
    <t>Programas de prevención de riesgos psicosociales con el apoyo de otras entidades.</t>
  </si>
  <si>
    <t>Implementar del programa  del proyecto de vida en todos los grados de la institución</t>
  </si>
  <si>
    <t>La participacion del consejo de padres en algunas decisiones relacionadas con mejoramiento de la institucion.</t>
  </si>
  <si>
    <t>Participacion de las familias en la dinámica institucional a través de actividades que tienen propósitos definidos en concordancia con el PEI.</t>
  </si>
  <si>
    <t>Implementar el programa articulado al área de PETES para apoyar a los estudiantes en sus proyectos de vida.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</si>
</sst>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color rgb="FF000000"/>
      <name val="Arial"/>
      <charset val="1"/>
    </font>
    <font>
      <sz val="11"/>
      <color rgb="FF242424"/>
      <name val="Aptos Narrow"/>
      <charset val="1"/>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1">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42" fillId="14" borderId="2" xfId="0" applyFont="1" applyFill="1" applyBorder="1" applyAlignment="1" applyProtection="1">
      <alignment horizontal="left" vertical="justify" wrapText="1"/>
      <protection locked="0"/>
    </xf>
    <xf numFmtId="0" fontId="42" fillId="14" borderId="3" xfId="0" applyFont="1" applyFill="1" applyBorder="1" applyAlignment="1" applyProtection="1">
      <alignment horizontal="left" vertical="justify" wrapText="1"/>
      <protection locked="0"/>
    </xf>
    <xf numFmtId="0" fontId="43" fillId="14" borderId="3" xfId="0" applyFont="1" applyFill="1" applyBorder="1" applyAlignment="1" applyProtection="1">
      <alignment horizontal="left" vertical="justify" wrapText="1"/>
      <protection locked="0"/>
    </xf>
    <xf numFmtId="0" fontId="32" fillId="19" borderId="0" xfId="0" applyFont="1" applyFill="1" applyAlignment="1">
      <alignment vertical="center"/>
    </xf>
    <xf numFmtId="0" fontId="32" fillId="14" borderId="2" xfId="0" applyFont="1" applyFill="1" applyBorder="1" applyAlignment="1">
      <alignment vertical="center"/>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8"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7" fillId="9" borderId="2" xfId="0" applyFont="1" applyFill="1" applyBorder="1" applyAlignment="1">
      <alignment horizontal="center" vertical="center"/>
    </xf>
    <xf numFmtId="0" fontId="7" fillId="22"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29" fillId="0" borderId="2" xfId="0" applyFont="1" applyBorder="1" applyAlignment="1" applyProtection="1">
      <alignment horizontal="left" vertical="top"/>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0.375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0.55555555555555558</c:v>
                </c:pt>
                <c:pt idx="3">
                  <c:v>0.1111111111111111</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0.33333333333333331</c:v>
                </c:pt>
                <c:pt idx="2">
                  <c:v>0.55555555555555558</c:v>
                </c:pt>
                <c:pt idx="3">
                  <c:v>0.1111111111111111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0.55555555555555558</c:v>
                </c:pt>
                <c:pt idx="3">
                  <c:v>0.1111111111111111</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0.33333333333333331</c:v>
                </c:pt>
                <c:pt idx="2">
                  <c:v>0.55555555555555558</c:v>
                </c:pt>
                <c:pt idx="3">
                  <c:v>0.1111111111111111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c:v>
                </c:pt>
                <c:pt idx="2">
                  <c:v>0.5</c:v>
                </c:pt>
                <c:pt idx="3">
                  <c:v>0.25</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0.55555555555555558</c:v>
                </c:pt>
                <c:pt idx="3">
                  <c:v>0.1111111111111111</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0.33333333333333331</c:v>
                </c:pt>
                <c:pt idx="2">
                  <c:v>0.55555555555555558</c:v>
                </c:pt>
                <c:pt idx="3">
                  <c:v>0.1111111111111111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0.5714285714285714</c:v>
                </c:pt>
                <c:pt idx="2">
                  <c:v>0.14285714285714285</c:v>
                </c:pt>
                <c:pt idx="3">
                  <c:v>0.14285714285714285</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0.5714285714285714</c:v>
                </c:pt>
                <c:pt idx="2">
                  <c:v>0</c:v>
                </c:pt>
                <c:pt idx="3">
                  <c:v>0.14285714285714285</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0.5714285714285714</c:v>
                </c:pt>
                <c:pt idx="2">
                  <c:v>0.14285714285714285</c:v>
                </c:pt>
                <c:pt idx="3">
                  <c:v>0.14285714285714285</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0.5714285714285714</c:v>
                </c:pt>
                <c:pt idx="2">
                  <c:v>0</c:v>
                </c:pt>
                <c:pt idx="3">
                  <c:v>0.14285714285714285</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0.3</c:v>
                </c:pt>
                <c:pt idx="1">
                  <c:v>0.4</c:v>
                </c:pt>
                <c:pt idx="2">
                  <c:v>0</c:v>
                </c:pt>
                <c:pt idx="3">
                  <c:v>0.3</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0.3</c:v>
                </c:pt>
                <c:pt idx="2">
                  <c:v>0.2</c:v>
                </c:pt>
                <c:pt idx="3">
                  <c:v>0.3</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0.3</c:v>
                </c:pt>
                <c:pt idx="2">
                  <c:v>0.2</c:v>
                </c:pt>
                <c:pt idx="3">
                  <c:v>0.3</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0.5714285714285714</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0.3</c:v>
                </c:pt>
                <c:pt idx="2">
                  <c:v>0.2</c:v>
                </c:pt>
                <c:pt idx="3">
                  <c:v>0.3</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0.5</c:v>
                </c:pt>
                <c:pt idx="3">
                  <c:v>0.5</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0.4</c:v>
                </c:pt>
                <c:pt idx="3">
                  <c:v>0.2</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0.6</c:v>
                </c:pt>
                <c:pt idx="3">
                  <c:v>0.2</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0.4</c:v>
                </c:pt>
                <c:pt idx="3">
                  <c:v>0.2</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0.33333333333333331</c:v>
                </c:pt>
                <c:pt idx="2">
                  <c:v>0.33333333333333331</c:v>
                </c:pt>
                <c:pt idx="3">
                  <c:v>0.16666666666666666</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0.375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chart" Target="../charts/chart48.xml"/><Relationship Id="rId26" Type="http://schemas.openxmlformats.org/officeDocument/2006/relationships/chart" Target="../charts/chart52.xml"/><Relationship Id="rId3" Type="http://schemas.openxmlformats.org/officeDocument/2006/relationships/chart" Target="../charts/chart33.xml"/><Relationship Id="rId21" Type="http://schemas.openxmlformats.org/officeDocument/2006/relationships/hyperlink" Target="#'Fort y Oport'!A1"/><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chart" Target="../charts/chart47.xml"/><Relationship Id="rId25" Type="http://schemas.openxmlformats.org/officeDocument/2006/relationships/chart" Target="../charts/chart51.xml"/><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50.xml"/><Relationship Id="rId29" Type="http://schemas.openxmlformats.org/officeDocument/2006/relationships/chart" Target="../charts/chart55.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24" Type="http://schemas.openxmlformats.org/officeDocument/2006/relationships/image" Target="../media/image13.png"/><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hyperlink" Target="#Comunidad!A1"/><Relationship Id="rId28" Type="http://schemas.openxmlformats.org/officeDocument/2006/relationships/chart" Target="../charts/chart54.xml"/><Relationship Id="rId10" Type="http://schemas.openxmlformats.org/officeDocument/2006/relationships/chart" Target="../charts/chart40.xml"/><Relationship Id="rId19" Type="http://schemas.openxmlformats.org/officeDocument/2006/relationships/chart" Target="../charts/chart49.xml"/><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image" Target="../media/image2.jpeg"/><Relationship Id="rId27" Type="http://schemas.openxmlformats.org/officeDocument/2006/relationships/chart" Target="../charts/chart53.xml"/></Relationships>
</file>

<file path=xl/drawings/_rels/drawing5.xml.rels><?xml version="1.0" encoding="UTF-8" standalone="yes"?>
<Relationships xmlns="http://schemas.openxmlformats.org/package/2006/relationships"><Relationship Id="rId8" Type="http://schemas.openxmlformats.org/officeDocument/2006/relationships/chart" Target="../charts/chart63.xml"/><Relationship Id="rId13" Type="http://schemas.openxmlformats.org/officeDocument/2006/relationships/chart" Target="../charts/chart68.xml"/><Relationship Id="rId18" Type="http://schemas.openxmlformats.org/officeDocument/2006/relationships/image" Target="../media/image2.jpeg"/><Relationship Id="rId3" Type="http://schemas.openxmlformats.org/officeDocument/2006/relationships/chart" Target="../charts/chart58.xml"/><Relationship Id="rId21" Type="http://schemas.openxmlformats.org/officeDocument/2006/relationships/chart" Target="../charts/chart73.xml"/><Relationship Id="rId7" Type="http://schemas.openxmlformats.org/officeDocument/2006/relationships/chart" Target="../charts/chart62.xml"/><Relationship Id="rId12" Type="http://schemas.openxmlformats.org/officeDocument/2006/relationships/chart" Target="../charts/chart67.xml"/><Relationship Id="rId17" Type="http://schemas.openxmlformats.org/officeDocument/2006/relationships/hyperlink" Target="#Admon!A1"/><Relationship Id="rId2" Type="http://schemas.openxmlformats.org/officeDocument/2006/relationships/chart" Target="../charts/chart57.xml"/><Relationship Id="rId16" Type="http://schemas.openxmlformats.org/officeDocument/2006/relationships/chart" Target="../charts/chart71.xml"/><Relationship Id="rId20" Type="http://schemas.openxmlformats.org/officeDocument/2006/relationships/chart" Target="../charts/chart72.xml"/><Relationship Id="rId1" Type="http://schemas.openxmlformats.org/officeDocument/2006/relationships/chart" Target="../charts/chart56.xml"/><Relationship Id="rId6" Type="http://schemas.openxmlformats.org/officeDocument/2006/relationships/chart" Target="../charts/chart61.xml"/><Relationship Id="rId11" Type="http://schemas.openxmlformats.org/officeDocument/2006/relationships/chart" Target="../charts/chart66.xml"/><Relationship Id="rId5" Type="http://schemas.openxmlformats.org/officeDocument/2006/relationships/chart" Target="../charts/chart60.xml"/><Relationship Id="rId15" Type="http://schemas.openxmlformats.org/officeDocument/2006/relationships/chart" Target="../charts/chart70.xml"/><Relationship Id="rId23" Type="http://schemas.openxmlformats.org/officeDocument/2006/relationships/chart" Target="../charts/chart75.xml"/><Relationship Id="rId10" Type="http://schemas.openxmlformats.org/officeDocument/2006/relationships/chart" Target="../charts/chart65.xml"/><Relationship Id="rId19" Type="http://schemas.openxmlformats.org/officeDocument/2006/relationships/image" Target="../media/image14.png"/><Relationship Id="rId4" Type="http://schemas.openxmlformats.org/officeDocument/2006/relationships/chart" Target="../charts/chart59.xml"/><Relationship Id="rId9" Type="http://schemas.openxmlformats.org/officeDocument/2006/relationships/chart" Target="../charts/chart64.xml"/><Relationship Id="rId14" Type="http://schemas.openxmlformats.org/officeDocument/2006/relationships/chart" Target="../charts/chart69.xml"/><Relationship Id="rId22" Type="http://schemas.openxmlformats.org/officeDocument/2006/relationships/chart" Target="../charts/chart74.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 name="15 Imagen">
          <a:hlinkClick xmlns:r="http://schemas.openxmlformats.org/officeDocument/2006/relationships" r:id="rId19" tooltip="IR A RESUMEN"/>
          <a:extLst>
            <a:ext uri="{FF2B5EF4-FFF2-40B4-BE49-F238E27FC236}">
              <a16:creationId xmlns:a16="http://schemas.microsoft.com/office/drawing/2014/main" id="{9141EB40-25D8-4DC3-9D2A-18E243610696}"/>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9077325" y="5269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24</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24</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24</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24</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24</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K28" sqref="K28"/>
    </sheetView>
  </sheetViews>
  <sheetFormatPr baseColWidth="10" defaultColWidth="11.453125" defaultRowHeight="14" x14ac:dyDescent="0.3"/>
  <cols>
    <col min="1" max="2" width="11.453125" style="18"/>
    <col min="3" max="3" width="15.81640625" style="18" customWidth="1"/>
    <col min="4" max="4" width="21.1796875" style="18" customWidth="1"/>
    <col min="5" max="5" width="14.81640625" style="18" customWidth="1"/>
    <col min="6" max="6" width="8.54296875" style="18" customWidth="1"/>
    <col min="7" max="7" width="10.26953125" style="18" customWidth="1"/>
    <col min="8" max="8" width="16.26953125" style="18" customWidth="1"/>
    <col min="9" max="9" width="18.26953125" style="18" customWidth="1"/>
    <col min="10" max="10" width="3.26953125" style="18" customWidth="1"/>
    <col min="11" max="11" width="46.26953125" style="18" bestFit="1" customWidth="1"/>
    <col min="12" max="12" width="85.453125" style="18" customWidth="1"/>
    <col min="13" max="13" width="33.54296875" style="18" customWidth="1"/>
    <col min="14" max="16384" width="11.453125" style="18"/>
  </cols>
  <sheetData>
    <row r="1" spans="1:13" ht="27" customHeight="1" x14ac:dyDescent="0.35">
      <c r="A1" s="164"/>
      <c r="B1" s="165"/>
      <c r="C1" s="172" t="s">
        <v>0</v>
      </c>
      <c r="D1" s="173"/>
      <c r="E1" s="173"/>
      <c r="F1" s="173"/>
      <c r="G1" s="173"/>
      <c r="H1" s="170" t="s">
        <v>1</v>
      </c>
      <c r="I1" s="171"/>
    </row>
    <row r="2" spans="1:13" ht="18.75" customHeight="1" x14ac:dyDescent="0.35">
      <c r="A2" s="166"/>
      <c r="B2" s="167"/>
      <c r="C2" s="172" t="s">
        <v>2</v>
      </c>
      <c r="D2" s="173"/>
      <c r="E2" s="173"/>
      <c r="F2" s="173"/>
      <c r="G2" s="173"/>
      <c r="H2" s="44">
        <v>41241</v>
      </c>
      <c r="I2" s="45" t="s">
        <v>3</v>
      </c>
    </row>
    <row r="3" spans="1:13" ht="21" customHeight="1" x14ac:dyDescent="0.35">
      <c r="A3" s="168"/>
      <c r="B3" s="169"/>
      <c r="C3" s="172" t="s">
        <v>4</v>
      </c>
      <c r="D3" s="173"/>
      <c r="E3" s="173"/>
      <c r="F3" s="173"/>
      <c r="G3" s="173"/>
      <c r="H3" s="170" t="s">
        <v>5</v>
      </c>
      <c r="I3" s="171"/>
    </row>
    <row r="4" spans="1:13" ht="5.25" customHeight="1" x14ac:dyDescent="0.3"/>
    <row r="5" spans="1:13" ht="34.5" customHeight="1" x14ac:dyDescent="0.3">
      <c r="A5" s="199" t="s">
        <v>6</v>
      </c>
      <c r="B5" s="199"/>
      <c r="C5" s="199"/>
      <c r="D5" s="199"/>
      <c r="E5" s="199"/>
      <c r="F5" s="199"/>
      <c r="G5" s="199"/>
      <c r="H5" s="199"/>
      <c r="I5" s="199"/>
      <c r="K5" s="200" t="s">
        <v>7</v>
      </c>
      <c r="L5" s="200"/>
      <c r="M5" s="200"/>
    </row>
    <row r="6" spans="1:13" ht="23.25" customHeight="1" x14ac:dyDescent="0.3">
      <c r="A6" s="201" t="s">
        <v>8</v>
      </c>
      <c r="B6" s="202"/>
      <c r="C6" s="202"/>
      <c r="D6" s="202"/>
      <c r="E6" s="202"/>
      <c r="F6" s="177" t="s">
        <v>9</v>
      </c>
      <c r="G6" s="178"/>
      <c r="H6" s="178"/>
      <c r="I6" s="178"/>
      <c r="K6" s="47" t="s">
        <v>10</v>
      </c>
      <c r="L6" s="48" t="s">
        <v>11</v>
      </c>
      <c r="M6" s="49" t="s">
        <v>12</v>
      </c>
    </row>
    <row r="7" spans="1:13" ht="20.149999999999999" customHeight="1" x14ac:dyDescent="0.3">
      <c r="A7" s="203" t="s">
        <v>13</v>
      </c>
      <c r="B7" s="204"/>
      <c r="C7" s="204"/>
      <c r="D7" s="204"/>
      <c r="E7" s="204"/>
      <c r="F7" s="179">
        <v>45257</v>
      </c>
      <c r="G7" s="179"/>
      <c r="H7" s="179"/>
      <c r="I7" s="179"/>
      <c r="K7" s="205" t="s">
        <v>14</v>
      </c>
      <c r="L7" s="160" t="s">
        <v>15</v>
      </c>
      <c r="M7" s="206" t="s">
        <v>16</v>
      </c>
    </row>
    <row r="8" spans="1:13" ht="33.75" customHeight="1" x14ac:dyDescent="0.3">
      <c r="A8" s="203"/>
      <c r="B8" s="204"/>
      <c r="C8" s="204"/>
      <c r="D8" s="204"/>
      <c r="E8" s="204"/>
      <c r="F8" s="207" t="s">
        <v>17</v>
      </c>
      <c r="G8" s="208"/>
      <c r="H8" s="209">
        <v>154480000118</v>
      </c>
      <c r="I8" s="210"/>
      <c r="K8" s="206"/>
      <c r="L8" s="160" t="s">
        <v>18</v>
      </c>
      <c r="M8" s="206"/>
    </row>
    <row r="9" spans="1:13" ht="20.149999999999999" customHeight="1" x14ac:dyDescent="0.3">
      <c r="A9" s="42" t="s">
        <v>19</v>
      </c>
      <c r="B9" s="43"/>
      <c r="C9" s="183" t="s">
        <v>20</v>
      </c>
      <c r="D9" s="183"/>
      <c r="E9" s="184"/>
      <c r="F9" s="185" t="s">
        <v>21</v>
      </c>
      <c r="G9" s="186"/>
      <c r="H9" s="213" t="s">
        <v>22</v>
      </c>
      <c r="I9" s="214"/>
      <c r="K9" s="206"/>
      <c r="L9" s="160" t="s">
        <v>23</v>
      </c>
      <c r="M9" s="206" t="s">
        <v>24</v>
      </c>
    </row>
    <row r="10" spans="1:13" ht="20.149999999999999" customHeight="1" x14ac:dyDescent="0.3">
      <c r="A10" s="181" t="s">
        <v>25</v>
      </c>
      <c r="B10" s="182"/>
      <c r="C10" s="183" t="s">
        <v>26</v>
      </c>
      <c r="D10" s="183"/>
      <c r="E10" s="183"/>
      <c r="F10" s="184"/>
      <c r="G10" s="46" t="s">
        <v>27</v>
      </c>
      <c r="H10" s="211"/>
      <c r="I10" s="212"/>
      <c r="K10" s="206"/>
      <c r="L10" s="160" t="s">
        <v>28</v>
      </c>
      <c r="M10" s="206"/>
    </row>
    <row r="11" spans="1:13" ht="20.149999999999999" customHeight="1" x14ac:dyDescent="0.3">
      <c r="A11" s="181" t="s">
        <v>29</v>
      </c>
      <c r="B11" s="182"/>
      <c r="C11" s="183" t="s">
        <v>30</v>
      </c>
      <c r="D11" s="183"/>
      <c r="E11" s="183"/>
      <c r="F11" s="184"/>
      <c r="G11" s="46" t="s">
        <v>31</v>
      </c>
      <c r="H11" s="193">
        <v>2023</v>
      </c>
      <c r="I11" s="194"/>
      <c r="K11" s="195"/>
      <c r="L11" s="159"/>
      <c r="M11" s="159"/>
    </row>
    <row r="12" spans="1:13" ht="19.5" customHeight="1" x14ac:dyDescent="0.3">
      <c r="A12" s="196" t="s">
        <v>32</v>
      </c>
      <c r="B12" s="197"/>
      <c r="C12" s="197"/>
      <c r="D12" s="197"/>
      <c r="E12" s="197"/>
      <c r="F12" s="197"/>
      <c r="G12" s="197"/>
      <c r="H12" s="197"/>
      <c r="I12" s="198"/>
      <c r="K12" s="192"/>
      <c r="L12" s="159"/>
      <c r="M12" s="192"/>
    </row>
    <row r="13" spans="1:13" ht="20.149999999999999" customHeight="1" x14ac:dyDescent="0.3">
      <c r="A13" s="189" t="s">
        <v>33</v>
      </c>
      <c r="B13" s="189"/>
      <c r="C13" s="189"/>
      <c r="D13" s="189" t="s">
        <v>34</v>
      </c>
      <c r="E13" s="189"/>
      <c r="F13" s="189"/>
      <c r="G13" s="189" t="s">
        <v>35</v>
      </c>
      <c r="H13" s="189"/>
      <c r="I13" s="189"/>
      <c r="K13" s="192"/>
      <c r="L13" s="159"/>
      <c r="M13" s="192"/>
    </row>
    <row r="14" spans="1:13" ht="20.149999999999999" customHeight="1" x14ac:dyDescent="0.3">
      <c r="A14" s="180" t="s">
        <v>30</v>
      </c>
      <c r="B14" s="180"/>
      <c r="C14" s="180"/>
      <c r="D14" s="180" t="s">
        <v>36</v>
      </c>
      <c r="E14" s="180"/>
      <c r="F14" s="180"/>
      <c r="G14" s="180" t="s">
        <v>37</v>
      </c>
      <c r="H14" s="180"/>
      <c r="I14" s="180"/>
      <c r="K14" s="192"/>
      <c r="L14" s="159"/>
      <c r="M14" s="192"/>
    </row>
    <row r="15" spans="1:13" ht="20.149999999999999" customHeight="1" x14ac:dyDescent="0.3">
      <c r="A15" s="180" t="s">
        <v>38</v>
      </c>
      <c r="B15" s="180"/>
      <c r="C15" s="180"/>
      <c r="D15" s="180" t="s">
        <v>39</v>
      </c>
      <c r="E15" s="180"/>
      <c r="F15" s="180"/>
      <c r="G15" s="180" t="s">
        <v>40</v>
      </c>
      <c r="H15" s="180"/>
      <c r="I15" s="180"/>
      <c r="K15" s="192"/>
      <c r="L15" s="159"/>
      <c r="M15" s="159"/>
    </row>
    <row r="16" spans="1:13" ht="20.149999999999999" customHeight="1" x14ac:dyDescent="0.3">
      <c r="A16" s="180" t="s">
        <v>41</v>
      </c>
      <c r="B16" s="180"/>
      <c r="C16" s="180"/>
      <c r="D16" s="180" t="s">
        <v>39</v>
      </c>
      <c r="E16" s="180"/>
      <c r="F16" s="180"/>
      <c r="G16" s="180" t="s">
        <v>42</v>
      </c>
      <c r="H16" s="180"/>
      <c r="I16" s="180"/>
      <c r="K16" s="192"/>
      <c r="L16" s="159"/>
      <c r="M16" s="159"/>
    </row>
    <row r="17" spans="1:13" ht="20.149999999999999" customHeight="1" x14ac:dyDescent="0.3">
      <c r="A17" s="180" t="s">
        <v>43</v>
      </c>
      <c r="B17" s="180"/>
      <c r="C17" s="180"/>
      <c r="D17" s="180" t="s">
        <v>39</v>
      </c>
      <c r="E17" s="180"/>
      <c r="F17" s="180"/>
      <c r="G17" s="180" t="s">
        <v>44</v>
      </c>
      <c r="H17" s="180"/>
      <c r="I17" s="180"/>
      <c r="K17" s="192"/>
      <c r="L17" s="159"/>
      <c r="M17" s="159"/>
    </row>
    <row r="18" spans="1:13" ht="20.149999999999999" customHeight="1" x14ac:dyDescent="0.3">
      <c r="A18" s="180" t="s">
        <v>45</v>
      </c>
      <c r="B18" s="180"/>
      <c r="C18" s="180"/>
      <c r="D18" s="180" t="s">
        <v>39</v>
      </c>
      <c r="E18" s="180"/>
      <c r="F18" s="180"/>
      <c r="G18" s="180" t="s">
        <v>46</v>
      </c>
      <c r="H18" s="180"/>
      <c r="I18" s="180"/>
      <c r="K18" s="191"/>
      <c r="L18" s="159"/>
      <c r="M18" s="159"/>
    </row>
    <row r="19" spans="1:13" ht="20.149999999999999" customHeight="1" x14ac:dyDescent="0.3">
      <c r="A19" s="180"/>
      <c r="B19" s="180"/>
      <c r="C19" s="180"/>
      <c r="D19" s="180"/>
      <c r="E19" s="180"/>
      <c r="F19" s="180"/>
      <c r="G19" s="180"/>
      <c r="H19" s="180"/>
      <c r="I19" s="180"/>
      <c r="K19" s="192"/>
      <c r="L19" s="159"/>
      <c r="M19" s="159"/>
    </row>
    <row r="20" spans="1:13" ht="20.149999999999999" customHeight="1" x14ac:dyDescent="0.3">
      <c r="A20" s="180"/>
      <c r="B20" s="180"/>
      <c r="C20" s="180"/>
      <c r="D20" s="180"/>
      <c r="E20" s="180"/>
      <c r="F20" s="180"/>
      <c r="G20" s="180"/>
      <c r="H20" s="180"/>
      <c r="I20" s="180"/>
      <c r="K20" s="192"/>
      <c r="L20" s="159"/>
      <c r="M20" s="159"/>
    </row>
    <row r="21" spans="1:13" ht="20.149999999999999" customHeight="1" x14ac:dyDescent="0.3">
      <c r="A21" s="180"/>
      <c r="B21" s="180"/>
      <c r="C21" s="180"/>
      <c r="D21" s="180"/>
      <c r="E21" s="180"/>
      <c r="F21" s="180"/>
      <c r="G21" s="180"/>
      <c r="H21" s="180"/>
      <c r="I21" s="180"/>
      <c r="K21" s="192"/>
      <c r="L21" s="159"/>
      <c r="M21" s="57"/>
    </row>
    <row r="22" spans="1:13" ht="20.149999999999999" customHeight="1" x14ac:dyDescent="0.3">
      <c r="A22" s="180"/>
      <c r="B22" s="180"/>
      <c r="C22" s="180"/>
      <c r="D22" s="180"/>
      <c r="E22" s="180"/>
      <c r="F22" s="180"/>
      <c r="G22" s="180"/>
      <c r="H22" s="180"/>
      <c r="I22" s="180"/>
    </row>
    <row r="23" spans="1:13" s="19" customFormat="1" ht="20" x14ac:dyDescent="0.4">
      <c r="A23" s="190"/>
      <c r="B23" s="190"/>
      <c r="C23" s="190"/>
      <c r="D23" s="190"/>
      <c r="E23" s="190"/>
      <c r="F23" s="190"/>
      <c r="G23" s="190"/>
      <c r="H23" s="190"/>
      <c r="I23" s="190"/>
      <c r="K23" s="187"/>
      <c r="L23" s="187"/>
    </row>
    <row r="24" spans="1:13" ht="30" customHeight="1" x14ac:dyDescent="0.3">
      <c r="A24" s="188" t="s">
        <v>47</v>
      </c>
      <c r="B24" s="188"/>
      <c r="C24" s="188"/>
      <c r="D24" s="188"/>
      <c r="E24" s="188"/>
      <c r="F24" s="188"/>
      <c r="G24" s="188"/>
      <c r="H24" s="188"/>
      <c r="I24" s="188"/>
      <c r="K24" s="20"/>
      <c r="L24" s="20"/>
    </row>
    <row r="25" spans="1:13" ht="33.75" customHeight="1" x14ac:dyDescent="0.3">
      <c r="A25" s="189" t="s">
        <v>33</v>
      </c>
      <c r="B25" s="189"/>
      <c r="C25" s="189"/>
      <c r="D25" s="189" t="s">
        <v>34</v>
      </c>
      <c r="E25" s="189"/>
      <c r="F25" s="189"/>
      <c r="G25" s="189" t="s">
        <v>48</v>
      </c>
      <c r="H25" s="189"/>
      <c r="I25" s="189"/>
      <c r="K25" s="21"/>
      <c r="L25" s="22"/>
      <c r="M25" s="18" t="s">
        <v>49</v>
      </c>
    </row>
    <row r="26" spans="1:13" ht="20.149999999999999" customHeight="1" x14ac:dyDescent="0.3">
      <c r="A26" s="180" t="s">
        <v>30</v>
      </c>
      <c r="B26" s="180"/>
      <c r="C26" s="180"/>
      <c r="D26" s="180" t="s">
        <v>36</v>
      </c>
      <c r="E26" s="180"/>
      <c r="F26" s="180"/>
      <c r="G26" s="180" t="s">
        <v>37</v>
      </c>
      <c r="H26" s="180"/>
      <c r="I26" s="180"/>
      <c r="K26" s="21"/>
      <c r="L26" s="22"/>
    </row>
    <row r="27" spans="1:13" ht="20.149999999999999" customHeight="1" x14ac:dyDescent="0.3">
      <c r="A27" s="180" t="s">
        <v>38</v>
      </c>
      <c r="B27" s="180"/>
      <c r="C27" s="180"/>
      <c r="D27" s="180" t="s">
        <v>39</v>
      </c>
      <c r="E27" s="180"/>
      <c r="F27" s="180"/>
      <c r="G27" s="180" t="s">
        <v>40</v>
      </c>
      <c r="H27" s="180"/>
      <c r="I27" s="180"/>
      <c r="K27" s="21"/>
      <c r="L27" s="23"/>
    </row>
    <row r="28" spans="1:13" ht="20.149999999999999" customHeight="1" x14ac:dyDescent="0.3">
      <c r="A28" s="180" t="s">
        <v>41</v>
      </c>
      <c r="B28" s="180"/>
      <c r="C28" s="180"/>
      <c r="D28" s="180" t="s">
        <v>39</v>
      </c>
      <c r="E28" s="180"/>
      <c r="F28" s="180"/>
      <c r="G28" s="180" t="s">
        <v>42</v>
      </c>
      <c r="H28" s="180"/>
      <c r="I28" s="180"/>
      <c r="K28" s="21"/>
      <c r="L28" s="23"/>
    </row>
    <row r="29" spans="1:13" ht="20.149999999999999" customHeight="1" x14ac:dyDescent="0.3">
      <c r="A29" s="180" t="s">
        <v>43</v>
      </c>
      <c r="B29" s="180"/>
      <c r="C29" s="180"/>
      <c r="D29" s="180" t="s">
        <v>39</v>
      </c>
      <c r="E29" s="180"/>
      <c r="F29" s="180"/>
      <c r="G29" s="180" t="s">
        <v>44</v>
      </c>
      <c r="H29" s="180"/>
      <c r="I29" s="180"/>
      <c r="K29" s="21"/>
      <c r="L29" s="22"/>
    </row>
    <row r="30" spans="1:13" ht="20.149999999999999" customHeight="1" x14ac:dyDescent="0.3">
      <c r="A30" s="180" t="s">
        <v>45</v>
      </c>
      <c r="B30" s="180"/>
      <c r="C30" s="180"/>
      <c r="D30" s="180" t="s">
        <v>39</v>
      </c>
      <c r="E30" s="180"/>
      <c r="F30" s="180"/>
      <c r="G30" s="180" t="s">
        <v>46</v>
      </c>
      <c r="H30" s="180"/>
      <c r="I30" s="180"/>
      <c r="K30" s="21"/>
      <c r="L30" s="23"/>
    </row>
    <row r="31" spans="1:13" ht="20.149999999999999" customHeight="1" x14ac:dyDescent="0.3">
      <c r="A31" s="180"/>
      <c r="B31" s="180"/>
      <c r="C31" s="180"/>
      <c r="D31" s="180"/>
      <c r="E31" s="180"/>
      <c r="F31" s="180"/>
      <c r="G31" s="180"/>
      <c r="H31" s="180"/>
      <c r="I31" s="180"/>
      <c r="K31" s="21"/>
      <c r="L31" s="24"/>
    </row>
    <row r="32" spans="1:13" ht="20.149999999999999" customHeight="1" x14ac:dyDescent="0.3">
      <c r="A32" s="180"/>
      <c r="B32" s="180"/>
      <c r="C32" s="180"/>
      <c r="D32" s="180"/>
      <c r="E32" s="180"/>
      <c r="F32" s="180"/>
      <c r="G32" s="180"/>
      <c r="H32" s="180"/>
      <c r="I32" s="180"/>
      <c r="K32" s="174"/>
      <c r="L32" s="22"/>
    </row>
    <row r="33" spans="11:12" ht="15.5" x14ac:dyDescent="0.35">
      <c r="K33" s="174"/>
      <c r="L33" s="25"/>
    </row>
    <row r="34" spans="11:12" ht="19.5" customHeight="1" x14ac:dyDescent="0.3"/>
    <row r="35" spans="11:12" ht="51" customHeight="1" x14ac:dyDescent="0.3"/>
    <row r="36" spans="11:12" ht="51.75" customHeight="1" x14ac:dyDescent="0.3"/>
    <row r="37" spans="11:12" ht="42.75" customHeight="1" x14ac:dyDescent="0.3"/>
    <row r="38" spans="11:12" ht="107.25" customHeight="1" x14ac:dyDescent="0.3"/>
    <row r="39" spans="11:12" ht="58.5" customHeight="1" x14ac:dyDescent="0.3"/>
    <row r="40" spans="11:12" ht="30.75" customHeight="1" x14ac:dyDescent="0.3"/>
    <row r="41" spans="11:12" ht="30.75" customHeight="1" x14ac:dyDescent="0.3"/>
    <row r="42" spans="11:12" ht="47.25" customHeight="1" x14ac:dyDescent="0.3"/>
    <row r="65526" spans="1:5" x14ac:dyDescent="0.3">
      <c r="A65526" s="175" t="s">
        <v>50</v>
      </c>
      <c r="B65526" s="175"/>
      <c r="C65526" s="175"/>
      <c r="D65526" s="175"/>
      <c r="E65526" s="175"/>
    </row>
    <row r="65527" spans="1:5" x14ac:dyDescent="0.3">
      <c r="A65527" s="176" t="s">
        <v>51</v>
      </c>
      <c r="B65527" s="176"/>
      <c r="C65527" s="176"/>
      <c r="D65527" s="176"/>
      <c r="E65527" s="176"/>
    </row>
    <row r="65528" spans="1:5" x14ac:dyDescent="0.3">
      <c r="A65528" s="176" t="s">
        <v>52</v>
      </c>
      <c r="B65528" s="176"/>
      <c r="C65528" s="176"/>
      <c r="D65528" s="176"/>
      <c r="E65528" s="176"/>
    </row>
    <row r="65529" spans="1:5" x14ac:dyDescent="0.3">
      <c r="A65529" s="18" t="s">
        <v>53</v>
      </c>
      <c r="D65529" s="18" t="s">
        <v>54</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A51" zoomScale="80" zoomScaleNormal="80" workbookViewId="0">
      <selection activeCell="H56" sqref="H56"/>
    </sheetView>
  </sheetViews>
  <sheetFormatPr baseColWidth="10" defaultColWidth="11.453125" defaultRowHeight="14" x14ac:dyDescent="0.3"/>
  <cols>
    <col min="1" max="1" width="0.453125" style="84" customWidth="1"/>
    <col min="2" max="2" width="1.453125" style="84" customWidth="1"/>
    <col min="3" max="3" width="44.7265625" style="84" customWidth="1"/>
    <col min="4" max="4" width="11.7265625" style="135" customWidth="1"/>
    <col min="5" max="6" width="33.7265625" style="117" customWidth="1"/>
    <col min="7" max="7" width="11.7265625" style="135" customWidth="1"/>
    <col min="8" max="9" width="33.7265625" style="117" customWidth="1"/>
    <col min="10" max="10" width="11.7265625" style="135" customWidth="1"/>
    <col min="11" max="12" width="33.7265625" style="117" customWidth="1"/>
    <col min="13" max="13" width="11.7265625" style="135" customWidth="1"/>
    <col min="14" max="15" width="33.7265625" style="117" customWidth="1"/>
    <col min="16" max="16" width="3.1796875" style="84" customWidth="1"/>
    <col min="17" max="17" width="2.453125" style="84" customWidth="1"/>
    <col min="18" max="18" width="7.453125" style="84" hidden="1" customWidth="1"/>
    <col min="19" max="20" width="7.1796875" style="84" hidden="1" customWidth="1"/>
    <col min="21" max="21" width="7" style="84" hidden="1" customWidth="1"/>
    <col min="22" max="22" width="11.453125" style="84"/>
    <col min="23" max="23" width="13" style="84" customWidth="1"/>
    <col min="24" max="24" width="15.81640625" style="84" customWidth="1"/>
    <col min="25" max="25" width="13" style="84" customWidth="1"/>
    <col min="26" max="27" width="11.453125" style="84" customWidth="1"/>
    <col min="28" max="16384" width="11.453125" style="84"/>
  </cols>
  <sheetData>
    <row r="1" spans="1:21" ht="33" customHeight="1" x14ac:dyDescent="0.3">
      <c r="B1" s="239" t="s">
        <v>55</v>
      </c>
      <c r="C1" s="239"/>
      <c r="D1" s="239"/>
      <c r="E1" s="239"/>
      <c r="F1" s="239"/>
      <c r="G1" s="239"/>
      <c r="H1" s="239"/>
      <c r="I1" s="239"/>
      <c r="J1" s="240"/>
      <c r="K1" s="240"/>
      <c r="L1" s="85"/>
      <c r="M1" s="85"/>
      <c r="N1" s="85"/>
      <c r="O1" s="85"/>
    </row>
    <row r="2" spans="1:21" ht="15.5" x14ac:dyDescent="0.3">
      <c r="B2" s="241" t="s">
        <v>56</v>
      </c>
      <c r="C2" s="241"/>
      <c r="D2" s="278" t="s">
        <v>57</v>
      </c>
      <c r="E2" s="278"/>
      <c r="F2" s="278"/>
      <c r="G2" s="279" t="s">
        <v>58</v>
      </c>
      <c r="H2" s="279"/>
      <c r="I2" s="279"/>
      <c r="J2" s="280" t="s">
        <v>59</v>
      </c>
      <c r="K2" s="280"/>
      <c r="L2" s="280"/>
      <c r="M2" s="222" t="s">
        <v>60</v>
      </c>
      <c r="N2" s="222"/>
      <c r="O2" s="222"/>
      <c r="Q2" s="84">
        <v>1</v>
      </c>
    </row>
    <row r="3" spans="1:21" ht="15" customHeight="1" x14ac:dyDescent="0.3">
      <c r="B3" s="241"/>
      <c r="C3" s="241"/>
      <c r="D3" s="281" t="s">
        <v>61</v>
      </c>
      <c r="E3" s="277" t="s">
        <v>62</v>
      </c>
      <c r="F3" s="277" t="s">
        <v>63</v>
      </c>
      <c r="G3" s="233" t="s">
        <v>61</v>
      </c>
      <c r="H3" s="277" t="s">
        <v>62</v>
      </c>
      <c r="I3" s="277" t="s">
        <v>63</v>
      </c>
      <c r="J3" s="233" t="s">
        <v>61</v>
      </c>
      <c r="K3" s="235" t="s">
        <v>62</v>
      </c>
      <c r="L3" s="237" t="s">
        <v>63</v>
      </c>
      <c r="M3" s="233" t="s">
        <v>61</v>
      </c>
      <c r="N3" s="235" t="s">
        <v>62</v>
      </c>
      <c r="O3" s="237" t="s">
        <v>63</v>
      </c>
      <c r="Q3" s="84">
        <v>2</v>
      </c>
    </row>
    <row r="4" spans="1:21" ht="15.75" customHeight="1" x14ac:dyDescent="0.3">
      <c r="B4" s="241"/>
      <c r="C4" s="241"/>
      <c r="D4" s="282"/>
      <c r="E4" s="237"/>
      <c r="F4" s="237"/>
      <c r="G4" s="234"/>
      <c r="H4" s="237"/>
      <c r="I4" s="237"/>
      <c r="J4" s="234"/>
      <c r="K4" s="236"/>
      <c r="L4" s="238"/>
      <c r="M4" s="234"/>
      <c r="N4" s="236"/>
      <c r="O4" s="238"/>
      <c r="Q4" s="84">
        <v>3</v>
      </c>
    </row>
    <row r="5" spans="1:21" ht="15.5" x14ac:dyDescent="0.3">
      <c r="B5" s="241"/>
      <c r="C5" s="241"/>
      <c r="D5" s="86"/>
      <c r="E5" s="87"/>
      <c r="F5" s="87"/>
      <c r="G5" s="88"/>
      <c r="H5" s="89"/>
      <c r="I5" s="89"/>
      <c r="J5" s="88"/>
      <c r="K5" s="90"/>
      <c r="L5" s="89"/>
      <c r="M5" s="88"/>
      <c r="N5" s="90"/>
      <c r="O5" s="89"/>
      <c r="Q5" s="84">
        <v>4</v>
      </c>
    </row>
    <row r="6" spans="1:21" ht="17.5" x14ac:dyDescent="0.3">
      <c r="A6" s="283"/>
      <c r="B6" s="262"/>
      <c r="C6" s="91" t="s">
        <v>64</v>
      </c>
      <c r="D6" s="92"/>
      <c r="E6" s="92"/>
      <c r="F6" s="92"/>
      <c r="G6" s="92"/>
      <c r="H6" s="92"/>
      <c r="I6" s="92"/>
      <c r="J6" s="92"/>
      <c r="K6" s="92"/>
      <c r="L6" s="93"/>
      <c r="M6" s="92"/>
      <c r="N6" s="92"/>
      <c r="O6" s="93"/>
    </row>
    <row r="7" spans="1:21" ht="40" customHeight="1" x14ac:dyDescent="0.3">
      <c r="A7" s="283"/>
      <c r="B7" s="263"/>
      <c r="C7" s="94" t="s">
        <v>65</v>
      </c>
      <c r="D7" s="26">
        <v>3</v>
      </c>
      <c r="E7" s="58" t="s">
        <v>66</v>
      </c>
      <c r="F7" s="58" t="s">
        <v>67</v>
      </c>
      <c r="G7" s="77">
        <v>3</v>
      </c>
      <c r="H7" s="59" t="s">
        <v>68</v>
      </c>
      <c r="I7" s="59" t="s">
        <v>69</v>
      </c>
      <c r="J7" s="80"/>
      <c r="K7" s="60"/>
      <c r="L7" s="61"/>
      <c r="M7" s="82"/>
      <c r="N7" s="62"/>
      <c r="O7" s="63"/>
      <c r="R7" s="84">
        <f>COUNTIF(D7:D10,"1")</f>
        <v>0</v>
      </c>
      <c r="S7" s="84">
        <f>COUNTIF(G7:G10,"1")</f>
        <v>0</v>
      </c>
      <c r="T7" s="84">
        <f>COUNTIF(J7:J10,"1")</f>
        <v>0</v>
      </c>
      <c r="U7" s="84">
        <f>COUNTIF(M7:M10,"1")</f>
        <v>0</v>
      </c>
    </row>
    <row r="8" spans="1:21" ht="40" customHeight="1" x14ac:dyDescent="0.3">
      <c r="A8" s="283"/>
      <c r="B8" s="263"/>
      <c r="C8" s="95" t="s">
        <v>70</v>
      </c>
      <c r="D8" s="26">
        <v>3</v>
      </c>
      <c r="E8" s="58" t="s">
        <v>71</v>
      </c>
      <c r="F8" s="58" t="s">
        <v>72</v>
      </c>
      <c r="G8" s="77">
        <v>3</v>
      </c>
      <c r="H8" s="156" t="s">
        <v>73</v>
      </c>
      <c r="I8" s="59" t="s">
        <v>74</v>
      </c>
      <c r="J8" s="80"/>
      <c r="K8" s="65"/>
      <c r="L8" s="61"/>
      <c r="M8" s="82"/>
      <c r="N8" s="66"/>
      <c r="O8" s="63"/>
      <c r="R8" s="84">
        <f>COUNTIF(D7:D10,"2")</f>
        <v>1</v>
      </c>
      <c r="S8" s="84">
        <f>COUNTIF(G7:G10,"2")</f>
        <v>1</v>
      </c>
      <c r="T8" s="84">
        <f>COUNTIF(J7:J10,"2")</f>
        <v>0</v>
      </c>
      <c r="U8" s="84">
        <f>COUNTIF(M7:M10,"2")</f>
        <v>0</v>
      </c>
    </row>
    <row r="9" spans="1:21" ht="40" customHeight="1" x14ac:dyDescent="0.3">
      <c r="A9" s="283"/>
      <c r="B9" s="263"/>
      <c r="C9" s="96" t="s">
        <v>75</v>
      </c>
      <c r="D9" s="26">
        <v>3</v>
      </c>
      <c r="E9" s="58" t="s">
        <v>76</v>
      </c>
      <c r="F9" s="58" t="s">
        <v>77</v>
      </c>
      <c r="G9" s="77">
        <v>3</v>
      </c>
      <c r="H9" s="156" t="s">
        <v>78</v>
      </c>
      <c r="I9" s="157" t="s">
        <v>79</v>
      </c>
      <c r="J9" s="80"/>
      <c r="K9" s="65"/>
      <c r="L9" s="61"/>
      <c r="M9" s="82"/>
      <c r="N9" s="66"/>
      <c r="O9" s="63"/>
      <c r="R9" s="84">
        <f>COUNTIF(D7:D10,"3")</f>
        <v>3</v>
      </c>
      <c r="S9" s="84">
        <f>COUNTIF(G7:G10,"3")</f>
        <v>3</v>
      </c>
      <c r="T9" s="84">
        <f>COUNTIF(J7:J10,"3")</f>
        <v>0</v>
      </c>
      <c r="U9" s="84">
        <f>COUNTIF(M7:M10,"3")</f>
        <v>1</v>
      </c>
    </row>
    <row r="10" spans="1:21" ht="40" customHeight="1" x14ac:dyDescent="0.3">
      <c r="A10" s="283"/>
      <c r="B10" s="264"/>
      <c r="C10" s="96" t="s">
        <v>80</v>
      </c>
      <c r="D10" s="26">
        <v>2</v>
      </c>
      <c r="E10" s="58" t="s">
        <v>81</v>
      </c>
      <c r="F10" s="58" t="s">
        <v>82</v>
      </c>
      <c r="G10" s="77">
        <v>2</v>
      </c>
      <c r="H10" s="156" t="s">
        <v>83</v>
      </c>
      <c r="I10" s="59" t="s">
        <v>84</v>
      </c>
      <c r="J10" s="80"/>
      <c r="K10" s="65"/>
      <c r="L10" s="61"/>
      <c r="M10" s="82">
        <v>3</v>
      </c>
      <c r="N10" s="66"/>
      <c r="O10" s="63"/>
      <c r="R10" s="84">
        <f>COUNTIF(D7:D10,"4")</f>
        <v>0</v>
      </c>
      <c r="S10" s="84">
        <f>COUNTIF(G7:G10,"4")</f>
        <v>0</v>
      </c>
      <c r="T10" s="84">
        <f>COUNTIF(J7:J10,"4")</f>
        <v>0</v>
      </c>
      <c r="U10" s="84">
        <f>COUNTIF(M7:M10,"4")</f>
        <v>0</v>
      </c>
    </row>
    <row r="11" spans="1:21" ht="6" customHeight="1" x14ac:dyDescent="0.3">
      <c r="B11" s="253"/>
      <c r="C11" s="254"/>
      <c r="D11" s="254"/>
      <c r="E11" s="254"/>
      <c r="F11" s="254"/>
      <c r="G11" s="254"/>
      <c r="H11" s="254"/>
      <c r="I11" s="254"/>
      <c r="J11" s="254"/>
      <c r="K11" s="255"/>
      <c r="L11" s="163"/>
      <c r="M11" s="97"/>
      <c r="N11" s="163"/>
      <c r="O11" s="163"/>
      <c r="Q11" s="84">
        <f>COUNTIF(D7:D10,"1")</f>
        <v>0</v>
      </c>
      <c r="R11" s="84">
        <f>COUNTIF(D7:D10,"1")</f>
        <v>0</v>
      </c>
      <c r="S11" s="84">
        <f>COUNTIF(D7:D10,"3")</f>
        <v>3</v>
      </c>
    </row>
    <row r="12" spans="1:21" ht="17.5" x14ac:dyDescent="0.3">
      <c r="A12" s="283"/>
      <c r="B12" s="250"/>
      <c r="C12" s="98" t="s">
        <v>85</v>
      </c>
      <c r="D12" s="99"/>
      <c r="E12" s="99"/>
      <c r="F12" s="99"/>
      <c r="G12" s="99"/>
      <c r="H12" s="99"/>
      <c r="I12" s="99"/>
      <c r="J12" s="99"/>
      <c r="K12" s="100"/>
      <c r="L12" s="101"/>
      <c r="M12" s="99"/>
      <c r="N12" s="100"/>
      <c r="O12" s="101"/>
    </row>
    <row r="13" spans="1:21" ht="40" customHeight="1" x14ac:dyDescent="0.3">
      <c r="A13" s="283"/>
      <c r="B13" s="251"/>
      <c r="C13" s="102" t="s">
        <v>86</v>
      </c>
      <c r="D13" s="27">
        <v>3</v>
      </c>
      <c r="E13" s="58" t="s">
        <v>87</v>
      </c>
      <c r="F13" s="67" t="s">
        <v>88</v>
      </c>
      <c r="G13" s="78">
        <v>3</v>
      </c>
      <c r="H13" s="59" t="s">
        <v>87</v>
      </c>
      <c r="I13" s="59" t="s">
        <v>88</v>
      </c>
      <c r="J13" s="81"/>
      <c r="K13" s="68"/>
      <c r="L13" s="69"/>
      <c r="M13" s="83"/>
      <c r="N13" s="70"/>
      <c r="O13" s="71"/>
      <c r="R13" s="84">
        <f>COUNTIF(D13:D17,"1")</f>
        <v>0</v>
      </c>
      <c r="S13" s="84">
        <f>COUNTIF(G13:G17,"1")</f>
        <v>0</v>
      </c>
      <c r="T13" s="84">
        <f>COUNTIF(J13:J17,"1")</f>
        <v>0</v>
      </c>
      <c r="U13" s="84">
        <f>COUNTIF(M13:M17,"1")</f>
        <v>0</v>
      </c>
    </row>
    <row r="14" spans="1:21" ht="40" customHeight="1" x14ac:dyDescent="0.3">
      <c r="A14" s="283"/>
      <c r="B14" s="251"/>
      <c r="C14" s="95" t="s">
        <v>89</v>
      </c>
      <c r="D14" s="27">
        <v>3</v>
      </c>
      <c r="E14" s="72" t="s">
        <v>90</v>
      </c>
      <c r="F14" s="67" t="s">
        <v>91</v>
      </c>
      <c r="G14" s="78">
        <v>3</v>
      </c>
      <c r="H14" s="156" t="s">
        <v>92</v>
      </c>
      <c r="I14" s="59" t="s">
        <v>91</v>
      </c>
      <c r="J14" s="81"/>
      <c r="K14" s="69"/>
      <c r="L14" s="69"/>
      <c r="M14" s="83"/>
      <c r="N14" s="71"/>
      <c r="O14" s="71"/>
      <c r="R14" s="84">
        <f>COUNTIF(D13:D17,"2")</f>
        <v>0</v>
      </c>
      <c r="S14" s="84">
        <f>COUNTIF(G13:G17,"2")</f>
        <v>0</v>
      </c>
      <c r="T14" s="84">
        <f>COUNTIF(J13:J17,"2")</f>
        <v>0</v>
      </c>
      <c r="U14" s="84">
        <f>COUNTIF(M13:M17,"2")</f>
        <v>0</v>
      </c>
    </row>
    <row r="15" spans="1:21" ht="40" customHeight="1" x14ac:dyDescent="0.3">
      <c r="A15" s="283"/>
      <c r="B15" s="251"/>
      <c r="C15" s="95" t="s">
        <v>93</v>
      </c>
      <c r="D15" s="27">
        <v>3</v>
      </c>
      <c r="E15" s="72" t="s">
        <v>94</v>
      </c>
      <c r="F15" s="67" t="s">
        <v>95</v>
      </c>
      <c r="G15" s="78">
        <v>3</v>
      </c>
      <c r="H15" s="156" t="s">
        <v>94</v>
      </c>
      <c r="I15" s="158" t="s">
        <v>95</v>
      </c>
      <c r="J15" s="81"/>
      <c r="K15" s="69"/>
      <c r="L15" s="69"/>
      <c r="M15" s="83"/>
      <c r="N15" s="71"/>
      <c r="O15" s="71"/>
      <c r="R15" s="84">
        <f>COUNTIF(D13:D17,"3")</f>
        <v>5</v>
      </c>
      <c r="S15" s="84">
        <f>COUNTIF(G13:G17,"3")</f>
        <v>5</v>
      </c>
      <c r="T15" s="84">
        <f>COUNTIF(J13:J17,"3")</f>
        <v>0</v>
      </c>
      <c r="U15" s="84">
        <f>COUNTIF(M13:M17,"3")</f>
        <v>0</v>
      </c>
    </row>
    <row r="16" spans="1:21" ht="40" customHeight="1" x14ac:dyDescent="0.3">
      <c r="A16" s="283"/>
      <c r="B16" s="251"/>
      <c r="C16" s="96" t="s">
        <v>96</v>
      </c>
      <c r="D16" s="27">
        <v>3</v>
      </c>
      <c r="E16" s="72" t="s">
        <v>97</v>
      </c>
      <c r="F16" s="67" t="s">
        <v>98</v>
      </c>
      <c r="G16" s="78">
        <v>3</v>
      </c>
      <c r="H16" s="64" t="s">
        <v>97</v>
      </c>
      <c r="I16" s="59" t="s">
        <v>98</v>
      </c>
      <c r="J16" s="81"/>
      <c r="K16" s="69"/>
      <c r="L16" s="69"/>
      <c r="M16" s="83"/>
      <c r="N16" s="71"/>
      <c r="O16" s="71"/>
      <c r="R16" s="84">
        <f>COUNTIF(D13:D17,"4")</f>
        <v>0</v>
      </c>
      <c r="S16" s="84">
        <f>COUNTIF(G13:G17,"4")</f>
        <v>0</v>
      </c>
      <c r="T16" s="84">
        <f>COUNTIF(J13:J17,"4")</f>
        <v>0</v>
      </c>
      <c r="U16" s="84">
        <f>COUNTIF(M13:M17,"4")</f>
        <v>0</v>
      </c>
    </row>
    <row r="17" spans="1:21" ht="40" customHeight="1" x14ac:dyDescent="0.3">
      <c r="A17" s="283"/>
      <c r="B17" s="252"/>
      <c r="C17" s="95" t="s">
        <v>99</v>
      </c>
      <c r="D17" s="27">
        <v>3</v>
      </c>
      <c r="E17" s="72" t="s">
        <v>100</v>
      </c>
      <c r="F17" s="67" t="s">
        <v>101</v>
      </c>
      <c r="G17" s="78">
        <v>3</v>
      </c>
      <c r="H17" s="64" t="s">
        <v>100</v>
      </c>
      <c r="I17" s="59" t="s">
        <v>101</v>
      </c>
      <c r="J17" s="81"/>
      <c r="K17" s="69"/>
      <c r="L17" s="69"/>
      <c r="M17" s="83"/>
      <c r="N17" s="71"/>
      <c r="O17" s="71"/>
    </row>
    <row r="18" spans="1:21" ht="7.5" customHeight="1" x14ac:dyDescent="0.3">
      <c r="B18" s="265"/>
      <c r="C18" s="266"/>
      <c r="D18" s="266"/>
      <c r="E18" s="266"/>
      <c r="F18" s="266"/>
      <c r="G18" s="266"/>
      <c r="H18" s="266"/>
      <c r="I18" s="266"/>
      <c r="J18" s="266"/>
      <c r="K18" s="267"/>
      <c r="L18" s="163"/>
      <c r="M18" s="97"/>
      <c r="N18" s="163"/>
      <c r="O18" s="163"/>
    </row>
    <row r="19" spans="1:21" ht="17.5" x14ac:dyDescent="0.3">
      <c r="A19" s="283"/>
      <c r="B19" s="250"/>
      <c r="C19" s="98" t="s">
        <v>102</v>
      </c>
      <c r="D19" s="99"/>
      <c r="E19" s="99"/>
      <c r="F19" s="99"/>
      <c r="G19" s="99"/>
      <c r="H19" s="99"/>
      <c r="I19" s="99"/>
      <c r="J19" s="99"/>
      <c r="K19" s="100"/>
      <c r="L19" s="101"/>
      <c r="M19" s="99"/>
      <c r="N19" s="100"/>
      <c r="O19" s="101"/>
    </row>
    <row r="20" spans="1:21" ht="40" customHeight="1" x14ac:dyDescent="0.3">
      <c r="A20" s="283"/>
      <c r="B20" s="268"/>
      <c r="C20" s="103" t="s">
        <v>103</v>
      </c>
      <c r="D20" s="27">
        <v>3</v>
      </c>
      <c r="E20" s="58" t="s">
        <v>104</v>
      </c>
      <c r="F20" s="58" t="s">
        <v>105</v>
      </c>
      <c r="G20" s="78">
        <v>4</v>
      </c>
      <c r="H20" s="59" t="s">
        <v>106</v>
      </c>
      <c r="I20" s="158" t="s">
        <v>107</v>
      </c>
      <c r="J20" s="81"/>
      <c r="K20" s="73"/>
      <c r="L20" s="74"/>
      <c r="M20" s="83"/>
      <c r="N20" s="75"/>
      <c r="O20" s="76"/>
      <c r="R20" s="84">
        <f>COUNTIF(D20:D27,"1")</f>
        <v>0</v>
      </c>
      <c r="S20" s="84">
        <f>COUNTIF(G20:G27,"1")</f>
        <v>0</v>
      </c>
      <c r="T20" s="84">
        <f>COUNTIF(J20:J27,"1")</f>
        <v>0</v>
      </c>
      <c r="U20" s="84">
        <f>COUNTIF(M20:M27,"1")</f>
        <v>0</v>
      </c>
    </row>
    <row r="21" spans="1:21" ht="40" customHeight="1" x14ac:dyDescent="0.3">
      <c r="A21" s="283"/>
      <c r="B21" s="268"/>
      <c r="C21" s="104" t="s">
        <v>108</v>
      </c>
      <c r="D21" s="27">
        <v>3</v>
      </c>
      <c r="E21" s="72" t="s">
        <v>109</v>
      </c>
      <c r="F21" s="58" t="s">
        <v>110</v>
      </c>
      <c r="G21" s="78">
        <v>4</v>
      </c>
      <c r="H21" s="156" t="s">
        <v>111</v>
      </c>
      <c r="I21" s="59" t="s">
        <v>110</v>
      </c>
      <c r="J21" s="81"/>
      <c r="K21" s="74"/>
      <c r="L21" s="74"/>
      <c r="M21" s="83"/>
      <c r="N21" s="76"/>
      <c r="O21" s="76"/>
      <c r="R21" s="84">
        <f>COUNTIF(D20:D27,"2")</f>
        <v>4</v>
      </c>
      <c r="S21" s="84">
        <f>COUNTIF(G20:G27,"2")</f>
        <v>4</v>
      </c>
      <c r="T21" s="84">
        <f>COUNTIF(J20:J27,"2")</f>
        <v>0</v>
      </c>
      <c r="U21" s="84">
        <f>COUNTIF(M20:M27,"2")</f>
        <v>0</v>
      </c>
    </row>
    <row r="22" spans="1:21" ht="40" customHeight="1" x14ac:dyDescent="0.3">
      <c r="A22" s="283"/>
      <c r="B22" s="268"/>
      <c r="C22" s="104" t="s">
        <v>112</v>
      </c>
      <c r="D22" s="27">
        <v>2</v>
      </c>
      <c r="E22" s="72" t="s">
        <v>113</v>
      </c>
      <c r="F22" s="58" t="s">
        <v>114</v>
      </c>
      <c r="G22" s="78">
        <v>2</v>
      </c>
      <c r="H22" s="64" t="s">
        <v>113</v>
      </c>
      <c r="I22" s="59" t="s">
        <v>114</v>
      </c>
      <c r="J22" s="81"/>
      <c r="K22" s="74"/>
      <c r="L22" s="74"/>
      <c r="M22" s="83"/>
      <c r="N22" s="76"/>
      <c r="O22" s="76"/>
      <c r="R22" s="84">
        <f>COUNTIF(D20:D27,"3")</f>
        <v>4</v>
      </c>
      <c r="S22" s="84">
        <f>COUNTIF(G20:G27,"3")</f>
        <v>1</v>
      </c>
      <c r="T22" s="84">
        <f>COUNTIF(J20:J27,"3")</f>
        <v>0</v>
      </c>
      <c r="U22" s="84">
        <f>COUNTIF(M20:M27,"3")</f>
        <v>0</v>
      </c>
    </row>
    <row r="23" spans="1:21" ht="40" customHeight="1" x14ac:dyDescent="0.3">
      <c r="A23" s="283"/>
      <c r="B23" s="268"/>
      <c r="C23" s="104" t="s">
        <v>115</v>
      </c>
      <c r="D23" s="27">
        <v>3</v>
      </c>
      <c r="E23" s="72" t="s">
        <v>116</v>
      </c>
      <c r="F23" s="58" t="s">
        <v>117</v>
      </c>
      <c r="G23" s="78">
        <v>4</v>
      </c>
      <c r="H23" s="64" t="s">
        <v>118</v>
      </c>
      <c r="I23" s="59" t="s">
        <v>119</v>
      </c>
      <c r="J23" s="81"/>
      <c r="K23" s="74"/>
      <c r="L23" s="74"/>
      <c r="M23" s="83"/>
      <c r="N23" s="76"/>
      <c r="O23" s="76"/>
      <c r="R23" s="84">
        <f>COUNTIF(D20:D27,"4")</f>
        <v>0</v>
      </c>
      <c r="S23" s="84">
        <f>COUNTIF(G20:G27,"4")</f>
        <v>3</v>
      </c>
      <c r="T23" s="84">
        <f>COUNTIF(J20:J27,"4")</f>
        <v>0</v>
      </c>
      <c r="U23" s="84">
        <f>COUNTIF(M20:M27,"4")</f>
        <v>0</v>
      </c>
    </row>
    <row r="24" spans="1:21" ht="40" customHeight="1" x14ac:dyDescent="0.3">
      <c r="A24" s="283"/>
      <c r="B24" s="268"/>
      <c r="C24" s="104" t="s">
        <v>120</v>
      </c>
      <c r="D24" s="27">
        <v>2</v>
      </c>
      <c r="E24" s="72" t="s">
        <v>121</v>
      </c>
      <c r="F24" s="58" t="s">
        <v>122</v>
      </c>
      <c r="G24" s="78">
        <v>2</v>
      </c>
      <c r="H24" s="64" t="s">
        <v>121</v>
      </c>
      <c r="I24" s="59" t="s">
        <v>122</v>
      </c>
      <c r="J24" s="81"/>
      <c r="K24" s="74"/>
      <c r="L24" s="74"/>
      <c r="M24" s="83"/>
      <c r="N24" s="76"/>
      <c r="O24" s="76"/>
    </row>
    <row r="25" spans="1:21" ht="40" customHeight="1" x14ac:dyDescent="0.3">
      <c r="A25" s="283"/>
      <c r="B25" s="268"/>
      <c r="C25" s="104" t="s">
        <v>123</v>
      </c>
      <c r="D25" s="27">
        <v>2</v>
      </c>
      <c r="E25" s="72" t="s">
        <v>124</v>
      </c>
      <c r="F25" s="58" t="s">
        <v>125</v>
      </c>
      <c r="G25" s="78">
        <v>2</v>
      </c>
      <c r="H25" s="64" t="s">
        <v>126</v>
      </c>
      <c r="I25" s="59" t="s">
        <v>125</v>
      </c>
      <c r="J25" s="81"/>
      <c r="K25" s="74"/>
      <c r="L25" s="74"/>
      <c r="M25" s="83"/>
      <c r="N25" s="76"/>
      <c r="O25" s="76"/>
    </row>
    <row r="26" spans="1:21" ht="40" customHeight="1" x14ac:dyDescent="0.3">
      <c r="A26" s="283"/>
      <c r="B26" s="268"/>
      <c r="C26" s="104" t="s">
        <v>127</v>
      </c>
      <c r="D26" s="27">
        <v>2</v>
      </c>
      <c r="E26" s="72" t="s">
        <v>128</v>
      </c>
      <c r="F26" s="58" t="s">
        <v>129</v>
      </c>
      <c r="G26" s="78">
        <v>2</v>
      </c>
      <c r="H26" s="64" t="s">
        <v>128</v>
      </c>
      <c r="I26" s="59" t="s">
        <v>129</v>
      </c>
      <c r="J26" s="81"/>
      <c r="K26" s="74"/>
      <c r="L26" s="74"/>
      <c r="M26" s="83"/>
      <c r="N26" s="76"/>
      <c r="O26" s="76"/>
    </row>
    <row r="27" spans="1:21" ht="40" customHeight="1" x14ac:dyDescent="0.3">
      <c r="A27" s="283"/>
      <c r="B27" s="269"/>
      <c r="C27" s="104" t="s">
        <v>130</v>
      </c>
      <c r="D27" s="27">
        <v>3</v>
      </c>
      <c r="E27" s="72" t="s">
        <v>131</v>
      </c>
      <c r="F27" s="58" t="s">
        <v>132</v>
      </c>
      <c r="G27" s="78">
        <v>3</v>
      </c>
      <c r="H27" s="64" t="s">
        <v>131</v>
      </c>
      <c r="I27" s="59" t="s">
        <v>132</v>
      </c>
      <c r="J27" s="81"/>
      <c r="K27" s="74"/>
      <c r="L27" s="74"/>
      <c r="M27" s="83"/>
      <c r="N27" s="76"/>
      <c r="O27" s="76"/>
    </row>
    <row r="28" spans="1:21" ht="7.5" customHeight="1" x14ac:dyDescent="0.3">
      <c r="B28" s="230"/>
      <c r="C28" s="231"/>
      <c r="D28" s="231"/>
      <c r="E28" s="231"/>
      <c r="F28" s="231"/>
      <c r="G28" s="231"/>
      <c r="H28" s="231"/>
      <c r="I28" s="231"/>
      <c r="J28" s="231"/>
      <c r="K28" s="270"/>
      <c r="L28" s="163"/>
      <c r="M28" s="97"/>
      <c r="N28" s="163"/>
      <c r="O28" s="163"/>
    </row>
    <row r="29" spans="1:21" ht="17.5" x14ac:dyDescent="0.3">
      <c r="A29" s="283"/>
      <c r="B29" s="250"/>
      <c r="C29" s="98" t="s">
        <v>133</v>
      </c>
      <c r="D29" s="99"/>
      <c r="E29" s="99"/>
      <c r="F29" s="99"/>
      <c r="G29" s="99"/>
      <c r="H29" s="99"/>
      <c r="I29" s="99"/>
      <c r="J29" s="99"/>
      <c r="K29" s="100"/>
      <c r="L29" s="101"/>
      <c r="M29" s="99"/>
      <c r="N29" s="100"/>
      <c r="O29" s="101"/>
    </row>
    <row r="30" spans="1:21" ht="40" customHeight="1" x14ac:dyDescent="0.3">
      <c r="A30" s="283"/>
      <c r="B30" s="251"/>
      <c r="C30" s="102" t="s">
        <v>134</v>
      </c>
      <c r="D30" s="27">
        <v>3</v>
      </c>
      <c r="E30" s="58" t="s">
        <v>135</v>
      </c>
      <c r="F30" s="58" t="s">
        <v>136</v>
      </c>
      <c r="G30" s="78">
        <v>3</v>
      </c>
      <c r="H30" s="59" t="s">
        <v>135</v>
      </c>
      <c r="I30" s="59" t="s">
        <v>136</v>
      </c>
      <c r="J30" s="81"/>
      <c r="K30" s="73"/>
      <c r="L30" s="74"/>
      <c r="M30" s="83"/>
      <c r="N30" s="75"/>
      <c r="O30" s="76"/>
      <c r="R30" s="84">
        <f>COUNTIF(D30:D33,"1")</f>
        <v>1</v>
      </c>
      <c r="S30" s="84">
        <f>COUNTIF(G30:G33,"1")</f>
        <v>1</v>
      </c>
      <c r="T30" s="84">
        <f>COUNTIF(J30:J33,"1")</f>
        <v>0</v>
      </c>
      <c r="U30" s="84">
        <f>COUNTIF(M30:M33,"1")</f>
        <v>0</v>
      </c>
    </row>
    <row r="31" spans="1:21" ht="40" customHeight="1" x14ac:dyDescent="0.3">
      <c r="A31" s="283"/>
      <c r="B31" s="251"/>
      <c r="C31" s="95" t="s">
        <v>137</v>
      </c>
      <c r="D31" s="27">
        <v>3</v>
      </c>
      <c r="E31" s="72" t="s">
        <v>138</v>
      </c>
      <c r="F31" s="58" t="s">
        <v>139</v>
      </c>
      <c r="G31" s="78">
        <v>3</v>
      </c>
      <c r="H31" s="64" t="s">
        <v>138</v>
      </c>
      <c r="I31" s="59" t="s">
        <v>139</v>
      </c>
      <c r="J31" s="81"/>
      <c r="K31" s="74"/>
      <c r="L31" s="74"/>
      <c r="M31" s="83"/>
      <c r="N31" s="76"/>
      <c r="O31" s="76"/>
      <c r="R31" s="84">
        <f>COUNTIF(D30:D33,"2")</f>
        <v>1</v>
      </c>
      <c r="S31" s="84">
        <f>COUNTIF(G30:G33,"2")</f>
        <v>1</v>
      </c>
      <c r="T31" s="84">
        <f>COUNTIF(J30:J33,"2")</f>
        <v>0</v>
      </c>
      <c r="U31" s="84">
        <f>COUNTIF(M30:M33,"2")</f>
        <v>0</v>
      </c>
    </row>
    <row r="32" spans="1:21" ht="40" customHeight="1" x14ac:dyDescent="0.3">
      <c r="A32" s="283"/>
      <c r="B32" s="251"/>
      <c r="C32" s="95" t="s">
        <v>140</v>
      </c>
      <c r="D32" s="27">
        <v>2</v>
      </c>
      <c r="E32" s="72" t="s">
        <v>141</v>
      </c>
      <c r="F32" s="58" t="s">
        <v>142</v>
      </c>
      <c r="G32" s="78">
        <v>2</v>
      </c>
      <c r="H32" s="64" t="s">
        <v>141</v>
      </c>
      <c r="I32" s="59" t="s">
        <v>142</v>
      </c>
      <c r="J32" s="81"/>
      <c r="K32" s="74"/>
      <c r="L32" s="74"/>
      <c r="M32" s="83"/>
      <c r="N32" s="76"/>
      <c r="O32" s="76"/>
      <c r="R32" s="84">
        <f>COUNTIF(D30:D33,"3")</f>
        <v>2</v>
      </c>
      <c r="S32" s="84">
        <f>COUNTIF(G30:G33,"3")</f>
        <v>2</v>
      </c>
      <c r="T32" s="84">
        <f>COUNTIF(J30:J33,"31")</f>
        <v>0</v>
      </c>
      <c r="U32" s="84">
        <f>COUNTIF(M30:M33,"3")</f>
        <v>0</v>
      </c>
    </row>
    <row r="33" spans="1:21" ht="40" customHeight="1" x14ac:dyDescent="0.3">
      <c r="A33" s="283"/>
      <c r="B33" s="252"/>
      <c r="C33" s="95" t="s">
        <v>143</v>
      </c>
      <c r="D33" s="27">
        <v>1</v>
      </c>
      <c r="E33" s="72" t="s">
        <v>144</v>
      </c>
      <c r="F33" s="58" t="s">
        <v>145</v>
      </c>
      <c r="G33" s="78">
        <v>1</v>
      </c>
      <c r="H33" s="64" t="s">
        <v>144</v>
      </c>
      <c r="I33" s="59" t="s">
        <v>145</v>
      </c>
      <c r="J33" s="81"/>
      <c r="K33" s="74"/>
      <c r="L33" s="74"/>
      <c r="M33" s="83"/>
      <c r="N33" s="76"/>
      <c r="O33" s="76"/>
      <c r="R33" s="84">
        <f>COUNTIF(D30:D33,"4")</f>
        <v>0</v>
      </c>
      <c r="S33" s="84">
        <f>COUNTIF(G30:G33,"4")</f>
        <v>0</v>
      </c>
      <c r="T33" s="84">
        <f>COUNTIF(J30:J33,"4")</f>
        <v>0</v>
      </c>
      <c r="U33" s="84">
        <f>COUNTIF(M30:M33,"4")</f>
        <v>0</v>
      </c>
    </row>
    <row r="34" spans="1:21" ht="9" customHeight="1" x14ac:dyDescent="0.3">
      <c r="B34" s="265"/>
      <c r="C34" s="266"/>
      <c r="D34" s="266"/>
      <c r="E34" s="266"/>
      <c r="F34" s="266"/>
      <c r="G34" s="266"/>
      <c r="H34" s="266"/>
      <c r="I34" s="266"/>
      <c r="J34" s="266"/>
      <c r="K34" s="267"/>
      <c r="L34" s="163"/>
      <c r="M34" s="97"/>
      <c r="N34" s="163"/>
      <c r="O34" s="163"/>
    </row>
    <row r="35" spans="1:21" ht="17.5" x14ac:dyDescent="0.3">
      <c r="A35" s="283"/>
      <c r="B35" s="250"/>
      <c r="C35" s="105" t="s">
        <v>146</v>
      </c>
      <c r="D35" s="271"/>
      <c r="E35" s="271"/>
      <c r="F35" s="271"/>
      <c r="G35" s="271"/>
      <c r="H35" s="271"/>
      <c r="I35" s="271"/>
      <c r="J35" s="271"/>
      <c r="K35" s="271"/>
      <c r="L35" s="161"/>
      <c r="M35" s="106"/>
      <c r="N35" s="106"/>
      <c r="O35" s="161"/>
    </row>
    <row r="36" spans="1:21" ht="40" customHeight="1" x14ac:dyDescent="0.3">
      <c r="A36" s="283"/>
      <c r="B36" s="251"/>
      <c r="C36" s="102" t="s">
        <v>147</v>
      </c>
      <c r="D36" s="27">
        <v>3</v>
      </c>
      <c r="E36" s="58" t="s">
        <v>148</v>
      </c>
      <c r="F36" s="58" t="s">
        <v>149</v>
      </c>
      <c r="G36" s="78">
        <v>3</v>
      </c>
      <c r="H36" s="59" t="s">
        <v>148</v>
      </c>
      <c r="I36" s="59" t="s">
        <v>150</v>
      </c>
      <c r="J36" s="81"/>
      <c r="K36" s="73"/>
      <c r="L36" s="74"/>
      <c r="M36" s="83"/>
      <c r="N36" s="75"/>
      <c r="O36" s="76"/>
      <c r="R36" s="84">
        <f>COUNTIF(D36:D44,"1")</f>
        <v>0</v>
      </c>
      <c r="S36" s="84">
        <f>COUNTIF(G36:G44,"1")</f>
        <v>0</v>
      </c>
      <c r="T36" s="84">
        <f>COUNTIF(J36:J44,"1")</f>
        <v>0</v>
      </c>
      <c r="U36" s="84">
        <f>COUNTIF(M36:M44,"1")</f>
        <v>0</v>
      </c>
    </row>
    <row r="37" spans="1:21" ht="40" customHeight="1" x14ac:dyDescent="0.3">
      <c r="A37" s="283"/>
      <c r="B37" s="251"/>
      <c r="C37" s="95" t="s">
        <v>151</v>
      </c>
      <c r="D37" s="27">
        <v>2</v>
      </c>
      <c r="E37" s="72" t="s">
        <v>152</v>
      </c>
      <c r="F37" s="58" t="s">
        <v>153</v>
      </c>
      <c r="G37" s="78">
        <v>2</v>
      </c>
      <c r="H37" s="64" t="s">
        <v>154</v>
      </c>
      <c r="I37" s="59" t="s">
        <v>155</v>
      </c>
      <c r="J37" s="81"/>
      <c r="K37" s="74"/>
      <c r="L37" s="74"/>
      <c r="M37" s="83"/>
      <c r="N37" s="76"/>
      <c r="O37" s="76"/>
      <c r="R37" s="84">
        <f>COUNTIF(D36:D44,"2")</f>
        <v>3</v>
      </c>
      <c r="S37" s="84">
        <f>COUNTIF(G36:G44,"2")</f>
        <v>3</v>
      </c>
      <c r="T37" s="84">
        <f>COUNTIF(J36:J44,"2")</f>
        <v>0</v>
      </c>
      <c r="U37" s="84">
        <f>COUNTIF(M36:M44,"2")</f>
        <v>0</v>
      </c>
    </row>
    <row r="38" spans="1:21" ht="40" customHeight="1" x14ac:dyDescent="0.3">
      <c r="A38" s="283"/>
      <c r="B38" s="251"/>
      <c r="C38" s="95" t="s">
        <v>156</v>
      </c>
      <c r="D38" s="27">
        <v>3</v>
      </c>
      <c r="E38" s="72" t="s">
        <v>157</v>
      </c>
      <c r="F38" s="58" t="s">
        <v>158</v>
      </c>
      <c r="G38" s="78">
        <v>3</v>
      </c>
      <c r="H38" s="64" t="s">
        <v>159</v>
      </c>
      <c r="I38" s="59" t="s">
        <v>158</v>
      </c>
      <c r="J38" s="81"/>
      <c r="K38" s="74"/>
      <c r="L38" s="74"/>
      <c r="M38" s="83"/>
      <c r="N38" s="76"/>
      <c r="O38" s="76"/>
      <c r="R38" s="84">
        <f>COUNTIF(D36:D44,"3")</f>
        <v>5</v>
      </c>
      <c r="S38" s="84">
        <f>COUNTIF(G36:G44,"3")</f>
        <v>5</v>
      </c>
      <c r="T38" s="84">
        <f>COUNTIF(J36:J44,"3")</f>
        <v>0</v>
      </c>
      <c r="U38" s="84">
        <f>COUNTIF(M36:M44,"3")</f>
        <v>0</v>
      </c>
    </row>
    <row r="39" spans="1:21" ht="40" customHeight="1" x14ac:dyDescent="0.3">
      <c r="A39" s="283"/>
      <c r="B39" s="251"/>
      <c r="C39" s="95" t="s">
        <v>160</v>
      </c>
      <c r="D39" s="27">
        <v>2</v>
      </c>
      <c r="E39" s="72" t="s">
        <v>161</v>
      </c>
      <c r="F39" s="58" t="s">
        <v>162</v>
      </c>
      <c r="G39" s="78">
        <v>2</v>
      </c>
      <c r="H39" s="64" t="s">
        <v>161</v>
      </c>
      <c r="I39" s="59" t="s">
        <v>162</v>
      </c>
      <c r="J39" s="81"/>
      <c r="K39" s="74"/>
      <c r="L39" s="74"/>
      <c r="M39" s="83"/>
      <c r="N39" s="76"/>
      <c r="O39" s="76"/>
      <c r="R39" s="84">
        <f>COUNTIF(D36:D44,"4")</f>
        <v>1</v>
      </c>
      <c r="S39" s="84">
        <f>COUNTIF(G36:G44,"4")</f>
        <v>1</v>
      </c>
      <c r="T39" s="84">
        <f>COUNTIF(J36:J44,"4")</f>
        <v>0</v>
      </c>
      <c r="U39" s="84">
        <f>COUNTIF(M36:M44,"4")</f>
        <v>0</v>
      </c>
    </row>
    <row r="40" spans="1:21" ht="40" customHeight="1" x14ac:dyDescent="0.3">
      <c r="A40" s="283"/>
      <c r="B40" s="251"/>
      <c r="C40" s="95" t="s">
        <v>163</v>
      </c>
      <c r="D40" s="27">
        <v>4</v>
      </c>
      <c r="E40" s="72" t="s">
        <v>164</v>
      </c>
      <c r="F40" s="58" t="s">
        <v>165</v>
      </c>
      <c r="G40" s="78">
        <v>4</v>
      </c>
      <c r="H40" s="64" t="s">
        <v>164</v>
      </c>
      <c r="I40" s="59" t="s">
        <v>165</v>
      </c>
      <c r="J40" s="81"/>
      <c r="K40" s="74"/>
      <c r="L40" s="74"/>
      <c r="M40" s="83"/>
      <c r="N40" s="76"/>
      <c r="O40" s="76"/>
    </row>
    <row r="41" spans="1:21" ht="40" customHeight="1" x14ac:dyDescent="0.3">
      <c r="A41" s="283"/>
      <c r="B41" s="251"/>
      <c r="C41" s="95" t="s">
        <v>166</v>
      </c>
      <c r="D41" s="27">
        <v>3</v>
      </c>
      <c r="E41" s="72" t="s">
        <v>167</v>
      </c>
      <c r="F41" s="58" t="s">
        <v>168</v>
      </c>
      <c r="G41" s="78">
        <v>3</v>
      </c>
      <c r="H41" s="64" t="s">
        <v>167</v>
      </c>
      <c r="I41" s="59" t="s">
        <v>169</v>
      </c>
      <c r="J41" s="81"/>
      <c r="K41" s="74"/>
      <c r="L41" s="74"/>
      <c r="M41" s="83"/>
      <c r="N41" s="76"/>
      <c r="O41" s="76"/>
    </row>
    <row r="42" spans="1:21" ht="40" customHeight="1" x14ac:dyDescent="0.3">
      <c r="A42" s="283"/>
      <c r="B42" s="251"/>
      <c r="C42" s="95" t="s">
        <v>170</v>
      </c>
      <c r="D42" s="27">
        <v>3</v>
      </c>
      <c r="E42" s="72" t="s">
        <v>171</v>
      </c>
      <c r="F42" s="58" t="s">
        <v>172</v>
      </c>
      <c r="G42" s="78">
        <v>3</v>
      </c>
      <c r="H42" s="64" t="s">
        <v>173</v>
      </c>
      <c r="I42" s="59" t="s">
        <v>174</v>
      </c>
      <c r="J42" s="81"/>
      <c r="K42" s="74"/>
      <c r="L42" s="74"/>
      <c r="M42" s="83"/>
      <c r="N42" s="76"/>
      <c r="O42" s="76"/>
    </row>
    <row r="43" spans="1:21" ht="40" customHeight="1" x14ac:dyDescent="0.3">
      <c r="A43" s="283"/>
      <c r="B43" s="251"/>
      <c r="C43" s="95" t="s">
        <v>175</v>
      </c>
      <c r="D43" s="27">
        <v>2</v>
      </c>
      <c r="E43" s="72" t="s">
        <v>176</v>
      </c>
      <c r="F43" s="58" t="s">
        <v>177</v>
      </c>
      <c r="G43" s="78">
        <v>2</v>
      </c>
      <c r="H43" s="64" t="s">
        <v>176</v>
      </c>
      <c r="I43" s="59" t="s">
        <v>177</v>
      </c>
      <c r="J43" s="81"/>
      <c r="K43" s="74"/>
      <c r="L43" s="74"/>
      <c r="M43" s="83"/>
      <c r="N43" s="76"/>
      <c r="O43" s="76"/>
    </row>
    <row r="44" spans="1:21" ht="40" customHeight="1" x14ac:dyDescent="0.3">
      <c r="A44" s="283"/>
      <c r="B44" s="252"/>
      <c r="C44" s="95" t="s">
        <v>178</v>
      </c>
      <c r="D44" s="27">
        <v>3</v>
      </c>
      <c r="E44" s="72" t="s">
        <v>179</v>
      </c>
      <c r="F44" s="58" t="s">
        <v>180</v>
      </c>
      <c r="G44" s="78">
        <v>3</v>
      </c>
      <c r="H44" s="64" t="s">
        <v>181</v>
      </c>
      <c r="I44" s="59" t="s">
        <v>182</v>
      </c>
      <c r="J44" s="81"/>
      <c r="K44" s="74"/>
      <c r="L44" s="74"/>
      <c r="M44" s="83"/>
      <c r="N44" s="76"/>
      <c r="O44" s="76"/>
    </row>
    <row r="45" spans="1:21" ht="6.75" customHeight="1" x14ac:dyDescent="0.3">
      <c r="B45" s="265"/>
      <c r="C45" s="266"/>
      <c r="D45" s="266"/>
      <c r="E45" s="266"/>
      <c r="F45" s="266"/>
      <c r="G45" s="266"/>
      <c r="H45" s="266"/>
      <c r="I45" s="266"/>
      <c r="J45" s="266"/>
      <c r="K45" s="267"/>
      <c r="L45" s="163"/>
      <c r="M45" s="97"/>
      <c r="N45" s="163"/>
      <c r="O45" s="163"/>
    </row>
    <row r="46" spans="1:21" ht="17.5" x14ac:dyDescent="0.3">
      <c r="A46" s="283"/>
      <c r="B46" s="250"/>
      <c r="C46" s="98" t="s">
        <v>183</v>
      </c>
      <c r="D46" s="99"/>
      <c r="E46" s="99"/>
      <c r="F46" s="99"/>
      <c r="G46" s="99"/>
      <c r="H46" s="99"/>
      <c r="I46" s="99"/>
      <c r="J46" s="99"/>
      <c r="K46" s="100"/>
      <c r="L46" s="101"/>
      <c r="M46" s="99"/>
      <c r="N46" s="100"/>
      <c r="O46" s="101"/>
    </row>
    <row r="47" spans="1:21" ht="40" customHeight="1" x14ac:dyDescent="0.3">
      <c r="A47" s="283"/>
      <c r="B47" s="251"/>
      <c r="C47" s="102" t="s">
        <v>184</v>
      </c>
      <c r="D47" s="27">
        <v>3</v>
      </c>
      <c r="E47" s="30" t="s">
        <v>185</v>
      </c>
      <c r="F47" s="30" t="s">
        <v>186</v>
      </c>
      <c r="G47" s="28">
        <v>3</v>
      </c>
      <c r="H47" s="32" t="s">
        <v>185</v>
      </c>
      <c r="I47" s="32" t="s">
        <v>187</v>
      </c>
      <c r="J47" s="29"/>
      <c r="K47" s="34"/>
      <c r="L47" s="35"/>
      <c r="M47" s="52"/>
      <c r="N47" s="50"/>
      <c r="O47" s="51"/>
      <c r="R47" s="84">
        <f>COUNTIF(D47:D50,"1")</f>
        <v>1</v>
      </c>
      <c r="S47" s="84">
        <f>COUNTIF(G47:G50,"1")</f>
        <v>1</v>
      </c>
      <c r="T47" s="84">
        <f>COUNTIF(J47:J50,"1")</f>
        <v>0</v>
      </c>
      <c r="U47" s="84">
        <f>COUNTIF(M47:M50,"1")</f>
        <v>0</v>
      </c>
    </row>
    <row r="48" spans="1:21" ht="40" customHeight="1" x14ac:dyDescent="0.3">
      <c r="A48" s="283"/>
      <c r="B48" s="251"/>
      <c r="C48" s="95" t="s">
        <v>188</v>
      </c>
      <c r="D48" s="27">
        <v>4</v>
      </c>
      <c r="E48" s="31" t="s">
        <v>189</v>
      </c>
      <c r="F48" s="30" t="s">
        <v>190</v>
      </c>
      <c r="G48" s="28">
        <v>4</v>
      </c>
      <c r="H48" s="33" t="s">
        <v>189</v>
      </c>
      <c r="I48" s="32" t="s">
        <v>190</v>
      </c>
      <c r="J48" s="29"/>
      <c r="K48" s="35"/>
      <c r="L48" s="35"/>
      <c r="M48" s="52"/>
      <c r="N48" s="51"/>
      <c r="O48" s="51"/>
      <c r="R48" s="84">
        <f>COUNTIF(D47:D50,"2")</f>
        <v>1</v>
      </c>
      <c r="S48" s="84">
        <f>COUNTIF(G47:G50,"2")</f>
        <v>0</v>
      </c>
      <c r="T48" s="84">
        <f>COUNTIF(J47:J50,"2")</f>
        <v>0</v>
      </c>
      <c r="U48" s="84">
        <f>COUNTIF(M47:M50,"2")</f>
        <v>0</v>
      </c>
    </row>
    <row r="49" spans="1:21" ht="40" customHeight="1" x14ac:dyDescent="0.3">
      <c r="A49" s="283"/>
      <c r="B49" s="251"/>
      <c r="C49" s="95" t="s">
        <v>191</v>
      </c>
      <c r="D49" s="27">
        <v>2</v>
      </c>
      <c r="E49" s="31" t="s">
        <v>192</v>
      </c>
      <c r="F49" s="30" t="s">
        <v>193</v>
      </c>
      <c r="G49" s="28">
        <v>3</v>
      </c>
      <c r="H49" s="33" t="s">
        <v>194</v>
      </c>
      <c r="I49" s="32" t="s">
        <v>193</v>
      </c>
      <c r="J49" s="29"/>
      <c r="K49" s="35"/>
      <c r="L49" s="35"/>
      <c r="M49" s="52"/>
      <c r="N49" s="51"/>
      <c r="O49" s="51"/>
      <c r="R49" s="84">
        <f>COUNTIF(D47:D50,"3")</f>
        <v>1</v>
      </c>
      <c r="S49" s="84">
        <f>COUNTIF(G47:G50,"3")</f>
        <v>2</v>
      </c>
      <c r="T49" s="84">
        <f>COUNTIF(J47:J50,"3")</f>
        <v>0</v>
      </c>
      <c r="U49" s="84">
        <f>COUNTIF(M47:M50,"3")</f>
        <v>0</v>
      </c>
    </row>
    <row r="50" spans="1:21" ht="40" customHeight="1" x14ac:dyDescent="0.3">
      <c r="A50" s="283"/>
      <c r="B50" s="252"/>
      <c r="C50" s="95" t="s">
        <v>195</v>
      </c>
      <c r="D50" s="27">
        <v>1</v>
      </c>
      <c r="E50" s="31" t="s">
        <v>196</v>
      </c>
      <c r="F50" s="30" t="s">
        <v>197</v>
      </c>
      <c r="G50" s="28">
        <v>1</v>
      </c>
      <c r="H50" s="33" t="s">
        <v>198</v>
      </c>
      <c r="I50" s="32" t="s">
        <v>197</v>
      </c>
      <c r="J50" s="29"/>
      <c r="K50" s="35"/>
      <c r="L50" s="35"/>
      <c r="M50" s="52"/>
      <c r="N50" s="51"/>
      <c r="O50" s="51"/>
      <c r="R50" s="84">
        <f>COUNTIF(D47:D50,"4")</f>
        <v>1</v>
      </c>
      <c r="S50" s="84">
        <f>COUNTIF(G47:G50,"4")</f>
        <v>1</v>
      </c>
      <c r="T50" s="84">
        <f>COUNTIF(J47:J50,"4")</f>
        <v>0</v>
      </c>
      <c r="U50" s="84">
        <f>COUNTIF(M47:M50,"4")</f>
        <v>0</v>
      </c>
    </row>
    <row r="51" spans="1:21" ht="8.25" customHeight="1" x14ac:dyDescent="0.3">
      <c r="B51" s="265"/>
      <c r="C51" s="266"/>
      <c r="D51" s="266"/>
      <c r="E51" s="266"/>
      <c r="F51" s="266"/>
      <c r="G51" s="266"/>
      <c r="H51" s="266"/>
      <c r="I51" s="266"/>
      <c r="J51" s="266"/>
      <c r="K51" s="267"/>
      <c r="L51" s="163"/>
      <c r="M51" s="97"/>
      <c r="N51" s="163"/>
      <c r="O51" s="163"/>
    </row>
    <row r="52" spans="1:21" ht="24" customHeight="1" x14ac:dyDescent="0.3">
      <c r="B52" s="242" t="s">
        <v>199</v>
      </c>
      <c r="C52" s="243"/>
      <c r="D52" s="219" t="s">
        <v>57</v>
      </c>
      <c r="E52" s="220"/>
      <c r="F52" s="221"/>
      <c r="G52" s="256" t="s">
        <v>58</v>
      </c>
      <c r="H52" s="257"/>
      <c r="I52" s="258"/>
      <c r="J52" s="259" t="s">
        <v>59</v>
      </c>
      <c r="K52" s="260"/>
      <c r="L52" s="261"/>
      <c r="M52" s="223" t="s">
        <v>60</v>
      </c>
      <c r="N52" s="224"/>
      <c r="O52" s="225"/>
    </row>
    <row r="53" spans="1:21" ht="33" customHeight="1" x14ac:dyDescent="0.3">
      <c r="B53" s="244"/>
      <c r="C53" s="245"/>
      <c r="D53" s="107" t="s">
        <v>61</v>
      </c>
      <c r="E53" s="108" t="s">
        <v>62</v>
      </c>
      <c r="F53" s="108" t="s">
        <v>63</v>
      </c>
      <c r="G53" s="107" t="s">
        <v>61</v>
      </c>
      <c r="H53" s="108" t="s">
        <v>62</v>
      </c>
      <c r="I53" s="108" t="s">
        <v>63</v>
      </c>
      <c r="J53" s="107" t="s">
        <v>61</v>
      </c>
      <c r="K53" s="108" t="s">
        <v>62</v>
      </c>
      <c r="L53" s="109" t="s">
        <v>63</v>
      </c>
      <c r="M53" s="107"/>
      <c r="N53" s="108"/>
      <c r="O53" s="109"/>
    </row>
    <row r="54" spans="1:21" ht="17.5" x14ac:dyDescent="0.3">
      <c r="A54" s="283"/>
      <c r="B54" s="110"/>
      <c r="C54" s="218" t="s">
        <v>200</v>
      </c>
      <c r="D54" s="217"/>
      <c r="E54" s="217"/>
      <c r="F54" s="217"/>
      <c r="G54" s="217"/>
      <c r="H54" s="217"/>
      <c r="I54" s="217"/>
      <c r="J54" s="217"/>
      <c r="K54" s="217"/>
      <c r="L54" s="111"/>
      <c r="M54" s="112"/>
      <c r="N54" s="112"/>
      <c r="O54" s="111"/>
    </row>
    <row r="55" spans="1:21" ht="30" customHeight="1" x14ac:dyDescent="0.3">
      <c r="A55" s="283"/>
      <c r="B55" s="113"/>
      <c r="C55" s="102" t="s">
        <v>201</v>
      </c>
      <c r="D55" s="27">
        <v>3</v>
      </c>
      <c r="E55" s="58" t="s">
        <v>202</v>
      </c>
      <c r="F55" s="58" t="s">
        <v>203</v>
      </c>
      <c r="G55" s="78">
        <v>3</v>
      </c>
      <c r="H55" s="59" t="s">
        <v>202</v>
      </c>
      <c r="I55" s="59" t="s">
        <v>204</v>
      </c>
      <c r="J55" s="81"/>
      <c r="K55" s="73"/>
      <c r="L55" s="74"/>
      <c r="M55" s="83"/>
      <c r="N55" s="75"/>
      <c r="O55" s="76"/>
      <c r="R55" s="84">
        <f>COUNTIF(D55:D59,"1")</f>
        <v>0</v>
      </c>
      <c r="S55" s="84">
        <f>COUNTIF(G55:G59,"1")</f>
        <v>0</v>
      </c>
      <c r="T55" s="84">
        <f>COUNTIF(J55:J59,"1")</f>
        <v>0</v>
      </c>
      <c r="U55" s="84">
        <f>COUNTIF(M55:M59,"1")</f>
        <v>0</v>
      </c>
    </row>
    <row r="56" spans="1:21" ht="30" customHeight="1" x14ac:dyDescent="0.3">
      <c r="A56" s="283"/>
      <c r="B56" s="113"/>
      <c r="C56" s="95" t="s">
        <v>205</v>
      </c>
      <c r="D56" s="27">
        <v>2</v>
      </c>
      <c r="E56" s="72" t="s">
        <v>206</v>
      </c>
      <c r="F56" s="58" t="s">
        <v>207</v>
      </c>
      <c r="G56" s="78">
        <v>3</v>
      </c>
      <c r="H56" s="156" t="s">
        <v>208</v>
      </c>
      <c r="I56" s="59" t="s">
        <v>209</v>
      </c>
      <c r="J56" s="81"/>
      <c r="K56" s="74"/>
      <c r="L56" s="74"/>
      <c r="M56" s="83"/>
      <c r="N56" s="76"/>
      <c r="O56" s="76"/>
      <c r="R56" s="84">
        <f>COUNTIF(D55:D59,"2")</f>
        <v>2</v>
      </c>
      <c r="S56" s="84">
        <f>COUNTIF(G55:G59,"2")</f>
        <v>1</v>
      </c>
      <c r="T56" s="84">
        <f>COUNTIF(J55:J59,"2")</f>
        <v>0</v>
      </c>
      <c r="U56" s="84">
        <f>COUNTIF(M55:M59,"2")</f>
        <v>0</v>
      </c>
    </row>
    <row r="57" spans="1:21" ht="30" customHeight="1" x14ac:dyDescent="0.3">
      <c r="A57" s="283"/>
      <c r="B57" s="113"/>
      <c r="C57" s="95" t="s">
        <v>210</v>
      </c>
      <c r="D57" s="27">
        <v>3</v>
      </c>
      <c r="E57" s="72" t="s">
        <v>211</v>
      </c>
      <c r="F57" s="58" t="s">
        <v>212</v>
      </c>
      <c r="G57" s="78">
        <v>3</v>
      </c>
      <c r="H57" s="64" t="s">
        <v>211</v>
      </c>
      <c r="I57" s="59" t="s">
        <v>212</v>
      </c>
      <c r="J57" s="81"/>
      <c r="K57" s="74"/>
      <c r="L57" s="74"/>
      <c r="M57" s="83"/>
      <c r="N57" s="76"/>
      <c r="O57" s="76"/>
      <c r="R57" s="84">
        <f>COUNTIF(D55:D59,"3")</f>
        <v>2</v>
      </c>
      <c r="S57" s="84">
        <f>COUNTIF(G55:G59,"3")</f>
        <v>3</v>
      </c>
      <c r="T57" s="84">
        <f>COUNTIF(J55:J59,"3")</f>
        <v>0</v>
      </c>
      <c r="U57" s="84">
        <f>COUNTIF(M55:M59,"3")</f>
        <v>0</v>
      </c>
    </row>
    <row r="58" spans="1:21" ht="30" customHeight="1" x14ac:dyDescent="0.3">
      <c r="A58" s="283"/>
      <c r="B58" s="113"/>
      <c r="C58" s="95" t="s">
        <v>213</v>
      </c>
      <c r="D58" s="27">
        <v>2</v>
      </c>
      <c r="E58" s="72" t="s">
        <v>214</v>
      </c>
      <c r="F58" s="58" t="s">
        <v>215</v>
      </c>
      <c r="G58" s="78">
        <v>2</v>
      </c>
      <c r="H58" s="64" t="s">
        <v>214</v>
      </c>
      <c r="I58" s="59" t="s">
        <v>215</v>
      </c>
      <c r="J58" s="81"/>
      <c r="K58" s="74"/>
      <c r="L58" s="74"/>
      <c r="M58" s="83"/>
      <c r="N58" s="76"/>
      <c r="O58" s="76"/>
      <c r="R58" s="84">
        <f>COUNTIF(D55:D59,"4")</f>
        <v>1</v>
      </c>
      <c r="S58" s="84">
        <f>COUNTIF(G55:G59,"4")</f>
        <v>1</v>
      </c>
      <c r="T58" s="84">
        <f>COUNTIF(J55:J59,"4")</f>
        <v>0</v>
      </c>
      <c r="U58" s="84">
        <f>COUNTIF(M55:M59,"4")</f>
        <v>0</v>
      </c>
    </row>
    <row r="59" spans="1:21" ht="30" customHeight="1" x14ac:dyDescent="0.3">
      <c r="A59" s="283"/>
      <c r="B59" s="114"/>
      <c r="C59" s="95" t="s">
        <v>216</v>
      </c>
      <c r="D59" s="27">
        <v>4</v>
      </c>
      <c r="E59" s="72" t="s">
        <v>217</v>
      </c>
      <c r="F59" s="58" t="s">
        <v>218</v>
      </c>
      <c r="G59" s="78">
        <v>4</v>
      </c>
      <c r="H59" s="64" t="s">
        <v>217</v>
      </c>
      <c r="I59" s="59" t="s">
        <v>218</v>
      </c>
      <c r="J59" s="81"/>
      <c r="K59" s="74"/>
      <c r="L59" s="74"/>
      <c r="M59" s="83"/>
      <c r="N59" s="76"/>
      <c r="O59" s="76"/>
    </row>
    <row r="60" spans="1:21" ht="6.75" customHeight="1" x14ac:dyDescent="0.3">
      <c r="B60" s="215"/>
      <c r="C60" s="216"/>
      <c r="D60" s="115"/>
      <c r="E60" s="116"/>
      <c r="F60" s="116"/>
      <c r="G60" s="115"/>
      <c r="H60" s="116"/>
      <c r="I60" s="116"/>
      <c r="J60" s="115"/>
      <c r="K60" s="116"/>
      <c r="M60" s="115"/>
      <c r="N60" s="116"/>
    </row>
    <row r="61" spans="1:21" ht="17.5" x14ac:dyDescent="0.3">
      <c r="A61" s="283"/>
      <c r="B61" s="110"/>
      <c r="C61" s="218" t="s">
        <v>219</v>
      </c>
      <c r="D61" s="217"/>
      <c r="E61" s="217"/>
      <c r="F61" s="217"/>
      <c r="G61" s="217"/>
      <c r="H61" s="217"/>
      <c r="I61" s="217"/>
      <c r="J61" s="217"/>
      <c r="K61" s="226"/>
      <c r="L61" s="112"/>
      <c r="M61" s="112"/>
      <c r="N61" s="112"/>
      <c r="O61" s="112"/>
    </row>
    <row r="62" spans="1:21" ht="30" customHeight="1" x14ac:dyDescent="0.3">
      <c r="A62" s="283"/>
      <c r="B62" s="118"/>
      <c r="C62" s="94" t="s">
        <v>220</v>
      </c>
      <c r="D62" s="27">
        <v>2</v>
      </c>
      <c r="E62" s="58" t="s">
        <v>221</v>
      </c>
      <c r="F62" s="58" t="s">
        <v>222</v>
      </c>
      <c r="G62" s="78">
        <v>2</v>
      </c>
      <c r="H62" s="59" t="s">
        <v>221</v>
      </c>
      <c r="I62" s="59" t="s">
        <v>222</v>
      </c>
      <c r="J62" s="81"/>
      <c r="K62" s="74"/>
      <c r="L62" s="74"/>
      <c r="M62" s="83"/>
      <c r="N62" s="76"/>
      <c r="O62" s="76"/>
      <c r="R62" s="84">
        <f>COUNTIF(D62:D65,"1")</f>
        <v>0</v>
      </c>
      <c r="S62" s="84">
        <f>COUNTIF(G62:G65,"1")</f>
        <v>0</v>
      </c>
      <c r="T62" s="84">
        <f>COUNTIF(J62:J65,"1")</f>
        <v>0</v>
      </c>
      <c r="U62" s="84">
        <f>COUNTIF(M62:M65,"1")</f>
        <v>0</v>
      </c>
    </row>
    <row r="63" spans="1:21" ht="30" customHeight="1" x14ac:dyDescent="0.3">
      <c r="A63" s="283"/>
      <c r="B63" s="113"/>
      <c r="C63" s="95" t="s">
        <v>223</v>
      </c>
      <c r="D63" s="27">
        <v>2</v>
      </c>
      <c r="E63" s="72" t="s">
        <v>224</v>
      </c>
      <c r="F63" s="58" t="s">
        <v>225</v>
      </c>
      <c r="G63" s="78">
        <v>2</v>
      </c>
      <c r="H63" s="64" t="s">
        <v>224</v>
      </c>
      <c r="I63" s="59" t="s">
        <v>225</v>
      </c>
      <c r="J63" s="81"/>
      <c r="K63" s="74"/>
      <c r="L63" s="74"/>
      <c r="M63" s="83"/>
      <c r="N63" s="76"/>
      <c r="O63" s="76"/>
      <c r="R63" s="84">
        <f>COUNTIF(D62:D65,"2")</f>
        <v>2</v>
      </c>
      <c r="S63" s="84">
        <f>COUNTIF(G62:G65,"2")</f>
        <v>2</v>
      </c>
      <c r="T63" s="84">
        <f>COUNTIF(J62:J65,"2")</f>
        <v>0</v>
      </c>
      <c r="U63" s="84">
        <f>COUNTIF(M62:M65,"2")</f>
        <v>0</v>
      </c>
    </row>
    <row r="64" spans="1:21" ht="30" customHeight="1" x14ac:dyDescent="0.3">
      <c r="A64" s="283"/>
      <c r="B64" s="113"/>
      <c r="C64" s="95" t="s">
        <v>226</v>
      </c>
      <c r="D64" s="27">
        <v>3</v>
      </c>
      <c r="E64" s="72" t="s">
        <v>227</v>
      </c>
      <c r="F64" s="58" t="s">
        <v>228</v>
      </c>
      <c r="G64" s="78">
        <v>3</v>
      </c>
      <c r="H64" s="64" t="s">
        <v>227</v>
      </c>
      <c r="I64" s="59" t="s">
        <v>228</v>
      </c>
      <c r="J64" s="81"/>
      <c r="K64" s="74"/>
      <c r="L64" s="74"/>
      <c r="M64" s="83"/>
      <c r="N64" s="76"/>
      <c r="O64" s="76"/>
      <c r="R64" s="84">
        <f>COUNTIF(D62:D65,"3")</f>
        <v>2</v>
      </c>
      <c r="S64" s="84">
        <f>COUNTIF(G62:G65,"3")</f>
        <v>2</v>
      </c>
      <c r="T64" s="84">
        <f>COUNTIF(J62:J65,"3")</f>
        <v>0</v>
      </c>
      <c r="U64" s="84">
        <f>COUNTIF(M62:M65,"3")</f>
        <v>0</v>
      </c>
    </row>
    <row r="65" spans="1:21" ht="30" customHeight="1" x14ac:dyDescent="0.3">
      <c r="A65" s="283"/>
      <c r="B65" s="114"/>
      <c r="C65" s="95" t="s">
        <v>229</v>
      </c>
      <c r="D65" s="27">
        <v>3</v>
      </c>
      <c r="E65" s="72" t="s">
        <v>230</v>
      </c>
      <c r="F65" s="58" t="s">
        <v>231</v>
      </c>
      <c r="G65" s="78">
        <v>3</v>
      </c>
      <c r="H65" s="64" t="s">
        <v>232</v>
      </c>
      <c r="I65" s="59" t="s">
        <v>233</v>
      </c>
      <c r="J65" s="81"/>
      <c r="K65" s="74"/>
      <c r="L65" s="74"/>
      <c r="M65" s="83"/>
      <c r="N65" s="76"/>
      <c r="O65" s="76"/>
      <c r="R65" s="84">
        <f>COUNTIF(D62:D65,"4")</f>
        <v>0</v>
      </c>
      <c r="S65" s="84">
        <f>COUNTIF(G62:G65,"4")</f>
        <v>0</v>
      </c>
      <c r="T65" s="84">
        <f>COUNTIF(J62:J65,"4")</f>
        <v>0</v>
      </c>
      <c r="U65" s="84">
        <f>COUNTIF(M62:M65,"4")</f>
        <v>0</v>
      </c>
    </row>
    <row r="66" spans="1:21" ht="9" customHeight="1" x14ac:dyDescent="0.3">
      <c r="B66" s="230"/>
      <c r="C66" s="231"/>
      <c r="D66" s="231"/>
      <c r="E66" s="231"/>
      <c r="F66" s="231"/>
      <c r="G66" s="231"/>
      <c r="H66" s="231"/>
      <c r="I66" s="231"/>
      <c r="J66" s="231"/>
      <c r="K66" s="232"/>
      <c r="L66" s="163"/>
      <c r="M66" s="97"/>
      <c r="N66" s="163"/>
      <c r="O66" s="163"/>
    </row>
    <row r="67" spans="1:21" ht="17.5" x14ac:dyDescent="0.3">
      <c r="A67" s="283"/>
      <c r="B67" s="110"/>
      <c r="C67" s="218" t="s">
        <v>234</v>
      </c>
      <c r="D67" s="217"/>
      <c r="E67" s="217"/>
      <c r="F67" s="217"/>
      <c r="G67" s="217"/>
      <c r="H67" s="217"/>
      <c r="I67" s="217"/>
      <c r="J67" s="217"/>
      <c r="K67" s="226"/>
      <c r="L67" s="119"/>
      <c r="M67" s="119"/>
      <c r="N67" s="119"/>
      <c r="O67" s="119"/>
    </row>
    <row r="68" spans="1:21" ht="30" customHeight="1" x14ac:dyDescent="0.3">
      <c r="A68" s="283"/>
      <c r="B68" s="113"/>
      <c r="C68" s="102" t="s">
        <v>235</v>
      </c>
      <c r="D68" s="27">
        <v>3</v>
      </c>
      <c r="E68" s="67" t="s">
        <v>236</v>
      </c>
      <c r="F68" s="58" t="s">
        <v>237</v>
      </c>
      <c r="G68" s="78">
        <v>3</v>
      </c>
      <c r="H68" s="59" t="s">
        <v>236</v>
      </c>
      <c r="I68" s="59" t="s">
        <v>237</v>
      </c>
      <c r="J68" s="81"/>
      <c r="K68" s="74"/>
      <c r="L68" s="74"/>
      <c r="M68" s="83"/>
      <c r="N68" s="76"/>
      <c r="O68" s="76"/>
      <c r="R68" s="84">
        <f>COUNTIF(D68:D71,"1")</f>
        <v>0</v>
      </c>
      <c r="S68" s="84">
        <f>COUNTIF(G68:G71,"1")</f>
        <v>0</v>
      </c>
      <c r="T68" s="84">
        <f>COUNTIF(J68:J71,"1")</f>
        <v>0</v>
      </c>
      <c r="U68" s="84">
        <f>COUNTIF(M68:M71,"1")</f>
        <v>0</v>
      </c>
    </row>
    <row r="69" spans="1:21" ht="30" customHeight="1" x14ac:dyDescent="0.3">
      <c r="A69" s="283"/>
      <c r="B69" s="113"/>
      <c r="C69" s="95" t="s">
        <v>238</v>
      </c>
      <c r="D69" s="27">
        <v>3</v>
      </c>
      <c r="E69" s="79" t="s">
        <v>239</v>
      </c>
      <c r="F69" s="58" t="s">
        <v>240</v>
      </c>
      <c r="G69" s="78">
        <v>4</v>
      </c>
      <c r="H69" s="64" t="s">
        <v>241</v>
      </c>
      <c r="I69" s="59" t="s">
        <v>242</v>
      </c>
      <c r="J69" s="81"/>
      <c r="K69" s="74"/>
      <c r="L69" s="74"/>
      <c r="M69" s="83"/>
      <c r="N69" s="76"/>
      <c r="O69" s="76"/>
      <c r="R69" s="84">
        <f>COUNTIF(D68:D71,"2")</f>
        <v>1</v>
      </c>
      <c r="S69" s="84">
        <f>COUNTIF(G68:G71,"2")</f>
        <v>1</v>
      </c>
      <c r="T69" s="84">
        <f>COUNTIF(J68:J71,"2")</f>
        <v>0</v>
      </c>
      <c r="U69" s="84">
        <f>COUNTIF(M68:M71,"2")</f>
        <v>0</v>
      </c>
    </row>
    <row r="70" spans="1:21" ht="30" customHeight="1" x14ac:dyDescent="0.3">
      <c r="A70" s="283"/>
      <c r="B70" s="113"/>
      <c r="C70" s="95" t="s">
        <v>243</v>
      </c>
      <c r="D70" s="27">
        <v>2</v>
      </c>
      <c r="E70" s="79" t="s">
        <v>244</v>
      </c>
      <c r="F70" s="58" t="s">
        <v>245</v>
      </c>
      <c r="G70" s="78">
        <v>2</v>
      </c>
      <c r="H70" s="64" t="s">
        <v>244</v>
      </c>
      <c r="I70" s="59" t="s">
        <v>245</v>
      </c>
      <c r="J70" s="81"/>
      <c r="K70" s="74"/>
      <c r="L70" s="74"/>
      <c r="M70" s="83"/>
      <c r="N70" s="76"/>
      <c r="O70" s="76"/>
      <c r="R70" s="84">
        <f>COUNTIF(D68:D71,"3")</f>
        <v>2</v>
      </c>
      <c r="S70" s="84">
        <f>COUNTIF(G68:G71,"3")</f>
        <v>1</v>
      </c>
      <c r="T70" s="84">
        <f>COUNTIF(J68:J71,"3")</f>
        <v>0</v>
      </c>
      <c r="U70" s="84">
        <f>COUNTIF(M68:M71,"3")</f>
        <v>0</v>
      </c>
    </row>
    <row r="71" spans="1:21" ht="30" customHeight="1" x14ac:dyDescent="0.3">
      <c r="A71" s="283"/>
      <c r="B71" s="114"/>
      <c r="C71" s="95" t="s">
        <v>246</v>
      </c>
      <c r="D71" s="27">
        <v>4</v>
      </c>
      <c r="E71" s="79" t="s">
        <v>247</v>
      </c>
      <c r="F71" s="58" t="s">
        <v>248</v>
      </c>
      <c r="G71" s="78">
        <v>4</v>
      </c>
      <c r="H71" s="64" t="s">
        <v>247</v>
      </c>
      <c r="I71" s="59" t="s">
        <v>248</v>
      </c>
      <c r="J71" s="81"/>
      <c r="K71" s="74"/>
      <c r="L71" s="74"/>
      <c r="M71" s="83"/>
      <c r="N71" s="76"/>
      <c r="O71" s="76"/>
      <c r="R71" s="84">
        <f>COUNTIF(D68:D71,"4")</f>
        <v>1</v>
      </c>
      <c r="S71" s="84">
        <f>COUNTIF(G68:G71,"4")</f>
        <v>2</v>
      </c>
      <c r="T71" s="84">
        <f>COUNTIF(J68:J71,"4")</f>
        <v>0</v>
      </c>
      <c r="U71" s="84">
        <f>COUNTIF(M68:M71,"4")</f>
        <v>0</v>
      </c>
    </row>
    <row r="72" spans="1:21" ht="8.25" customHeight="1" x14ac:dyDescent="0.3">
      <c r="B72" s="230"/>
      <c r="C72" s="231"/>
      <c r="D72" s="231"/>
      <c r="E72" s="231"/>
      <c r="F72" s="231"/>
      <c r="G72" s="231"/>
      <c r="H72" s="231"/>
      <c r="I72" s="231"/>
      <c r="J72" s="231"/>
      <c r="K72" s="232"/>
      <c r="L72" s="163"/>
      <c r="M72" s="97"/>
      <c r="N72" s="163"/>
      <c r="O72" s="163"/>
    </row>
    <row r="73" spans="1:21" ht="17.5" x14ac:dyDescent="0.3">
      <c r="A73" s="283"/>
      <c r="B73" s="110"/>
      <c r="C73" s="218" t="s">
        <v>249</v>
      </c>
      <c r="D73" s="217"/>
      <c r="E73" s="217"/>
      <c r="F73" s="217"/>
      <c r="G73" s="217"/>
      <c r="H73" s="217"/>
      <c r="I73" s="217"/>
      <c r="J73" s="217"/>
      <c r="K73" s="226"/>
      <c r="L73" s="112"/>
      <c r="M73" s="112"/>
      <c r="N73" s="112"/>
      <c r="O73" s="112"/>
    </row>
    <row r="74" spans="1:21" ht="30" customHeight="1" x14ac:dyDescent="0.3">
      <c r="A74" s="283"/>
      <c r="B74" s="113"/>
      <c r="C74" s="102" t="s">
        <v>250</v>
      </c>
      <c r="D74" s="27">
        <v>3</v>
      </c>
      <c r="E74" s="58" t="s">
        <v>251</v>
      </c>
      <c r="F74" s="58" t="s">
        <v>252</v>
      </c>
      <c r="G74" s="78">
        <v>4</v>
      </c>
      <c r="H74" s="59" t="s">
        <v>253</v>
      </c>
      <c r="I74" s="59" t="s">
        <v>254</v>
      </c>
      <c r="J74" s="81"/>
      <c r="K74" s="74"/>
      <c r="L74" s="74"/>
      <c r="M74" s="83"/>
      <c r="N74" s="76"/>
      <c r="O74" s="76"/>
      <c r="R74" s="84">
        <f>COUNTIF(D74:D79,"1")</f>
        <v>1</v>
      </c>
      <c r="S74" s="84">
        <f>COUNTIF(G74:G79,"1")</f>
        <v>1</v>
      </c>
      <c r="T74" s="84">
        <f>COUNTIF(J74:J79,"1")</f>
        <v>0</v>
      </c>
      <c r="U74" s="84">
        <f>COUNTIF(M74:M79,"1")</f>
        <v>0</v>
      </c>
    </row>
    <row r="75" spans="1:21" ht="30" customHeight="1" x14ac:dyDescent="0.3">
      <c r="A75" s="283"/>
      <c r="B75" s="113"/>
      <c r="C75" s="95" t="s">
        <v>255</v>
      </c>
      <c r="D75" s="27">
        <v>3</v>
      </c>
      <c r="E75" s="72" t="s">
        <v>256</v>
      </c>
      <c r="F75" s="58" t="s">
        <v>257</v>
      </c>
      <c r="G75" s="78">
        <v>3</v>
      </c>
      <c r="H75" s="64" t="s">
        <v>256</v>
      </c>
      <c r="I75" s="59" t="s">
        <v>257</v>
      </c>
      <c r="J75" s="81"/>
      <c r="K75" s="74"/>
      <c r="L75" s="74"/>
      <c r="M75" s="83"/>
      <c r="N75" s="76"/>
      <c r="O75" s="76"/>
      <c r="R75" s="84">
        <f>COUNTIF(D74:D79,"2")</f>
        <v>2</v>
      </c>
      <c r="S75" s="84">
        <f>COUNTIF(G74:G79,"2")</f>
        <v>2</v>
      </c>
      <c r="T75" s="84">
        <f>COUNTIF(J74:J79,"2")</f>
        <v>0</v>
      </c>
      <c r="U75" s="84">
        <f>COUNTIF(M74:M79,"2")</f>
        <v>0</v>
      </c>
    </row>
    <row r="76" spans="1:21" ht="30" customHeight="1" x14ac:dyDescent="0.3">
      <c r="A76" s="283"/>
      <c r="B76" s="113"/>
      <c r="C76" s="95" t="s">
        <v>258</v>
      </c>
      <c r="D76" s="27">
        <v>2</v>
      </c>
      <c r="E76" s="72" t="s">
        <v>259</v>
      </c>
      <c r="F76" s="58" t="s">
        <v>260</v>
      </c>
      <c r="G76" s="78">
        <v>2</v>
      </c>
      <c r="H76" s="64" t="s">
        <v>259</v>
      </c>
      <c r="I76" s="59" t="s">
        <v>260</v>
      </c>
      <c r="J76" s="81"/>
      <c r="K76" s="74"/>
      <c r="L76" s="74"/>
      <c r="M76" s="83"/>
      <c r="N76" s="76"/>
      <c r="O76" s="76"/>
      <c r="R76" s="84">
        <f>COUNTIF(D74:D79,"2")</f>
        <v>2</v>
      </c>
      <c r="S76" s="84">
        <f>COUNTIF(G74:G79,"3")</f>
        <v>2</v>
      </c>
      <c r="T76" s="84">
        <f>COUNTIF(J74:J79,"3")</f>
        <v>0</v>
      </c>
      <c r="U76" s="84">
        <f>COUNTIF(M74:M79,"3")</f>
        <v>0</v>
      </c>
    </row>
    <row r="77" spans="1:21" ht="30" customHeight="1" x14ac:dyDescent="0.3">
      <c r="A77" s="283"/>
      <c r="B77" s="113"/>
      <c r="C77" s="95" t="s">
        <v>261</v>
      </c>
      <c r="D77" s="27">
        <v>3</v>
      </c>
      <c r="E77" s="72" t="s">
        <v>262</v>
      </c>
      <c r="F77" s="58" t="s">
        <v>263</v>
      </c>
      <c r="G77" s="78">
        <v>3</v>
      </c>
      <c r="H77" s="64" t="s">
        <v>262</v>
      </c>
      <c r="I77" s="59" t="s">
        <v>263</v>
      </c>
      <c r="J77" s="81"/>
      <c r="K77" s="74"/>
      <c r="L77" s="74"/>
      <c r="M77" s="83"/>
      <c r="N77" s="76"/>
      <c r="O77" s="76"/>
      <c r="R77" s="84">
        <f>COUNTIF(D74:D79,"4")</f>
        <v>0</v>
      </c>
      <c r="S77" s="84">
        <f>COUNTIF(G74:G79,"4")</f>
        <v>1</v>
      </c>
      <c r="T77" s="84">
        <f>COUNTIF(J74:J79,"4")</f>
        <v>0</v>
      </c>
      <c r="U77" s="84">
        <f>COUNTIF(M74:M79,"4")</f>
        <v>0</v>
      </c>
    </row>
    <row r="78" spans="1:21" ht="30" customHeight="1" x14ac:dyDescent="0.3">
      <c r="A78" s="283"/>
      <c r="B78" s="118"/>
      <c r="C78" s="96" t="s">
        <v>264</v>
      </c>
      <c r="D78" s="27">
        <v>2</v>
      </c>
      <c r="E78" s="72" t="s">
        <v>265</v>
      </c>
      <c r="F78" s="58" t="s">
        <v>266</v>
      </c>
      <c r="G78" s="78">
        <v>2</v>
      </c>
      <c r="H78" s="64" t="s">
        <v>265</v>
      </c>
      <c r="I78" s="59" t="s">
        <v>266</v>
      </c>
      <c r="J78" s="81"/>
      <c r="K78" s="74"/>
      <c r="L78" s="74"/>
      <c r="M78" s="83"/>
      <c r="N78" s="76"/>
      <c r="O78" s="76"/>
    </row>
    <row r="79" spans="1:21" ht="30" customHeight="1" x14ac:dyDescent="0.3">
      <c r="A79" s="283"/>
      <c r="B79" s="114"/>
      <c r="C79" s="95" t="s">
        <v>267</v>
      </c>
      <c r="D79" s="27">
        <v>1</v>
      </c>
      <c r="E79" s="72" t="s">
        <v>268</v>
      </c>
      <c r="F79" s="58" t="s">
        <v>269</v>
      </c>
      <c r="G79" s="78">
        <v>1</v>
      </c>
      <c r="H79" s="64" t="s">
        <v>268</v>
      </c>
      <c r="I79" s="59" t="s">
        <v>269</v>
      </c>
      <c r="J79" s="81"/>
      <c r="K79" s="74"/>
      <c r="L79" s="74"/>
      <c r="M79" s="83"/>
      <c r="N79" s="76"/>
      <c r="O79" s="76"/>
    </row>
    <row r="80" spans="1:21" ht="9" customHeight="1" x14ac:dyDescent="0.3">
      <c r="B80" s="215"/>
      <c r="C80" s="216"/>
      <c r="D80" s="115"/>
      <c r="E80" s="116"/>
      <c r="F80" s="116"/>
      <c r="G80" s="115"/>
      <c r="H80" s="116"/>
      <c r="I80" s="116"/>
      <c r="J80" s="115"/>
      <c r="K80" s="120"/>
      <c r="M80" s="115"/>
      <c r="N80" s="120"/>
    </row>
    <row r="81" spans="1:21" ht="18.75" customHeight="1" x14ac:dyDescent="0.3">
      <c r="B81" s="246" t="s">
        <v>270</v>
      </c>
      <c r="C81" s="247"/>
      <c r="D81" s="219" t="s">
        <v>57</v>
      </c>
      <c r="E81" s="220"/>
      <c r="F81" s="221"/>
      <c r="G81" s="256" t="s">
        <v>58</v>
      </c>
      <c r="H81" s="257"/>
      <c r="I81" s="258"/>
      <c r="J81" s="259" t="s">
        <v>59</v>
      </c>
      <c r="K81" s="260"/>
      <c r="L81" s="261"/>
      <c r="M81" s="223" t="s">
        <v>60</v>
      </c>
      <c r="N81" s="224"/>
      <c r="O81" s="225"/>
    </row>
    <row r="82" spans="1:21" ht="34.5" customHeight="1" x14ac:dyDescent="0.3">
      <c r="B82" s="248"/>
      <c r="C82" s="249"/>
      <c r="D82" s="107" t="s">
        <v>61</v>
      </c>
      <c r="E82" s="108" t="s">
        <v>62</v>
      </c>
      <c r="F82" s="108"/>
      <c r="G82" s="107" t="s">
        <v>61</v>
      </c>
      <c r="H82" s="108" t="s">
        <v>62</v>
      </c>
      <c r="I82" s="108" t="s">
        <v>63</v>
      </c>
      <c r="J82" s="107" t="s">
        <v>61</v>
      </c>
      <c r="K82" s="108" t="s">
        <v>62</v>
      </c>
      <c r="L82" s="109" t="s">
        <v>63</v>
      </c>
      <c r="M82" s="107" t="s">
        <v>61</v>
      </c>
      <c r="N82" s="108" t="s">
        <v>62</v>
      </c>
      <c r="O82" s="109" t="s">
        <v>63</v>
      </c>
    </row>
    <row r="83" spans="1:21" ht="17.5" x14ac:dyDescent="0.3">
      <c r="A83" s="283"/>
      <c r="B83" s="121"/>
      <c r="C83" s="217" t="s">
        <v>271</v>
      </c>
      <c r="D83" s="217"/>
      <c r="E83" s="217"/>
      <c r="F83" s="217"/>
      <c r="G83" s="217"/>
      <c r="H83" s="217"/>
      <c r="I83" s="217"/>
      <c r="J83" s="217"/>
      <c r="K83" s="217"/>
      <c r="L83" s="122"/>
      <c r="M83" s="123"/>
      <c r="N83" s="123"/>
      <c r="O83" s="122"/>
    </row>
    <row r="84" spans="1:21" ht="30" customHeight="1" x14ac:dyDescent="0.3">
      <c r="A84" s="283"/>
      <c r="B84" s="114"/>
      <c r="C84" s="102" t="s">
        <v>272</v>
      </c>
      <c r="D84" s="27">
        <v>3</v>
      </c>
      <c r="E84" s="72" t="s">
        <v>273</v>
      </c>
      <c r="F84" s="58" t="s">
        <v>274</v>
      </c>
      <c r="G84" s="78">
        <v>3</v>
      </c>
      <c r="H84" s="64" t="s">
        <v>275</v>
      </c>
      <c r="I84" s="59" t="s">
        <v>276</v>
      </c>
      <c r="J84" s="81"/>
      <c r="K84" s="74"/>
      <c r="L84" s="74"/>
      <c r="M84" s="83"/>
      <c r="N84" s="76"/>
      <c r="O84" s="76"/>
      <c r="R84" s="84">
        <f>COUNTIF(D84:D86,"1")</f>
        <v>0</v>
      </c>
      <c r="S84" s="84">
        <f>COUNTIF(G84:G86,"1")</f>
        <v>0</v>
      </c>
      <c r="T84" s="84">
        <f>COUNTIF(J84:J86,"1")</f>
        <v>0</v>
      </c>
      <c r="U84" s="84">
        <f>COUNTIF(M84:M86,"1")</f>
        <v>0</v>
      </c>
    </row>
    <row r="85" spans="1:21" ht="30" customHeight="1" x14ac:dyDescent="0.3">
      <c r="A85" s="283"/>
      <c r="B85" s="121"/>
      <c r="C85" s="95" t="s">
        <v>277</v>
      </c>
      <c r="D85" s="27">
        <v>4</v>
      </c>
      <c r="E85" s="72" t="s">
        <v>278</v>
      </c>
      <c r="F85" s="58" t="s">
        <v>279</v>
      </c>
      <c r="G85" s="78">
        <v>4</v>
      </c>
      <c r="H85" s="64" t="s">
        <v>280</v>
      </c>
      <c r="I85" s="59" t="s">
        <v>279</v>
      </c>
      <c r="J85" s="81"/>
      <c r="K85" s="74"/>
      <c r="L85" s="74"/>
      <c r="M85" s="83"/>
      <c r="N85" s="76"/>
      <c r="O85" s="76"/>
      <c r="R85" s="84">
        <f>COUNTIF(D84:D86,"2")</f>
        <v>0</v>
      </c>
      <c r="S85" s="84">
        <f>COUNTIF(G84:G86,"2")</f>
        <v>0</v>
      </c>
      <c r="T85" s="84">
        <f>COUNTIF(J84:J86,"2")</f>
        <v>0</v>
      </c>
      <c r="U85" s="84">
        <f>COUNTIF(M84:M86,"2")</f>
        <v>0</v>
      </c>
    </row>
    <row r="86" spans="1:21" ht="30" customHeight="1" x14ac:dyDescent="0.3">
      <c r="A86" s="283"/>
      <c r="B86" s="121"/>
      <c r="C86" s="95" t="s">
        <v>281</v>
      </c>
      <c r="D86" s="27">
        <v>4</v>
      </c>
      <c r="E86" s="72" t="s">
        <v>282</v>
      </c>
      <c r="F86" s="58" t="s">
        <v>283</v>
      </c>
      <c r="G86" s="78">
        <v>4</v>
      </c>
      <c r="H86" s="64" t="s">
        <v>284</v>
      </c>
      <c r="I86" s="59" t="s">
        <v>285</v>
      </c>
      <c r="J86" s="81"/>
      <c r="K86" s="74"/>
      <c r="L86" s="74"/>
      <c r="M86" s="83"/>
      <c r="N86" s="76"/>
      <c r="O86" s="76"/>
      <c r="R86" s="84">
        <f>COUNTIF(D84:D86,"3")</f>
        <v>1</v>
      </c>
      <c r="S86" s="84">
        <f>COUNTIF(G84:G86,"3")</f>
        <v>1</v>
      </c>
      <c r="T86" s="84">
        <f>COUNTIF(J84:J86,"3")</f>
        <v>0</v>
      </c>
      <c r="U86" s="84">
        <f>COUNTIF(M84:M86,"3")</f>
        <v>0</v>
      </c>
    </row>
    <row r="87" spans="1:21" ht="21" customHeight="1" x14ac:dyDescent="0.3">
      <c r="B87" s="215"/>
      <c r="C87" s="216"/>
      <c r="D87" s="115"/>
      <c r="E87" s="116"/>
      <c r="F87" s="116"/>
      <c r="G87" s="115"/>
      <c r="H87" s="116"/>
      <c r="I87" s="116"/>
      <c r="J87" s="115"/>
      <c r="K87" s="116"/>
      <c r="M87" s="115"/>
      <c r="N87" s="116"/>
      <c r="R87" s="84">
        <f>COUNTIF(D84:D86,"4")</f>
        <v>2</v>
      </c>
      <c r="S87" s="84">
        <f>COUNTIF(G84:G86,"4")</f>
        <v>2</v>
      </c>
      <c r="T87" s="84">
        <f>COUNTIF(J84:J86,"4")</f>
        <v>0</v>
      </c>
      <c r="U87" s="84">
        <f>COUNTIF(M84:M86,"4")</f>
        <v>0</v>
      </c>
    </row>
    <row r="88" spans="1:21" ht="17.5" x14ac:dyDescent="0.35">
      <c r="A88" s="283"/>
      <c r="B88" s="124"/>
      <c r="C88" s="227" t="s">
        <v>286</v>
      </c>
      <c r="D88" s="228"/>
      <c r="E88" s="228"/>
      <c r="F88" s="228"/>
      <c r="G88" s="228"/>
      <c r="H88" s="228"/>
      <c r="I88" s="228"/>
      <c r="J88" s="228"/>
      <c r="K88" s="229"/>
      <c r="L88" s="112"/>
      <c r="M88" s="112"/>
      <c r="N88" s="112"/>
      <c r="O88" s="112"/>
    </row>
    <row r="89" spans="1:21" ht="30" customHeight="1" x14ac:dyDescent="0.3">
      <c r="A89" s="283"/>
      <c r="B89" s="114"/>
      <c r="C89" s="94" t="s">
        <v>287</v>
      </c>
      <c r="D89" s="27">
        <v>2</v>
      </c>
      <c r="E89" s="58" t="s">
        <v>288</v>
      </c>
      <c r="F89" s="58" t="s">
        <v>289</v>
      </c>
      <c r="G89" s="78">
        <v>2</v>
      </c>
      <c r="H89" s="59" t="s">
        <v>290</v>
      </c>
      <c r="I89" s="59" t="s">
        <v>291</v>
      </c>
      <c r="J89" s="81"/>
      <c r="K89" s="74"/>
      <c r="L89" s="74"/>
      <c r="M89" s="83"/>
      <c r="N89" s="76"/>
      <c r="O89" s="76"/>
      <c r="R89" s="84">
        <f>COUNTIF(D89:D95,"1")</f>
        <v>1</v>
      </c>
      <c r="S89" s="84">
        <f>COUNTIF(G89:G95,"1")</f>
        <v>1</v>
      </c>
      <c r="T89" s="84">
        <f>COUNTIF(J89:J95,"1")</f>
        <v>0</v>
      </c>
      <c r="U89" s="84">
        <f>COUNTIF(M89:M95,"1")</f>
        <v>0</v>
      </c>
    </row>
    <row r="90" spans="1:21" ht="30" customHeight="1" x14ac:dyDescent="0.3">
      <c r="A90" s="283"/>
      <c r="B90" s="125"/>
      <c r="C90" s="96" t="s">
        <v>292</v>
      </c>
      <c r="D90" s="27">
        <v>2</v>
      </c>
      <c r="E90" s="72" t="s">
        <v>293</v>
      </c>
      <c r="F90" s="58" t="s">
        <v>294</v>
      </c>
      <c r="G90" s="78">
        <v>2</v>
      </c>
      <c r="H90" s="64" t="s">
        <v>295</v>
      </c>
      <c r="I90" s="158" t="s">
        <v>294</v>
      </c>
      <c r="J90" s="81"/>
      <c r="K90" s="74"/>
      <c r="L90" s="74"/>
      <c r="M90" s="83"/>
      <c r="N90" s="76"/>
      <c r="O90" s="76"/>
      <c r="R90" s="84">
        <f>COUNTIF(D89:D95,"2")</f>
        <v>4</v>
      </c>
      <c r="S90" s="84">
        <f>COUNTIF(G89:G95,"2")</f>
        <v>4</v>
      </c>
      <c r="T90" s="84">
        <f>COUNTIF(J89:J95,"2")</f>
        <v>0</v>
      </c>
      <c r="U90" s="84">
        <f>COUNTIF(M89:M95,"2")</f>
        <v>0</v>
      </c>
    </row>
    <row r="91" spans="1:21" ht="30" customHeight="1" x14ac:dyDescent="0.3">
      <c r="A91" s="283"/>
      <c r="B91" s="121"/>
      <c r="C91" s="95" t="s">
        <v>296</v>
      </c>
      <c r="D91" s="27">
        <v>2</v>
      </c>
      <c r="E91" s="72" t="s">
        <v>297</v>
      </c>
      <c r="F91" s="58" t="s">
        <v>298</v>
      </c>
      <c r="G91" s="78">
        <v>2</v>
      </c>
      <c r="H91" s="64" t="s">
        <v>299</v>
      </c>
      <c r="I91" s="59" t="s">
        <v>298</v>
      </c>
      <c r="J91" s="81"/>
      <c r="K91" s="74"/>
      <c r="L91" s="74"/>
      <c r="M91" s="83"/>
      <c r="N91" s="76"/>
      <c r="O91" s="76"/>
      <c r="R91" s="84">
        <f>COUNTIF(D89:D95,"3")</f>
        <v>1</v>
      </c>
      <c r="S91" s="84">
        <f>COUNTIF(G89:G95,"3")</f>
        <v>1</v>
      </c>
      <c r="T91" s="84">
        <f>COUNTIF(J89:J95,"3")</f>
        <v>0</v>
      </c>
      <c r="U91" s="84">
        <f>COUNTIF(M89:M95,"3")</f>
        <v>0</v>
      </c>
    </row>
    <row r="92" spans="1:21" ht="30" customHeight="1" x14ac:dyDescent="0.3">
      <c r="A92" s="283"/>
      <c r="B92" s="121"/>
      <c r="C92" s="96" t="s">
        <v>300</v>
      </c>
      <c r="D92" s="27">
        <v>4</v>
      </c>
      <c r="E92" s="72" t="s">
        <v>301</v>
      </c>
      <c r="F92" s="58" t="s">
        <v>302</v>
      </c>
      <c r="G92" s="78">
        <v>4</v>
      </c>
      <c r="H92" s="64" t="s">
        <v>301</v>
      </c>
      <c r="I92" s="59" t="s">
        <v>302</v>
      </c>
      <c r="J92" s="81"/>
      <c r="K92" s="74"/>
      <c r="L92" s="74"/>
      <c r="M92" s="83"/>
      <c r="N92" s="76"/>
      <c r="O92" s="76"/>
      <c r="R92" s="84">
        <f>COUNTIF(D89:D95,"4")</f>
        <v>1</v>
      </c>
      <c r="S92" s="84">
        <f>COUNTIF(G89:G95,"4")</f>
        <v>1</v>
      </c>
      <c r="T92" s="84">
        <f>COUNTIF(J89:J95,"4")</f>
        <v>0</v>
      </c>
      <c r="U92" s="84">
        <f>COUNTIF(M89:M95,"4")</f>
        <v>0</v>
      </c>
    </row>
    <row r="93" spans="1:21" ht="30" customHeight="1" x14ac:dyDescent="0.3">
      <c r="A93" s="283"/>
      <c r="B93" s="121"/>
      <c r="C93" s="95" t="s">
        <v>303</v>
      </c>
      <c r="D93" s="27">
        <v>3</v>
      </c>
      <c r="E93" s="72" t="s">
        <v>304</v>
      </c>
      <c r="F93" s="58" t="s">
        <v>305</v>
      </c>
      <c r="G93" s="78">
        <v>3</v>
      </c>
      <c r="H93" s="64" t="s">
        <v>306</v>
      </c>
      <c r="I93" s="59" t="s">
        <v>307</v>
      </c>
      <c r="J93" s="81"/>
      <c r="K93" s="74"/>
      <c r="L93" s="74"/>
      <c r="M93" s="83"/>
      <c r="N93" s="76"/>
      <c r="O93" s="76"/>
    </row>
    <row r="94" spans="1:21" ht="30" customHeight="1" x14ac:dyDescent="0.3">
      <c r="A94" s="283"/>
      <c r="B94" s="125"/>
      <c r="C94" s="96" t="s">
        <v>308</v>
      </c>
      <c r="D94" s="27">
        <v>1</v>
      </c>
      <c r="E94" s="72" t="s">
        <v>309</v>
      </c>
      <c r="F94" s="58" t="s">
        <v>310</v>
      </c>
      <c r="G94" s="78">
        <v>1</v>
      </c>
      <c r="H94" s="64" t="s">
        <v>309</v>
      </c>
      <c r="I94" s="59" t="s">
        <v>311</v>
      </c>
      <c r="J94" s="81"/>
      <c r="K94" s="74"/>
      <c r="L94" s="74"/>
      <c r="M94" s="83"/>
      <c r="N94" s="76"/>
      <c r="O94" s="76"/>
    </row>
    <row r="95" spans="1:21" ht="30" customHeight="1" x14ac:dyDescent="0.3">
      <c r="A95" s="283"/>
      <c r="B95" s="121"/>
      <c r="C95" s="95" t="s">
        <v>312</v>
      </c>
      <c r="D95" s="27">
        <v>2</v>
      </c>
      <c r="E95" s="72" t="s">
        <v>313</v>
      </c>
      <c r="F95" s="58" t="s">
        <v>314</v>
      </c>
      <c r="G95" s="78">
        <v>2</v>
      </c>
      <c r="H95" s="64" t="s">
        <v>315</v>
      </c>
      <c r="I95" s="59" t="s">
        <v>316</v>
      </c>
      <c r="J95" s="81"/>
      <c r="K95" s="74"/>
      <c r="L95" s="74"/>
      <c r="M95" s="83"/>
      <c r="N95" s="76"/>
      <c r="O95" s="76"/>
    </row>
    <row r="96" spans="1:21" ht="5.25" customHeight="1" x14ac:dyDescent="0.3">
      <c r="B96" s="215"/>
      <c r="C96" s="216"/>
      <c r="D96" s="115"/>
      <c r="E96" s="116"/>
      <c r="F96" s="116"/>
      <c r="G96" s="115"/>
      <c r="H96" s="116"/>
      <c r="I96" s="116"/>
      <c r="J96" s="115"/>
      <c r="K96" s="120"/>
      <c r="M96" s="115"/>
      <c r="N96" s="120"/>
    </row>
    <row r="97" spans="1:21" ht="17.5" x14ac:dyDescent="0.3">
      <c r="A97" s="283"/>
      <c r="B97" s="110"/>
      <c r="C97" s="218" t="s">
        <v>317</v>
      </c>
      <c r="D97" s="217"/>
      <c r="E97" s="217"/>
      <c r="F97" s="217"/>
      <c r="G97" s="217"/>
      <c r="H97" s="217"/>
      <c r="I97" s="217"/>
      <c r="J97" s="217"/>
      <c r="K97" s="217"/>
      <c r="L97" s="217"/>
      <c r="M97" s="126"/>
      <c r="N97" s="126"/>
      <c r="O97" s="127"/>
    </row>
    <row r="98" spans="1:21" ht="103.5" x14ac:dyDescent="0.3">
      <c r="A98" s="283"/>
      <c r="B98" s="118"/>
      <c r="C98" s="94" t="s">
        <v>318</v>
      </c>
      <c r="D98" s="27">
        <v>2</v>
      </c>
      <c r="E98" s="30" t="s">
        <v>319</v>
      </c>
      <c r="F98" s="30" t="s">
        <v>320</v>
      </c>
      <c r="G98" s="28">
        <v>3</v>
      </c>
      <c r="H98" s="32" t="s">
        <v>321</v>
      </c>
      <c r="I98" s="32" t="s">
        <v>322</v>
      </c>
      <c r="J98" s="29"/>
      <c r="K98" s="35"/>
      <c r="L98" s="35"/>
      <c r="M98" s="52"/>
      <c r="N98" s="51"/>
      <c r="O98" s="51"/>
      <c r="R98" s="84">
        <f>COUNTIF(D98:D99,"1")</f>
        <v>0</v>
      </c>
      <c r="S98" s="84">
        <f>COUNTIF(G98:G99,"1")</f>
        <v>0</v>
      </c>
      <c r="T98" s="84">
        <f>COUNTIF(J98:J99,"1")</f>
        <v>0</v>
      </c>
      <c r="U98" s="84">
        <f>COUNTIF(M98:M99,"1")</f>
        <v>0</v>
      </c>
    </row>
    <row r="99" spans="1:21" ht="69" x14ac:dyDescent="0.3">
      <c r="A99" s="283"/>
      <c r="B99" s="128"/>
      <c r="C99" s="96" t="s">
        <v>323</v>
      </c>
      <c r="D99" s="27">
        <v>2</v>
      </c>
      <c r="E99" s="31" t="s">
        <v>324</v>
      </c>
      <c r="F99" s="30" t="s">
        <v>325</v>
      </c>
      <c r="G99" s="28">
        <v>2</v>
      </c>
      <c r="H99" s="33" t="s">
        <v>326</v>
      </c>
      <c r="I99" s="32" t="s">
        <v>327</v>
      </c>
      <c r="J99" s="29"/>
      <c r="K99" s="35"/>
      <c r="L99" s="35"/>
      <c r="M99" s="52"/>
      <c r="N99" s="51"/>
      <c r="O99" s="51"/>
      <c r="R99" s="84">
        <f>COUNTIF(D98:D99,"2")</f>
        <v>2</v>
      </c>
      <c r="S99" s="84">
        <f>COUNTIF(G98:G99,"2")</f>
        <v>1</v>
      </c>
      <c r="T99" s="84">
        <f>COUNTIF(J98:J99,"2")</f>
        <v>0</v>
      </c>
      <c r="U99" s="84">
        <f>COUNTIF(M98:M99,"2")</f>
        <v>0</v>
      </c>
    </row>
    <row r="100" spans="1:21" ht="8.25" customHeight="1" x14ac:dyDescent="0.3">
      <c r="B100" s="215"/>
      <c r="C100" s="216"/>
      <c r="D100" s="115"/>
      <c r="E100" s="116"/>
      <c r="F100" s="116"/>
      <c r="G100" s="115"/>
      <c r="H100" s="116"/>
      <c r="I100" s="116"/>
      <c r="J100" s="115"/>
      <c r="K100" s="120"/>
      <c r="M100" s="115"/>
      <c r="N100" s="120"/>
      <c r="R100" s="84">
        <f>COUNTIF(D98:D99,"3")</f>
        <v>0</v>
      </c>
      <c r="S100" s="84">
        <f>COUNTIF(G98:G99,"3")</f>
        <v>1</v>
      </c>
      <c r="T100" s="84">
        <f>COUNTIF(J98:J99,"3")</f>
        <v>0</v>
      </c>
      <c r="U100" s="84">
        <f>COUNTIF(M98:M99,"3")</f>
        <v>0</v>
      </c>
    </row>
    <row r="101" spans="1:21" ht="17.5" x14ac:dyDescent="0.3">
      <c r="A101" s="283"/>
      <c r="B101" s="121"/>
      <c r="C101" s="217" t="s">
        <v>328</v>
      </c>
      <c r="D101" s="217"/>
      <c r="E101" s="217"/>
      <c r="F101" s="217"/>
      <c r="G101" s="217"/>
      <c r="H101" s="217"/>
      <c r="I101" s="217"/>
      <c r="J101" s="217"/>
      <c r="K101" s="226"/>
      <c r="L101" s="112"/>
      <c r="M101" s="112"/>
      <c r="N101" s="112"/>
      <c r="O101" s="112"/>
      <c r="R101" s="84">
        <f>COUNTIF(D98:D99,"4")</f>
        <v>0</v>
      </c>
      <c r="S101" s="84">
        <f>COUNTIF(G98:G99,"4")</f>
        <v>0</v>
      </c>
      <c r="T101" s="84">
        <f>COUNTIF(J98:J99,"4")</f>
        <v>0</v>
      </c>
      <c r="U101" s="84">
        <f>COUNTIF(M98:M99,"4")</f>
        <v>0</v>
      </c>
    </row>
    <row r="102" spans="1:21" ht="30" customHeight="1" x14ac:dyDescent="0.3">
      <c r="A102" s="283"/>
      <c r="B102" s="114"/>
      <c r="C102" s="102" t="s">
        <v>329</v>
      </c>
      <c r="D102" s="27">
        <v>4</v>
      </c>
      <c r="E102" s="58" t="s">
        <v>330</v>
      </c>
      <c r="F102" s="58" t="s">
        <v>331</v>
      </c>
      <c r="G102" s="78">
        <v>4</v>
      </c>
      <c r="H102" s="59" t="s">
        <v>332</v>
      </c>
      <c r="I102" s="59" t="s">
        <v>331</v>
      </c>
      <c r="J102" s="81"/>
      <c r="K102" s="74"/>
      <c r="L102" s="74"/>
      <c r="M102" s="83"/>
      <c r="N102" s="76"/>
      <c r="O102" s="76"/>
      <c r="R102" s="84">
        <f>COUNTIF(D102:D111,"1")</f>
        <v>3</v>
      </c>
      <c r="S102" s="84">
        <f>COUNTIF(G102:G111,"1")</f>
        <v>2</v>
      </c>
      <c r="T102" s="84">
        <f>COUNTIF(J102:J111,"1")</f>
        <v>0</v>
      </c>
      <c r="U102" s="84">
        <f>COUNTIF(M102:M111,"1")</f>
        <v>0</v>
      </c>
    </row>
    <row r="103" spans="1:21" ht="30" customHeight="1" x14ac:dyDescent="0.3">
      <c r="A103" s="283"/>
      <c r="B103" s="121"/>
      <c r="C103" s="95" t="s">
        <v>333</v>
      </c>
      <c r="D103" s="27">
        <v>2</v>
      </c>
      <c r="E103" s="72" t="s">
        <v>334</v>
      </c>
      <c r="F103" s="58" t="s">
        <v>335</v>
      </c>
      <c r="G103" s="78">
        <v>3</v>
      </c>
      <c r="H103" s="64" t="s">
        <v>336</v>
      </c>
      <c r="I103" s="59" t="s">
        <v>337</v>
      </c>
      <c r="J103" s="81"/>
      <c r="K103" s="74"/>
      <c r="L103" s="74"/>
      <c r="M103" s="83"/>
      <c r="N103" s="76"/>
      <c r="O103" s="76"/>
      <c r="R103" s="84">
        <f>COUNTIF(D102:D111,"2")</f>
        <v>4</v>
      </c>
      <c r="S103" s="84">
        <f>COUNTIF(G102:G111,"2")</f>
        <v>3</v>
      </c>
      <c r="T103" s="84">
        <f>COUNTIF(J102:J111,"2")</f>
        <v>0</v>
      </c>
      <c r="U103" s="84">
        <f>COUNTIF(M102:M111,"2")</f>
        <v>0</v>
      </c>
    </row>
    <row r="104" spans="1:21" ht="30" customHeight="1" x14ac:dyDescent="0.3">
      <c r="A104" s="283"/>
      <c r="B104" s="121"/>
      <c r="C104" s="95" t="s">
        <v>338</v>
      </c>
      <c r="D104" s="27">
        <v>1</v>
      </c>
      <c r="E104" s="72" t="s">
        <v>339</v>
      </c>
      <c r="F104" s="58" t="s">
        <v>340</v>
      </c>
      <c r="G104" s="78">
        <v>1</v>
      </c>
      <c r="H104" s="64" t="s">
        <v>341</v>
      </c>
      <c r="I104" s="59" t="s">
        <v>342</v>
      </c>
      <c r="J104" s="81"/>
      <c r="K104" s="74"/>
      <c r="L104" s="74"/>
      <c r="M104" s="83"/>
      <c r="N104" s="76"/>
      <c r="O104" s="76"/>
      <c r="R104" s="84">
        <f>COUNTIF(D102:D111,"3")</f>
        <v>0</v>
      </c>
      <c r="S104" s="84">
        <f>COUNTIF(G102:G111,"3")</f>
        <v>2</v>
      </c>
      <c r="T104" s="84">
        <f>COUNTIF(J102:J111,"3")</f>
        <v>0</v>
      </c>
      <c r="U104" s="84">
        <f>COUNTIF(M102:M111,"3")</f>
        <v>0</v>
      </c>
    </row>
    <row r="105" spans="1:21" ht="30" customHeight="1" x14ac:dyDescent="0.3">
      <c r="A105" s="283"/>
      <c r="B105" s="121"/>
      <c r="C105" s="95" t="s">
        <v>343</v>
      </c>
      <c r="D105" s="27">
        <v>4</v>
      </c>
      <c r="E105" s="72" t="s">
        <v>344</v>
      </c>
      <c r="F105" s="58" t="s">
        <v>345</v>
      </c>
      <c r="G105" s="78">
        <v>4</v>
      </c>
      <c r="H105" s="64" t="s">
        <v>346</v>
      </c>
      <c r="I105" s="59" t="s">
        <v>347</v>
      </c>
      <c r="J105" s="81"/>
      <c r="K105" s="74"/>
      <c r="L105" s="74"/>
      <c r="M105" s="83"/>
      <c r="N105" s="76"/>
      <c r="O105" s="76"/>
      <c r="R105" s="84">
        <f>COUNTIF(D102:D111,"4")</f>
        <v>3</v>
      </c>
      <c r="S105" s="84">
        <f>COUNTIF(G102:G111,"4")</f>
        <v>3</v>
      </c>
      <c r="T105" s="84">
        <f>COUNTIF(J102:J111,"4")</f>
        <v>0</v>
      </c>
      <c r="U105" s="84">
        <f>COUNTIF(M102:M111,"4")</f>
        <v>0</v>
      </c>
    </row>
    <row r="106" spans="1:21" ht="30" customHeight="1" x14ac:dyDescent="0.3">
      <c r="A106" s="283"/>
      <c r="B106" s="121"/>
      <c r="C106" s="95" t="s">
        <v>348</v>
      </c>
      <c r="D106" s="27">
        <v>4</v>
      </c>
      <c r="E106" s="72" t="s">
        <v>349</v>
      </c>
      <c r="F106" s="58" t="s">
        <v>350</v>
      </c>
      <c r="G106" s="78">
        <v>4</v>
      </c>
      <c r="H106" s="64" t="s">
        <v>349</v>
      </c>
      <c r="I106" s="59" t="s">
        <v>350</v>
      </c>
      <c r="J106" s="81"/>
      <c r="K106" s="74"/>
      <c r="L106" s="74"/>
      <c r="M106" s="83"/>
      <c r="N106" s="76"/>
      <c r="O106" s="76"/>
    </row>
    <row r="107" spans="1:21" ht="30" customHeight="1" x14ac:dyDescent="0.3">
      <c r="A107" s="283"/>
      <c r="B107" s="121"/>
      <c r="C107" s="95" t="s">
        <v>351</v>
      </c>
      <c r="D107" s="27">
        <v>2</v>
      </c>
      <c r="E107" s="72" t="s">
        <v>352</v>
      </c>
      <c r="F107" s="58" t="s">
        <v>353</v>
      </c>
      <c r="G107" s="78">
        <v>2</v>
      </c>
      <c r="H107" s="64" t="s">
        <v>354</v>
      </c>
      <c r="I107" s="59" t="s">
        <v>355</v>
      </c>
      <c r="J107" s="81"/>
      <c r="K107" s="74"/>
      <c r="L107" s="74"/>
      <c r="M107" s="83"/>
      <c r="N107" s="76"/>
      <c r="O107" s="76"/>
    </row>
    <row r="108" spans="1:21" ht="30" customHeight="1" x14ac:dyDescent="0.3">
      <c r="A108" s="283"/>
      <c r="B108" s="121"/>
      <c r="C108" s="95" t="s">
        <v>356</v>
      </c>
      <c r="D108" s="27">
        <v>2</v>
      </c>
      <c r="E108" s="72" t="s">
        <v>357</v>
      </c>
      <c r="F108" s="58" t="s">
        <v>358</v>
      </c>
      <c r="G108" s="78">
        <v>2</v>
      </c>
      <c r="H108" s="64" t="s">
        <v>357</v>
      </c>
      <c r="I108" s="157" t="s">
        <v>358</v>
      </c>
      <c r="J108" s="81"/>
      <c r="K108" s="74"/>
      <c r="L108" s="74"/>
      <c r="M108" s="83"/>
      <c r="N108" s="76"/>
      <c r="O108" s="76"/>
    </row>
    <row r="109" spans="1:21" ht="30" customHeight="1" x14ac:dyDescent="0.3">
      <c r="A109" s="283"/>
      <c r="B109" s="121"/>
      <c r="C109" s="95" t="s">
        <v>359</v>
      </c>
      <c r="D109" s="27">
        <v>2</v>
      </c>
      <c r="E109" s="72" t="s">
        <v>360</v>
      </c>
      <c r="F109" s="58" t="s">
        <v>361</v>
      </c>
      <c r="G109" s="78">
        <v>2</v>
      </c>
      <c r="H109" s="64" t="s">
        <v>362</v>
      </c>
      <c r="I109" s="59" t="s">
        <v>363</v>
      </c>
      <c r="J109" s="81"/>
      <c r="K109" s="74"/>
      <c r="L109" s="74"/>
      <c r="M109" s="83"/>
      <c r="N109" s="76"/>
      <c r="O109" s="76"/>
    </row>
    <row r="110" spans="1:21" ht="30" customHeight="1" x14ac:dyDescent="0.3">
      <c r="A110" s="283"/>
      <c r="B110" s="121"/>
      <c r="C110" s="95" t="s">
        <v>364</v>
      </c>
      <c r="D110" s="27">
        <v>1</v>
      </c>
      <c r="E110" s="72" t="s">
        <v>365</v>
      </c>
      <c r="F110" s="58" t="s">
        <v>366</v>
      </c>
      <c r="G110" s="78">
        <v>3</v>
      </c>
      <c r="H110" s="64" t="s">
        <v>367</v>
      </c>
      <c r="I110" s="59" t="s">
        <v>368</v>
      </c>
      <c r="J110" s="81"/>
      <c r="K110" s="74"/>
      <c r="L110" s="74"/>
      <c r="M110" s="83"/>
      <c r="N110" s="76"/>
      <c r="O110" s="76"/>
    </row>
    <row r="111" spans="1:21" ht="30" customHeight="1" x14ac:dyDescent="0.3">
      <c r="A111" s="283"/>
      <c r="B111" s="121"/>
      <c r="C111" s="95" t="s">
        <v>369</v>
      </c>
      <c r="D111" s="27">
        <v>1</v>
      </c>
      <c r="E111" s="72" t="s">
        <v>370</v>
      </c>
      <c r="F111" s="58" t="s">
        <v>371</v>
      </c>
      <c r="G111" s="78">
        <v>1</v>
      </c>
      <c r="H111" s="64" t="s">
        <v>370</v>
      </c>
      <c r="I111" s="59" t="s">
        <v>371</v>
      </c>
      <c r="J111" s="81"/>
      <c r="K111" s="74"/>
      <c r="L111" s="74"/>
      <c r="M111" s="83"/>
      <c r="N111" s="76"/>
      <c r="O111" s="76"/>
    </row>
    <row r="112" spans="1:21" ht="5.25" customHeight="1" x14ac:dyDescent="0.3">
      <c r="B112" s="274"/>
      <c r="C112" s="275"/>
      <c r="D112" s="129"/>
      <c r="E112" s="130"/>
      <c r="F112" s="130"/>
      <c r="G112" s="129"/>
      <c r="H112" s="130"/>
      <c r="I112" s="130"/>
      <c r="J112" s="129"/>
      <c r="K112" s="131"/>
      <c r="M112" s="129"/>
      <c r="N112" s="131"/>
    </row>
    <row r="113" spans="1:21" ht="17.5" x14ac:dyDescent="0.3">
      <c r="A113" s="283"/>
      <c r="B113" s="121"/>
      <c r="C113" s="217" t="s">
        <v>372</v>
      </c>
      <c r="D113" s="217"/>
      <c r="E113" s="217"/>
      <c r="F113" s="217"/>
      <c r="G113" s="217"/>
      <c r="H113" s="217"/>
      <c r="I113" s="217"/>
      <c r="J113" s="217"/>
      <c r="K113" s="226"/>
      <c r="L113" s="112"/>
      <c r="M113" s="112"/>
      <c r="N113" s="112"/>
      <c r="O113" s="112"/>
    </row>
    <row r="114" spans="1:21" ht="30" customHeight="1" x14ac:dyDescent="0.3">
      <c r="A114" s="283"/>
      <c r="B114" s="125"/>
      <c r="C114" s="96" t="s">
        <v>373</v>
      </c>
      <c r="D114" s="27">
        <v>3</v>
      </c>
      <c r="E114" s="72" t="s">
        <v>374</v>
      </c>
      <c r="F114" s="58" t="s">
        <v>375</v>
      </c>
      <c r="G114" s="78">
        <v>4</v>
      </c>
      <c r="H114" s="64" t="s">
        <v>376</v>
      </c>
      <c r="I114" s="59" t="s">
        <v>377</v>
      </c>
      <c r="J114" s="81"/>
      <c r="K114" s="74"/>
      <c r="L114" s="74"/>
      <c r="M114" s="83"/>
      <c r="N114" s="76"/>
      <c r="O114" s="76"/>
      <c r="R114" s="84">
        <f>COUNTIF(D114:D117,"1")</f>
        <v>0</v>
      </c>
      <c r="S114" s="84">
        <f>COUNTIF(G114:G117,"1")</f>
        <v>0</v>
      </c>
      <c r="T114" s="84">
        <f>COUNTIF(J114:J117,"1")</f>
        <v>0</v>
      </c>
      <c r="U114" s="84">
        <f>COUNTIF(M114:M117,"1")</f>
        <v>0</v>
      </c>
    </row>
    <row r="115" spans="1:21" ht="30" customHeight="1" x14ac:dyDescent="0.3">
      <c r="A115" s="283"/>
      <c r="B115" s="121"/>
      <c r="C115" s="95" t="s">
        <v>378</v>
      </c>
      <c r="D115" s="27">
        <v>4</v>
      </c>
      <c r="E115" s="72" t="s">
        <v>379</v>
      </c>
      <c r="F115" s="58" t="s">
        <v>380</v>
      </c>
      <c r="G115" s="78">
        <v>4</v>
      </c>
      <c r="H115" s="64" t="s">
        <v>381</v>
      </c>
      <c r="I115" s="59" t="s">
        <v>382</v>
      </c>
      <c r="J115" s="81"/>
      <c r="K115" s="74"/>
      <c r="L115" s="74"/>
      <c r="M115" s="83"/>
      <c r="N115" s="76"/>
      <c r="O115" s="76"/>
      <c r="R115" s="84">
        <f>COUNTIF(D114:D117,"2")</f>
        <v>0</v>
      </c>
      <c r="S115" s="84">
        <f>COUNTIF(G114:G117,"2")</f>
        <v>0</v>
      </c>
      <c r="T115" s="84">
        <f>COUNTIF(J114:J117,"2")</f>
        <v>0</v>
      </c>
      <c r="U115" s="84">
        <f>COUNTIF(M114:M117,"2")</f>
        <v>0</v>
      </c>
    </row>
    <row r="116" spans="1:21" ht="30" customHeight="1" x14ac:dyDescent="0.3">
      <c r="A116" s="283"/>
      <c r="B116" s="121"/>
      <c r="C116" s="95" t="s">
        <v>383</v>
      </c>
      <c r="D116" s="27">
        <v>3</v>
      </c>
      <c r="E116" s="72" t="s">
        <v>384</v>
      </c>
      <c r="F116" s="58" t="s">
        <v>385</v>
      </c>
      <c r="G116" s="78">
        <v>3</v>
      </c>
      <c r="H116" s="64" t="s">
        <v>384</v>
      </c>
      <c r="I116" s="158" t="s">
        <v>385</v>
      </c>
      <c r="J116" s="81"/>
      <c r="K116" s="74"/>
      <c r="L116" s="74"/>
      <c r="M116" s="83"/>
      <c r="N116" s="76"/>
      <c r="O116" s="76"/>
      <c r="R116" s="84">
        <f>COUNTIF(D114:D117,"3")</f>
        <v>2</v>
      </c>
      <c r="S116" s="84">
        <f>COUNTIF(G114:G117,"3")</f>
        <v>1</v>
      </c>
      <c r="T116" s="84">
        <f>COUNTIF(J114:J117,"3")</f>
        <v>0</v>
      </c>
      <c r="U116" s="84">
        <f>COUNTIF(M114:M117,"3")</f>
        <v>0</v>
      </c>
    </row>
    <row r="117" spans="1:21" ht="30" customHeight="1" x14ac:dyDescent="0.3">
      <c r="A117" s="283"/>
      <c r="B117" s="121"/>
      <c r="C117" s="95" t="s">
        <v>386</v>
      </c>
      <c r="D117" s="27">
        <v>4</v>
      </c>
      <c r="E117" s="72" t="s">
        <v>387</v>
      </c>
      <c r="F117" s="58" t="s">
        <v>388</v>
      </c>
      <c r="G117" s="78">
        <v>4</v>
      </c>
      <c r="H117" s="64" t="s">
        <v>387</v>
      </c>
      <c r="I117" s="59" t="s">
        <v>388</v>
      </c>
      <c r="J117" s="81"/>
      <c r="K117" s="74"/>
      <c r="L117" s="74"/>
      <c r="M117" s="83"/>
      <c r="N117" s="76"/>
      <c r="O117" s="76"/>
      <c r="R117" s="84">
        <f>COUNTIF(D114:D117,"4")</f>
        <v>2</v>
      </c>
      <c r="S117" s="84">
        <f>COUNTIF(G114:G117,"4")</f>
        <v>3</v>
      </c>
      <c r="T117" s="84">
        <f>COUNTIF(J114:J117,"4")</f>
        <v>0</v>
      </c>
      <c r="U117" s="84">
        <f>COUNTIF(M114:M117,"4")</f>
        <v>0</v>
      </c>
    </row>
    <row r="118" spans="1:21" ht="7.5" customHeight="1" x14ac:dyDescent="0.3">
      <c r="B118" s="215"/>
      <c r="C118" s="216"/>
      <c r="D118" s="129"/>
      <c r="E118" s="130"/>
      <c r="F118" s="130"/>
      <c r="G118" s="129"/>
      <c r="H118" s="130"/>
      <c r="I118" s="130"/>
      <c r="J118" s="115"/>
      <c r="K118" s="120"/>
      <c r="M118" s="115"/>
      <c r="N118" s="120"/>
    </row>
    <row r="119" spans="1:21" ht="15.75" customHeight="1" x14ac:dyDescent="0.3">
      <c r="B119" s="242" t="s">
        <v>389</v>
      </c>
      <c r="C119" s="243"/>
      <c r="D119" s="219" t="s">
        <v>57</v>
      </c>
      <c r="E119" s="220"/>
      <c r="F119" s="221"/>
      <c r="G119" s="256" t="s">
        <v>58</v>
      </c>
      <c r="H119" s="257"/>
      <c r="I119" s="258"/>
      <c r="J119" s="276" t="s">
        <v>59</v>
      </c>
      <c r="K119" s="276"/>
      <c r="L119" s="276"/>
      <c r="M119" s="222" t="s">
        <v>60</v>
      </c>
      <c r="N119" s="222"/>
      <c r="O119" s="222"/>
    </row>
    <row r="120" spans="1:21" ht="15.75" customHeight="1" x14ac:dyDescent="0.3">
      <c r="B120" s="244"/>
      <c r="C120" s="245"/>
      <c r="D120" s="107" t="s">
        <v>61</v>
      </c>
      <c r="E120" s="108" t="s">
        <v>62</v>
      </c>
      <c r="F120" s="108"/>
      <c r="G120" s="107" t="s">
        <v>61</v>
      </c>
      <c r="H120" s="108" t="s">
        <v>62</v>
      </c>
      <c r="I120" s="108"/>
      <c r="J120" s="107" t="s">
        <v>61</v>
      </c>
      <c r="K120" s="108" t="s">
        <v>62</v>
      </c>
      <c r="L120" s="132" t="s">
        <v>63</v>
      </c>
      <c r="M120" s="107" t="s">
        <v>61</v>
      </c>
      <c r="N120" s="108" t="s">
        <v>62</v>
      </c>
      <c r="O120" s="132"/>
    </row>
    <row r="121" spans="1:21" ht="17.5" x14ac:dyDescent="0.35">
      <c r="A121" s="283"/>
      <c r="B121" s="124"/>
      <c r="C121" s="217" t="s">
        <v>390</v>
      </c>
      <c r="D121" s="217"/>
      <c r="E121" s="217"/>
      <c r="F121" s="217"/>
      <c r="G121" s="217"/>
      <c r="H121" s="217"/>
      <c r="I121" s="217"/>
      <c r="J121" s="217"/>
      <c r="K121" s="226"/>
      <c r="L121" s="112"/>
      <c r="M121" s="112"/>
      <c r="N121" s="112"/>
      <c r="O121" s="112"/>
    </row>
    <row r="122" spans="1:21" ht="39" customHeight="1" x14ac:dyDescent="0.3">
      <c r="A122" s="283"/>
      <c r="B122" s="128"/>
      <c r="C122" s="133" t="s">
        <v>391</v>
      </c>
      <c r="D122" s="27">
        <v>1</v>
      </c>
      <c r="E122" s="58" t="s">
        <v>392</v>
      </c>
      <c r="F122" s="58" t="s">
        <v>393</v>
      </c>
      <c r="G122" s="78">
        <v>2</v>
      </c>
      <c r="H122" s="157" t="s">
        <v>394</v>
      </c>
      <c r="I122" s="59" t="s">
        <v>395</v>
      </c>
      <c r="J122" s="81"/>
      <c r="K122" s="74"/>
      <c r="L122" s="74"/>
      <c r="M122" s="83"/>
      <c r="N122" s="76"/>
      <c r="O122" s="76"/>
      <c r="R122" s="84">
        <f>COUNTIF(D122:D125,"1")</f>
        <v>2</v>
      </c>
      <c r="S122" s="84">
        <f>COUNTIF(G122:G125,"1")</f>
        <v>1</v>
      </c>
      <c r="T122" s="84">
        <f>COUNTIF(J122:J125,"1")</f>
        <v>0</v>
      </c>
      <c r="U122" s="84">
        <f>COUNTIF(M122:M125,"1")</f>
        <v>0</v>
      </c>
    </row>
    <row r="123" spans="1:21" ht="30" customHeight="1" x14ac:dyDescent="0.3">
      <c r="A123" s="283"/>
      <c r="B123" s="125"/>
      <c r="C123" s="96" t="s">
        <v>396</v>
      </c>
      <c r="D123" s="27">
        <v>1</v>
      </c>
      <c r="E123" s="72" t="s">
        <v>397</v>
      </c>
      <c r="F123" s="58"/>
      <c r="G123" s="78">
        <v>1</v>
      </c>
      <c r="H123" s="64" t="s">
        <v>397</v>
      </c>
      <c r="I123" s="59"/>
      <c r="J123" s="81"/>
      <c r="K123" s="74"/>
      <c r="L123" s="74"/>
      <c r="M123" s="83"/>
      <c r="N123" s="76"/>
      <c r="O123" s="76"/>
      <c r="R123" s="84">
        <f>COUNTIF(D122:D125,"2")</f>
        <v>2</v>
      </c>
      <c r="S123" s="84">
        <f>COUNTIF(G122:G125,"2")</f>
        <v>3</v>
      </c>
      <c r="T123" s="84">
        <f>COUNTIF(J122:J125,"2")</f>
        <v>0</v>
      </c>
      <c r="U123" s="84">
        <f>COUNTIF(M122:M125,"2")</f>
        <v>0</v>
      </c>
    </row>
    <row r="124" spans="1:21" ht="30" customHeight="1" x14ac:dyDescent="0.3">
      <c r="A124" s="283"/>
      <c r="B124" s="121"/>
      <c r="C124" s="96" t="s">
        <v>398</v>
      </c>
      <c r="D124" s="27">
        <v>2</v>
      </c>
      <c r="E124" s="72" t="s">
        <v>399</v>
      </c>
      <c r="F124" s="58" t="s">
        <v>400</v>
      </c>
      <c r="G124" s="78">
        <v>2</v>
      </c>
      <c r="H124" s="64" t="s">
        <v>401</v>
      </c>
      <c r="I124" s="59" t="s">
        <v>402</v>
      </c>
      <c r="J124" s="81"/>
      <c r="K124" s="74"/>
      <c r="L124" s="74"/>
      <c r="M124" s="83"/>
      <c r="N124" s="76"/>
      <c r="O124" s="76"/>
      <c r="R124" s="84">
        <f>COUNTIF(D122:D125,"3")</f>
        <v>0</v>
      </c>
      <c r="S124" s="84">
        <f>COUNTIF(G122:G125,"3")</f>
        <v>0</v>
      </c>
      <c r="T124" s="84">
        <f>COUNTIF(J122:J125,"3")</f>
        <v>0</v>
      </c>
      <c r="U124" s="84">
        <f>COUNTIF(M122:M125,"3")</f>
        <v>0</v>
      </c>
    </row>
    <row r="125" spans="1:21" ht="30" customHeight="1" x14ac:dyDescent="0.3">
      <c r="A125" s="283"/>
      <c r="B125" s="121"/>
      <c r="C125" s="95" t="s">
        <v>403</v>
      </c>
      <c r="D125" s="27">
        <v>2</v>
      </c>
      <c r="E125" s="72" t="s">
        <v>404</v>
      </c>
      <c r="F125" s="58" t="s">
        <v>405</v>
      </c>
      <c r="G125" s="78">
        <v>2</v>
      </c>
      <c r="H125" s="64" t="s">
        <v>406</v>
      </c>
      <c r="I125" s="59" t="s">
        <v>407</v>
      </c>
      <c r="J125" s="81"/>
      <c r="K125" s="74"/>
      <c r="L125" s="74"/>
      <c r="M125" s="83"/>
      <c r="N125" s="76"/>
      <c r="O125" s="76"/>
      <c r="R125" s="84">
        <f>COUNTIF(D122:D125,"4")</f>
        <v>0</v>
      </c>
      <c r="S125" s="84">
        <f>COUNTIF(G122:G125,"4")</f>
        <v>0</v>
      </c>
      <c r="T125" s="84">
        <f>COUNTIF(J122:J125,"4")</f>
        <v>0</v>
      </c>
      <c r="U125" s="84">
        <f>COUNTIF(M122:M125,"4")</f>
        <v>0</v>
      </c>
    </row>
    <row r="126" spans="1:21" ht="8.25" customHeight="1" x14ac:dyDescent="0.3">
      <c r="B126" s="215"/>
      <c r="C126" s="216"/>
      <c r="D126" s="115"/>
      <c r="E126" s="116"/>
      <c r="F126" s="116"/>
      <c r="G126" s="115"/>
      <c r="H126" s="116"/>
      <c r="I126" s="116"/>
      <c r="J126" s="115"/>
      <c r="K126" s="120"/>
      <c r="M126" s="115"/>
      <c r="N126" s="120"/>
    </row>
    <row r="127" spans="1:21" ht="17.5" x14ac:dyDescent="0.3">
      <c r="A127" s="283"/>
      <c r="B127" s="121"/>
      <c r="C127" s="217" t="s">
        <v>408</v>
      </c>
      <c r="D127" s="217"/>
      <c r="E127" s="217"/>
      <c r="F127" s="217"/>
      <c r="G127" s="217"/>
      <c r="H127" s="217"/>
      <c r="I127" s="217"/>
      <c r="J127" s="217"/>
      <c r="K127" s="226"/>
      <c r="L127" s="112"/>
      <c r="M127" s="112"/>
      <c r="N127" s="112"/>
      <c r="O127" s="112"/>
    </row>
    <row r="128" spans="1:21" ht="30" customHeight="1" x14ac:dyDescent="0.3">
      <c r="A128" s="283"/>
      <c r="B128" s="114"/>
      <c r="C128" s="102" t="s">
        <v>409</v>
      </c>
      <c r="D128" s="27">
        <v>3</v>
      </c>
      <c r="E128" s="58" t="s">
        <v>410</v>
      </c>
      <c r="F128" s="58" t="s">
        <v>411</v>
      </c>
      <c r="G128" s="78">
        <v>3</v>
      </c>
      <c r="H128" s="59" t="s">
        <v>412</v>
      </c>
      <c r="I128" s="59" t="s">
        <v>413</v>
      </c>
      <c r="J128" s="81"/>
      <c r="K128" s="74"/>
      <c r="L128" s="74"/>
      <c r="M128" s="83"/>
      <c r="N128" s="76"/>
      <c r="O128" s="76"/>
      <c r="R128" s="84">
        <f>COUNTIF(D128:D131,"1")</f>
        <v>0</v>
      </c>
      <c r="S128" s="84">
        <f>COUNTIF(G128:G131,"1")</f>
        <v>0</v>
      </c>
      <c r="T128" s="84">
        <f>COUNTIF(J128:J131,"1")</f>
        <v>0</v>
      </c>
      <c r="U128" s="84">
        <f>COUNTIF(M128:M131,"1")</f>
        <v>0</v>
      </c>
    </row>
    <row r="129" spans="1:21" ht="30" customHeight="1" x14ac:dyDescent="0.3">
      <c r="A129" s="283"/>
      <c r="B129" s="121"/>
      <c r="C129" s="95" t="s">
        <v>414</v>
      </c>
      <c r="D129" s="27">
        <v>3</v>
      </c>
      <c r="E129" s="72" t="s">
        <v>415</v>
      </c>
      <c r="F129" s="58" t="s">
        <v>416</v>
      </c>
      <c r="G129" s="78">
        <v>3</v>
      </c>
      <c r="H129" s="64" t="s">
        <v>417</v>
      </c>
      <c r="I129" s="59" t="s">
        <v>418</v>
      </c>
      <c r="J129" s="81"/>
      <c r="K129" s="74"/>
      <c r="L129" s="74"/>
      <c r="M129" s="83"/>
      <c r="N129" s="76"/>
      <c r="O129" s="76"/>
      <c r="R129" s="84">
        <f>COUNTIF(D128:D131,"2")</f>
        <v>0</v>
      </c>
      <c r="S129" s="84">
        <f>COUNTIF(G128:G131,"2")</f>
        <v>0</v>
      </c>
      <c r="T129" s="84">
        <f>COUNTIF(J128:J131,"2")</f>
        <v>0</v>
      </c>
      <c r="U129" s="84">
        <f>COUNTIF(M128:M131,"2")</f>
        <v>0</v>
      </c>
    </row>
    <row r="130" spans="1:21" ht="30" customHeight="1" x14ac:dyDescent="0.3">
      <c r="A130" s="283"/>
      <c r="B130" s="121"/>
      <c r="C130" s="95" t="s">
        <v>419</v>
      </c>
      <c r="D130" s="27">
        <v>3</v>
      </c>
      <c r="E130" s="72" t="s">
        <v>420</v>
      </c>
      <c r="F130" s="58" t="s">
        <v>421</v>
      </c>
      <c r="G130" s="78">
        <v>3</v>
      </c>
      <c r="H130" s="64" t="s">
        <v>422</v>
      </c>
      <c r="I130" s="59" t="s">
        <v>423</v>
      </c>
      <c r="J130" s="81"/>
      <c r="K130" s="74"/>
      <c r="L130" s="74"/>
      <c r="M130" s="83"/>
      <c r="N130" s="76"/>
      <c r="O130" s="76"/>
      <c r="R130" s="84">
        <f>COUNTIF(D128:D131,"3")</f>
        <v>4</v>
      </c>
      <c r="S130" s="84">
        <f>COUNTIF(G128:G131,"3")</f>
        <v>4</v>
      </c>
      <c r="T130" s="84">
        <f>COUNTIF(J128:J131,"3")</f>
        <v>0</v>
      </c>
      <c r="U130" s="84">
        <f>COUNTIF(M128:M131,"3")</f>
        <v>0</v>
      </c>
    </row>
    <row r="131" spans="1:21" ht="30" customHeight="1" x14ac:dyDescent="0.3">
      <c r="A131" s="283"/>
      <c r="B131" s="121"/>
      <c r="C131" s="95" t="s">
        <v>424</v>
      </c>
      <c r="D131" s="27">
        <v>3</v>
      </c>
      <c r="E131" s="72" t="s">
        <v>425</v>
      </c>
      <c r="F131" s="58" t="s">
        <v>426</v>
      </c>
      <c r="G131" s="78">
        <v>3</v>
      </c>
      <c r="H131" s="64" t="s">
        <v>427</v>
      </c>
      <c r="I131" s="59" t="s">
        <v>428</v>
      </c>
      <c r="J131" s="81"/>
      <c r="K131" s="74"/>
      <c r="L131" s="74"/>
      <c r="M131" s="83"/>
      <c r="N131" s="76"/>
      <c r="O131" s="76"/>
      <c r="R131" s="84">
        <f>COUNTIF(D128:D131,"4")</f>
        <v>0</v>
      </c>
      <c r="S131" s="84">
        <f>COUNTIF(G128:G131,"4")</f>
        <v>0</v>
      </c>
      <c r="T131" s="84">
        <f>COUNTIF(J128:J131,"4")</f>
        <v>0</v>
      </c>
      <c r="U131" s="84">
        <f>COUNTIF(M128:M131,"4")</f>
        <v>0</v>
      </c>
    </row>
    <row r="132" spans="1:21" ht="9" customHeight="1" x14ac:dyDescent="0.3">
      <c r="B132" s="215"/>
      <c r="C132" s="216"/>
      <c r="D132" s="115"/>
      <c r="E132" s="116"/>
      <c r="F132" s="116"/>
      <c r="G132" s="115"/>
      <c r="H132" s="116"/>
      <c r="I132" s="116"/>
      <c r="J132" s="115"/>
      <c r="K132" s="120"/>
      <c r="M132" s="115"/>
      <c r="N132" s="120"/>
    </row>
    <row r="133" spans="1:21" ht="17.5" x14ac:dyDescent="0.3">
      <c r="A133" s="283"/>
      <c r="B133" s="121"/>
      <c r="C133" s="217" t="s">
        <v>429</v>
      </c>
      <c r="D133" s="217"/>
      <c r="E133" s="217"/>
      <c r="F133" s="217"/>
      <c r="G133" s="217"/>
      <c r="H133" s="217"/>
      <c r="I133" s="217"/>
      <c r="J133" s="217"/>
      <c r="K133" s="226"/>
      <c r="L133" s="112"/>
      <c r="M133" s="112"/>
      <c r="N133" s="112"/>
      <c r="O133" s="112"/>
    </row>
    <row r="134" spans="1:21" ht="30" customHeight="1" x14ac:dyDescent="0.3">
      <c r="A134" s="283"/>
      <c r="B134" s="114"/>
      <c r="C134" s="102" t="s">
        <v>430</v>
      </c>
      <c r="D134" s="27">
        <v>3</v>
      </c>
      <c r="E134" s="58" t="s">
        <v>431</v>
      </c>
      <c r="F134" s="58" t="s">
        <v>432</v>
      </c>
      <c r="G134" s="78">
        <v>3</v>
      </c>
      <c r="H134" s="59" t="s">
        <v>433</v>
      </c>
      <c r="I134" s="59" t="s">
        <v>434</v>
      </c>
      <c r="J134" s="81"/>
      <c r="K134" s="74"/>
      <c r="L134" s="74"/>
      <c r="M134" s="83"/>
      <c r="N134" s="76"/>
      <c r="O134" s="76"/>
      <c r="R134" s="84">
        <f>COUNTIF(D134:D136,"1")</f>
        <v>0</v>
      </c>
      <c r="S134" s="84">
        <f>COUNTIF(G134:G136,"1")</f>
        <v>0</v>
      </c>
      <c r="T134" s="84">
        <f>COUNTIF(J134:J136,"1")</f>
        <v>0</v>
      </c>
      <c r="U134" s="84">
        <f>COUNTIF(M134:M136,"1")</f>
        <v>0</v>
      </c>
    </row>
    <row r="135" spans="1:21" ht="30" customHeight="1" x14ac:dyDescent="0.3">
      <c r="A135" s="283"/>
      <c r="B135" s="121"/>
      <c r="C135" s="95" t="s">
        <v>435</v>
      </c>
      <c r="D135" s="27">
        <v>2</v>
      </c>
      <c r="E135" s="58" t="s">
        <v>436</v>
      </c>
      <c r="F135" s="58" t="s">
        <v>437</v>
      </c>
      <c r="G135" s="78">
        <v>3</v>
      </c>
      <c r="H135" s="64" t="s">
        <v>438</v>
      </c>
      <c r="I135" s="59" t="s">
        <v>437</v>
      </c>
      <c r="J135" s="81"/>
      <c r="K135" s="74"/>
      <c r="L135" s="74"/>
      <c r="M135" s="83"/>
      <c r="N135" s="76"/>
      <c r="O135" s="76"/>
      <c r="R135" s="84">
        <f>COUNTIF(D134:D136,"2")</f>
        <v>1</v>
      </c>
      <c r="S135" s="84">
        <f>COUNTIF(G134:G136,"2")</f>
        <v>0</v>
      </c>
      <c r="T135" s="84">
        <f>COUNTIF(J134:J136,"2")</f>
        <v>0</v>
      </c>
      <c r="U135" s="84">
        <f>COUNTIF(M134:M136,"2")</f>
        <v>0</v>
      </c>
    </row>
    <row r="136" spans="1:21" ht="30" customHeight="1" x14ac:dyDescent="0.3">
      <c r="A136" s="283"/>
      <c r="B136" s="121"/>
      <c r="C136" s="95" t="s">
        <v>439</v>
      </c>
      <c r="D136" s="27">
        <v>3</v>
      </c>
      <c r="E136" s="72" t="s">
        <v>440</v>
      </c>
      <c r="F136" s="58" t="s">
        <v>441</v>
      </c>
      <c r="G136" s="78">
        <v>3</v>
      </c>
      <c r="H136" s="64" t="s">
        <v>442</v>
      </c>
      <c r="I136" s="59" t="s">
        <v>443</v>
      </c>
      <c r="J136" s="81"/>
      <c r="K136" s="74"/>
      <c r="L136" s="74"/>
      <c r="M136" s="83"/>
      <c r="N136" s="76"/>
      <c r="O136" s="76"/>
      <c r="R136" s="84">
        <f>COUNTIF(D134:D136,"3")</f>
        <v>2</v>
      </c>
      <c r="S136" s="84">
        <f>COUNTIF(G134:G136,"3")</f>
        <v>3</v>
      </c>
      <c r="T136" s="84">
        <f>COUNTIF(J134:J136,"3")</f>
        <v>0</v>
      </c>
      <c r="U136" s="84">
        <f>COUNTIF(M134:M136,"3")</f>
        <v>0</v>
      </c>
    </row>
    <row r="137" spans="1:21" ht="9" customHeight="1" x14ac:dyDescent="0.3">
      <c r="B137" s="215"/>
      <c r="C137" s="216"/>
      <c r="D137" s="115"/>
      <c r="E137" s="116"/>
      <c r="F137" s="116"/>
      <c r="G137" s="115"/>
      <c r="H137" s="116"/>
      <c r="I137" s="116"/>
      <c r="J137" s="115"/>
      <c r="K137" s="120"/>
      <c r="M137" s="115"/>
      <c r="N137" s="120"/>
      <c r="R137" s="84">
        <f>COUNTIF(D134:D136,"4")</f>
        <v>0</v>
      </c>
      <c r="S137" s="84">
        <f>COUNTIF(G134:G136,"4")</f>
        <v>0</v>
      </c>
      <c r="T137" s="84">
        <f>COUNTIF(J134:J136,"4")</f>
        <v>0</v>
      </c>
    </row>
    <row r="138" spans="1:21" ht="17.5" x14ac:dyDescent="0.3">
      <c r="A138" s="283"/>
      <c r="B138" s="121"/>
      <c r="C138" s="217" t="s">
        <v>444</v>
      </c>
      <c r="D138" s="217"/>
      <c r="E138" s="217"/>
      <c r="F138" s="217"/>
      <c r="G138" s="217"/>
      <c r="H138" s="217"/>
      <c r="I138" s="217"/>
      <c r="J138" s="217"/>
      <c r="K138" s="226"/>
      <c r="L138" s="112"/>
      <c r="M138" s="112"/>
      <c r="N138" s="112"/>
      <c r="O138" s="112"/>
    </row>
    <row r="139" spans="1:21" ht="30" customHeight="1" x14ac:dyDescent="0.3">
      <c r="A139" s="283"/>
      <c r="B139" s="114"/>
      <c r="C139" s="102" t="s">
        <v>445</v>
      </c>
      <c r="D139" s="27">
        <v>2</v>
      </c>
      <c r="E139" s="58" t="s">
        <v>446</v>
      </c>
      <c r="F139" s="58" t="s">
        <v>447</v>
      </c>
      <c r="G139" s="78">
        <v>2</v>
      </c>
      <c r="H139" s="59" t="s">
        <v>448</v>
      </c>
      <c r="I139" s="59" t="s">
        <v>449</v>
      </c>
      <c r="J139" s="81"/>
      <c r="K139" s="74"/>
      <c r="L139" s="74"/>
      <c r="M139" s="83"/>
      <c r="N139" s="76"/>
      <c r="O139" s="76"/>
      <c r="P139" s="134"/>
      <c r="Q139" s="134"/>
      <c r="R139" s="84">
        <f>COUNTIF(D139:D141,"1")</f>
        <v>2</v>
      </c>
      <c r="S139" s="84">
        <f>COUNTIF(G139:G141,"1")</f>
        <v>2</v>
      </c>
      <c r="T139" s="84">
        <f>COUNTIF(J139:J141,"1")</f>
        <v>0</v>
      </c>
      <c r="U139" s="84">
        <f>COUNTIF(M139:M141,"1")</f>
        <v>0</v>
      </c>
    </row>
    <row r="140" spans="1:21" ht="30" customHeight="1" x14ac:dyDescent="0.3">
      <c r="A140" s="283"/>
      <c r="B140" s="121"/>
      <c r="C140" s="95" t="s">
        <v>450</v>
      </c>
      <c r="D140" s="27">
        <v>1</v>
      </c>
      <c r="E140" s="72" t="s">
        <v>451</v>
      </c>
      <c r="F140" s="58" t="s">
        <v>452</v>
      </c>
      <c r="G140" s="78">
        <v>1</v>
      </c>
      <c r="H140" s="64" t="s">
        <v>453</v>
      </c>
      <c r="I140" s="59" t="s">
        <v>454</v>
      </c>
      <c r="J140" s="81"/>
      <c r="K140" s="74"/>
      <c r="L140" s="74"/>
      <c r="M140" s="83"/>
      <c r="N140" s="76"/>
      <c r="O140" s="76"/>
      <c r="P140" s="134"/>
      <c r="Q140" s="134"/>
      <c r="R140" s="84">
        <f>COUNTIF(D139:D141,"2")</f>
        <v>1</v>
      </c>
      <c r="S140" s="84">
        <f>COUNTIF(G139:G141,"2")</f>
        <v>1</v>
      </c>
      <c r="T140" s="84">
        <f>COUNTIF(J139:J141,"2")</f>
        <v>0</v>
      </c>
      <c r="U140" s="84">
        <f>COUNTIF(M139:M141,"2")</f>
        <v>0</v>
      </c>
    </row>
    <row r="141" spans="1:21" ht="30" customHeight="1" x14ac:dyDescent="0.3">
      <c r="A141" s="283"/>
      <c r="B141" s="121"/>
      <c r="C141" s="95" t="s">
        <v>455</v>
      </c>
      <c r="D141" s="27">
        <v>1</v>
      </c>
      <c r="E141" s="72" t="s">
        <v>456</v>
      </c>
      <c r="F141" s="58" t="s">
        <v>457</v>
      </c>
      <c r="G141" s="78">
        <v>1</v>
      </c>
      <c r="H141" s="64" t="s">
        <v>458</v>
      </c>
      <c r="I141" s="59" t="s">
        <v>459</v>
      </c>
      <c r="J141" s="81"/>
      <c r="K141" s="74"/>
      <c r="L141" s="74"/>
      <c r="M141" s="83"/>
      <c r="N141" s="76"/>
      <c r="O141" s="76"/>
      <c r="P141" s="134"/>
      <c r="Q141" s="134"/>
      <c r="R141" s="84">
        <f>COUNTIF(D139:D141,"3")</f>
        <v>0</v>
      </c>
      <c r="S141" s="84">
        <f>COUNTIF(G139:G141,"3")</f>
        <v>0</v>
      </c>
      <c r="T141" s="84">
        <f>COUNTIF(J139:J141,"3")</f>
        <v>0</v>
      </c>
      <c r="U141" s="84">
        <f>COUNTIF(M139:M141,"3")</f>
        <v>0</v>
      </c>
    </row>
    <row r="142" spans="1:21" x14ac:dyDescent="0.3">
      <c r="R142" s="84">
        <f>COUNTIF(D139:D141,"4")</f>
        <v>0</v>
      </c>
      <c r="S142" s="84">
        <f>COUNTIF(G139:G141,"4")</f>
        <v>0</v>
      </c>
      <c r="T142" s="84">
        <f>COUNTIF(J139:J141,"4")</f>
        <v>0</v>
      </c>
    </row>
    <row r="148" spans="8:8" x14ac:dyDescent="0.3">
      <c r="H148" s="117" t="s">
        <v>460</v>
      </c>
    </row>
    <row r="65530" spans="2:6" x14ac:dyDescent="0.3">
      <c r="B65530" s="273" t="s">
        <v>50</v>
      </c>
      <c r="C65530" s="273"/>
      <c r="D65530" s="273"/>
      <c r="E65530" s="273"/>
      <c r="F65530" s="163"/>
    </row>
    <row r="65531" spans="2:6" x14ac:dyDescent="0.3">
      <c r="B65531" s="272" t="s">
        <v>51</v>
      </c>
      <c r="C65531" s="272"/>
      <c r="D65531" s="272"/>
      <c r="E65531" s="272"/>
      <c r="F65531" s="162"/>
    </row>
    <row r="65532" spans="2:6" x14ac:dyDescent="0.3">
      <c r="B65532" s="272" t="s">
        <v>52</v>
      </c>
      <c r="C65532" s="272"/>
      <c r="D65532" s="272"/>
      <c r="E65532" s="272"/>
      <c r="F65532" s="162"/>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19" zoomScale="80" zoomScaleNormal="80" workbookViewId="0">
      <selection activeCell="B26" sqref="B26:U26"/>
    </sheetView>
  </sheetViews>
  <sheetFormatPr baseColWidth="10" defaultColWidth="11.453125" defaultRowHeight="15" x14ac:dyDescent="0.3"/>
  <cols>
    <col min="1" max="1" width="1.453125" style="136" customWidth="1"/>
    <col min="2" max="2" width="34.7265625" style="136" customWidth="1"/>
    <col min="3" max="6" width="7.7265625" style="136" customWidth="1"/>
    <col min="7" max="7" width="1.7265625" style="136" customWidth="1"/>
    <col min="8" max="11" width="7.7265625" style="136" customWidth="1"/>
    <col min="12" max="12" width="1.7265625" style="136" customWidth="1"/>
    <col min="13" max="16" width="7.7265625" style="136" customWidth="1"/>
    <col min="17" max="17" width="2.1796875" style="136" customWidth="1"/>
    <col min="18" max="21" width="7.7265625" style="136" customWidth="1"/>
    <col min="22" max="27" width="11.453125" style="136"/>
    <col min="28" max="28" width="2" style="136" customWidth="1"/>
    <col min="29" max="33" width="11.453125" style="136"/>
    <col min="34" max="34" width="1.81640625" style="136" customWidth="1"/>
    <col min="35" max="16384" width="11.453125" style="136"/>
  </cols>
  <sheetData>
    <row r="1" spans="2:22" ht="6" customHeight="1" x14ac:dyDescent="0.3"/>
    <row r="2" spans="2:22" ht="22.5" customHeight="1" x14ac:dyDescent="0.3">
      <c r="B2" s="304" t="s">
        <v>56</v>
      </c>
      <c r="C2" s="303" t="s">
        <v>57</v>
      </c>
      <c r="D2" s="303"/>
      <c r="E2" s="303"/>
      <c r="F2" s="303"/>
      <c r="G2" s="137"/>
      <c r="H2" s="301" t="s">
        <v>58</v>
      </c>
      <c r="I2" s="301"/>
      <c r="J2" s="301"/>
      <c r="K2" s="301"/>
      <c r="L2" s="137"/>
      <c r="M2" s="302" t="s">
        <v>59</v>
      </c>
      <c r="N2" s="302"/>
      <c r="O2" s="302"/>
      <c r="P2" s="302"/>
      <c r="Q2" s="138"/>
      <c r="R2" s="310" t="s">
        <v>60</v>
      </c>
      <c r="S2" s="310"/>
      <c r="T2" s="310"/>
      <c r="U2" s="310"/>
      <c r="V2" s="300"/>
    </row>
    <row r="3" spans="2:22" ht="24.75" customHeight="1" thickBot="1" x14ac:dyDescent="0.35">
      <c r="B3" s="305"/>
      <c r="C3" s="139">
        <v>1</v>
      </c>
      <c r="D3" s="139">
        <v>2</v>
      </c>
      <c r="E3" s="140">
        <v>3</v>
      </c>
      <c r="F3" s="141">
        <v>4</v>
      </c>
      <c r="G3" s="308"/>
      <c r="H3" s="139">
        <v>1</v>
      </c>
      <c r="I3" s="139">
        <v>2</v>
      </c>
      <c r="J3" s="140">
        <v>3</v>
      </c>
      <c r="K3" s="141">
        <v>4</v>
      </c>
      <c r="L3" s="306"/>
      <c r="M3" s="139">
        <v>1</v>
      </c>
      <c r="N3" s="139">
        <v>2</v>
      </c>
      <c r="O3" s="140">
        <v>3</v>
      </c>
      <c r="P3" s="141">
        <v>4</v>
      </c>
      <c r="Q3" s="138"/>
      <c r="R3" s="139">
        <v>1</v>
      </c>
      <c r="S3" s="139">
        <v>2</v>
      </c>
      <c r="T3" s="140">
        <v>3</v>
      </c>
      <c r="U3" s="141">
        <v>4</v>
      </c>
      <c r="V3" s="300"/>
    </row>
    <row r="4" spans="2:22" ht="38.15" customHeight="1" thickTop="1" thickBot="1" x14ac:dyDescent="0.35">
      <c r="B4" s="142" t="s">
        <v>64</v>
      </c>
      <c r="C4" s="143">
        <f>Autoevaluación!R7/SUM(Autoevaluación!R7:R10)</f>
        <v>0</v>
      </c>
      <c r="D4" s="144">
        <f>Autoevaluación!R8/SUM(Autoevaluación!R7:R10)</f>
        <v>0.25</v>
      </c>
      <c r="E4" s="144">
        <f>Autoevaluación!R9/SUM(Autoevaluación!R7:R10)</f>
        <v>0.75</v>
      </c>
      <c r="F4" s="144">
        <f>Autoevaluación!R10/SUM(Autoevaluación!R7:R10)</f>
        <v>0</v>
      </c>
      <c r="G4" s="309"/>
      <c r="H4" s="144">
        <f>Autoevaluación!S7/SUM(Autoevaluación!S7:S10)</f>
        <v>0</v>
      </c>
      <c r="I4" s="144">
        <f>Autoevaluación!S8/SUM(Autoevaluación!S7:S10)</f>
        <v>0.25</v>
      </c>
      <c r="J4" s="144">
        <f>Autoevaluación!S9/SUM(Autoevaluación!S7:S10)</f>
        <v>0.75</v>
      </c>
      <c r="K4" s="144">
        <f>Autoevaluación!S10/SUM(Autoevaluación!S7:S10)</f>
        <v>0</v>
      </c>
      <c r="L4" s="307"/>
      <c r="M4" s="144" t="e">
        <f>Autoevaluación!T7/SUM(Autoevaluación!T7:T10)</f>
        <v>#DIV/0!</v>
      </c>
      <c r="N4" s="144" t="e">
        <f>Autoevaluación!T8/SUM(Autoevaluación!T7:T10)</f>
        <v>#DIV/0!</v>
      </c>
      <c r="O4" s="144" t="e">
        <f>Autoevaluación!T9/SUM(Autoevaluación!T7:T10)</f>
        <v>#DIV/0!</v>
      </c>
      <c r="P4" s="144" t="e">
        <f>Autoevaluación!T10/SUM(Autoevaluación!T7:T10)</f>
        <v>#DIV/0!</v>
      </c>
      <c r="Q4" s="145"/>
      <c r="R4" s="144">
        <f>Autoevaluación!U7/SUM(Autoevaluación!U7:U10)</f>
        <v>0</v>
      </c>
      <c r="S4" s="144">
        <f>Autoevaluación!U8/SUM(Autoevaluación!U7:U10)</f>
        <v>0</v>
      </c>
      <c r="T4" s="144">
        <f>Autoevaluación!U9/SUM(Autoevaluación!U7:U10)</f>
        <v>1</v>
      </c>
      <c r="U4" s="144">
        <f>Autoevaluación!U10/SUM(Autoevaluación!U7:U10)</f>
        <v>0</v>
      </c>
    </row>
    <row r="5" spans="2:22" ht="38.15" customHeight="1" thickTop="1" thickBot="1" x14ac:dyDescent="0.35">
      <c r="B5" s="142" t="s">
        <v>85</v>
      </c>
      <c r="C5" s="143">
        <f>Autoevaluación!R13/SUM(Autoevaluación!R13:R16)</f>
        <v>0</v>
      </c>
      <c r="D5" s="144">
        <f>Autoevaluación!R14/SUM(Autoevaluación!R13:R16)</f>
        <v>0</v>
      </c>
      <c r="E5" s="144">
        <f>Autoevaluación!R15/SUM(Autoevaluación!R13:R16)</f>
        <v>1</v>
      </c>
      <c r="F5" s="144">
        <f>Autoevaluación!R16/SUM(Autoevaluación!R13:R16)</f>
        <v>0</v>
      </c>
      <c r="G5" s="309"/>
      <c r="H5" s="144">
        <f>Autoevaluación!S13/SUM(Autoevaluación!S13:S16)</f>
        <v>0</v>
      </c>
      <c r="I5" s="144">
        <f>Autoevaluación!S14/SUM(Autoevaluación!S13:S16)</f>
        <v>0</v>
      </c>
      <c r="J5" s="144">
        <f>Autoevaluación!S15/SUM(Autoevaluación!S13:S16)</f>
        <v>1</v>
      </c>
      <c r="K5" s="144">
        <f>Autoevaluación!S16/SUM(Autoevaluación!S13:S16)</f>
        <v>0</v>
      </c>
      <c r="L5" s="307"/>
      <c r="M5" s="144" t="e">
        <f>Autoevaluación!T13/SUM(Autoevaluación!T13:T16)</f>
        <v>#DIV/0!</v>
      </c>
      <c r="N5" s="144" t="e">
        <f>Autoevaluación!T14/SUM(Autoevaluación!T13:T16)</f>
        <v>#DIV/0!</v>
      </c>
      <c r="O5" s="144" t="e">
        <f>Autoevaluación!T15/SUM(Autoevaluación!T13:T16)</f>
        <v>#DIV/0!</v>
      </c>
      <c r="P5" s="144" t="e">
        <f>Autoevaluación!T16/SUM(Autoevaluación!T13:T16)</f>
        <v>#DIV/0!</v>
      </c>
      <c r="Q5" s="145"/>
      <c r="R5" s="144" t="e">
        <f>Autoevaluación!U13/SUM(Autoevaluación!U13:U16)</f>
        <v>#DIV/0!</v>
      </c>
      <c r="S5" s="144" t="e">
        <f>Autoevaluación!U14/SUM(Autoevaluación!U13:U16)</f>
        <v>#DIV/0!</v>
      </c>
      <c r="T5" s="144" t="e">
        <f>Autoevaluación!U15/SUM(Autoevaluación!U13:U16)</f>
        <v>#DIV/0!</v>
      </c>
      <c r="U5" s="144" t="e">
        <f>Autoevaluación!U16/SUM(Autoevaluación!U13:U16)</f>
        <v>#DIV/0!</v>
      </c>
    </row>
    <row r="6" spans="2:22" ht="38.15" customHeight="1" thickTop="1" thickBot="1" x14ac:dyDescent="0.35">
      <c r="B6" s="142" t="s">
        <v>102</v>
      </c>
      <c r="C6" s="143">
        <f>Autoevaluación!R20/SUM(Autoevaluación!R20:R23)</f>
        <v>0</v>
      </c>
      <c r="D6" s="144">
        <f>Autoevaluación!R21/SUM(Autoevaluación!R20:R23)</f>
        <v>0.5</v>
      </c>
      <c r="E6" s="144">
        <f>Autoevaluación!R22/SUM(Autoevaluación!R20:R23)</f>
        <v>0.5</v>
      </c>
      <c r="F6" s="144">
        <f>Autoevaluación!R23/SUM(Autoevaluación!R20:R23)</f>
        <v>0</v>
      </c>
      <c r="G6" s="309"/>
      <c r="H6" s="144">
        <f>Autoevaluación!S20/SUM(Autoevaluación!S20:S23)</f>
        <v>0</v>
      </c>
      <c r="I6" s="144">
        <f>Autoevaluación!S21/SUM(Autoevaluación!S20:S23)</f>
        <v>0.5</v>
      </c>
      <c r="J6" s="144">
        <f>Autoevaluación!S20/SUM(Autoevaluación!S20:S23)</f>
        <v>0</v>
      </c>
      <c r="K6" s="144">
        <f>Autoevaluación!S23/SUM(Autoevaluación!S20:S23)</f>
        <v>0.375</v>
      </c>
      <c r="L6" s="307"/>
      <c r="M6" s="144" t="e">
        <f>Autoevaluación!T20/SUM(Autoevaluación!T20:T23)</f>
        <v>#DIV/0!</v>
      </c>
      <c r="N6" s="144" t="e">
        <f>Autoevaluación!T21/SUM(Autoevaluación!T20:T23)</f>
        <v>#DIV/0!</v>
      </c>
      <c r="O6" s="144" t="e">
        <f>Autoevaluación!T22/SUM(Autoevaluación!T20:T23)</f>
        <v>#DIV/0!</v>
      </c>
      <c r="P6" s="144" t="e">
        <f>Autoevaluación!T23/SUM(Autoevaluación!T20:T23)</f>
        <v>#DIV/0!</v>
      </c>
      <c r="Q6" s="145"/>
      <c r="R6" s="144" t="e">
        <f>Autoevaluación!U20/SUM(Autoevaluación!U20:U23)</f>
        <v>#DIV/0!</v>
      </c>
      <c r="S6" s="144" t="e">
        <f>Autoevaluación!U21/SUM(Autoevaluación!U20:U23)</f>
        <v>#DIV/0!</v>
      </c>
      <c r="T6" s="144" t="e">
        <f>Autoevaluación!U22/SUM(Autoevaluación!U20:U23)</f>
        <v>#DIV/0!</v>
      </c>
      <c r="U6" s="144" t="e">
        <f>Autoevaluación!U23/SUM(Autoevaluación!U20:U23)</f>
        <v>#DIV/0!</v>
      </c>
      <c r="V6" s="146"/>
    </row>
    <row r="7" spans="2:22" ht="38.15" customHeight="1" thickTop="1" thickBot="1" x14ac:dyDescent="0.35">
      <c r="B7" s="142" t="s">
        <v>133</v>
      </c>
      <c r="C7" s="143">
        <f>Autoevaluación!R30/SUM(Autoevaluación!R30:R33)</f>
        <v>0.25</v>
      </c>
      <c r="D7" s="144">
        <f>Autoevaluación!R31/SUM(Autoevaluación!R30:R33)</f>
        <v>0.25</v>
      </c>
      <c r="E7" s="144">
        <f>Autoevaluación!R32/SUM(Autoevaluación!R30:R33)</f>
        <v>0.5</v>
      </c>
      <c r="F7" s="144">
        <f>Autoevaluación!R33/SUM(Autoevaluación!R30:R33)</f>
        <v>0</v>
      </c>
      <c r="G7" s="309"/>
      <c r="H7" s="144">
        <f>Autoevaluación!S30/SUM(Autoevaluación!S30:S33)</f>
        <v>0.25</v>
      </c>
      <c r="I7" s="144">
        <f>Autoevaluación!S31/SUM(Autoevaluación!S30:S33)</f>
        <v>0.25</v>
      </c>
      <c r="J7" s="144">
        <f>Autoevaluación!S32/SUM(Autoevaluación!S30:S33)</f>
        <v>0.5</v>
      </c>
      <c r="K7" s="144">
        <f>Autoevaluación!S33/SUM(Autoevaluación!S30:S33)</f>
        <v>0</v>
      </c>
      <c r="L7" s="307"/>
      <c r="M7" s="144" t="e">
        <f>Autoevaluación!T30/SUM(Autoevaluación!T30:T33)</f>
        <v>#DIV/0!</v>
      </c>
      <c r="N7" s="144" t="e">
        <f>Autoevaluación!T31/SUM(Autoevaluación!T30:T33)</f>
        <v>#DIV/0!</v>
      </c>
      <c r="O7" s="144" t="e">
        <f>Autoevaluación!T32/SUM(Autoevaluación!T30:T33)</f>
        <v>#DIV/0!</v>
      </c>
      <c r="P7" s="144" t="e">
        <f>Autoevaluación!T33/SUM(Autoevaluación!T30:T33)</f>
        <v>#DIV/0!</v>
      </c>
      <c r="Q7" s="145"/>
      <c r="R7" s="144" t="e">
        <f>Autoevaluación!U30/SUM(Autoevaluación!U30:U33)</f>
        <v>#DIV/0!</v>
      </c>
      <c r="S7" s="144" t="e">
        <f>Autoevaluación!U31/SUM(Autoevaluación!U30:U33)</f>
        <v>#DIV/0!</v>
      </c>
      <c r="T7" s="144" t="e">
        <f>Autoevaluación!U32/SUM(Autoevaluación!U30:U33)</f>
        <v>#DIV/0!</v>
      </c>
      <c r="U7" s="144" t="e">
        <f>Autoevaluación!U33/SUM(Autoevaluación!U30:U33)</f>
        <v>#DIV/0!</v>
      </c>
    </row>
    <row r="8" spans="2:22" ht="38.15" customHeight="1" thickTop="1" thickBot="1" x14ac:dyDescent="0.35">
      <c r="B8" s="142" t="s">
        <v>146</v>
      </c>
      <c r="C8" s="143">
        <f>Autoevaluación!R36/SUM(Autoevaluación!R36:R39)</f>
        <v>0</v>
      </c>
      <c r="D8" s="144">
        <f>Autoevaluación!R37/SUM(Autoevaluación!R36:R39)</f>
        <v>0.33333333333333331</v>
      </c>
      <c r="E8" s="144">
        <f>Autoevaluación!R38/SUM(Autoevaluación!R36:R39)</f>
        <v>0.55555555555555558</v>
      </c>
      <c r="F8" s="144">
        <f>Autoevaluación!R39/SUM(Autoevaluación!R36:R39)</f>
        <v>0.1111111111111111</v>
      </c>
      <c r="G8" s="309"/>
      <c r="H8" s="144">
        <f>Autoevaluación!S36/SUM(Autoevaluación!S36:S39)</f>
        <v>0</v>
      </c>
      <c r="I8" s="144">
        <f>Autoevaluación!S37/SUM(Autoevaluación!S36:S39)</f>
        <v>0.33333333333333331</v>
      </c>
      <c r="J8" s="144">
        <f>Autoevaluación!S38/SUM(Autoevaluación!S36:S39)</f>
        <v>0.55555555555555558</v>
      </c>
      <c r="K8" s="144">
        <f>Autoevaluación!S39/SUM(Autoevaluación!S36:S39)</f>
        <v>0.1111111111111111</v>
      </c>
      <c r="L8" s="307"/>
      <c r="M8" s="144" t="e">
        <f>Autoevaluación!T36/SUM(Autoevaluación!T36:T39)</f>
        <v>#DIV/0!</v>
      </c>
      <c r="N8" s="144" t="e">
        <f>Autoevaluación!T37/SUM(Autoevaluación!T36:T39)</f>
        <v>#DIV/0!</v>
      </c>
      <c r="O8" s="144" t="e">
        <f>Autoevaluación!T38/SUM(Autoevaluación!T36:T39)</f>
        <v>#DIV/0!</v>
      </c>
      <c r="P8" s="144" t="e">
        <f>Autoevaluación!T39/SUM(Autoevaluación!T36:T39)</f>
        <v>#DIV/0!</v>
      </c>
      <c r="Q8" s="145"/>
      <c r="R8" s="144" t="e">
        <f>Autoevaluación!U36/SUM(Autoevaluación!U36:U39)</f>
        <v>#DIV/0!</v>
      </c>
      <c r="S8" s="144" t="e">
        <f>Autoevaluación!U37/SUM(Autoevaluación!U36:U39)</f>
        <v>#DIV/0!</v>
      </c>
      <c r="T8" s="144" t="e">
        <f>Autoevaluación!U38/SUM(Autoevaluación!U36:U39)</f>
        <v>#DIV/0!</v>
      </c>
      <c r="U8" s="144" t="e">
        <f>Autoevaluación!U39/SUM(Autoevaluación!U36:U39)</f>
        <v>#DIV/0!</v>
      </c>
    </row>
    <row r="9" spans="2:22" ht="38.15" customHeight="1" thickTop="1" thickBot="1" x14ac:dyDescent="0.35">
      <c r="B9" s="142" t="s">
        <v>183</v>
      </c>
      <c r="C9" s="143">
        <f>Autoevaluación!R47/SUM(Autoevaluación!R47:R50)</f>
        <v>0.25</v>
      </c>
      <c r="D9" s="144">
        <f>Autoevaluación!R48/SUM(Autoevaluación!R47:R50)</f>
        <v>0.25</v>
      </c>
      <c r="E9" s="144">
        <f>Autoevaluación!R49/SUM(Autoevaluación!R47:R50)</f>
        <v>0.25</v>
      </c>
      <c r="F9" s="144">
        <f>Autoevaluación!R50/SUM(Autoevaluación!R47:R50)</f>
        <v>0.25</v>
      </c>
      <c r="G9" s="309"/>
      <c r="H9" s="144">
        <f>Autoevaluación!S47/SUM(Autoevaluación!S47:S50)</f>
        <v>0.25</v>
      </c>
      <c r="I9" s="144">
        <f>Autoevaluación!S48/SUM(Autoevaluación!S47:S50)</f>
        <v>0</v>
      </c>
      <c r="J9" s="144">
        <f>Autoevaluación!S49/SUM(Autoevaluación!S47:S50)</f>
        <v>0.5</v>
      </c>
      <c r="K9" s="144">
        <f>Autoevaluación!S50/SUM(Autoevaluación!S47:S50)</f>
        <v>0.25</v>
      </c>
      <c r="L9" s="307"/>
      <c r="M9" s="144" t="e">
        <f>Autoevaluación!T47/SUM(Autoevaluación!T47:T50)</f>
        <v>#DIV/0!</v>
      </c>
      <c r="N9" s="144" t="e">
        <f>Autoevaluación!T48/SUM(Autoevaluación!T47:T50)</f>
        <v>#DIV/0!</v>
      </c>
      <c r="O9" s="144" t="e">
        <f>Autoevaluación!T49/SUM(Autoevaluación!T47:T50)</f>
        <v>#DIV/0!</v>
      </c>
      <c r="P9" s="144" t="e">
        <f>Autoevaluación!T50/SUM(Autoevaluación!T47:T50)</f>
        <v>#DIV/0!</v>
      </c>
      <c r="Q9" s="145"/>
      <c r="R9" s="144" t="e">
        <f>Autoevaluación!U47/SUM(Autoevaluación!U47:U50)</f>
        <v>#DIV/0!</v>
      </c>
      <c r="S9" s="144" t="e">
        <f>Autoevaluación!U48/SUM(Autoevaluación!U47:U50)</f>
        <v>#DIV/0!</v>
      </c>
      <c r="T9" s="144" t="e">
        <f>Autoevaluación!U49/SUM(Autoevaluación!U47:U50)</f>
        <v>#DIV/0!</v>
      </c>
      <c r="U9" s="144" t="e">
        <f>Autoevaluación!U50/SUM(Autoevaluación!U47:U50)</f>
        <v>#DIV/0!</v>
      </c>
    </row>
    <row r="10" spans="2:22" ht="38.15" customHeight="1" thickTop="1" x14ac:dyDescent="0.3">
      <c r="B10" s="147" t="s">
        <v>461</v>
      </c>
      <c r="C10" s="148">
        <f>AVERAGE(C4:C9)</f>
        <v>8.3333333333333329E-2</v>
      </c>
      <c r="D10" s="148">
        <f>AVERAGE(D4:D9)</f>
        <v>0.2638888888888889</v>
      </c>
      <c r="E10" s="148">
        <f>AVERAGE(E4:E9)</f>
        <v>0.59259259259259256</v>
      </c>
      <c r="F10" s="148">
        <f>AVERAGE(F4:F9)</f>
        <v>6.0185185185185182E-2</v>
      </c>
      <c r="G10" s="149"/>
      <c r="H10" s="148">
        <f>AVERAGE(H4:H9)</f>
        <v>8.3333333333333329E-2</v>
      </c>
      <c r="I10" s="148">
        <f>AVERAGE(I4:I9)</f>
        <v>0.22222222222222221</v>
      </c>
      <c r="J10" s="148">
        <f>AVERAGE(J4:J9)</f>
        <v>0.55092592592592593</v>
      </c>
      <c r="K10" s="148">
        <f>AVERAGE(K4:K9)</f>
        <v>0.12268518518518519</v>
      </c>
      <c r="L10" s="149"/>
      <c r="M10" s="148" t="e">
        <f>AVERAGE(M4:M9)</f>
        <v>#DIV/0!</v>
      </c>
      <c r="N10" s="148" t="e">
        <f>AVERAGE(N4:N9)</f>
        <v>#DIV/0!</v>
      </c>
      <c r="O10" s="148" t="e">
        <f>AVERAGE(O4:O9)</f>
        <v>#DIV/0!</v>
      </c>
      <c r="P10" s="148" t="e">
        <f>AVERAGE(P4:P9)</f>
        <v>#DIV/0!</v>
      </c>
      <c r="Q10" s="150"/>
      <c r="R10" s="148" t="e">
        <f>AVERAGE(R4:R9)</f>
        <v>#DIV/0!</v>
      </c>
      <c r="S10" s="148" t="e">
        <f>AVERAGE(S4:S9)</f>
        <v>#DIV/0!</v>
      </c>
      <c r="T10" s="148" t="e">
        <f>AVERAGE(T4:T9)</f>
        <v>#DIV/0!</v>
      </c>
      <c r="U10" s="148" t="e">
        <f>AVERAGE(U4:U9)</f>
        <v>#DIV/0!</v>
      </c>
    </row>
    <row r="11" spans="2:22" x14ac:dyDescent="0.3">
      <c r="B11" s="151"/>
      <c r="C11" s="151"/>
      <c r="D11" s="151"/>
      <c r="E11" s="151"/>
      <c r="F11" s="149"/>
      <c r="G11" s="149"/>
      <c r="H11" s="149"/>
      <c r="I11" s="149"/>
      <c r="J11" s="149"/>
      <c r="K11" s="149"/>
      <c r="L11" s="149"/>
      <c r="M11" s="149"/>
      <c r="N11" s="149"/>
      <c r="O11" s="149"/>
      <c r="P11" s="149"/>
      <c r="Q11" s="149"/>
      <c r="R11" s="149"/>
      <c r="S11" s="149"/>
      <c r="T11" s="149"/>
      <c r="U11" s="149"/>
    </row>
    <row r="12" spans="2:22" ht="22" customHeight="1" x14ac:dyDescent="0.3">
      <c r="B12" s="295">
        <v>2023</v>
      </c>
      <c r="C12" s="296"/>
      <c r="D12" s="296"/>
      <c r="E12" s="296"/>
      <c r="F12" s="296"/>
      <c r="G12" s="296"/>
      <c r="H12" s="296"/>
      <c r="I12" s="296"/>
      <c r="J12" s="296"/>
      <c r="K12" s="296"/>
      <c r="L12" s="296"/>
      <c r="M12" s="296"/>
      <c r="N12" s="296"/>
      <c r="O12" s="296"/>
      <c r="P12" s="296"/>
      <c r="Q12" s="296"/>
      <c r="R12" s="296"/>
      <c r="S12" s="296"/>
      <c r="T12" s="296"/>
      <c r="U12" s="297"/>
    </row>
    <row r="13" spans="2:22" ht="25" customHeight="1" x14ac:dyDescent="0.3">
      <c r="B13" s="298" t="s">
        <v>462</v>
      </c>
      <c r="C13" s="299"/>
      <c r="D13" s="299"/>
      <c r="E13" s="299"/>
      <c r="F13" s="299"/>
      <c r="G13" s="299"/>
      <c r="H13" s="299"/>
      <c r="I13" s="299"/>
      <c r="J13" s="299"/>
      <c r="K13" s="299"/>
      <c r="L13" s="299"/>
      <c r="M13" s="299"/>
      <c r="N13" s="299"/>
      <c r="O13" s="299"/>
      <c r="P13" s="299"/>
      <c r="Q13" s="299"/>
      <c r="R13" s="299"/>
      <c r="S13" s="299"/>
      <c r="T13" s="299"/>
      <c r="U13" s="299"/>
    </row>
    <row r="14" spans="2:22" ht="60" customHeight="1" x14ac:dyDescent="0.3">
      <c r="B14" s="284" t="s">
        <v>164</v>
      </c>
      <c r="C14" s="284"/>
      <c r="D14" s="284"/>
      <c r="E14" s="284"/>
      <c r="F14" s="284"/>
      <c r="G14" s="284"/>
      <c r="H14" s="284"/>
      <c r="I14" s="284"/>
      <c r="J14" s="284"/>
      <c r="K14" s="284"/>
      <c r="L14" s="284"/>
      <c r="M14" s="284"/>
      <c r="N14" s="284"/>
      <c r="O14" s="284"/>
      <c r="P14" s="284"/>
      <c r="Q14" s="284"/>
      <c r="R14" s="284"/>
      <c r="S14" s="284"/>
      <c r="T14" s="284"/>
      <c r="U14" s="284"/>
    </row>
    <row r="15" spans="2:22" ht="60" customHeight="1" x14ac:dyDescent="0.3">
      <c r="B15" s="284" t="s">
        <v>189</v>
      </c>
      <c r="C15" s="284"/>
      <c r="D15" s="284"/>
      <c r="E15" s="284"/>
      <c r="F15" s="284"/>
      <c r="G15" s="284"/>
      <c r="H15" s="284"/>
      <c r="I15" s="284"/>
      <c r="J15" s="284"/>
      <c r="K15" s="284"/>
      <c r="L15" s="284"/>
      <c r="M15" s="284"/>
      <c r="N15" s="284"/>
      <c r="O15" s="284"/>
      <c r="P15" s="284"/>
      <c r="Q15" s="284"/>
      <c r="R15" s="284"/>
      <c r="S15" s="284"/>
      <c r="T15" s="284"/>
      <c r="U15" s="284"/>
    </row>
    <row r="16" spans="2:22" s="152" customFormat="1" ht="25" customHeight="1" x14ac:dyDescent="0.35">
      <c r="B16" s="289" t="s">
        <v>463</v>
      </c>
      <c r="C16" s="290"/>
      <c r="D16" s="290"/>
      <c r="E16" s="290"/>
      <c r="F16" s="290"/>
      <c r="G16" s="290"/>
      <c r="H16" s="290"/>
      <c r="I16" s="290"/>
      <c r="J16" s="290"/>
      <c r="K16" s="290"/>
      <c r="L16" s="290"/>
      <c r="M16" s="290"/>
      <c r="N16" s="290"/>
      <c r="O16" s="290"/>
      <c r="P16" s="290"/>
      <c r="Q16" s="290"/>
      <c r="R16" s="290"/>
      <c r="S16" s="290"/>
      <c r="T16" s="290"/>
      <c r="U16" s="290"/>
    </row>
    <row r="17" spans="2:21" ht="60" customHeight="1" x14ac:dyDescent="0.3">
      <c r="B17" s="284" t="s">
        <v>143</v>
      </c>
      <c r="C17" s="284"/>
      <c r="D17" s="284"/>
      <c r="E17" s="284"/>
      <c r="F17" s="284"/>
      <c r="G17" s="284"/>
      <c r="H17" s="284"/>
      <c r="I17" s="284"/>
      <c r="J17" s="284"/>
      <c r="K17" s="284"/>
      <c r="L17" s="284"/>
      <c r="M17" s="284"/>
      <c r="N17" s="284"/>
      <c r="O17" s="284"/>
      <c r="P17" s="284"/>
      <c r="Q17" s="284"/>
      <c r="R17" s="284"/>
      <c r="S17" s="284"/>
      <c r="T17" s="284"/>
      <c r="U17" s="284"/>
    </row>
    <row r="18" spans="2:21" ht="60" customHeight="1" x14ac:dyDescent="0.3">
      <c r="B18" s="284"/>
      <c r="C18" s="284"/>
      <c r="D18" s="284"/>
      <c r="E18" s="284"/>
      <c r="F18" s="284"/>
      <c r="G18" s="284"/>
      <c r="H18" s="284"/>
      <c r="I18" s="284"/>
      <c r="J18" s="284"/>
      <c r="K18" s="284"/>
      <c r="L18" s="284"/>
      <c r="M18" s="284"/>
      <c r="N18" s="284"/>
      <c r="O18" s="284"/>
      <c r="P18" s="284"/>
      <c r="Q18" s="284"/>
      <c r="R18" s="284"/>
      <c r="S18" s="284"/>
      <c r="T18" s="284"/>
      <c r="U18" s="284"/>
    </row>
    <row r="19" spans="2:21" ht="60" customHeight="1" x14ac:dyDescent="0.3">
      <c r="B19" s="284"/>
      <c r="C19" s="284"/>
      <c r="D19" s="284"/>
      <c r="E19" s="284"/>
      <c r="F19" s="284"/>
      <c r="G19" s="284"/>
      <c r="H19" s="284"/>
      <c r="I19" s="284"/>
      <c r="J19" s="284"/>
      <c r="K19" s="284"/>
      <c r="L19" s="284"/>
      <c r="M19" s="284"/>
      <c r="N19" s="284"/>
      <c r="O19" s="284"/>
      <c r="P19" s="284"/>
      <c r="Q19" s="284"/>
      <c r="R19" s="284"/>
      <c r="S19" s="284"/>
      <c r="T19" s="284"/>
      <c r="U19" s="284"/>
    </row>
    <row r="20" spans="2:21" ht="16.5" customHeight="1" x14ac:dyDescent="0.3">
      <c r="B20" s="153"/>
      <c r="C20" s="153"/>
      <c r="D20" s="153"/>
      <c r="E20" s="153"/>
      <c r="F20" s="153"/>
      <c r="G20" s="153"/>
      <c r="H20" s="153"/>
      <c r="I20" s="153"/>
      <c r="J20" s="153"/>
      <c r="K20" s="153"/>
      <c r="L20" s="153"/>
      <c r="M20" s="153"/>
      <c r="N20" s="153"/>
      <c r="O20" s="153"/>
      <c r="P20" s="153"/>
      <c r="Q20" s="153"/>
      <c r="R20" s="153"/>
      <c r="S20" s="153"/>
      <c r="T20" s="153"/>
      <c r="U20" s="153"/>
    </row>
    <row r="21" spans="2:21" ht="22" customHeight="1" x14ac:dyDescent="0.3">
      <c r="B21" s="293">
        <v>2024</v>
      </c>
      <c r="C21" s="293"/>
      <c r="D21" s="293"/>
      <c r="E21" s="293"/>
      <c r="F21" s="293"/>
      <c r="G21" s="293"/>
      <c r="H21" s="293"/>
      <c r="I21" s="293"/>
      <c r="J21" s="293"/>
      <c r="K21" s="293"/>
      <c r="L21" s="293"/>
      <c r="M21" s="293"/>
      <c r="N21" s="293"/>
      <c r="O21" s="293"/>
      <c r="P21" s="293"/>
      <c r="Q21" s="293"/>
      <c r="R21" s="293"/>
      <c r="S21" s="293"/>
      <c r="T21" s="293"/>
      <c r="U21" s="293"/>
    </row>
    <row r="22" spans="2:21" ht="25" customHeight="1" x14ac:dyDescent="0.3">
      <c r="B22" s="294" t="s">
        <v>462</v>
      </c>
      <c r="C22" s="294"/>
      <c r="D22" s="294"/>
      <c r="E22" s="294"/>
      <c r="F22" s="294"/>
      <c r="G22" s="294"/>
      <c r="H22" s="294"/>
      <c r="I22" s="294"/>
      <c r="J22" s="294"/>
      <c r="K22" s="294"/>
      <c r="L22" s="294"/>
      <c r="M22" s="294"/>
      <c r="N22" s="294"/>
      <c r="O22" s="294"/>
      <c r="P22" s="294"/>
      <c r="Q22" s="294"/>
      <c r="R22" s="294"/>
      <c r="S22" s="294"/>
      <c r="T22" s="294"/>
      <c r="U22" s="294"/>
    </row>
    <row r="23" spans="2:21" ht="60" customHeight="1" x14ac:dyDescent="0.3">
      <c r="B23" s="284" t="s">
        <v>164</v>
      </c>
      <c r="C23" s="284"/>
      <c r="D23" s="284"/>
      <c r="E23" s="284"/>
      <c r="F23" s="284"/>
      <c r="G23" s="284"/>
      <c r="H23" s="284"/>
      <c r="I23" s="284"/>
      <c r="J23" s="284"/>
      <c r="K23" s="284"/>
      <c r="L23" s="284"/>
      <c r="M23" s="284"/>
      <c r="N23" s="284"/>
      <c r="O23" s="284"/>
      <c r="P23" s="284"/>
      <c r="Q23" s="284"/>
      <c r="R23" s="284"/>
      <c r="S23" s="284"/>
      <c r="T23" s="284"/>
      <c r="U23" s="284"/>
    </row>
    <row r="24" spans="2:21" ht="60" customHeight="1" x14ac:dyDescent="0.3">
      <c r="B24" s="284" t="s">
        <v>111</v>
      </c>
      <c r="C24" s="284"/>
      <c r="D24" s="284"/>
      <c r="E24" s="284"/>
      <c r="F24" s="284"/>
      <c r="G24" s="284"/>
      <c r="H24" s="284"/>
      <c r="I24" s="284"/>
      <c r="J24" s="284"/>
      <c r="K24" s="284"/>
      <c r="L24" s="284"/>
      <c r="M24" s="284"/>
      <c r="N24" s="284"/>
      <c r="O24" s="284"/>
      <c r="P24" s="284"/>
      <c r="Q24" s="284"/>
      <c r="R24" s="284"/>
      <c r="S24" s="284"/>
      <c r="T24" s="284"/>
      <c r="U24" s="284"/>
    </row>
    <row r="25" spans="2:21" s="152" customFormat="1" ht="25" customHeight="1" x14ac:dyDescent="0.35">
      <c r="B25" s="289" t="s">
        <v>463</v>
      </c>
      <c r="C25" s="290"/>
      <c r="D25" s="290"/>
      <c r="E25" s="290"/>
      <c r="F25" s="290"/>
      <c r="G25" s="290"/>
      <c r="H25" s="290"/>
      <c r="I25" s="290"/>
      <c r="J25" s="290"/>
      <c r="K25" s="290"/>
      <c r="L25" s="290"/>
      <c r="M25" s="290"/>
      <c r="N25" s="290"/>
      <c r="O25" s="290"/>
      <c r="P25" s="290"/>
      <c r="Q25" s="290"/>
      <c r="R25" s="290"/>
      <c r="S25" s="290"/>
      <c r="T25" s="290"/>
      <c r="U25" s="290"/>
    </row>
    <row r="26" spans="2:21" ht="60" customHeight="1" x14ac:dyDescent="0.3">
      <c r="B26" s="284" t="s">
        <v>144</v>
      </c>
      <c r="C26" s="284"/>
      <c r="D26" s="284"/>
      <c r="E26" s="284"/>
      <c r="F26" s="284"/>
      <c r="G26" s="284"/>
      <c r="H26" s="284"/>
      <c r="I26" s="284"/>
      <c r="J26" s="284"/>
      <c r="K26" s="284"/>
      <c r="L26" s="284"/>
      <c r="M26" s="284"/>
      <c r="N26" s="284"/>
      <c r="O26" s="284"/>
      <c r="P26" s="284"/>
      <c r="Q26" s="284"/>
      <c r="R26" s="284"/>
      <c r="S26" s="284"/>
      <c r="T26" s="284"/>
      <c r="U26" s="284"/>
    </row>
    <row r="27" spans="2:21" ht="60" customHeight="1" x14ac:dyDescent="0.3">
      <c r="B27" s="284"/>
      <c r="C27" s="284"/>
      <c r="D27" s="284"/>
      <c r="E27" s="284"/>
      <c r="F27" s="284"/>
      <c r="G27" s="284"/>
      <c r="H27" s="284"/>
      <c r="I27" s="284"/>
      <c r="J27" s="284"/>
      <c r="K27" s="284"/>
      <c r="L27" s="284"/>
      <c r="M27" s="284"/>
      <c r="N27" s="284"/>
      <c r="O27" s="284"/>
      <c r="P27" s="284"/>
      <c r="Q27" s="284"/>
      <c r="R27" s="284"/>
      <c r="S27" s="284"/>
      <c r="T27" s="284"/>
      <c r="U27" s="284"/>
    </row>
    <row r="28" spans="2:21" ht="60" customHeight="1" x14ac:dyDescent="0.3">
      <c r="B28" s="284"/>
      <c r="C28" s="284"/>
      <c r="D28" s="284"/>
      <c r="E28" s="284"/>
      <c r="F28" s="284"/>
      <c r="G28" s="284"/>
      <c r="H28" s="284"/>
      <c r="I28" s="284"/>
      <c r="J28" s="284"/>
      <c r="K28" s="284"/>
      <c r="L28" s="284"/>
      <c r="M28" s="284"/>
      <c r="N28" s="284"/>
      <c r="O28" s="284"/>
      <c r="P28" s="284"/>
      <c r="Q28" s="284"/>
      <c r="R28" s="284"/>
      <c r="S28" s="284"/>
      <c r="T28" s="284"/>
      <c r="U28" s="284"/>
    </row>
    <row r="29" spans="2:21" ht="16.5" customHeight="1" x14ac:dyDescent="0.3">
      <c r="B29" s="153"/>
      <c r="C29" s="153"/>
      <c r="D29" s="153"/>
      <c r="E29" s="153"/>
      <c r="F29" s="153"/>
      <c r="G29" s="153"/>
      <c r="H29" s="153"/>
      <c r="I29" s="153"/>
      <c r="J29" s="153"/>
      <c r="K29" s="153"/>
      <c r="L29" s="153"/>
      <c r="M29" s="153"/>
      <c r="N29" s="153"/>
      <c r="O29" s="153"/>
      <c r="P29" s="153"/>
      <c r="Q29" s="153"/>
      <c r="R29" s="153"/>
      <c r="S29" s="153"/>
      <c r="T29" s="153"/>
      <c r="U29" s="153"/>
    </row>
    <row r="30" spans="2:21" ht="22" customHeight="1" x14ac:dyDescent="0.3">
      <c r="B30" s="291">
        <v>2025</v>
      </c>
      <c r="C30" s="292"/>
      <c r="D30" s="292"/>
      <c r="E30" s="292"/>
      <c r="F30" s="292"/>
      <c r="G30" s="292"/>
      <c r="H30" s="292"/>
      <c r="I30" s="292"/>
      <c r="J30" s="292"/>
      <c r="K30" s="292"/>
      <c r="L30" s="292"/>
      <c r="M30" s="292"/>
      <c r="N30" s="292"/>
      <c r="O30" s="292"/>
      <c r="P30" s="292"/>
      <c r="Q30" s="292"/>
      <c r="R30" s="292"/>
      <c r="S30" s="292"/>
      <c r="T30" s="292"/>
      <c r="U30" s="292"/>
    </row>
    <row r="31" spans="2:21" ht="25" customHeight="1" x14ac:dyDescent="0.3">
      <c r="B31" s="287" t="s">
        <v>462</v>
      </c>
      <c r="C31" s="288"/>
      <c r="D31" s="288"/>
      <c r="E31" s="288"/>
      <c r="F31" s="288"/>
      <c r="G31" s="288"/>
      <c r="H31" s="288"/>
      <c r="I31" s="288"/>
      <c r="J31" s="288"/>
      <c r="K31" s="288"/>
      <c r="L31" s="288"/>
      <c r="M31" s="288"/>
      <c r="N31" s="288"/>
      <c r="O31" s="288"/>
      <c r="P31" s="288"/>
      <c r="Q31" s="288"/>
      <c r="R31" s="288"/>
      <c r="S31" s="288"/>
      <c r="T31" s="288"/>
      <c r="U31" s="288"/>
    </row>
    <row r="32" spans="2:21" ht="60" customHeight="1" x14ac:dyDescent="0.3">
      <c r="B32" s="284"/>
      <c r="C32" s="284"/>
      <c r="D32" s="284"/>
      <c r="E32" s="284"/>
      <c r="F32" s="284"/>
      <c r="G32" s="284"/>
      <c r="H32" s="284"/>
      <c r="I32" s="284"/>
      <c r="J32" s="284"/>
      <c r="K32" s="284"/>
      <c r="L32" s="284"/>
      <c r="M32" s="284"/>
      <c r="N32" s="284"/>
      <c r="O32" s="284"/>
      <c r="P32" s="284"/>
      <c r="Q32" s="284"/>
      <c r="R32" s="284"/>
      <c r="S32" s="284"/>
      <c r="T32" s="284"/>
      <c r="U32" s="284"/>
    </row>
    <row r="33" spans="2:21" ht="60" customHeight="1" x14ac:dyDescent="0.3">
      <c r="B33" s="284"/>
      <c r="C33" s="284"/>
      <c r="D33" s="284"/>
      <c r="E33" s="284"/>
      <c r="F33" s="284"/>
      <c r="G33" s="284"/>
      <c r="H33" s="284"/>
      <c r="I33" s="284"/>
      <c r="J33" s="284"/>
      <c r="K33" s="284"/>
      <c r="L33" s="284"/>
      <c r="M33" s="284"/>
      <c r="N33" s="284"/>
      <c r="O33" s="284"/>
      <c r="P33" s="284"/>
      <c r="Q33" s="284"/>
      <c r="R33" s="284"/>
      <c r="S33" s="284"/>
      <c r="T33" s="284"/>
      <c r="U33" s="284"/>
    </row>
    <row r="34" spans="2:21" s="152" customFormat="1" ht="25" customHeight="1" x14ac:dyDescent="0.35">
      <c r="B34" s="289" t="s">
        <v>463</v>
      </c>
      <c r="C34" s="290"/>
      <c r="D34" s="290"/>
      <c r="E34" s="290"/>
      <c r="F34" s="290"/>
      <c r="G34" s="290"/>
      <c r="H34" s="290"/>
      <c r="I34" s="290"/>
      <c r="J34" s="290"/>
      <c r="K34" s="290"/>
      <c r="L34" s="290"/>
      <c r="M34" s="290"/>
      <c r="N34" s="290"/>
      <c r="O34" s="290"/>
      <c r="P34" s="290"/>
      <c r="Q34" s="290"/>
      <c r="R34" s="290"/>
      <c r="S34" s="290"/>
      <c r="T34" s="290"/>
      <c r="U34" s="290"/>
    </row>
    <row r="35" spans="2:21" ht="60" customHeight="1" x14ac:dyDescent="0.3">
      <c r="B35" s="284"/>
      <c r="C35" s="284"/>
      <c r="D35" s="284"/>
      <c r="E35" s="284"/>
      <c r="F35" s="284"/>
      <c r="G35" s="284"/>
      <c r="H35" s="284"/>
      <c r="I35" s="284"/>
      <c r="J35" s="284"/>
      <c r="K35" s="284"/>
      <c r="L35" s="284"/>
      <c r="M35" s="284"/>
      <c r="N35" s="284"/>
      <c r="O35" s="284"/>
      <c r="P35" s="284"/>
      <c r="Q35" s="284"/>
      <c r="R35" s="284"/>
      <c r="S35" s="284"/>
      <c r="T35" s="284"/>
      <c r="U35" s="284"/>
    </row>
    <row r="36" spans="2:21" ht="60" customHeight="1" x14ac:dyDescent="0.3">
      <c r="B36" s="284"/>
      <c r="C36" s="284"/>
      <c r="D36" s="284"/>
      <c r="E36" s="284"/>
      <c r="F36" s="284"/>
      <c r="G36" s="284"/>
      <c r="H36" s="284"/>
      <c r="I36" s="284"/>
      <c r="J36" s="284"/>
      <c r="K36" s="284"/>
      <c r="L36" s="284"/>
      <c r="M36" s="284"/>
      <c r="N36" s="284"/>
      <c r="O36" s="284"/>
      <c r="P36" s="284"/>
      <c r="Q36" s="284"/>
      <c r="R36" s="284"/>
      <c r="S36" s="284"/>
      <c r="T36" s="284"/>
      <c r="U36" s="284"/>
    </row>
    <row r="37" spans="2:21" ht="60" customHeight="1" x14ac:dyDescent="0.3">
      <c r="B37" s="284"/>
      <c r="C37" s="284"/>
      <c r="D37" s="284"/>
      <c r="E37" s="284"/>
      <c r="F37" s="284"/>
      <c r="G37" s="284"/>
      <c r="H37" s="284"/>
      <c r="I37" s="284"/>
      <c r="J37" s="284"/>
      <c r="K37" s="284"/>
      <c r="L37" s="284"/>
      <c r="M37" s="284"/>
      <c r="N37" s="284"/>
      <c r="O37" s="284"/>
      <c r="P37" s="284"/>
      <c r="Q37" s="284"/>
      <c r="R37" s="284"/>
      <c r="S37" s="284"/>
      <c r="T37" s="284"/>
      <c r="U37" s="284"/>
    </row>
    <row r="39" spans="2:21" x14ac:dyDescent="0.3">
      <c r="B39" s="285">
        <v>2026</v>
      </c>
      <c r="C39" s="286"/>
      <c r="D39" s="286"/>
      <c r="E39" s="286"/>
      <c r="F39" s="286"/>
      <c r="G39" s="286"/>
      <c r="H39" s="286"/>
      <c r="I39" s="286"/>
      <c r="J39" s="286"/>
      <c r="K39" s="286"/>
      <c r="L39" s="286"/>
      <c r="M39" s="286"/>
      <c r="N39" s="286"/>
      <c r="O39" s="286"/>
      <c r="P39" s="286"/>
      <c r="Q39" s="286"/>
      <c r="R39" s="286"/>
      <c r="S39" s="286"/>
      <c r="T39" s="286"/>
      <c r="U39" s="286"/>
    </row>
    <row r="40" spans="2:21" ht="19.5" x14ac:dyDescent="0.3">
      <c r="B40" s="287" t="s">
        <v>462</v>
      </c>
      <c r="C40" s="288"/>
      <c r="D40" s="288"/>
      <c r="E40" s="288"/>
      <c r="F40" s="288"/>
      <c r="G40" s="288"/>
      <c r="H40" s="288"/>
      <c r="I40" s="288"/>
      <c r="J40" s="288"/>
      <c r="K40" s="288"/>
      <c r="L40" s="288"/>
      <c r="M40" s="288"/>
      <c r="N40" s="288"/>
      <c r="O40" s="288"/>
      <c r="P40" s="288"/>
      <c r="Q40" s="288"/>
      <c r="R40" s="288"/>
      <c r="S40" s="288"/>
      <c r="T40" s="288"/>
      <c r="U40" s="288"/>
    </row>
    <row r="41" spans="2:21" ht="60.75" customHeight="1" x14ac:dyDescent="0.3">
      <c r="B41" s="284"/>
      <c r="C41" s="284"/>
      <c r="D41" s="284"/>
      <c r="E41" s="284"/>
      <c r="F41" s="284"/>
      <c r="G41" s="284"/>
      <c r="H41" s="284"/>
      <c r="I41" s="284"/>
      <c r="J41" s="284"/>
      <c r="K41" s="284"/>
      <c r="L41" s="284"/>
      <c r="M41" s="284"/>
      <c r="N41" s="284"/>
      <c r="O41" s="284"/>
      <c r="P41" s="284"/>
      <c r="Q41" s="284"/>
      <c r="R41" s="284"/>
      <c r="S41" s="284"/>
      <c r="T41" s="284"/>
      <c r="U41" s="284"/>
    </row>
    <row r="42" spans="2:21" ht="60" customHeight="1" x14ac:dyDescent="0.3">
      <c r="B42" s="284"/>
      <c r="C42" s="284"/>
      <c r="D42" s="284"/>
      <c r="E42" s="284"/>
      <c r="F42" s="284"/>
      <c r="G42" s="284"/>
      <c r="H42" s="284"/>
      <c r="I42" s="284"/>
      <c r="J42" s="284"/>
      <c r="K42" s="284"/>
      <c r="L42" s="284"/>
      <c r="M42" s="284"/>
      <c r="N42" s="284"/>
      <c r="O42" s="284"/>
      <c r="P42" s="284"/>
      <c r="Q42" s="284"/>
      <c r="R42" s="284"/>
      <c r="S42" s="284"/>
      <c r="T42" s="284"/>
      <c r="U42" s="284"/>
    </row>
    <row r="43" spans="2:21" ht="19.5" x14ac:dyDescent="0.3">
      <c r="B43" s="289" t="s">
        <v>463</v>
      </c>
      <c r="C43" s="290"/>
      <c r="D43" s="290"/>
      <c r="E43" s="290"/>
      <c r="F43" s="290"/>
      <c r="G43" s="290"/>
      <c r="H43" s="290"/>
      <c r="I43" s="290"/>
      <c r="J43" s="290"/>
      <c r="K43" s="290"/>
      <c r="L43" s="290"/>
      <c r="M43" s="290"/>
      <c r="N43" s="290"/>
      <c r="O43" s="290"/>
      <c r="P43" s="290"/>
      <c r="Q43" s="290"/>
      <c r="R43" s="290"/>
      <c r="S43" s="290"/>
      <c r="T43" s="290"/>
      <c r="U43" s="290"/>
    </row>
    <row r="44" spans="2:21" ht="45.75" customHeight="1" x14ac:dyDescent="0.3">
      <c r="B44" s="284"/>
      <c r="C44" s="284"/>
      <c r="D44" s="284"/>
      <c r="E44" s="284"/>
      <c r="F44" s="284"/>
      <c r="G44" s="284"/>
      <c r="H44" s="284"/>
      <c r="I44" s="284"/>
      <c r="J44" s="284"/>
      <c r="K44" s="284"/>
      <c r="L44" s="284"/>
      <c r="M44" s="284"/>
      <c r="N44" s="284"/>
      <c r="O44" s="284"/>
      <c r="P44" s="284"/>
      <c r="Q44" s="284"/>
      <c r="R44" s="284"/>
      <c r="S44" s="284"/>
      <c r="T44" s="284"/>
      <c r="U44" s="284"/>
    </row>
    <row r="45" spans="2:21" ht="48" customHeight="1" x14ac:dyDescent="0.3">
      <c r="B45" s="284"/>
      <c r="C45" s="284"/>
      <c r="D45" s="284"/>
      <c r="E45" s="284"/>
      <c r="F45" s="284"/>
      <c r="G45" s="284"/>
      <c r="H45" s="284"/>
      <c r="I45" s="284"/>
      <c r="J45" s="284"/>
      <c r="K45" s="284"/>
      <c r="L45" s="284"/>
      <c r="M45" s="284"/>
      <c r="N45" s="284"/>
      <c r="O45" s="284"/>
      <c r="P45" s="284"/>
      <c r="Q45" s="284"/>
      <c r="R45" s="284"/>
      <c r="S45" s="284"/>
      <c r="T45" s="284"/>
      <c r="U45" s="284"/>
    </row>
    <row r="46" spans="2:21" ht="56.25" customHeight="1" x14ac:dyDescent="0.3">
      <c r="B46" s="284"/>
      <c r="C46" s="284"/>
      <c r="D46" s="284"/>
      <c r="E46" s="284"/>
      <c r="F46" s="284"/>
      <c r="G46" s="284"/>
      <c r="H46" s="284"/>
      <c r="I46" s="284"/>
      <c r="J46" s="284"/>
      <c r="K46" s="284"/>
      <c r="L46" s="284"/>
      <c r="M46" s="284"/>
      <c r="N46" s="284"/>
      <c r="O46" s="284"/>
      <c r="P46" s="284"/>
      <c r="Q46" s="284"/>
      <c r="R46" s="284"/>
      <c r="S46" s="284"/>
      <c r="T46" s="284"/>
      <c r="U46" s="284"/>
    </row>
    <row r="65495" spans="2:22" x14ac:dyDescent="0.3">
      <c r="B65495" s="154" t="s">
        <v>50</v>
      </c>
      <c r="C65495" s="154"/>
      <c r="D65495" s="154"/>
      <c r="E65495" s="154"/>
      <c r="F65495" s="154"/>
      <c r="G65495" s="154"/>
      <c r="H65495" s="154"/>
      <c r="I65495" s="154"/>
      <c r="J65495" s="154"/>
      <c r="K65495" s="154"/>
      <c r="L65495" s="154"/>
      <c r="M65495" s="154"/>
      <c r="N65495" s="154"/>
      <c r="O65495" s="154"/>
      <c r="P65495" s="154"/>
      <c r="Q65495" s="154"/>
      <c r="R65495" s="154"/>
      <c r="S65495" s="154"/>
      <c r="T65495" s="154"/>
      <c r="U65495" s="154"/>
      <c r="V65495" s="154"/>
    </row>
    <row r="65496" spans="2:22" x14ac:dyDescent="0.3">
      <c r="B65496" s="155" t="s">
        <v>51</v>
      </c>
      <c r="C65496" s="155"/>
      <c r="D65496" s="155"/>
      <c r="E65496" s="155"/>
      <c r="F65496" s="155"/>
      <c r="G65496" s="155"/>
      <c r="H65496" s="155"/>
      <c r="I65496" s="155"/>
      <c r="J65496" s="155"/>
      <c r="K65496" s="155"/>
      <c r="L65496" s="155"/>
      <c r="M65496" s="155"/>
      <c r="N65496" s="155"/>
      <c r="O65496" s="155"/>
      <c r="P65496" s="155"/>
      <c r="Q65496" s="155"/>
      <c r="R65496" s="155"/>
      <c r="S65496" s="155"/>
      <c r="T65496" s="155"/>
      <c r="U65496" s="155"/>
      <c r="V65496" s="155"/>
    </row>
    <row r="65497" spans="2:22" x14ac:dyDescent="0.3">
      <c r="B65497" s="155" t="s">
        <v>52</v>
      </c>
      <c r="C65497" s="155"/>
      <c r="D65497" s="155"/>
      <c r="E65497" s="155"/>
      <c r="F65497" s="155"/>
      <c r="G65497" s="155"/>
      <c r="H65497" s="155"/>
      <c r="I65497" s="155"/>
      <c r="J65497" s="155"/>
      <c r="K65497" s="155"/>
      <c r="L65497" s="155"/>
      <c r="M65497" s="155"/>
      <c r="N65497" s="155"/>
      <c r="O65497" s="155"/>
      <c r="P65497" s="155"/>
      <c r="Q65497" s="155"/>
      <c r="R65497" s="155"/>
      <c r="S65497" s="155"/>
      <c r="T65497" s="155"/>
      <c r="U65497" s="155"/>
      <c r="V65497" s="155"/>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23" zoomScale="70" zoomScaleNormal="70" workbookViewId="0">
      <selection activeCell="B27" sqref="B27:U27"/>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1796875" style="1" customWidth="1"/>
    <col min="18" max="21" width="7.7265625" style="1" customWidth="1"/>
    <col min="22" max="22" width="14.1796875" style="1" bestFit="1" customWidth="1"/>
    <col min="23"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15" t="s">
        <v>464</v>
      </c>
      <c r="C2" s="317" t="s">
        <v>57</v>
      </c>
      <c r="D2" s="317"/>
      <c r="E2" s="317"/>
      <c r="F2" s="317"/>
      <c r="G2" s="2"/>
      <c r="H2" s="318" t="s">
        <v>58</v>
      </c>
      <c r="I2" s="318"/>
      <c r="J2" s="318"/>
      <c r="K2" s="318"/>
      <c r="L2" s="2"/>
      <c r="M2" s="319" t="s">
        <v>59</v>
      </c>
      <c r="N2" s="319"/>
      <c r="O2" s="319"/>
      <c r="P2" s="319"/>
      <c r="Q2" s="55"/>
      <c r="R2" s="314" t="s">
        <v>60</v>
      </c>
      <c r="S2" s="314"/>
      <c r="T2" s="314"/>
      <c r="U2" s="314"/>
      <c r="V2" s="311"/>
    </row>
    <row r="3" spans="2:22" ht="24.75" customHeight="1" thickBot="1" x14ac:dyDescent="0.35">
      <c r="B3" s="316"/>
      <c r="C3" s="3">
        <v>1</v>
      </c>
      <c r="D3" s="3">
        <v>2</v>
      </c>
      <c r="E3" s="4">
        <v>3</v>
      </c>
      <c r="F3" s="5">
        <v>4</v>
      </c>
      <c r="G3" s="320"/>
      <c r="H3" s="3">
        <v>1</v>
      </c>
      <c r="I3" s="3">
        <v>2</v>
      </c>
      <c r="J3" s="4">
        <v>3</v>
      </c>
      <c r="K3" s="5">
        <v>4</v>
      </c>
      <c r="L3" s="312"/>
      <c r="M3" s="3">
        <v>1</v>
      </c>
      <c r="N3" s="3">
        <v>2</v>
      </c>
      <c r="O3" s="4">
        <v>3</v>
      </c>
      <c r="P3" s="5">
        <v>4</v>
      </c>
      <c r="Q3" s="56"/>
      <c r="R3" s="3">
        <v>1</v>
      </c>
      <c r="S3" s="3">
        <v>2</v>
      </c>
      <c r="T3" s="4">
        <v>3</v>
      </c>
      <c r="U3" s="5">
        <v>4</v>
      </c>
      <c r="V3" s="311"/>
    </row>
    <row r="4" spans="2:22" ht="38.15" customHeight="1" thickTop="1" thickBot="1" x14ac:dyDescent="0.35">
      <c r="B4" s="37" t="s">
        <v>465</v>
      </c>
      <c r="C4" s="36">
        <f>Autoevaluación!R84/SUM(Autoevaluación!R84:R87)</f>
        <v>0</v>
      </c>
      <c r="D4" s="7">
        <f>Autoevaluación!R85/SUM(Autoevaluación!R84:R87)</f>
        <v>0</v>
      </c>
      <c r="E4" s="7">
        <f>Autoevaluación!R86/SUM(Autoevaluación!R84:R87)</f>
        <v>0.33333333333333331</v>
      </c>
      <c r="F4" s="7">
        <f>Autoevaluación!R87/SUM(Autoevaluación!R84:R87)</f>
        <v>0.66666666666666663</v>
      </c>
      <c r="G4" s="321"/>
      <c r="H4" s="17">
        <f>Autoevaluación!S84/SUM(Autoevaluación!S84:S87)</f>
        <v>0</v>
      </c>
      <c r="I4" s="7">
        <f>Autoevaluación!S85/SUM(Autoevaluación!S84:S87)</f>
        <v>0</v>
      </c>
      <c r="J4" s="7">
        <f>Autoevaluación!S86/SUM(Autoevaluación!S84:S87)</f>
        <v>0.33333333333333331</v>
      </c>
      <c r="K4" s="7">
        <f>Autoevaluación!S87/SUM(Autoevaluación!S84:S87)</f>
        <v>0.66666666666666663</v>
      </c>
      <c r="L4" s="313"/>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5" customHeight="1" thickTop="1" thickBot="1" x14ac:dyDescent="0.4">
      <c r="B5" s="39" t="s">
        <v>466</v>
      </c>
      <c r="C5" s="36">
        <f>Autoevaluación!R89/SUM(Autoevaluación!R89:R92)</f>
        <v>0.14285714285714285</v>
      </c>
      <c r="D5" s="7">
        <f>Autoevaluación!R90/SUM(Autoevaluación!R89:R92)</f>
        <v>0.5714285714285714</v>
      </c>
      <c r="E5" s="7">
        <f>Autoevaluación!R91/SUM(Autoevaluación!R89:R92)</f>
        <v>0.14285714285714285</v>
      </c>
      <c r="F5" s="7">
        <f>Autoevaluación!R92/SUM(Autoevaluación!R89:R92)</f>
        <v>0.14285714285714285</v>
      </c>
      <c r="G5" s="321"/>
      <c r="H5" s="17">
        <f>Autoevaluación!S89/SUM(Autoevaluación!S89:S92)</f>
        <v>0.14285714285714285</v>
      </c>
      <c r="I5" s="7">
        <f>Autoevaluación!S90/SUM(Autoevaluación!S89:S92)</f>
        <v>0.5714285714285714</v>
      </c>
      <c r="J5" s="7" t="e">
        <f>Autoevaluación!S91/SUM(Autoevaluación!S89:Q92Q13:V16)</f>
        <v>#NAME?</v>
      </c>
      <c r="K5" s="7">
        <f>Autoevaluación!S92/SUM(Autoevaluación!S89:S92)</f>
        <v>0.14285714285714285</v>
      </c>
      <c r="L5" s="313"/>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5" customHeight="1" thickTop="1" thickBot="1" x14ac:dyDescent="0.35">
      <c r="B6" s="39" t="s">
        <v>467</v>
      </c>
      <c r="C6" s="36">
        <f>Autoevaluación!R98/SUM(Autoevaluación!R98:R101)</f>
        <v>0</v>
      </c>
      <c r="D6" s="7">
        <f>Autoevaluación!R99/SUM(Autoevaluación!R98:R101)</f>
        <v>1</v>
      </c>
      <c r="E6" s="7">
        <f>Autoevaluación!R100/SUM(Autoevaluación!R98:R101)</f>
        <v>0</v>
      </c>
      <c r="F6" s="7">
        <f>Autoevaluación!R101/SUM(Autoevaluación!R98:R101)</f>
        <v>0</v>
      </c>
      <c r="G6" s="321"/>
      <c r="H6" s="17">
        <f>Autoevaluación!S98/SUM(Autoevaluación!S98:S101)</f>
        <v>0</v>
      </c>
      <c r="I6" s="7">
        <f>Autoevaluación!S99/SUM(Autoevaluación!S98:S101)</f>
        <v>0.5</v>
      </c>
      <c r="J6" s="7">
        <f>Autoevaluación!S100/SUM(Autoevaluación!S98:S101)</f>
        <v>0.5</v>
      </c>
      <c r="K6" s="7">
        <f>Autoevaluación!S10/SUM(Autoevaluación!S98:S101)</f>
        <v>0</v>
      </c>
      <c r="L6" s="313"/>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5" customHeight="1" thickTop="1" thickBot="1" x14ac:dyDescent="0.35">
      <c r="B7" s="37" t="s">
        <v>468</v>
      </c>
      <c r="C7" s="36">
        <f>Autoevaluación!R102/SUM(Autoevaluación!R102:R105)</f>
        <v>0.3</v>
      </c>
      <c r="D7" s="7">
        <f>Autoevaluación!R103/SUM(Autoevaluación!R102:R105)</f>
        <v>0.4</v>
      </c>
      <c r="E7" s="7">
        <f>Autoevaluación!R104/SUM(Autoevaluación!R102:R105)</f>
        <v>0</v>
      </c>
      <c r="F7" s="7">
        <f>Autoevaluación!R105/SUM(Autoevaluación!R102:R105)</f>
        <v>0.3</v>
      </c>
      <c r="G7" s="321"/>
      <c r="H7" s="17">
        <f>Autoevaluación!S102/SUM(Autoevaluación!S102:S105)</f>
        <v>0.2</v>
      </c>
      <c r="I7" s="7">
        <f>Autoevaluación!S103/SUM(Autoevaluación!S102:S105)</f>
        <v>0.3</v>
      </c>
      <c r="J7" s="7">
        <f>Autoevaluación!S104/SUM(Autoevaluación!S102:S105)</f>
        <v>0.2</v>
      </c>
      <c r="K7" s="7">
        <f>Autoevaluación!S105/SUM(Autoevaluación!S102:S105)</f>
        <v>0.3</v>
      </c>
      <c r="L7" s="313"/>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5" customHeight="1" thickTop="1" thickBot="1" x14ac:dyDescent="0.35">
      <c r="B8" s="37" t="s">
        <v>469</v>
      </c>
      <c r="C8" s="36">
        <f>Autoevaluación!R114/SUM(Autoevaluación!R114:R117)</f>
        <v>0</v>
      </c>
      <c r="D8" s="7">
        <f>Autoevaluación!R115/SUM(Autoevaluación!R114:R117)</f>
        <v>0</v>
      </c>
      <c r="E8" s="7">
        <f>Autoevaluación!R116/SUM(Autoevaluación!R114:R117)</f>
        <v>0.5</v>
      </c>
      <c r="F8" s="7">
        <f>Autoevaluación!R117/SUM(Autoevaluación!R114:R117)</f>
        <v>0.5</v>
      </c>
      <c r="G8" s="321"/>
      <c r="H8" s="17">
        <f>Autoevaluación!S114/SUM(Autoevaluación!S114:S117)</f>
        <v>0</v>
      </c>
      <c r="I8" s="7">
        <f>Autoevaluación!S115/SUM(Autoevaluación!S114:S117)</f>
        <v>0</v>
      </c>
      <c r="J8" s="7">
        <f>Autoevaluación!S116/SUM(Autoevaluación!S114:S117)</f>
        <v>0.25</v>
      </c>
      <c r="K8" s="7">
        <f>Autoevaluación!S117/SUM(Autoevaluación!S114:S117)</f>
        <v>0.75</v>
      </c>
      <c r="L8" s="313"/>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5" customHeight="1" thickTop="1" x14ac:dyDescent="0.3">
      <c r="B9" s="38"/>
      <c r="C9" s="7"/>
      <c r="D9" s="7"/>
      <c r="E9" s="7"/>
      <c r="F9" s="7"/>
      <c r="G9" s="321"/>
      <c r="H9" s="7"/>
      <c r="I9" s="7"/>
      <c r="J9" s="7"/>
      <c r="K9" s="7"/>
      <c r="L9" s="313"/>
      <c r="M9" s="7"/>
      <c r="N9" s="7"/>
      <c r="O9" s="7"/>
      <c r="P9" s="7"/>
      <c r="Q9" s="53"/>
      <c r="R9" s="7"/>
      <c r="S9" s="7"/>
      <c r="T9" s="7"/>
      <c r="U9" s="7"/>
    </row>
    <row r="10" spans="2:22" ht="42" customHeight="1" x14ac:dyDescent="0.3">
      <c r="B10" s="15" t="s">
        <v>470</v>
      </c>
      <c r="C10" s="12">
        <f>AVERAGE(C4:C9)</f>
        <v>8.8571428571428565E-2</v>
      </c>
      <c r="D10" s="12">
        <f>AVERAGE(D4:D9)</f>
        <v>0.39428571428571429</v>
      </c>
      <c r="E10" s="12">
        <f>AVERAGE(E4:E9)</f>
        <v>0.19523809523809524</v>
      </c>
      <c r="F10" s="12">
        <f>AVERAGE(F4:F9)</f>
        <v>0.32190476190476192</v>
      </c>
      <c r="G10" s="9"/>
      <c r="H10" s="12">
        <f>AVERAGE(H4:H9)</f>
        <v>6.8571428571428575E-2</v>
      </c>
      <c r="I10" s="12">
        <f>AVERAGE(I4:I9)</f>
        <v>0.2742857142857143</v>
      </c>
      <c r="J10" s="12" t="e">
        <f>AVERAGE(J4:J9)</f>
        <v>#NAME?</v>
      </c>
      <c r="K10" s="12">
        <f>AVERAGE(K4:K9)</f>
        <v>0.3719047619047619</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17" t="s">
        <v>57</v>
      </c>
      <c r="C12" s="317"/>
      <c r="D12" s="317"/>
      <c r="E12" s="317"/>
      <c r="F12" s="317"/>
      <c r="G12" s="317"/>
      <c r="H12" s="317"/>
      <c r="I12" s="317"/>
      <c r="J12" s="317"/>
      <c r="K12" s="317"/>
      <c r="L12" s="317"/>
      <c r="M12" s="317"/>
      <c r="N12" s="317"/>
      <c r="O12" s="317"/>
      <c r="P12" s="317"/>
      <c r="Q12" s="317"/>
      <c r="R12" s="317"/>
      <c r="S12" s="317"/>
      <c r="T12" s="317"/>
      <c r="U12" s="317"/>
    </row>
    <row r="13" spans="2:22" ht="25" customHeight="1" x14ac:dyDescent="0.3">
      <c r="B13" s="322" t="s">
        <v>462</v>
      </c>
      <c r="C13" s="322"/>
      <c r="D13" s="322"/>
      <c r="E13" s="322"/>
      <c r="F13" s="322"/>
      <c r="G13" s="322"/>
      <c r="H13" s="322"/>
      <c r="I13" s="322"/>
      <c r="J13" s="322"/>
      <c r="K13" s="322"/>
      <c r="L13" s="322"/>
      <c r="M13" s="322"/>
      <c r="N13" s="322"/>
      <c r="O13" s="322"/>
      <c r="P13" s="322"/>
      <c r="Q13" s="322"/>
      <c r="R13" s="322"/>
      <c r="S13" s="322"/>
      <c r="T13" s="322"/>
      <c r="U13" s="322"/>
    </row>
    <row r="14" spans="2:22" ht="60" customHeight="1" x14ac:dyDescent="0.3">
      <c r="B14" s="284" t="s">
        <v>330</v>
      </c>
      <c r="C14" s="284"/>
      <c r="D14" s="284"/>
      <c r="E14" s="284"/>
      <c r="F14" s="284"/>
      <c r="G14" s="284"/>
      <c r="H14" s="284"/>
      <c r="I14" s="284"/>
      <c r="J14" s="284"/>
      <c r="K14" s="284"/>
      <c r="L14" s="284"/>
      <c r="M14" s="284"/>
      <c r="N14" s="284"/>
      <c r="O14" s="284"/>
      <c r="P14" s="284"/>
      <c r="Q14" s="284"/>
      <c r="R14" s="284"/>
      <c r="S14" s="284"/>
      <c r="T14" s="284"/>
      <c r="U14" s="284"/>
    </row>
    <row r="15" spans="2:22" ht="60" customHeight="1" x14ac:dyDescent="0.3">
      <c r="B15" s="284" t="s">
        <v>344</v>
      </c>
      <c r="C15" s="284"/>
      <c r="D15" s="284"/>
      <c r="E15" s="284"/>
      <c r="F15" s="284"/>
      <c r="G15" s="284"/>
      <c r="H15" s="284"/>
      <c r="I15" s="284"/>
      <c r="J15" s="284"/>
      <c r="K15" s="284"/>
      <c r="L15" s="284"/>
      <c r="M15" s="284"/>
      <c r="N15" s="284"/>
      <c r="O15" s="284"/>
      <c r="P15" s="284"/>
      <c r="Q15" s="284"/>
      <c r="R15" s="284"/>
      <c r="S15" s="284"/>
      <c r="T15" s="284"/>
      <c r="U15" s="284"/>
    </row>
    <row r="16" spans="2:22" s="14" customFormat="1" ht="25" customHeight="1" x14ac:dyDescent="0.35">
      <c r="B16" s="323" t="s">
        <v>463</v>
      </c>
      <c r="C16" s="323"/>
      <c r="D16" s="323"/>
      <c r="E16" s="323"/>
      <c r="F16" s="323"/>
      <c r="G16" s="323"/>
      <c r="H16" s="323"/>
      <c r="I16" s="323"/>
      <c r="J16" s="323"/>
      <c r="K16" s="323"/>
      <c r="L16" s="323"/>
      <c r="M16" s="323"/>
      <c r="N16" s="323"/>
      <c r="O16" s="323"/>
      <c r="P16" s="323"/>
      <c r="Q16" s="323"/>
      <c r="R16" s="323"/>
      <c r="S16" s="323"/>
      <c r="T16" s="323"/>
      <c r="U16" s="323"/>
    </row>
    <row r="17" spans="2:21" ht="60" customHeight="1" x14ac:dyDescent="0.3">
      <c r="B17" s="284" t="s">
        <v>471</v>
      </c>
      <c r="C17" s="284"/>
      <c r="D17" s="284"/>
      <c r="E17" s="284"/>
      <c r="F17" s="284"/>
      <c r="G17" s="284"/>
      <c r="H17" s="284"/>
      <c r="I17" s="284"/>
      <c r="J17" s="284"/>
      <c r="K17" s="284"/>
      <c r="L17" s="284"/>
      <c r="M17" s="284"/>
      <c r="N17" s="284"/>
      <c r="O17" s="284"/>
      <c r="P17" s="284"/>
      <c r="Q17" s="284"/>
      <c r="R17" s="284"/>
      <c r="S17" s="284"/>
      <c r="T17" s="284"/>
      <c r="U17" s="284"/>
    </row>
    <row r="18" spans="2:21" ht="60" customHeight="1" x14ac:dyDescent="0.3">
      <c r="B18" s="284"/>
      <c r="C18" s="284"/>
      <c r="D18" s="284"/>
      <c r="E18" s="284"/>
      <c r="F18" s="284"/>
      <c r="G18" s="284"/>
      <c r="H18" s="284"/>
      <c r="I18" s="284"/>
      <c r="J18" s="284"/>
      <c r="K18" s="284"/>
      <c r="L18" s="284"/>
      <c r="M18" s="284"/>
      <c r="N18" s="284"/>
      <c r="O18" s="284"/>
      <c r="P18" s="284"/>
      <c r="Q18" s="284"/>
      <c r="R18" s="284"/>
      <c r="S18" s="284"/>
      <c r="T18" s="284"/>
      <c r="U18" s="284"/>
    </row>
    <row r="19" spans="2:21" ht="60" customHeight="1" x14ac:dyDescent="0.3">
      <c r="B19" s="284"/>
      <c r="C19" s="284"/>
      <c r="D19" s="284"/>
      <c r="E19" s="284"/>
      <c r="F19" s="284"/>
      <c r="G19" s="284"/>
      <c r="H19" s="284"/>
      <c r="I19" s="284"/>
      <c r="J19" s="284"/>
      <c r="K19" s="284"/>
      <c r="L19" s="284"/>
      <c r="M19" s="284"/>
      <c r="N19" s="284"/>
      <c r="O19" s="284"/>
      <c r="P19" s="284"/>
      <c r="Q19" s="284"/>
      <c r="R19" s="284"/>
      <c r="S19" s="284"/>
      <c r="T19" s="284"/>
      <c r="U19" s="284"/>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24" t="s">
        <v>58</v>
      </c>
      <c r="C21" s="324"/>
      <c r="D21" s="324"/>
      <c r="E21" s="324"/>
      <c r="F21" s="324"/>
      <c r="G21" s="324"/>
      <c r="H21" s="324"/>
      <c r="I21" s="324"/>
      <c r="J21" s="324"/>
      <c r="K21" s="324"/>
      <c r="L21" s="324"/>
      <c r="M21" s="324"/>
      <c r="N21" s="324"/>
      <c r="O21" s="324"/>
      <c r="P21" s="324"/>
      <c r="Q21" s="324"/>
      <c r="R21" s="324"/>
      <c r="S21" s="324"/>
      <c r="T21" s="324"/>
      <c r="U21" s="324"/>
    </row>
    <row r="22" spans="2:21" ht="25" customHeight="1" x14ac:dyDescent="0.3">
      <c r="B22" s="325" t="s">
        <v>462</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3">
      <c r="B23" s="284" t="s">
        <v>472</v>
      </c>
      <c r="C23" s="284"/>
      <c r="D23" s="284"/>
      <c r="E23" s="284"/>
      <c r="F23" s="284"/>
      <c r="G23" s="284"/>
      <c r="H23" s="284"/>
      <c r="I23" s="284"/>
      <c r="J23" s="284"/>
      <c r="K23" s="284"/>
      <c r="L23" s="284"/>
      <c r="M23" s="284"/>
      <c r="N23" s="284"/>
      <c r="O23" s="284"/>
      <c r="P23" s="284"/>
      <c r="Q23" s="284"/>
      <c r="R23" s="284"/>
      <c r="S23" s="284"/>
      <c r="T23" s="284"/>
      <c r="U23" s="284"/>
    </row>
    <row r="24" spans="2:21" ht="60" customHeight="1" x14ac:dyDescent="0.3">
      <c r="B24" s="284"/>
      <c r="C24" s="284"/>
      <c r="D24" s="284"/>
      <c r="E24" s="284"/>
      <c r="F24" s="284"/>
      <c r="G24" s="284"/>
      <c r="H24" s="284"/>
      <c r="I24" s="284"/>
      <c r="J24" s="284"/>
      <c r="K24" s="284"/>
      <c r="L24" s="284"/>
      <c r="M24" s="284"/>
      <c r="N24" s="284"/>
      <c r="O24" s="284"/>
      <c r="P24" s="284"/>
      <c r="Q24" s="284"/>
      <c r="R24" s="284"/>
      <c r="S24" s="284"/>
      <c r="T24" s="284"/>
      <c r="U24" s="284"/>
    </row>
    <row r="25" spans="2:21" s="14" customFormat="1" ht="25" customHeight="1" x14ac:dyDescent="0.35">
      <c r="B25" s="323" t="s">
        <v>463</v>
      </c>
      <c r="C25" s="323"/>
      <c r="D25" s="323"/>
      <c r="E25" s="323"/>
      <c r="F25" s="323"/>
      <c r="G25" s="323"/>
      <c r="H25" s="323"/>
      <c r="I25" s="323"/>
      <c r="J25" s="323"/>
      <c r="K25" s="323"/>
      <c r="L25" s="323"/>
      <c r="M25" s="323"/>
      <c r="N25" s="323"/>
      <c r="O25" s="323"/>
      <c r="P25" s="323"/>
      <c r="Q25" s="323"/>
      <c r="R25" s="323"/>
      <c r="S25" s="323"/>
      <c r="T25" s="323"/>
      <c r="U25" s="323"/>
    </row>
    <row r="26" spans="2:21" ht="60" customHeight="1" x14ac:dyDescent="0.3">
      <c r="B26" s="284" t="s">
        <v>473</v>
      </c>
      <c r="C26" s="284"/>
      <c r="D26" s="284"/>
      <c r="E26" s="284"/>
      <c r="F26" s="284"/>
      <c r="G26" s="284"/>
      <c r="H26" s="284"/>
      <c r="I26" s="284"/>
      <c r="J26" s="284"/>
      <c r="K26" s="284"/>
      <c r="L26" s="284"/>
      <c r="M26" s="284"/>
      <c r="N26" s="284"/>
      <c r="O26" s="284"/>
      <c r="P26" s="284"/>
      <c r="Q26" s="284"/>
      <c r="R26" s="284"/>
      <c r="S26" s="284"/>
      <c r="T26" s="284"/>
      <c r="U26" s="284"/>
    </row>
    <row r="27" spans="2:21" ht="60" customHeight="1" x14ac:dyDescent="0.3">
      <c r="B27" s="284"/>
      <c r="C27" s="284"/>
      <c r="D27" s="284"/>
      <c r="E27" s="284"/>
      <c r="F27" s="284"/>
      <c r="G27" s="284"/>
      <c r="H27" s="284"/>
      <c r="I27" s="284"/>
      <c r="J27" s="284"/>
      <c r="K27" s="284"/>
      <c r="L27" s="284"/>
      <c r="M27" s="284"/>
      <c r="N27" s="284"/>
      <c r="O27" s="284"/>
      <c r="P27" s="284"/>
      <c r="Q27" s="284"/>
      <c r="R27" s="284"/>
      <c r="S27" s="284"/>
      <c r="T27" s="284"/>
      <c r="U27" s="284"/>
    </row>
    <row r="28" spans="2:21" ht="60" customHeight="1" x14ac:dyDescent="0.3">
      <c r="B28" s="284"/>
      <c r="C28" s="284"/>
      <c r="D28" s="284"/>
      <c r="E28" s="284"/>
      <c r="F28" s="284"/>
      <c r="G28" s="284"/>
      <c r="H28" s="284"/>
      <c r="I28" s="284"/>
      <c r="J28" s="284"/>
      <c r="K28" s="284"/>
      <c r="L28" s="284"/>
      <c r="M28" s="284"/>
      <c r="N28" s="284"/>
      <c r="O28" s="284"/>
      <c r="P28" s="284"/>
      <c r="Q28" s="284"/>
      <c r="R28" s="284"/>
      <c r="S28" s="284"/>
      <c r="T28" s="284"/>
      <c r="U28" s="284"/>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27" t="s">
        <v>59</v>
      </c>
      <c r="C30" s="327"/>
      <c r="D30" s="327"/>
      <c r="E30" s="327"/>
      <c r="F30" s="327"/>
      <c r="G30" s="327"/>
      <c r="H30" s="327"/>
      <c r="I30" s="327"/>
      <c r="J30" s="327"/>
      <c r="K30" s="327"/>
      <c r="L30" s="327"/>
      <c r="M30" s="327"/>
      <c r="N30" s="327"/>
      <c r="O30" s="327"/>
      <c r="P30" s="327"/>
      <c r="Q30" s="327"/>
      <c r="R30" s="327"/>
      <c r="S30" s="327"/>
      <c r="T30" s="327"/>
      <c r="U30" s="327"/>
    </row>
    <row r="31" spans="2:21" ht="25" customHeight="1" x14ac:dyDescent="0.3">
      <c r="B31" s="328" t="s">
        <v>462</v>
      </c>
      <c r="C31" s="328"/>
      <c r="D31" s="328"/>
      <c r="E31" s="328"/>
      <c r="F31" s="328"/>
      <c r="G31" s="328"/>
      <c r="H31" s="328"/>
      <c r="I31" s="328"/>
      <c r="J31" s="328"/>
      <c r="K31" s="328"/>
      <c r="L31" s="328"/>
      <c r="M31" s="328"/>
      <c r="N31" s="328"/>
      <c r="O31" s="328"/>
      <c r="P31" s="328"/>
      <c r="Q31" s="328"/>
      <c r="R31" s="328"/>
      <c r="S31" s="328"/>
      <c r="T31" s="328"/>
      <c r="U31" s="328"/>
    </row>
    <row r="32" spans="2:21" ht="60" customHeight="1" x14ac:dyDescent="0.3">
      <c r="B32" s="284"/>
      <c r="C32" s="284"/>
      <c r="D32" s="284"/>
      <c r="E32" s="284"/>
      <c r="F32" s="284"/>
      <c r="G32" s="284"/>
      <c r="H32" s="284"/>
      <c r="I32" s="284"/>
      <c r="J32" s="284"/>
      <c r="K32" s="284"/>
      <c r="L32" s="284"/>
      <c r="M32" s="284"/>
      <c r="N32" s="284"/>
      <c r="O32" s="284"/>
      <c r="P32" s="284"/>
      <c r="Q32" s="284"/>
      <c r="R32" s="284"/>
      <c r="S32" s="284"/>
      <c r="T32" s="284"/>
      <c r="U32" s="284"/>
    </row>
    <row r="33" spans="2:21" ht="60" customHeight="1" x14ac:dyDescent="0.3">
      <c r="B33" s="284"/>
      <c r="C33" s="284"/>
      <c r="D33" s="284"/>
      <c r="E33" s="284"/>
      <c r="F33" s="284"/>
      <c r="G33" s="284"/>
      <c r="H33" s="284"/>
      <c r="I33" s="284"/>
      <c r="J33" s="284"/>
      <c r="K33" s="284"/>
      <c r="L33" s="284"/>
      <c r="M33" s="284"/>
      <c r="N33" s="284"/>
      <c r="O33" s="284"/>
      <c r="P33" s="284"/>
      <c r="Q33" s="284"/>
      <c r="R33" s="284"/>
      <c r="S33" s="284"/>
      <c r="T33" s="284"/>
      <c r="U33" s="284"/>
    </row>
    <row r="34" spans="2:21" s="14" customFormat="1" ht="25" customHeight="1" x14ac:dyDescent="0.35">
      <c r="B34" s="323" t="s">
        <v>463</v>
      </c>
      <c r="C34" s="323"/>
      <c r="D34" s="323"/>
      <c r="E34" s="323"/>
      <c r="F34" s="323"/>
      <c r="G34" s="323"/>
      <c r="H34" s="323"/>
      <c r="I34" s="323"/>
      <c r="J34" s="323"/>
      <c r="K34" s="323"/>
      <c r="L34" s="323"/>
      <c r="M34" s="323"/>
      <c r="N34" s="323"/>
      <c r="O34" s="323"/>
      <c r="P34" s="323"/>
      <c r="Q34" s="323"/>
      <c r="R34" s="323"/>
      <c r="S34" s="323"/>
      <c r="T34" s="323"/>
      <c r="U34" s="323"/>
    </row>
    <row r="35" spans="2:21" ht="60" customHeight="1" x14ac:dyDescent="0.3">
      <c r="B35" s="284"/>
      <c r="C35" s="284"/>
      <c r="D35" s="284"/>
      <c r="E35" s="284"/>
      <c r="F35" s="284"/>
      <c r="G35" s="284"/>
      <c r="H35" s="284"/>
      <c r="I35" s="284"/>
      <c r="J35" s="284"/>
      <c r="K35" s="284"/>
      <c r="L35" s="284"/>
      <c r="M35" s="284"/>
      <c r="N35" s="284"/>
      <c r="O35" s="284"/>
      <c r="P35" s="284"/>
      <c r="Q35" s="284"/>
      <c r="R35" s="284"/>
      <c r="S35" s="284"/>
      <c r="T35" s="284"/>
      <c r="U35" s="284"/>
    </row>
    <row r="36" spans="2:21" ht="60" customHeight="1" x14ac:dyDescent="0.3">
      <c r="B36" s="284"/>
      <c r="C36" s="284"/>
      <c r="D36" s="284"/>
      <c r="E36" s="284"/>
      <c r="F36" s="284"/>
      <c r="G36" s="284"/>
      <c r="H36" s="284"/>
      <c r="I36" s="284"/>
      <c r="J36" s="284"/>
      <c r="K36" s="284"/>
      <c r="L36" s="284"/>
      <c r="M36" s="284"/>
      <c r="N36" s="284"/>
      <c r="O36" s="284"/>
      <c r="P36" s="284"/>
      <c r="Q36" s="284"/>
      <c r="R36" s="284"/>
      <c r="S36" s="284"/>
      <c r="T36" s="284"/>
      <c r="U36" s="284"/>
    </row>
    <row r="37" spans="2:21" ht="60" customHeight="1" x14ac:dyDescent="0.3">
      <c r="B37" s="284"/>
      <c r="C37" s="284"/>
      <c r="D37" s="284"/>
      <c r="E37" s="284"/>
      <c r="F37" s="284"/>
      <c r="G37" s="284"/>
      <c r="H37" s="284"/>
      <c r="I37" s="284"/>
      <c r="J37" s="284"/>
      <c r="K37" s="284"/>
      <c r="L37" s="284"/>
      <c r="M37" s="284"/>
      <c r="N37" s="284"/>
      <c r="O37" s="284"/>
      <c r="P37" s="284"/>
      <c r="Q37" s="284"/>
      <c r="R37" s="284"/>
      <c r="S37" s="284"/>
      <c r="T37" s="284"/>
      <c r="U37" s="284"/>
    </row>
    <row r="39" spans="2:21" x14ac:dyDescent="0.3">
      <c r="B39" s="314" t="s">
        <v>60</v>
      </c>
      <c r="C39" s="314"/>
      <c r="D39" s="314"/>
      <c r="E39" s="314"/>
      <c r="F39" s="314"/>
      <c r="G39" s="314"/>
      <c r="H39" s="314"/>
      <c r="I39" s="314"/>
      <c r="J39" s="314"/>
      <c r="K39" s="314"/>
      <c r="L39" s="314"/>
      <c r="M39" s="314"/>
      <c r="N39" s="314"/>
      <c r="O39" s="314"/>
      <c r="P39" s="314"/>
      <c r="Q39" s="314"/>
      <c r="R39" s="314"/>
      <c r="S39" s="314"/>
      <c r="T39" s="314"/>
      <c r="U39" s="314"/>
    </row>
    <row r="40" spans="2:21" ht="19.5" x14ac:dyDescent="0.3">
      <c r="B40" s="328" t="s">
        <v>462</v>
      </c>
      <c r="C40" s="328"/>
      <c r="D40" s="328"/>
      <c r="E40" s="328"/>
      <c r="F40" s="328"/>
      <c r="G40" s="328"/>
      <c r="H40" s="328"/>
      <c r="I40" s="328"/>
      <c r="J40" s="328"/>
      <c r="K40" s="328"/>
      <c r="L40" s="328"/>
      <c r="M40" s="328"/>
      <c r="N40" s="328"/>
      <c r="O40" s="328"/>
      <c r="P40" s="328"/>
      <c r="Q40" s="328"/>
      <c r="R40" s="328"/>
      <c r="S40" s="328"/>
      <c r="T40" s="328"/>
      <c r="U40" s="328"/>
    </row>
    <row r="41" spans="2:21" ht="50.25" customHeight="1" x14ac:dyDescent="0.3">
      <c r="B41" s="284"/>
      <c r="C41" s="284"/>
      <c r="D41" s="284"/>
      <c r="E41" s="284"/>
      <c r="F41" s="284"/>
      <c r="G41" s="284"/>
      <c r="H41" s="284"/>
      <c r="I41" s="284"/>
      <c r="J41" s="284"/>
      <c r="K41" s="284"/>
      <c r="L41" s="284"/>
      <c r="M41" s="284"/>
      <c r="N41" s="284"/>
      <c r="O41" s="284"/>
      <c r="P41" s="284"/>
      <c r="Q41" s="284"/>
      <c r="R41" s="284"/>
      <c r="S41" s="284"/>
      <c r="T41" s="284"/>
      <c r="U41" s="284"/>
    </row>
    <row r="42" spans="2:21" ht="51.75" customHeight="1" x14ac:dyDescent="0.3">
      <c r="B42" s="284"/>
      <c r="C42" s="284"/>
      <c r="D42" s="284"/>
      <c r="E42" s="284"/>
      <c r="F42" s="284"/>
      <c r="G42" s="284"/>
      <c r="H42" s="284"/>
      <c r="I42" s="284"/>
      <c r="J42" s="284"/>
      <c r="K42" s="284"/>
      <c r="L42" s="284"/>
      <c r="M42" s="284"/>
      <c r="N42" s="284"/>
      <c r="O42" s="284"/>
      <c r="P42" s="284"/>
      <c r="Q42" s="284"/>
      <c r="R42" s="284"/>
      <c r="S42" s="284"/>
      <c r="T42" s="284"/>
      <c r="U42" s="284"/>
    </row>
    <row r="43" spans="2:21" ht="19.5" x14ac:dyDescent="0.3">
      <c r="B43" s="323" t="s">
        <v>463</v>
      </c>
      <c r="C43" s="323"/>
      <c r="D43" s="323"/>
      <c r="E43" s="323"/>
      <c r="F43" s="323"/>
      <c r="G43" s="323"/>
      <c r="H43" s="323"/>
      <c r="I43" s="323"/>
      <c r="J43" s="323"/>
      <c r="K43" s="323"/>
      <c r="L43" s="323"/>
      <c r="M43" s="323"/>
      <c r="N43" s="323"/>
      <c r="O43" s="323"/>
      <c r="P43" s="323"/>
      <c r="Q43" s="323"/>
      <c r="R43" s="323"/>
      <c r="S43" s="323"/>
      <c r="T43" s="323"/>
      <c r="U43" s="323"/>
    </row>
    <row r="44" spans="2:21" ht="45" customHeight="1" x14ac:dyDescent="0.3">
      <c r="B44" s="284"/>
      <c r="C44" s="284"/>
      <c r="D44" s="284"/>
      <c r="E44" s="284"/>
      <c r="F44" s="284"/>
      <c r="G44" s="284"/>
      <c r="H44" s="284"/>
      <c r="I44" s="284"/>
      <c r="J44" s="284"/>
      <c r="K44" s="284"/>
      <c r="L44" s="284"/>
      <c r="M44" s="284"/>
      <c r="N44" s="284"/>
      <c r="O44" s="284"/>
      <c r="P44" s="284"/>
      <c r="Q44" s="284"/>
      <c r="R44" s="284"/>
      <c r="S44" s="284"/>
      <c r="T44" s="284"/>
      <c r="U44" s="284"/>
    </row>
    <row r="45" spans="2:21" ht="52.5" customHeight="1" x14ac:dyDescent="0.3">
      <c r="B45" s="284"/>
      <c r="C45" s="284"/>
      <c r="D45" s="284"/>
      <c r="E45" s="284"/>
      <c r="F45" s="284"/>
      <c r="G45" s="284"/>
      <c r="H45" s="284"/>
      <c r="I45" s="284"/>
      <c r="J45" s="284"/>
      <c r="K45" s="284"/>
      <c r="L45" s="284"/>
      <c r="M45" s="284"/>
      <c r="N45" s="284"/>
      <c r="O45" s="284"/>
      <c r="P45" s="284"/>
      <c r="Q45" s="284"/>
      <c r="R45" s="284"/>
      <c r="S45" s="284"/>
      <c r="T45" s="284"/>
      <c r="U45" s="284"/>
    </row>
    <row r="46" spans="2:21" ht="55.5" customHeight="1" x14ac:dyDescent="0.3">
      <c r="B46" s="284"/>
      <c r="C46" s="284"/>
      <c r="D46" s="284"/>
      <c r="E46" s="284"/>
      <c r="F46" s="284"/>
      <c r="G46" s="284"/>
      <c r="H46" s="284"/>
      <c r="I46" s="284"/>
      <c r="J46" s="284"/>
      <c r="K46" s="284"/>
      <c r="L46" s="284"/>
      <c r="M46" s="284"/>
      <c r="N46" s="284"/>
      <c r="O46" s="284"/>
      <c r="P46" s="284"/>
      <c r="Q46" s="284"/>
      <c r="R46" s="284"/>
      <c r="S46" s="284"/>
      <c r="T46" s="284"/>
      <c r="U46" s="284"/>
    </row>
    <row r="65495" spans="2:22" x14ac:dyDescent="0.3">
      <c r="B65495" s="10" t="s">
        <v>50</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51</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52</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abSelected="1" topLeftCell="A22" zoomScale="70" zoomScaleNormal="70" workbookViewId="0">
      <selection activeCell="B27" sqref="B27:U27"/>
    </sheetView>
  </sheetViews>
  <sheetFormatPr baseColWidth="10" defaultColWidth="11.453125" defaultRowHeight="15" x14ac:dyDescent="0.3"/>
  <cols>
    <col min="1" max="1" width="1.453125" style="1" customWidth="1"/>
    <col min="2" max="2" width="34.72656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816406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15" t="s">
        <v>474</v>
      </c>
      <c r="C2" s="317" t="s">
        <v>57</v>
      </c>
      <c r="D2" s="317"/>
      <c r="E2" s="317"/>
      <c r="F2" s="317"/>
      <c r="G2" s="2"/>
      <c r="H2" s="318" t="s">
        <v>58</v>
      </c>
      <c r="I2" s="318"/>
      <c r="J2" s="318"/>
      <c r="K2" s="318"/>
      <c r="L2" s="2"/>
      <c r="M2" s="319" t="s">
        <v>59</v>
      </c>
      <c r="N2" s="319"/>
      <c r="O2" s="319"/>
      <c r="P2" s="319"/>
      <c r="Q2" s="55"/>
      <c r="R2" s="314" t="s">
        <v>60</v>
      </c>
      <c r="S2" s="314"/>
      <c r="T2" s="314"/>
      <c r="U2" s="314"/>
      <c r="V2" s="311"/>
    </row>
    <row r="3" spans="2:22" ht="24.75" customHeight="1" thickBot="1" x14ac:dyDescent="0.35">
      <c r="B3" s="316"/>
      <c r="C3" s="3">
        <v>1</v>
      </c>
      <c r="D3" s="3">
        <v>2</v>
      </c>
      <c r="E3" s="4">
        <v>3</v>
      </c>
      <c r="F3" s="5">
        <v>4</v>
      </c>
      <c r="G3" s="320"/>
      <c r="H3" s="3">
        <v>1</v>
      </c>
      <c r="I3" s="3">
        <v>2</v>
      </c>
      <c r="J3" s="4">
        <v>3</v>
      </c>
      <c r="K3" s="5">
        <v>4</v>
      </c>
      <c r="L3" s="312"/>
      <c r="M3" s="3">
        <v>1</v>
      </c>
      <c r="N3" s="3">
        <v>2</v>
      </c>
      <c r="O3" s="4">
        <v>3</v>
      </c>
      <c r="P3" s="5">
        <v>4</v>
      </c>
      <c r="Q3" s="56"/>
      <c r="R3" s="3">
        <v>1</v>
      </c>
      <c r="S3" s="3">
        <v>2</v>
      </c>
      <c r="T3" s="4">
        <v>3</v>
      </c>
      <c r="U3" s="5">
        <v>4</v>
      </c>
      <c r="V3" s="311"/>
    </row>
    <row r="4" spans="2:22" ht="38.15" customHeight="1" thickTop="1" thickBot="1" x14ac:dyDescent="0.35">
      <c r="B4" s="37" t="s">
        <v>475</v>
      </c>
      <c r="C4" s="36">
        <f>Autoevaluación!R55/SUM(Autoevaluación!R55:R58)</f>
        <v>0</v>
      </c>
      <c r="D4" s="7">
        <f>Autoevaluación!R56/SUM(Autoevaluación!R55:R58)</f>
        <v>0.4</v>
      </c>
      <c r="E4" s="7">
        <f>Autoevaluación!R57/SUM(Autoevaluación!R55:R58)</f>
        <v>0.4</v>
      </c>
      <c r="F4" s="7">
        <f>Autoevaluación!R58/SUM(Autoevaluación!R55:R58)</f>
        <v>0.2</v>
      </c>
      <c r="G4" s="321"/>
      <c r="H4" s="7">
        <f>Autoevaluación!S55/SUM(Autoevaluación!S55:S59)</f>
        <v>0</v>
      </c>
      <c r="I4" s="7">
        <f>Autoevaluación!S56/SUM(Autoevaluación!S55:S58)</f>
        <v>0.2</v>
      </c>
      <c r="J4" s="7">
        <f>Autoevaluación!S57/SUM(Autoevaluación!S55:S58)</f>
        <v>0.6</v>
      </c>
      <c r="K4" s="7">
        <f>Autoevaluación!S58/SUM(Autoevaluación!S55:S58)</f>
        <v>0.2</v>
      </c>
      <c r="L4" s="313"/>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5" customHeight="1" thickTop="1" thickBot="1" x14ac:dyDescent="0.35">
      <c r="B5" s="37" t="s">
        <v>476</v>
      </c>
      <c r="C5" s="36">
        <f>Autoevaluación!R62/SUM(Autoevaluación!R62:R65)</f>
        <v>0</v>
      </c>
      <c r="D5" s="7">
        <f>Autoevaluación!R63/SUM(Autoevaluación!R62:R65)</f>
        <v>0.5</v>
      </c>
      <c r="E5" s="7">
        <f>Autoevaluación!R64/SUM(Autoevaluación!R62:R65)</f>
        <v>0.5</v>
      </c>
      <c r="F5" s="7">
        <f>Autoevaluación!R65/SUM(Autoevaluación!R62:R65)</f>
        <v>0</v>
      </c>
      <c r="G5" s="321"/>
      <c r="H5" s="7">
        <f>Autoevaluación!S62/SUM(Autoevaluación!S62:S65)</f>
        <v>0</v>
      </c>
      <c r="I5" s="7">
        <f>Autoevaluación!S63/SUM(Autoevaluación!S62:S65)</f>
        <v>0.5</v>
      </c>
      <c r="J5" s="7">
        <f>Autoevaluación!S64/SUM(Autoevaluación!S62:S65)</f>
        <v>0.5</v>
      </c>
      <c r="K5" s="7">
        <f>Autoevaluación!S65/SUM(Autoevaluación!S62:S65)</f>
        <v>0</v>
      </c>
      <c r="L5" s="313"/>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5" customHeight="1" thickTop="1" thickBot="1" x14ac:dyDescent="0.35">
      <c r="B6" s="37" t="s">
        <v>477</v>
      </c>
      <c r="C6" s="36">
        <f>Autoevaluación!R68/SUM(Autoevaluación!R68:R71)</f>
        <v>0</v>
      </c>
      <c r="D6" s="7">
        <f>Autoevaluación!R69/SUM(Autoevaluación!R68:R71)</f>
        <v>0.25</v>
      </c>
      <c r="E6" s="7">
        <f>Autoevaluación!R70/SUM(Autoevaluación!R68:R71)</f>
        <v>0.5</v>
      </c>
      <c r="F6" s="7">
        <f>Autoevaluación!R71/SUM(Autoevaluación!R68:R71)</f>
        <v>0.25</v>
      </c>
      <c r="G6" s="321"/>
      <c r="H6" s="7">
        <f>Autoevaluación!S68/SUM(Autoevaluación!S68:S71)</f>
        <v>0</v>
      </c>
      <c r="I6" s="7">
        <f>Autoevaluación!S69/SUM(Autoevaluación!S68:S71)</f>
        <v>0.25</v>
      </c>
      <c r="J6" s="7">
        <f>Autoevaluación!S70/SUM(Autoevaluación!S68:S71)</f>
        <v>0.25</v>
      </c>
      <c r="K6" s="7">
        <f>Autoevaluación!S71/SUM(Autoevaluación!S68:S71)</f>
        <v>0.5</v>
      </c>
      <c r="L6" s="313"/>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5" customHeight="1" thickTop="1" thickBot="1" x14ac:dyDescent="0.35">
      <c r="B7" s="37" t="s">
        <v>478</v>
      </c>
      <c r="C7" s="36">
        <f>Autoevaluación!R74/SUM(Autoevaluación!R74:R77)</f>
        <v>0.2</v>
      </c>
      <c r="D7" s="7">
        <f>Autoevaluación!R75/SUM(Autoevaluación!R74:R77)</f>
        <v>0.4</v>
      </c>
      <c r="E7" s="7">
        <f>Autoevaluación!R76/SUM(Autoevaluación!R74:R77)</f>
        <v>0.4</v>
      </c>
      <c r="F7" s="7">
        <f>Autoevaluación!R77/SUM(Autoevaluación!R74:R77)</f>
        <v>0</v>
      </c>
      <c r="G7" s="321"/>
      <c r="H7" s="7">
        <f>Autoevaluación!S74/SUM(Autoevaluación!S74:S77)</f>
        <v>0.16666666666666666</v>
      </c>
      <c r="I7" s="7">
        <f>Autoevaluación!S75/SUM(Autoevaluación!S74:S77)</f>
        <v>0.33333333333333331</v>
      </c>
      <c r="J7" s="7">
        <f>Autoevaluación!S76/SUM(Autoevaluación!S74:S77)</f>
        <v>0.33333333333333331</v>
      </c>
      <c r="K7" s="7">
        <f>Autoevaluación!S77/SUM(Autoevaluación!S74:S77)</f>
        <v>0.16666666666666666</v>
      </c>
      <c r="L7" s="313"/>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5" customHeight="1" thickTop="1" x14ac:dyDescent="0.3">
      <c r="B8" s="38"/>
      <c r="C8" s="7"/>
      <c r="D8" s="7"/>
      <c r="E8" s="7"/>
      <c r="F8" s="7"/>
      <c r="G8" s="321"/>
      <c r="H8" s="7"/>
      <c r="I8" s="7"/>
      <c r="J8" s="7"/>
      <c r="K8" s="7"/>
      <c r="L8" s="313"/>
      <c r="M8" s="7"/>
      <c r="N8" s="7"/>
      <c r="O8" s="7"/>
      <c r="P8" s="7"/>
      <c r="Q8" s="53"/>
      <c r="R8" s="7"/>
      <c r="S8" s="7"/>
      <c r="T8" s="7"/>
      <c r="U8" s="7"/>
    </row>
    <row r="9" spans="2:22" ht="38.15" customHeight="1" x14ac:dyDescent="0.3">
      <c r="B9" s="6"/>
      <c r="C9" s="7"/>
      <c r="D9" s="7"/>
      <c r="E9" s="7"/>
      <c r="F9" s="7"/>
      <c r="G9" s="321"/>
      <c r="H9" s="7"/>
      <c r="I9" s="7"/>
      <c r="J9" s="7"/>
      <c r="K9" s="7"/>
      <c r="L9" s="313"/>
      <c r="M9" s="7"/>
      <c r="N9" s="7"/>
      <c r="O9" s="7"/>
      <c r="P9" s="7"/>
      <c r="Q9" s="53"/>
      <c r="R9" s="7"/>
      <c r="S9" s="7"/>
      <c r="T9" s="7"/>
      <c r="U9" s="7"/>
    </row>
    <row r="10" spans="2:22" ht="38.15" customHeight="1" x14ac:dyDescent="0.3">
      <c r="B10" s="15" t="s">
        <v>479</v>
      </c>
      <c r="C10" s="12">
        <f>AVERAGE(C4:C9)</f>
        <v>0.05</v>
      </c>
      <c r="D10" s="12">
        <f>AVERAGE(D4:D9)</f>
        <v>0.38749999999999996</v>
      </c>
      <c r="E10" s="12">
        <f>AVERAGE(E4:E9)</f>
        <v>0.44999999999999996</v>
      </c>
      <c r="F10" s="12">
        <f>AVERAGE(F4:F9)</f>
        <v>0.1125</v>
      </c>
      <c r="G10" s="9"/>
      <c r="H10" s="12">
        <f>AVERAGE(H4:H9)</f>
        <v>4.1666666666666664E-2</v>
      </c>
      <c r="I10" s="12">
        <f>AVERAGE(I4:I9)</f>
        <v>0.3208333333333333</v>
      </c>
      <c r="J10" s="12">
        <f>AVERAGE(J4:J9)</f>
        <v>0.42083333333333334</v>
      </c>
      <c r="K10" s="12">
        <f>AVERAGE(K4:K9)</f>
        <v>0.21666666666666665</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17" t="s">
        <v>57</v>
      </c>
      <c r="C12" s="317"/>
      <c r="D12" s="317"/>
      <c r="E12" s="317"/>
      <c r="F12" s="317"/>
      <c r="G12" s="317"/>
      <c r="H12" s="317"/>
      <c r="I12" s="317"/>
      <c r="J12" s="317"/>
      <c r="K12" s="317"/>
      <c r="L12" s="317"/>
      <c r="M12" s="317"/>
      <c r="N12" s="317"/>
      <c r="O12" s="317"/>
      <c r="P12" s="317"/>
      <c r="Q12" s="317"/>
      <c r="R12" s="317"/>
      <c r="S12" s="317"/>
      <c r="T12" s="317"/>
      <c r="U12" s="317"/>
    </row>
    <row r="13" spans="2:22" ht="25" customHeight="1" x14ac:dyDescent="0.3">
      <c r="B13" s="322" t="s">
        <v>462</v>
      </c>
      <c r="C13" s="322"/>
      <c r="D13" s="322"/>
      <c r="E13" s="322"/>
      <c r="F13" s="322"/>
      <c r="G13" s="322"/>
      <c r="H13" s="322"/>
      <c r="I13" s="322"/>
      <c r="J13" s="322"/>
      <c r="K13" s="322"/>
      <c r="L13" s="322"/>
      <c r="M13" s="322"/>
      <c r="N13" s="322"/>
      <c r="O13" s="322"/>
      <c r="P13" s="322"/>
      <c r="Q13" s="322"/>
      <c r="R13" s="322"/>
      <c r="S13" s="322"/>
      <c r="T13" s="322"/>
      <c r="U13" s="322"/>
    </row>
    <row r="14" spans="2:22" ht="60" customHeight="1" x14ac:dyDescent="0.3">
      <c r="B14" s="329" t="s">
        <v>247</v>
      </c>
      <c r="C14" s="329"/>
      <c r="D14" s="329"/>
      <c r="E14" s="329"/>
      <c r="F14" s="329"/>
      <c r="G14" s="329"/>
      <c r="H14" s="329"/>
      <c r="I14" s="329"/>
      <c r="J14" s="329"/>
      <c r="K14" s="329"/>
      <c r="L14" s="329"/>
      <c r="M14" s="329"/>
      <c r="N14" s="329"/>
      <c r="O14" s="329"/>
      <c r="P14" s="329"/>
      <c r="Q14" s="329"/>
      <c r="R14" s="329"/>
      <c r="S14" s="329"/>
      <c r="T14" s="329"/>
      <c r="U14" s="329"/>
    </row>
    <row r="15" spans="2:22" ht="60" customHeight="1" x14ac:dyDescent="0.3">
      <c r="B15" s="329"/>
      <c r="C15" s="329"/>
      <c r="D15" s="329"/>
      <c r="E15" s="329"/>
      <c r="F15" s="329"/>
      <c r="G15" s="329"/>
      <c r="H15" s="329"/>
      <c r="I15" s="329"/>
      <c r="J15" s="329"/>
      <c r="K15" s="329"/>
      <c r="L15" s="329"/>
      <c r="M15" s="329"/>
      <c r="N15" s="329"/>
      <c r="O15" s="329"/>
      <c r="P15" s="329"/>
      <c r="Q15" s="329"/>
      <c r="R15" s="329"/>
      <c r="S15" s="329"/>
      <c r="T15" s="329"/>
      <c r="U15" s="329"/>
    </row>
    <row r="16" spans="2:22" s="14" customFormat="1" ht="25" customHeight="1" x14ac:dyDescent="0.35">
      <c r="B16" s="323" t="s">
        <v>463</v>
      </c>
      <c r="C16" s="323"/>
      <c r="D16" s="323"/>
      <c r="E16" s="323"/>
      <c r="F16" s="323"/>
      <c r="G16" s="323"/>
      <c r="H16" s="323"/>
      <c r="I16" s="323"/>
      <c r="J16" s="323"/>
      <c r="K16" s="323"/>
      <c r="L16" s="323"/>
      <c r="M16" s="323"/>
      <c r="N16" s="323"/>
      <c r="O16" s="323"/>
      <c r="P16" s="323"/>
      <c r="Q16" s="323"/>
      <c r="R16" s="323"/>
      <c r="S16" s="323"/>
      <c r="T16" s="323"/>
      <c r="U16" s="323"/>
    </row>
    <row r="17" spans="2:21" ht="60" customHeight="1" x14ac:dyDescent="0.3">
      <c r="B17" s="284" t="s">
        <v>480</v>
      </c>
      <c r="C17" s="329"/>
      <c r="D17" s="329"/>
      <c r="E17" s="329"/>
      <c r="F17" s="329"/>
      <c r="G17" s="329"/>
      <c r="H17" s="329"/>
      <c r="I17" s="329"/>
      <c r="J17" s="329"/>
      <c r="K17" s="329"/>
      <c r="L17" s="329"/>
      <c r="M17" s="329"/>
      <c r="N17" s="329"/>
      <c r="O17" s="329"/>
      <c r="P17" s="329"/>
      <c r="Q17" s="329"/>
      <c r="R17" s="329"/>
      <c r="S17" s="329"/>
      <c r="T17" s="329"/>
      <c r="U17" s="329"/>
    </row>
    <row r="18" spans="2:21" ht="60" customHeight="1" x14ac:dyDescent="0.3">
      <c r="B18" s="284" t="s">
        <v>481</v>
      </c>
      <c r="C18" s="329"/>
      <c r="D18" s="329"/>
      <c r="E18" s="329"/>
      <c r="F18" s="329"/>
      <c r="G18" s="329"/>
      <c r="H18" s="329"/>
      <c r="I18" s="329"/>
      <c r="J18" s="329"/>
      <c r="K18" s="329"/>
      <c r="L18" s="329"/>
      <c r="M18" s="329"/>
      <c r="N18" s="329"/>
      <c r="O18" s="329"/>
      <c r="P18" s="329"/>
      <c r="Q18" s="329"/>
      <c r="R18" s="329"/>
      <c r="S18" s="329"/>
      <c r="T18" s="329"/>
      <c r="U18" s="329"/>
    </row>
    <row r="19" spans="2:21" ht="60" customHeight="1" x14ac:dyDescent="0.3">
      <c r="B19" s="329"/>
      <c r="C19" s="329"/>
      <c r="D19" s="329"/>
      <c r="E19" s="329"/>
      <c r="F19" s="329"/>
      <c r="G19" s="329"/>
      <c r="H19" s="329"/>
      <c r="I19" s="329"/>
      <c r="J19" s="329"/>
      <c r="K19" s="329"/>
      <c r="L19" s="329"/>
      <c r="M19" s="329"/>
      <c r="N19" s="329"/>
      <c r="O19" s="329"/>
      <c r="P19" s="329"/>
      <c r="Q19" s="329"/>
      <c r="R19" s="329"/>
      <c r="S19" s="329"/>
      <c r="T19" s="329"/>
      <c r="U19" s="329"/>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24" t="s">
        <v>58</v>
      </c>
      <c r="C21" s="324"/>
      <c r="D21" s="324"/>
      <c r="E21" s="324"/>
      <c r="F21" s="324"/>
      <c r="G21" s="324"/>
      <c r="H21" s="324"/>
      <c r="I21" s="324"/>
      <c r="J21" s="324"/>
      <c r="K21" s="324"/>
      <c r="L21" s="324"/>
      <c r="M21" s="324"/>
      <c r="N21" s="324"/>
      <c r="O21" s="324"/>
      <c r="P21" s="324"/>
      <c r="Q21" s="324"/>
      <c r="R21" s="324"/>
      <c r="S21" s="324"/>
      <c r="T21" s="324"/>
      <c r="U21" s="324"/>
    </row>
    <row r="22" spans="2:21" ht="25" customHeight="1" x14ac:dyDescent="0.3">
      <c r="B22" s="328" t="s">
        <v>462</v>
      </c>
      <c r="C22" s="328"/>
      <c r="D22" s="328"/>
      <c r="E22" s="328"/>
      <c r="F22" s="328"/>
      <c r="G22" s="328"/>
      <c r="H22" s="328"/>
      <c r="I22" s="328"/>
      <c r="J22" s="328"/>
      <c r="K22" s="328"/>
      <c r="L22" s="328"/>
      <c r="M22" s="328"/>
      <c r="N22" s="328"/>
      <c r="O22" s="328"/>
      <c r="P22" s="328"/>
      <c r="Q22" s="328"/>
      <c r="R22" s="328"/>
      <c r="S22" s="328"/>
      <c r="T22" s="328"/>
      <c r="U22" s="328"/>
    </row>
    <row r="23" spans="2:21" ht="60" customHeight="1" x14ac:dyDescent="0.3">
      <c r="B23" s="330" t="s">
        <v>482</v>
      </c>
      <c r="C23" s="330"/>
      <c r="D23" s="330"/>
      <c r="E23" s="330"/>
      <c r="F23" s="330"/>
      <c r="G23" s="330"/>
      <c r="H23" s="330"/>
      <c r="I23" s="330"/>
      <c r="J23" s="330"/>
      <c r="K23" s="330"/>
      <c r="L23" s="330"/>
      <c r="M23" s="330"/>
      <c r="N23" s="330"/>
      <c r="O23" s="330"/>
      <c r="P23" s="330"/>
      <c r="Q23" s="330"/>
      <c r="R23" s="330"/>
      <c r="S23" s="330"/>
      <c r="T23" s="330"/>
      <c r="U23" s="330"/>
    </row>
    <row r="24" spans="2:21" ht="60" customHeight="1" x14ac:dyDescent="0.3">
      <c r="B24" s="329" t="s">
        <v>247</v>
      </c>
      <c r="C24" s="329"/>
      <c r="D24" s="329"/>
      <c r="E24" s="329"/>
      <c r="F24" s="329"/>
      <c r="G24" s="329"/>
      <c r="H24" s="329"/>
      <c r="I24" s="329"/>
      <c r="J24" s="329"/>
      <c r="K24" s="329"/>
      <c r="L24" s="329"/>
      <c r="M24" s="329"/>
      <c r="N24" s="329"/>
      <c r="O24" s="329"/>
      <c r="P24" s="329"/>
      <c r="Q24" s="329"/>
      <c r="R24" s="329"/>
      <c r="S24" s="329"/>
      <c r="T24" s="329"/>
      <c r="U24" s="329"/>
    </row>
    <row r="25" spans="2:21" s="14" customFormat="1" ht="25" customHeight="1" x14ac:dyDescent="0.35">
      <c r="B25" s="323" t="s">
        <v>463</v>
      </c>
      <c r="C25" s="323"/>
      <c r="D25" s="323"/>
      <c r="E25" s="323"/>
      <c r="F25" s="323"/>
      <c r="G25" s="323"/>
      <c r="H25" s="323"/>
      <c r="I25" s="323"/>
      <c r="J25" s="323"/>
      <c r="K25" s="323"/>
      <c r="L25" s="323"/>
      <c r="M25" s="323"/>
      <c r="N25" s="323"/>
      <c r="O25" s="323"/>
      <c r="P25" s="323"/>
      <c r="Q25" s="323"/>
      <c r="R25" s="323"/>
      <c r="S25" s="323"/>
      <c r="T25" s="323"/>
      <c r="U25" s="323"/>
    </row>
    <row r="26" spans="2:21" ht="60" customHeight="1" x14ac:dyDescent="0.3">
      <c r="B26" s="330" t="s">
        <v>483</v>
      </c>
      <c r="C26" s="330"/>
      <c r="D26" s="330"/>
      <c r="E26" s="330"/>
      <c r="F26" s="330"/>
      <c r="G26" s="330"/>
      <c r="H26" s="330"/>
      <c r="I26" s="330"/>
      <c r="J26" s="330"/>
      <c r="K26" s="330"/>
      <c r="L26" s="330"/>
      <c r="M26" s="330"/>
      <c r="N26" s="330"/>
      <c r="O26" s="330"/>
      <c r="P26" s="330"/>
      <c r="Q26" s="330"/>
      <c r="R26" s="330"/>
      <c r="S26" s="330"/>
      <c r="T26" s="330"/>
      <c r="U26" s="330"/>
    </row>
    <row r="27" spans="2:21" ht="60" customHeight="1" x14ac:dyDescent="0.3">
      <c r="B27" s="330" t="s">
        <v>484</v>
      </c>
      <c r="C27" s="330"/>
      <c r="D27" s="330"/>
      <c r="E27" s="330"/>
      <c r="F27" s="330"/>
      <c r="G27" s="330"/>
      <c r="H27" s="330"/>
      <c r="I27" s="330"/>
      <c r="J27" s="330"/>
      <c r="K27" s="330"/>
      <c r="L27" s="330"/>
      <c r="M27" s="330"/>
      <c r="N27" s="330"/>
      <c r="O27" s="330"/>
      <c r="P27" s="330"/>
      <c r="Q27" s="330"/>
      <c r="R27" s="330"/>
      <c r="S27" s="330"/>
      <c r="T27" s="330"/>
      <c r="U27" s="330"/>
    </row>
    <row r="28" spans="2:21" ht="60" customHeight="1" x14ac:dyDescent="0.3">
      <c r="B28" s="329" t="s">
        <v>485</v>
      </c>
      <c r="C28" s="329"/>
      <c r="D28" s="329"/>
      <c r="E28" s="329"/>
      <c r="F28" s="329"/>
      <c r="G28" s="329"/>
      <c r="H28" s="329"/>
      <c r="I28" s="329"/>
      <c r="J28" s="329"/>
      <c r="K28" s="329"/>
      <c r="L28" s="329"/>
      <c r="M28" s="329"/>
      <c r="N28" s="329"/>
      <c r="O28" s="329"/>
      <c r="P28" s="329"/>
      <c r="Q28" s="329"/>
      <c r="R28" s="329"/>
      <c r="S28" s="329"/>
      <c r="T28" s="329"/>
      <c r="U28" s="329"/>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27" t="s">
        <v>59</v>
      </c>
      <c r="C30" s="327"/>
      <c r="D30" s="327"/>
      <c r="E30" s="327"/>
      <c r="F30" s="327"/>
      <c r="G30" s="327"/>
      <c r="H30" s="327"/>
      <c r="I30" s="327"/>
      <c r="J30" s="327"/>
      <c r="K30" s="327"/>
      <c r="L30" s="327"/>
      <c r="M30" s="327"/>
      <c r="N30" s="327"/>
      <c r="O30" s="327"/>
      <c r="P30" s="327"/>
      <c r="Q30" s="327"/>
      <c r="R30" s="327"/>
      <c r="S30" s="327"/>
      <c r="T30" s="327"/>
      <c r="U30" s="327"/>
    </row>
    <row r="31" spans="2:21" ht="25" customHeight="1" x14ac:dyDescent="0.3">
      <c r="B31" s="325" t="s">
        <v>462</v>
      </c>
      <c r="C31" s="326"/>
      <c r="D31" s="326"/>
      <c r="E31" s="326"/>
      <c r="F31" s="326"/>
      <c r="G31" s="326"/>
      <c r="H31" s="326"/>
      <c r="I31" s="326"/>
      <c r="J31" s="326"/>
      <c r="K31" s="326"/>
      <c r="L31" s="326"/>
      <c r="M31" s="326"/>
      <c r="N31" s="326"/>
      <c r="O31" s="326"/>
      <c r="P31" s="326"/>
      <c r="Q31" s="326"/>
      <c r="R31" s="326"/>
      <c r="S31" s="326"/>
      <c r="T31" s="326"/>
      <c r="U31" s="326"/>
    </row>
    <row r="32" spans="2:21" ht="60" customHeight="1" x14ac:dyDescent="0.3">
      <c r="B32" s="329"/>
      <c r="C32" s="329"/>
      <c r="D32" s="329"/>
      <c r="E32" s="329"/>
      <c r="F32" s="329"/>
      <c r="G32" s="329"/>
      <c r="H32" s="329"/>
      <c r="I32" s="329"/>
      <c r="J32" s="329"/>
      <c r="K32" s="329"/>
      <c r="L32" s="329"/>
      <c r="M32" s="329"/>
      <c r="N32" s="329"/>
      <c r="O32" s="329"/>
      <c r="P32" s="329"/>
      <c r="Q32" s="329"/>
      <c r="R32" s="329"/>
      <c r="S32" s="329"/>
      <c r="T32" s="329"/>
      <c r="U32" s="329"/>
    </row>
    <row r="33" spans="2:21" ht="60" customHeight="1" x14ac:dyDescent="0.3">
      <c r="B33" s="329"/>
      <c r="C33" s="329"/>
      <c r="D33" s="329"/>
      <c r="E33" s="329"/>
      <c r="F33" s="329"/>
      <c r="G33" s="329"/>
      <c r="H33" s="329"/>
      <c r="I33" s="329"/>
      <c r="J33" s="329"/>
      <c r="K33" s="329"/>
      <c r="L33" s="329"/>
      <c r="M33" s="329"/>
      <c r="N33" s="329"/>
      <c r="O33" s="329"/>
      <c r="P33" s="329"/>
      <c r="Q33" s="329"/>
      <c r="R33" s="329"/>
      <c r="S33" s="329"/>
      <c r="T33" s="329"/>
      <c r="U33" s="329"/>
    </row>
    <row r="34" spans="2:21" s="14" customFormat="1" ht="25" customHeight="1" x14ac:dyDescent="0.35">
      <c r="B34" s="323" t="s">
        <v>463</v>
      </c>
      <c r="C34" s="323"/>
      <c r="D34" s="323"/>
      <c r="E34" s="323"/>
      <c r="F34" s="323"/>
      <c r="G34" s="323"/>
      <c r="H34" s="323"/>
      <c r="I34" s="323"/>
      <c r="J34" s="323"/>
      <c r="K34" s="323"/>
      <c r="L34" s="323"/>
      <c r="M34" s="323"/>
      <c r="N34" s="323"/>
      <c r="O34" s="323"/>
      <c r="P34" s="323"/>
      <c r="Q34" s="323"/>
      <c r="R34" s="323"/>
      <c r="S34" s="323"/>
      <c r="T34" s="323"/>
      <c r="U34" s="323"/>
    </row>
    <row r="35" spans="2:21" ht="60" customHeight="1" x14ac:dyDescent="0.3">
      <c r="B35" s="329"/>
      <c r="C35" s="329"/>
      <c r="D35" s="329"/>
      <c r="E35" s="329"/>
      <c r="F35" s="329"/>
      <c r="G35" s="329"/>
      <c r="H35" s="329"/>
      <c r="I35" s="329"/>
      <c r="J35" s="329"/>
      <c r="K35" s="329"/>
      <c r="L35" s="329"/>
      <c r="M35" s="329"/>
      <c r="N35" s="329"/>
      <c r="O35" s="329"/>
      <c r="P35" s="329"/>
      <c r="Q35" s="329"/>
      <c r="R35" s="329"/>
      <c r="S35" s="329"/>
      <c r="T35" s="329"/>
      <c r="U35" s="329"/>
    </row>
    <row r="36" spans="2:21" ht="60" customHeight="1" x14ac:dyDescent="0.3">
      <c r="B36" s="329"/>
      <c r="C36" s="329"/>
      <c r="D36" s="329"/>
      <c r="E36" s="329"/>
      <c r="F36" s="329"/>
      <c r="G36" s="329"/>
      <c r="H36" s="329"/>
      <c r="I36" s="329"/>
      <c r="J36" s="329"/>
      <c r="K36" s="329"/>
      <c r="L36" s="329"/>
      <c r="M36" s="329"/>
      <c r="N36" s="329"/>
      <c r="O36" s="329"/>
      <c r="P36" s="329"/>
      <c r="Q36" s="329"/>
      <c r="R36" s="329"/>
      <c r="S36" s="329"/>
      <c r="T36" s="329"/>
      <c r="U36" s="329"/>
    </row>
    <row r="37" spans="2:21" ht="60" customHeight="1" x14ac:dyDescent="0.3">
      <c r="B37" s="329"/>
      <c r="C37" s="329"/>
      <c r="D37" s="329"/>
      <c r="E37" s="329"/>
      <c r="F37" s="329"/>
      <c r="G37" s="329"/>
      <c r="H37" s="329"/>
      <c r="I37" s="329"/>
      <c r="J37" s="329"/>
      <c r="K37" s="329"/>
      <c r="L37" s="329"/>
      <c r="M37" s="329"/>
      <c r="N37" s="329"/>
      <c r="O37" s="329"/>
      <c r="P37" s="329"/>
      <c r="Q37" s="329"/>
      <c r="R37" s="329"/>
      <c r="S37" s="329"/>
      <c r="T37" s="329"/>
      <c r="U37" s="329"/>
    </row>
    <row r="39" spans="2:21" x14ac:dyDescent="0.3">
      <c r="B39" s="314" t="s">
        <v>60</v>
      </c>
      <c r="C39" s="314"/>
      <c r="D39" s="314"/>
      <c r="E39" s="314"/>
      <c r="F39" s="314"/>
      <c r="G39" s="314"/>
      <c r="H39" s="314"/>
      <c r="I39" s="314"/>
      <c r="J39" s="314"/>
      <c r="K39" s="314"/>
      <c r="L39" s="314"/>
      <c r="M39" s="314"/>
      <c r="N39" s="314"/>
      <c r="O39" s="314"/>
      <c r="P39" s="314"/>
      <c r="Q39" s="314"/>
      <c r="R39" s="314"/>
      <c r="S39" s="314"/>
      <c r="T39" s="314"/>
      <c r="U39" s="314"/>
    </row>
    <row r="40" spans="2:21" ht="19.5" x14ac:dyDescent="0.3">
      <c r="B40" s="325" t="s">
        <v>462</v>
      </c>
      <c r="C40" s="326"/>
      <c r="D40" s="326"/>
      <c r="E40" s="326"/>
      <c r="F40" s="326"/>
      <c r="G40" s="326"/>
      <c r="H40" s="326"/>
      <c r="I40" s="326"/>
      <c r="J40" s="326"/>
      <c r="K40" s="326"/>
      <c r="L40" s="326"/>
      <c r="M40" s="326"/>
      <c r="N40" s="326"/>
      <c r="O40" s="326"/>
      <c r="P40" s="326"/>
      <c r="Q40" s="326"/>
      <c r="R40" s="326"/>
      <c r="S40" s="326"/>
      <c r="T40" s="326"/>
      <c r="U40" s="326"/>
    </row>
    <row r="41" spans="2:21" ht="51.75" customHeight="1" x14ac:dyDescent="0.3">
      <c r="B41" s="329"/>
      <c r="C41" s="329"/>
      <c r="D41" s="329"/>
      <c r="E41" s="329"/>
      <c r="F41" s="329"/>
      <c r="G41" s="329"/>
      <c r="H41" s="329"/>
      <c r="I41" s="329"/>
      <c r="J41" s="329"/>
      <c r="K41" s="329"/>
      <c r="L41" s="329"/>
      <c r="M41" s="329"/>
      <c r="N41" s="329"/>
      <c r="O41" s="329"/>
      <c r="P41" s="329"/>
      <c r="Q41" s="329"/>
      <c r="R41" s="329"/>
      <c r="S41" s="329"/>
      <c r="T41" s="329"/>
      <c r="U41" s="329"/>
    </row>
    <row r="42" spans="2:21" ht="50.25" customHeight="1" x14ac:dyDescent="0.3">
      <c r="B42" s="329"/>
      <c r="C42" s="329"/>
      <c r="D42" s="329"/>
      <c r="E42" s="329"/>
      <c r="F42" s="329"/>
      <c r="G42" s="329"/>
      <c r="H42" s="329"/>
      <c r="I42" s="329"/>
      <c r="J42" s="329"/>
      <c r="K42" s="329"/>
      <c r="L42" s="329"/>
      <c r="M42" s="329"/>
      <c r="N42" s="329"/>
      <c r="O42" s="329"/>
      <c r="P42" s="329"/>
      <c r="Q42" s="329"/>
      <c r="R42" s="329"/>
      <c r="S42" s="329"/>
      <c r="T42" s="329"/>
      <c r="U42" s="329"/>
    </row>
    <row r="43" spans="2:21" ht="19.5" x14ac:dyDescent="0.3">
      <c r="B43" s="323" t="s">
        <v>463</v>
      </c>
      <c r="C43" s="323"/>
      <c r="D43" s="323"/>
      <c r="E43" s="323"/>
      <c r="F43" s="323"/>
      <c r="G43" s="323"/>
      <c r="H43" s="323"/>
      <c r="I43" s="323"/>
      <c r="J43" s="323"/>
      <c r="K43" s="323"/>
      <c r="L43" s="323"/>
      <c r="M43" s="323"/>
      <c r="N43" s="323"/>
      <c r="O43" s="323"/>
      <c r="P43" s="323"/>
      <c r="Q43" s="323"/>
      <c r="R43" s="323"/>
      <c r="S43" s="323"/>
      <c r="T43" s="323"/>
      <c r="U43" s="323"/>
    </row>
    <row r="44" spans="2:21" ht="69.75" customHeight="1" x14ac:dyDescent="0.3">
      <c r="B44" s="329"/>
      <c r="C44" s="329"/>
      <c r="D44" s="329"/>
      <c r="E44" s="329"/>
      <c r="F44" s="329"/>
      <c r="G44" s="329"/>
      <c r="H44" s="329"/>
      <c r="I44" s="329"/>
      <c r="J44" s="329"/>
      <c r="K44" s="329"/>
      <c r="L44" s="329"/>
      <c r="M44" s="329"/>
      <c r="N44" s="329"/>
      <c r="O44" s="329"/>
      <c r="P44" s="329"/>
      <c r="Q44" s="329"/>
      <c r="R44" s="329"/>
      <c r="S44" s="329"/>
      <c r="T44" s="329"/>
      <c r="U44" s="329"/>
    </row>
    <row r="45" spans="2:21" ht="60" customHeight="1" x14ac:dyDescent="0.3">
      <c r="B45" s="329"/>
      <c r="C45" s="329"/>
      <c r="D45" s="329"/>
      <c r="E45" s="329"/>
      <c r="F45" s="329"/>
      <c r="G45" s="329"/>
      <c r="H45" s="329"/>
      <c r="I45" s="329"/>
      <c r="J45" s="329"/>
      <c r="K45" s="329"/>
      <c r="L45" s="329"/>
      <c r="M45" s="329"/>
      <c r="N45" s="329"/>
      <c r="O45" s="329"/>
      <c r="P45" s="329"/>
      <c r="Q45" s="329"/>
      <c r="R45" s="329"/>
      <c r="S45" s="329"/>
      <c r="T45" s="329"/>
      <c r="U45" s="329"/>
    </row>
    <row r="46" spans="2:21" ht="59.25" customHeight="1" x14ac:dyDescent="0.3">
      <c r="B46" s="329"/>
      <c r="C46" s="329"/>
      <c r="D46" s="329"/>
      <c r="E46" s="329"/>
      <c r="F46" s="329"/>
      <c r="G46" s="329"/>
      <c r="H46" s="329"/>
      <c r="I46" s="329"/>
      <c r="J46" s="329"/>
      <c r="K46" s="329"/>
      <c r="L46" s="329"/>
      <c r="M46" s="329"/>
      <c r="N46" s="329"/>
      <c r="O46" s="329"/>
      <c r="P46" s="329"/>
      <c r="Q46" s="329"/>
      <c r="R46" s="329"/>
      <c r="S46" s="329"/>
      <c r="T46" s="329"/>
      <c r="U46" s="329"/>
    </row>
    <row r="65495" spans="2:22" x14ac:dyDescent="0.3">
      <c r="B65495" s="10" t="s">
        <v>50</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51</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52</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B1" zoomScale="70" zoomScaleNormal="70" workbookViewId="0">
      <selection activeCell="A26" sqref="A26:XFD26"/>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3.269531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15" t="s">
        <v>389</v>
      </c>
      <c r="C2" s="317" t="s">
        <v>57</v>
      </c>
      <c r="D2" s="317"/>
      <c r="E2" s="317"/>
      <c r="F2" s="317"/>
      <c r="G2" s="2"/>
      <c r="H2" s="318" t="s">
        <v>58</v>
      </c>
      <c r="I2" s="318"/>
      <c r="J2" s="318"/>
      <c r="K2" s="318"/>
      <c r="L2" s="2"/>
      <c r="M2" s="319" t="s">
        <v>59</v>
      </c>
      <c r="N2" s="319"/>
      <c r="O2" s="319"/>
      <c r="P2" s="319"/>
      <c r="Q2" s="55"/>
      <c r="R2" s="314" t="s">
        <v>60</v>
      </c>
      <c r="S2" s="314"/>
      <c r="T2" s="314"/>
      <c r="U2" s="314"/>
      <c r="V2" s="311"/>
    </row>
    <row r="3" spans="2:22" ht="24.75" customHeight="1" thickBot="1" x14ac:dyDescent="0.35">
      <c r="B3" s="316"/>
      <c r="C3" s="3">
        <v>1</v>
      </c>
      <c r="D3" s="3">
        <v>2</v>
      </c>
      <c r="E3" s="4">
        <v>3</v>
      </c>
      <c r="F3" s="5">
        <v>4</v>
      </c>
      <c r="G3" s="320"/>
      <c r="H3" s="3">
        <v>1</v>
      </c>
      <c r="I3" s="3">
        <v>2</v>
      </c>
      <c r="J3" s="4">
        <v>3</v>
      </c>
      <c r="K3" s="5">
        <v>4</v>
      </c>
      <c r="L3" s="312"/>
      <c r="M3" s="3">
        <v>1</v>
      </c>
      <c r="N3" s="3">
        <v>2</v>
      </c>
      <c r="O3" s="4">
        <v>3</v>
      </c>
      <c r="P3" s="5">
        <v>4</v>
      </c>
      <c r="Q3" s="56"/>
      <c r="R3" s="3">
        <v>1</v>
      </c>
      <c r="S3" s="3">
        <v>2</v>
      </c>
      <c r="T3" s="4">
        <v>3</v>
      </c>
      <c r="U3" s="5">
        <v>4</v>
      </c>
      <c r="V3" s="311"/>
    </row>
    <row r="4" spans="2:22" ht="38.15" customHeight="1" thickTop="1" thickBot="1" x14ac:dyDescent="0.35">
      <c r="B4" s="40" t="s">
        <v>390</v>
      </c>
      <c r="C4" s="36">
        <f>Autoevaluación!R122/SUM(Autoevaluación!R122:R125)</f>
        <v>0.5</v>
      </c>
      <c r="D4" s="7">
        <f>Autoevaluación!R123/SUM(Autoevaluación!R122:R125)</f>
        <v>0.5</v>
      </c>
      <c r="E4" s="7">
        <f>Autoevaluación!R124/SUM(Autoevaluación!R122:R125)</f>
        <v>0</v>
      </c>
      <c r="F4" s="7">
        <f>Autoevaluación!R125/SUM(Autoevaluación!R122:R125)</f>
        <v>0</v>
      </c>
      <c r="G4" s="321"/>
      <c r="H4" s="7">
        <f>Autoevaluación!S122/SUM(Autoevaluación!S122:S125)</f>
        <v>0.25</v>
      </c>
      <c r="I4" s="7">
        <f>Autoevaluación!S123/SUM(Autoevaluación!S122:S125)</f>
        <v>0.75</v>
      </c>
      <c r="J4" s="7">
        <f>Autoevaluación!S124/SUM(Autoevaluación!S122:S125)</f>
        <v>0</v>
      </c>
      <c r="K4" s="7">
        <f>Autoevaluación!S125/SUM(Autoevaluación!S122:S125)</f>
        <v>0</v>
      </c>
      <c r="L4" s="313"/>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5" customHeight="1" thickTop="1" thickBot="1" x14ac:dyDescent="0.35">
      <c r="B5" s="41" t="s">
        <v>408</v>
      </c>
      <c r="C5" s="36">
        <f>Autoevaluación!R128/SUM(Autoevaluación!R128:R131)</f>
        <v>0</v>
      </c>
      <c r="D5" s="7">
        <f>Autoevaluación!R129/SUM(Autoevaluación!R128:R131)</f>
        <v>0</v>
      </c>
      <c r="E5" s="7">
        <f>Autoevaluación!R130/SUM(Autoevaluación!R128:R131)</f>
        <v>1</v>
      </c>
      <c r="F5" s="7">
        <f>Autoevaluación!R131/SUM(Autoevaluación!R128:R131)</f>
        <v>0</v>
      </c>
      <c r="G5" s="321"/>
      <c r="H5" s="7">
        <f>Autoevaluación!S128/SUM(Autoevaluación!S128:S131)</f>
        <v>0</v>
      </c>
      <c r="I5" s="7">
        <f>Autoevaluación!S129/SUM(Autoevaluación!S128:S131)</f>
        <v>0</v>
      </c>
      <c r="J5" s="7">
        <f>Autoevaluación!S130/SUM(Autoevaluación!S128:S131)</f>
        <v>1</v>
      </c>
      <c r="K5" s="7">
        <f>Autoevaluación!S131/SUM(Autoevaluación!S128:S131)</f>
        <v>0</v>
      </c>
      <c r="L5" s="313"/>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5" customHeight="1" thickTop="1" thickBot="1" x14ac:dyDescent="0.35">
      <c r="B6" s="41" t="s">
        <v>429</v>
      </c>
      <c r="C6" s="36">
        <f>Autoevaluación!R134/SUM(Autoevaluación!R134:R137)</f>
        <v>0</v>
      </c>
      <c r="D6" s="7">
        <f>Autoevaluación!R135/SUM(Autoevaluación!R134:R137)</f>
        <v>0.33333333333333331</v>
      </c>
      <c r="E6" s="7">
        <f>Autoevaluación!R136/SUM(Autoevaluación!R134:R137)</f>
        <v>0.66666666666666663</v>
      </c>
      <c r="F6" s="7">
        <f>Autoevaluación!R137/SUM(Autoevaluación!R134:R137)</f>
        <v>0</v>
      </c>
      <c r="G6" s="321"/>
      <c r="H6" s="7">
        <f>Autoevaluación!S134/SUM(Autoevaluación!S134:S137)</f>
        <v>0</v>
      </c>
      <c r="I6" s="7">
        <f>Autoevaluación!S135/SUM(Autoevaluación!S134:S137)</f>
        <v>0</v>
      </c>
      <c r="J6" s="7">
        <f>Autoevaluación!S136/SUM(Autoevaluación!S134:S137)</f>
        <v>1</v>
      </c>
      <c r="K6" s="7">
        <f>Autoevaluación!S137/SUM(Autoevaluación!S134:S137)</f>
        <v>0</v>
      </c>
      <c r="L6" s="313"/>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5" customHeight="1" thickTop="1" thickBot="1" x14ac:dyDescent="0.35">
      <c r="B7" s="40" t="s">
        <v>444</v>
      </c>
      <c r="C7" s="36">
        <f>Autoevaluación!R139/SUM(Autoevaluación!R139:R142)</f>
        <v>0.66666666666666663</v>
      </c>
      <c r="D7" s="7">
        <f>Autoevaluación!R140/SUM(Autoevaluación!R139:R142)</f>
        <v>0.33333333333333331</v>
      </c>
      <c r="E7" s="7">
        <f>Autoevaluación!R141/SUM(Autoevaluación!R139:R142)</f>
        <v>0</v>
      </c>
      <c r="F7" s="7">
        <f>Autoevaluación!R142/SUM(Autoevaluación!R139:R142)</f>
        <v>0</v>
      </c>
      <c r="G7" s="321"/>
      <c r="H7" s="7">
        <f>Autoevaluación!S139/SUM(Autoevaluación!S139:S142)</f>
        <v>0.66666666666666663</v>
      </c>
      <c r="I7" s="7">
        <f>Autoevaluación!S140/SUM(Autoevaluación!S139:S142)</f>
        <v>0.33333333333333331</v>
      </c>
      <c r="J7" s="7">
        <f>Autoevaluación!S141/SUM(Autoevaluación!S139:S142)</f>
        <v>0</v>
      </c>
      <c r="K7" s="7">
        <f>Autoevaluación!S142/SUM(Autoevaluación!S139:S142)</f>
        <v>0</v>
      </c>
      <c r="L7" s="313"/>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5" customHeight="1" thickTop="1" x14ac:dyDescent="0.3">
      <c r="B8" s="38"/>
      <c r="C8" s="7"/>
      <c r="D8" s="7"/>
      <c r="E8" s="7"/>
      <c r="F8" s="7"/>
      <c r="G8" s="321"/>
      <c r="H8" s="7"/>
      <c r="I8" s="7"/>
      <c r="J8" s="7"/>
      <c r="K8" s="7"/>
      <c r="L8" s="313"/>
      <c r="M8" s="7"/>
      <c r="N8" s="7"/>
      <c r="O8" s="7"/>
      <c r="P8" s="7"/>
      <c r="Q8" s="53"/>
      <c r="R8" s="7"/>
      <c r="S8" s="7"/>
      <c r="T8" s="7"/>
      <c r="U8" s="7"/>
    </row>
    <row r="9" spans="2:22" ht="38.15" customHeight="1" x14ac:dyDescent="0.3">
      <c r="B9" s="6"/>
      <c r="C9" s="7"/>
      <c r="D9" s="7"/>
      <c r="E9" s="7"/>
      <c r="F9" s="7"/>
      <c r="G9" s="321"/>
      <c r="H9" s="7"/>
      <c r="I9" s="7"/>
      <c r="J9" s="7"/>
      <c r="K9" s="7"/>
      <c r="L9" s="313"/>
      <c r="M9" s="7"/>
      <c r="N9" s="7"/>
      <c r="O9" s="7"/>
      <c r="P9" s="7"/>
      <c r="Q9" s="53"/>
      <c r="R9" s="7"/>
      <c r="S9" s="7"/>
      <c r="T9" s="7"/>
      <c r="U9" s="7"/>
    </row>
    <row r="10" spans="2:22" ht="42" customHeight="1" x14ac:dyDescent="0.3">
      <c r="B10" s="15" t="s">
        <v>486</v>
      </c>
      <c r="C10" s="12">
        <f>AVERAGE(C4:C9)</f>
        <v>0.29166666666666663</v>
      </c>
      <c r="D10" s="12">
        <f>AVERAGE(D4:D9)</f>
        <v>0.29166666666666663</v>
      </c>
      <c r="E10" s="12">
        <f>AVERAGE(E4:E9)</f>
        <v>0.41666666666666663</v>
      </c>
      <c r="F10" s="12">
        <f>AVERAGE(F4:F9)</f>
        <v>0</v>
      </c>
      <c r="G10" s="9"/>
      <c r="H10" s="12">
        <f>AVERAGE(H4:H9)</f>
        <v>0.22916666666666666</v>
      </c>
      <c r="I10" s="12">
        <f>AVERAGE(I4:I9)</f>
        <v>0.27083333333333331</v>
      </c>
      <c r="J10" s="12">
        <f>AVERAGE(J4:J9)</f>
        <v>0.5</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17" t="s">
        <v>57</v>
      </c>
      <c r="C12" s="317"/>
      <c r="D12" s="317"/>
      <c r="E12" s="317"/>
      <c r="F12" s="317"/>
      <c r="G12" s="317"/>
      <c r="H12" s="317"/>
      <c r="I12" s="317"/>
      <c r="J12" s="317"/>
      <c r="K12" s="317"/>
      <c r="L12" s="317"/>
      <c r="M12" s="317"/>
      <c r="N12" s="317"/>
      <c r="O12" s="317"/>
      <c r="P12" s="317"/>
      <c r="Q12" s="317"/>
      <c r="R12" s="317"/>
      <c r="S12" s="317"/>
      <c r="T12" s="317"/>
      <c r="U12" s="317"/>
    </row>
    <row r="13" spans="2:22" ht="25" customHeight="1" x14ac:dyDescent="0.3">
      <c r="B13" s="322" t="s">
        <v>462</v>
      </c>
      <c r="C13" s="322"/>
      <c r="D13" s="322"/>
      <c r="E13" s="322"/>
      <c r="F13" s="322"/>
      <c r="G13" s="322"/>
      <c r="H13" s="322"/>
      <c r="I13" s="322"/>
      <c r="J13" s="322"/>
      <c r="K13" s="322"/>
      <c r="L13" s="322"/>
      <c r="M13" s="322"/>
      <c r="N13" s="322"/>
      <c r="O13" s="322"/>
      <c r="P13" s="322"/>
      <c r="Q13" s="322"/>
      <c r="R13" s="322"/>
      <c r="S13" s="322"/>
      <c r="T13" s="322"/>
      <c r="U13" s="322"/>
    </row>
    <row r="14" spans="2:22" ht="60" customHeight="1" x14ac:dyDescent="0.3">
      <c r="B14" s="284" t="s">
        <v>410</v>
      </c>
      <c r="C14" s="284"/>
      <c r="D14" s="284"/>
      <c r="E14" s="284"/>
      <c r="F14" s="284"/>
      <c r="G14" s="284"/>
      <c r="H14" s="284"/>
      <c r="I14" s="284"/>
      <c r="J14" s="284"/>
      <c r="K14" s="284"/>
      <c r="L14" s="284"/>
      <c r="M14" s="284"/>
      <c r="N14" s="284"/>
      <c r="O14" s="284"/>
      <c r="P14" s="284"/>
      <c r="Q14" s="284"/>
      <c r="R14" s="284"/>
      <c r="S14" s="284"/>
      <c r="T14" s="284"/>
      <c r="U14" s="284"/>
    </row>
    <row r="15" spans="2:22" ht="60" customHeight="1" x14ac:dyDescent="0.3">
      <c r="B15" s="284" t="s">
        <v>431</v>
      </c>
      <c r="C15" s="284"/>
      <c r="D15" s="284"/>
      <c r="E15" s="284"/>
      <c r="F15" s="284"/>
      <c r="G15" s="284"/>
      <c r="H15" s="284"/>
      <c r="I15" s="284"/>
      <c r="J15" s="284"/>
      <c r="K15" s="284"/>
      <c r="L15" s="284"/>
      <c r="M15" s="284"/>
      <c r="N15" s="284"/>
      <c r="O15" s="284"/>
      <c r="P15" s="284"/>
      <c r="Q15" s="284"/>
      <c r="R15" s="284"/>
      <c r="S15" s="284"/>
      <c r="T15" s="284"/>
      <c r="U15" s="284"/>
    </row>
    <row r="16" spans="2:22" s="14" customFormat="1" ht="25" customHeight="1" x14ac:dyDescent="0.35">
      <c r="B16" s="323" t="s">
        <v>463</v>
      </c>
      <c r="C16" s="323"/>
      <c r="D16" s="323"/>
      <c r="E16" s="323"/>
      <c r="F16" s="323"/>
      <c r="G16" s="323"/>
      <c r="H16" s="323"/>
      <c r="I16" s="323"/>
      <c r="J16" s="323"/>
      <c r="K16" s="323"/>
      <c r="L16" s="323"/>
      <c r="M16" s="323"/>
      <c r="N16" s="323"/>
      <c r="O16" s="323"/>
      <c r="P16" s="323"/>
      <c r="Q16" s="323"/>
      <c r="R16" s="323"/>
      <c r="S16" s="323"/>
      <c r="T16" s="323"/>
      <c r="U16" s="323"/>
    </row>
    <row r="17" spans="2:21" ht="60" customHeight="1" x14ac:dyDescent="0.3">
      <c r="B17" s="284" t="s">
        <v>487</v>
      </c>
      <c r="C17" s="284"/>
      <c r="D17" s="284"/>
      <c r="E17" s="284"/>
      <c r="F17" s="284"/>
      <c r="G17" s="284"/>
      <c r="H17" s="284"/>
      <c r="I17" s="284"/>
      <c r="J17" s="284"/>
      <c r="K17" s="284"/>
      <c r="L17" s="284"/>
      <c r="M17" s="284"/>
      <c r="N17" s="284"/>
      <c r="O17" s="284"/>
      <c r="P17" s="284"/>
      <c r="Q17" s="284"/>
      <c r="R17" s="284"/>
      <c r="S17" s="284"/>
      <c r="T17" s="284"/>
      <c r="U17" s="284"/>
    </row>
    <row r="18" spans="2:21" ht="60" customHeight="1" x14ac:dyDescent="0.3">
      <c r="B18" s="284" t="s">
        <v>488</v>
      </c>
      <c r="C18" s="284"/>
      <c r="D18" s="284"/>
      <c r="E18" s="284"/>
      <c r="F18" s="284"/>
      <c r="G18" s="284"/>
      <c r="H18" s="284"/>
      <c r="I18" s="284"/>
      <c r="J18" s="284"/>
      <c r="K18" s="284"/>
      <c r="L18" s="284"/>
      <c r="M18" s="284"/>
      <c r="N18" s="284"/>
      <c r="O18" s="284"/>
      <c r="P18" s="284"/>
      <c r="Q18" s="284"/>
      <c r="R18" s="284"/>
      <c r="S18" s="284"/>
      <c r="T18" s="284"/>
      <c r="U18" s="284"/>
    </row>
    <row r="19" spans="2:21" ht="60" customHeight="1" x14ac:dyDescent="0.3">
      <c r="B19" s="284"/>
      <c r="C19" s="284"/>
      <c r="D19" s="284"/>
      <c r="E19" s="284"/>
      <c r="F19" s="284"/>
      <c r="G19" s="284"/>
      <c r="H19" s="284"/>
      <c r="I19" s="284"/>
      <c r="J19" s="284"/>
      <c r="K19" s="284"/>
      <c r="L19" s="284"/>
      <c r="M19" s="284"/>
      <c r="N19" s="284"/>
      <c r="O19" s="284"/>
      <c r="P19" s="284"/>
      <c r="Q19" s="284"/>
      <c r="R19" s="284"/>
      <c r="S19" s="284"/>
      <c r="T19" s="284"/>
      <c r="U19" s="284"/>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24" t="s">
        <v>58</v>
      </c>
      <c r="C21" s="324"/>
      <c r="D21" s="324"/>
      <c r="E21" s="324"/>
      <c r="F21" s="324"/>
      <c r="G21" s="324"/>
      <c r="H21" s="324"/>
      <c r="I21" s="324"/>
      <c r="J21" s="324"/>
      <c r="K21" s="324"/>
      <c r="L21" s="324"/>
      <c r="M21" s="324"/>
      <c r="N21" s="324"/>
      <c r="O21" s="324"/>
      <c r="P21" s="324"/>
      <c r="Q21" s="324"/>
      <c r="R21" s="324"/>
      <c r="S21" s="324"/>
      <c r="T21" s="324"/>
      <c r="U21" s="324"/>
    </row>
    <row r="22" spans="2:21" ht="25" customHeight="1" x14ac:dyDescent="0.3">
      <c r="B22" s="328" t="s">
        <v>462</v>
      </c>
      <c r="C22" s="328"/>
      <c r="D22" s="328"/>
      <c r="E22" s="328"/>
      <c r="F22" s="328"/>
      <c r="G22" s="328"/>
      <c r="H22" s="328"/>
      <c r="I22" s="328"/>
      <c r="J22" s="328"/>
      <c r="K22" s="328"/>
      <c r="L22" s="328"/>
      <c r="M22" s="328"/>
      <c r="N22" s="328"/>
      <c r="O22" s="328"/>
      <c r="P22" s="328"/>
      <c r="Q22" s="328"/>
      <c r="R22" s="328"/>
      <c r="S22" s="328"/>
      <c r="T22" s="328"/>
      <c r="U22" s="328"/>
    </row>
    <row r="23" spans="2:21" ht="60" customHeight="1" x14ac:dyDescent="0.3">
      <c r="B23" s="284" t="s">
        <v>489</v>
      </c>
      <c r="C23" s="284"/>
      <c r="D23" s="284"/>
      <c r="E23" s="284"/>
      <c r="F23" s="284"/>
      <c r="G23" s="284"/>
      <c r="H23" s="284"/>
      <c r="I23" s="284"/>
      <c r="J23" s="284"/>
      <c r="K23" s="284"/>
      <c r="L23" s="284"/>
      <c r="M23" s="284"/>
      <c r="N23" s="284"/>
      <c r="O23" s="284"/>
      <c r="P23" s="284"/>
      <c r="Q23" s="284"/>
      <c r="R23" s="284"/>
      <c r="S23" s="284"/>
      <c r="T23" s="284"/>
      <c r="U23" s="284"/>
    </row>
    <row r="24" spans="2:21" s="14" customFormat="1" ht="25" customHeight="1" x14ac:dyDescent="0.35">
      <c r="B24" s="323" t="s">
        <v>463</v>
      </c>
      <c r="C24" s="323"/>
      <c r="D24" s="323"/>
      <c r="E24" s="323"/>
      <c r="F24" s="323"/>
      <c r="G24" s="323"/>
      <c r="H24" s="323"/>
      <c r="I24" s="323"/>
      <c r="J24" s="323"/>
      <c r="K24" s="323"/>
      <c r="L24" s="323"/>
      <c r="M24" s="323"/>
      <c r="N24" s="323"/>
      <c r="O24" s="323"/>
      <c r="P24" s="323"/>
      <c r="Q24" s="323"/>
      <c r="R24" s="323"/>
      <c r="S24" s="323"/>
      <c r="T24" s="323"/>
      <c r="U24" s="323"/>
    </row>
    <row r="25" spans="2:21" ht="60" customHeight="1" x14ac:dyDescent="0.3">
      <c r="B25" s="284" t="s">
        <v>487</v>
      </c>
      <c r="C25" s="284"/>
      <c r="D25" s="284"/>
      <c r="E25" s="284"/>
      <c r="F25" s="284"/>
      <c r="G25" s="284"/>
      <c r="H25" s="284"/>
      <c r="I25" s="284"/>
      <c r="J25" s="284"/>
      <c r="K25" s="284"/>
      <c r="L25" s="284"/>
      <c r="M25" s="284"/>
      <c r="N25" s="284"/>
      <c r="O25" s="284"/>
      <c r="P25" s="284"/>
      <c r="Q25" s="284"/>
      <c r="R25" s="284"/>
      <c r="S25" s="284"/>
      <c r="T25" s="284"/>
      <c r="U25" s="284"/>
    </row>
    <row r="26" spans="2:21" ht="60" customHeight="1" x14ac:dyDescent="0.3">
      <c r="B26" s="284" t="s">
        <v>490</v>
      </c>
      <c r="C26" s="284"/>
      <c r="D26" s="284"/>
      <c r="E26" s="284"/>
      <c r="F26" s="284"/>
      <c r="G26" s="284"/>
      <c r="H26" s="284"/>
      <c r="I26" s="284"/>
      <c r="J26" s="284"/>
      <c r="K26" s="284"/>
      <c r="L26" s="284"/>
      <c r="M26" s="284"/>
      <c r="N26" s="284"/>
      <c r="O26" s="284"/>
      <c r="P26" s="284"/>
      <c r="Q26" s="284"/>
      <c r="R26" s="284"/>
      <c r="S26" s="284"/>
      <c r="T26" s="284"/>
      <c r="U26" s="284"/>
    </row>
    <row r="27" spans="2:21" ht="60" customHeight="1" x14ac:dyDescent="0.3">
      <c r="B27" s="284" t="s">
        <v>491</v>
      </c>
      <c r="C27" s="284"/>
      <c r="D27" s="284"/>
      <c r="E27" s="284"/>
      <c r="F27" s="284"/>
      <c r="G27" s="284"/>
      <c r="H27" s="284"/>
      <c r="I27" s="284"/>
      <c r="J27" s="284"/>
      <c r="K27" s="284"/>
      <c r="L27" s="284"/>
      <c r="M27" s="284"/>
      <c r="N27" s="284"/>
      <c r="O27" s="284"/>
      <c r="P27" s="284"/>
      <c r="Q27" s="284"/>
      <c r="R27" s="284"/>
      <c r="S27" s="284"/>
      <c r="T27" s="284"/>
      <c r="U27" s="284"/>
    </row>
    <row r="28" spans="2:21" ht="60" customHeight="1" x14ac:dyDescent="0.3">
      <c r="B28" s="284"/>
      <c r="C28" s="284"/>
      <c r="D28" s="284"/>
      <c r="E28" s="284"/>
      <c r="F28" s="284"/>
      <c r="G28" s="284"/>
      <c r="H28" s="284"/>
      <c r="I28" s="284"/>
      <c r="J28" s="284"/>
      <c r="K28" s="284"/>
      <c r="L28" s="284"/>
      <c r="M28" s="284"/>
      <c r="N28" s="284"/>
      <c r="O28" s="284"/>
      <c r="P28" s="284"/>
      <c r="Q28" s="284"/>
      <c r="R28" s="284"/>
      <c r="S28" s="284"/>
      <c r="T28" s="284"/>
      <c r="U28" s="284"/>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27" t="s">
        <v>59</v>
      </c>
      <c r="C30" s="327"/>
      <c r="D30" s="327"/>
      <c r="E30" s="327"/>
      <c r="F30" s="327"/>
      <c r="G30" s="327"/>
      <c r="H30" s="327"/>
      <c r="I30" s="327"/>
      <c r="J30" s="327"/>
      <c r="K30" s="327"/>
      <c r="L30" s="327"/>
      <c r="M30" s="327"/>
      <c r="N30" s="327"/>
      <c r="O30" s="327"/>
      <c r="P30" s="327"/>
      <c r="Q30" s="327"/>
      <c r="R30" s="327"/>
      <c r="S30" s="327"/>
      <c r="T30" s="327"/>
      <c r="U30" s="327"/>
    </row>
    <row r="31" spans="2:21" ht="25" customHeight="1" x14ac:dyDescent="0.3">
      <c r="B31" s="325" t="s">
        <v>462</v>
      </c>
      <c r="C31" s="326"/>
      <c r="D31" s="326"/>
      <c r="E31" s="326"/>
      <c r="F31" s="326"/>
      <c r="G31" s="326"/>
      <c r="H31" s="326"/>
      <c r="I31" s="326"/>
      <c r="J31" s="326"/>
      <c r="K31" s="326"/>
      <c r="L31" s="326"/>
      <c r="M31" s="326"/>
      <c r="N31" s="326"/>
      <c r="O31" s="326"/>
      <c r="P31" s="326"/>
      <c r="Q31" s="326"/>
      <c r="R31" s="326"/>
      <c r="S31" s="326"/>
      <c r="T31" s="326"/>
      <c r="U31" s="326"/>
    </row>
    <row r="32" spans="2:21" ht="60" customHeight="1" x14ac:dyDescent="0.3">
      <c r="B32" s="284"/>
      <c r="C32" s="284"/>
      <c r="D32" s="284"/>
      <c r="E32" s="284"/>
      <c r="F32" s="284"/>
      <c r="G32" s="284"/>
      <c r="H32" s="284"/>
      <c r="I32" s="284"/>
      <c r="J32" s="284"/>
      <c r="K32" s="284"/>
      <c r="L32" s="284"/>
      <c r="M32" s="284"/>
      <c r="N32" s="284"/>
      <c r="O32" s="284"/>
      <c r="P32" s="284"/>
      <c r="Q32" s="284"/>
      <c r="R32" s="284"/>
      <c r="S32" s="284"/>
      <c r="T32" s="284"/>
      <c r="U32" s="284"/>
    </row>
    <row r="33" spans="2:21" ht="60" customHeight="1" x14ac:dyDescent="0.3">
      <c r="B33" s="284"/>
      <c r="C33" s="284"/>
      <c r="D33" s="284"/>
      <c r="E33" s="284"/>
      <c r="F33" s="284"/>
      <c r="G33" s="284"/>
      <c r="H33" s="284"/>
      <c r="I33" s="284"/>
      <c r="J33" s="284"/>
      <c r="K33" s="284"/>
      <c r="L33" s="284"/>
      <c r="M33" s="284"/>
      <c r="N33" s="284"/>
      <c r="O33" s="284"/>
      <c r="P33" s="284"/>
      <c r="Q33" s="284"/>
      <c r="R33" s="284"/>
      <c r="S33" s="284"/>
      <c r="T33" s="284"/>
      <c r="U33" s="284"/>
    </row>
    <row r="34" spans="2:21" s="14" customFormat="1" ht="25" customHeight="1" x14ac:dyDescent="0.35">
      <c r="B34" s="323" t="s">
        <v>463</v>
      </c>
      <c r="C34" s="323"/>
      <c r="D34" s="323"/>
      <c r="E34" s="323"/>
      <c r="F34" s="323"/>
      <c r="G34" s="323"/>
      <c r="H34" s="323"/>
      <c r="I34" s="323"/>
      <c r="J34" s="323"/>
      <c r="K34" s="323"/>
      <c r="L34" s="323"/>
      <c r="M34" s="323"/>
      <c r="N34" s="323"/>
      <c r="O34" s="323"/>
      <c r="P34" s="323"/>
      <c r="Q34" s="323"/>
      <c r="R34" s="323"/>
      <c r="S34" s="323"/>
      <c r="T34" s="323"/>
      <c r="U34" s="323"/>
    </row>
    <row r="35" spans="2:21" ht="60" customHeight="1" x14ac:dyDescent="0.3">
      <c r="B35" s="284"/>
      <c r="C35" s="284"/>
      <c r="D35" s="284"/>
      <c r="E35" s="284"/>
      <c r="F35" s="284"/>
      <c r="G35" s="284"/>
      <c r="H35" s="284"/>
      <c r="I35" s="284"/>
      <c r="J35" s="284"/>
      <c r="K35" s="284"/>
      <c r="L35" s="284"/>
      <c r="M35" s="284"/>
      <c r="N35" s="284"/>
      <c r="O35" s="284"/>
      <c r="P35" s="284"/>
      <c r="Q35" s="284"/>
      <c r="R35" s="284"/>
      <c r="S35" s="284"/>
      <c r="T35" s="284"/>
      <c r="U35" s="284"/>
    </row>
    <row r="36" spans="2:21" ht="60" customHeight="1" x14ac:dyDescent="0.3">
      <c r="B36" s="284"/>
      <c r="C36" s="284"/>
      <c r="D36" s="284"/>
      <c r="E36" s="284"/>
      <c r="F36" s="284"/>
      <c r="G36" s="284"/>
      <c r="H36" s="284"/>
      <c r="I36" s="284"/>
      <c r="J36" s="284"/>
      <c r="K36" s="284"/>
      <c r="L36" s="284"/>
      <c r="M36" s="284"/>
      <c r="N36" s="284"/>
      <c r="O36" s="284"/>
      <c r="P36" s="284"/>
      <c r="Q36" s="284"/>
      <c r="R36" s="284"/>
      <c r="S36" s="284"/>
      <c r="T36" s="284"/>
      <c r="U36" s="284"/>
    </row>
    <row r="37" spans="2:21" ht="60" customHeight="1" x14ac:dyDescent="0.3">
      <c r="B37" s="284"/>
      <c r="C37" s="284"/>
      <c r="D37" s="284"/>
      <c r="E37" s="284"/>
      <c r="F37" s="284"/>
      <c r="G37" s="284"/>
      <c r="H37" s="284"/>
      <c r="I37" s="284"/>
      <c r="J37" s="284"/>
      <c r="K37" s="284"/>
      <c r="L37" s="284"/>
      <c r="M37" s="284"/>
      <c r="N37" s="284"/>
      <c r="O37" s="284"/>
      <c r="P37" s="284"/>
      <c r="Q37" s="284"/>
      <c r="R37" s="284"/>
      <c r="S37" s="284"/>
      <c r="T37" s="284"/>
      <c r="U37" s="284"/>
    </row>
    <row r="40" spans="2:21" x14ac:dyDescent="0.3">
      <c r="B40" s="314" t="s">
        <v>60</v>
      </c>
      <c r="C40" s="314"/>
      <c r="D40" s="314"/>
      <c r="E40" s="314"/>
      <c r="F40" s="314"/>
      <c r="G40" s="314"/>
      <c r="H40" s="314"/>
      <c r="I40" s="314"/>
      <c r="J40" s="314"/>
      <c r="K40" s="314"/>
      <c r="L40" s="314"/>
      <c r="M40" s="314"/>
      <c r="N40" s="314"/>
      <c r="O40" s="314"/>
      <c r="P40" s="314"/>
      <c r="Q40" s="314"/>
      <c r="R40" s="314"/>
      <c r="S40" s="314"/>
      <c r="T40" s="314"/>
      <c r="U40" s="314"/>
    </row>
    <row r="41" spans="2:21" ht="19.5" x14ac:dyDescent="0.3">
      <c r="B41" s="325" t="s">
        <v>462</v>
      </c>
      <c r="C41" s="326"/>
      <c r="D41" s="326"/>
      <c r="E41" s="326"/>
      <c r="F41" s="326"/>
      <c r="G41" s="326"/>
      <c r="H41" s="326"/>
      <c r="I41" s="326"/>
      <c r="J41" s="326"/>
      <c r="K41" s="326"/>
      <c r="L41" s="326"/>
      <c r="M41" s="326"/>
      <c r="N41" s="326"/>
      <c r="O41" s="326"/>
      <c r="P41" s="326"/>
      <c r="Q41" s="326"/>
      <c r="R41" s="326"/>
      <c r="S41" s="326"/>
      <c r="T41" s="326"/>
      <c r="U41" s="326"/>
    </row>
    <row r="42" spans="2:21" ht="62.25" customHeight="1" x14ac:dyDescent="0.3">
      <c r="B42" s="284"/>
      <c r="C42" s="284"/>
      <c r="D42" s="284"/>
      <c r="E42" s="284"/>
      <c r="F42" s="284"/>
      <c r="G42" s="284"/>
      <c r="H42" s="284"/>
      <c r="I42" s="284"/>
      <c r="J42" s="284"/>
      <c r="K42" s="284"/>
      <c r="L42" s="284"/>
      <c r="M42" s="284"/>
      <c r="N42" s="284"/>
      <c r="O42" s="284"/>
      <c r="P42" s="284"/>
      <c r="Q42" s="284"/>
      <c r="R42" s="284"/>
      <c r="S42" s="284"/>
      <c r="T42" s="284"/>
      <c r="U42" s="284"/>
    </row>
    <row r="43" spans="2:21" ht="64.5" customHeight="1" x14ac:dyDescent="0.3">
      <c r="B43" s="284"/>
      <c r="C43" s="284"/>
      <c r="D43" s="284"/>
      <c r="E43" s="284"/>
      <c r="F43" s="284"/>
      <c r="G43" s="284"/>
      <c r="H43" s="284"/>
      <c r="I43" s="284"/>
      <c r="J43" s="284"/>
      <c r="K43" s="284"/>
      <c r="L43" s="284"/>
      <c r="M43" s="284"/>
      <c r="N43" s="284"/>
      <c r="O43" s="284"/>
      <c r="P43" s="284"/>
      <c r="Q43" s="284"/>
      <c r="R43" s="284"/>
      <c r="S43" s="284"/>
      <c r="T43" s="284"/>
      <c r="U43" s="284"/>
    </row>
    <row r="44" spans="2:21" ht="19.5" x14ac:dyDescent="0.3">
      <c r="B44" s="323" t="s">
        <v>463</v>
      </c>
      <c r="C44" s="323"/>
      <c r="D44" s="323"/>
      <c r="E44" s="323"/>
      <c r="F44" s="323"/>
      <c r="G44" s="323"/>
      <c r="H44" s="323"/>
      <c r="I44" s="323"/>
      <c r="J44" s="323"/>
      <c r="K44" s="323"/>
      <c r="L44" s="323"/>
      <c r="M44" s="323"/>
      <c r="N44" s="323"/>
      <c r="O44" s="323"/>
      <c r="P44" s="323"/>
      <c r="Q44" s="323"/>
      <c r="R44" s="323"/>
      <c r="S44" s="323"/>
      <c r="T44" s="323"/>
      <c r="U44" s="323"/>
    </row>
    <row r="45" spans="2:21" ht="54.75" customHeight="1" x14ac:dyDescent="0.3">
      <c r="B45" s="284"/>
      <c r="C45" s="284"/>
      <c r="D45" s="284"/>
      <c r="E45" s="284"/>
      <c r="F45" s="284"/>
      <c r="G45" s="284"/>
      <c r="H45" s="284"/>
      <c r="I45" s="284"/>
      <c r="J45" s="284"/>
      <c r="K45" s="284"/>
      <c r="L45" s="284"/>
      <c r="M45" s="284"/>
      <c r="N45" s="284"/>
      <c r="O45" s="284"/>
      <c r="P45" s="284"/>
      <c r="Q45" s="284"/>
      <c r="R45" s="284"/>
      <c r="S45" s="284"/>
      <c r="T45" s="284"/>
      <c r="U45" s="284"/>
    </row>
    <row r="46" spans="2:21" ht="61.5" customHeight="1" x14ac:dyDescent="0.3">
      <c r="B46" s="284"/>
      <c r="C46" s="284"/>
      <c r="D46" s="284"/>
      <c r="E46" s="284"/>
      <c r="F46" s="284"/>
      <c r="G46" s="284"/>
      <c r="H46" s="284"/>
      <c r="I46" s="284"/>
      <c r="J46" s="284"/>
      <c r="K46" s="284"/>
      <c r="L46" s="284"/>
      <c r="M46" s="284"/>
      <c r="N46" s="284"/>
      <c r="O46" s="284"/>
      <c r="P46" s="284"/>
      <c r="Q46" s="284"/>
      <c r="R46" s="284"/>
      <c r="S46" s="284"/>
      <c r="T46" s="284"/>
      <c r="U46" s="284"/>
    </row>
    <row r="47" spans="2:21" ht="64.5" customHeight="1" x14ac:dyDescent="0.3">
      <c r="B47" s="284"/>
      <c r="C47" s="284"/>
      <c r="D47" s="284"/>
      <c r="E47" s="284"/>
      <c r="F47" s="284"/>
      <c r="G47" s="284"/>
      <c r="H47" s="284"/>
      <c r="I47" s="284"/>
      <c r="J47" s="284"/>
      <c r="K47" s="284"/>
      <c r="L47" s="284"/>
      <c r="M47" s="284"/>
      <c r="N47" s="284"/>
      <c r="O47" s="284"/>
      <c r="P47" s="284"/>
      <c r="Q47" s="284"/>
      <c r="R47" s="284"/>
      <c r="S47" s="284"/>
      <c r="T47" s="284"/>
      <c r="U47" s="284"/>
    </row>
    <row r="65495" spans="2:22" x14ac:dyDescent="0.3">
      <c r="B65495" s="10" t="s">
        <v>50</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51</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52</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6:U26"/>
    <mergeCell ref="B24:U24"/>
    <mergeCell ref="B25:U25"/>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Admon</vt:lpstr>
      <vt:lpstr>Academica</vt:lpstr>
      <vt:lpstr>Comunidad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mantilla</dc:creator>
  <cp:keywords>jafranma</cp:keywords>
  <dc:description/>
  <cp:lastModifiedBy>d058</cp:lastModifiedBy>
  <cp:revision/>
  <dcterms:created xsi:type="dcterms:W3CDTF">2010-02-23T19:10:51Z</dcterms:created>
  <dcterms:modified xsi:type="dcterms:W3CDTF">2024-11-28T16:16:32Z</dcterms:modified>
  <cp:category/>
  <cp:contentStatus/>
</cp:coreProperties>
</file>