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defaultThemeVersion="124226"/>
  <mc:AlternateContent xmlns:mc="http://schemas.openxmlformats.org/markup-compatibility/2006">
    <mc:Choice Requires="x15">
      <x15ac:absPath xmlns:x15ac="http://schemas.microsoft.com/office/spreadsheetml/2010/11/ac" url="C:\Users\PC\Desktop\ARCHIVOS TRES BOCAS 2022\DOCUMENTOS C.E.R TRES BOCAS\PLAN DE MEJORAMIENTO\PLAN DE MEJORAMIENTO 2025\"/>
    </mc:Choice>
  </mc:AlternateContent>
  <xr:revisionPtr revIDLastSave="0" documentId="13_ncr:1_{B32F852B-C3C9-4CC9-8C45-0C44EBC09FC5}" xr6:coauthVersionLast="47" xr6:coauthVersionMax="47" xr10:uidLastSave="{00000000-0000-0000-0000-000000000000}"/>
  <bookViews>
    <workbookView xWindow="-120" yWindow="-120" windowWidth="20730" windowHeight="11160" xr2:uid="{00000000-000D-0000-FFFF-FFFF00000000}"/>
  </bookViews>
  <sheets>
    <sheet name="Autoevaluación" sheetId="1" r:id="rId1"/>
    <sheet name="Institución" sheetId="58" r:id="rId2"/>
    <sheet name="Directiva" sheetId="2" r:id="rId3"/>
    <sheet name="Academica" sheetId="4" r:id="rId4"/>
    <sheet name="Admon" sheetId="6" r:id="rId5"/>
    <sheet name="Comunidad" sheetId="5" r:id="rId6"/>
  </sheets>
  <calcPr calcId="191029"/>
</workbook>
</file>

<file path=xl/calcChain.xml><?xml version="1.0" encoding="utf-8"?>
<calcChain xmlns="http://schemas.openxmlformats.org/spreadsheetml/2006/main">
  <c r="U100" i="1" l="1"/>
  <c r="U87" i="1"/>
  <c r="U92" i="1"/>
  <c r="U5" i="6" s="1"/>
  <c r="U91" i="1"/>
  <c r="R5" i="6" s="1"/>
  <c r="U90" i="1"/>
  <c r="U89" i="1"/>
  <c r="R7" i="1"/>
  <c r="T7" i="1"/>
  <c r="U7" i="1"/>
  <c r="R8" i="1"/>
  <c r="T8" i="1"/>
  <c r="U8" i="1"/>
  <c r="R9" i="1"/>
  <c r="T9" i="1"/>
  <c r="U9" i="1"/>
  <c r="R10" i="1"/>
  <c r="T10" i="1"/>
  <c r="U10" i="1"/>
  <c r="Q11" i="1"/>
  <c r="R11" i="1"/>
  <c r="S11" i="1"/>
  <c r="R13" i="1"/>
  <c r="S13" i="1"/>
  <c r="T13" i="1"/>
  <c r="U13" i="1"/>
  <c r="R14" i="1"/>
  <c r="S14" i="1"/>
  <c r="T14" i="1"/>
  <c r="U14" i="1"/>
  <c r="R15" i="1"/>
  <c r="S15" i="1"/>
  <c r="T15" i="1"/>
  <c r="U15" i="1"/>
  <c r="R16" i="1"/>
  <c r="F5" i="2" s="1"/>
  <c r="S16" i="1"/>
  <c r="T16" i="1"/>
  <c r="U16" i="1"/>
  <c r="R20" i="1"/>
  <c r="S20" i="1"/>
  <c r="T20" i="1"/>
  <c r="U20" i="1"/>
  <c r="R21" i="1"/>
  <c r="S21" i="1"/>
  <c r="T21" i="1"/>
  <c r="U21" i="1"/>
  <c r="R22" i="1"/>
  <c r="S22" i="1"/>
  <c r="T22" i="1"/>
  <c r="U22" i="1"/>
  <c r="R23" i="1"/>
  <c r="F6" i="2"/>
  <c r="S23" i="1"/>
  <c r="T23" i="1"/>
  <c r="U23" i="1"/>
  <c r="R30" i="1"/>
  <c r="S30" i="1"/>
  <c r="T30" i="1"/>
  <c r="U30" i="1"/>
  <c r="R31" i="1"/>
  <c r="S31" i="1"/>
  <c r="T31" i="1"/>
  <c r="U31" i="1"/>
  <c r="R32" i="1"/>
  <c r="S32" i="1"/>
  <c r="T32" i="1"/>
  <c r="U32" i="1"/>
  <c r="R33" i="1"/>
  <c r="S33" i="1"/>
  <c r="T33" i="1"/>
  <c r="U33" i="1"/>
  <c r="R36" i="1"/>
  <c r="S36" i="1"/>
  <c r="T36" i="1"/>
  <c r="U36" i="1"/>
  <c r="R37" i="1"/>
  <c r="S37" i="1"/>
  <c r="T37" i="1"/>
  <c r="U37" i="1"/>
  <c r="R38" i="1"/>
  <c r="S38" i="1"/>
  <c r="T38" i="1"/>
  <c r="U38" i="1"/>
  <c r="R39" i="1"/>
  <c r="S39" i="1"/>
  <c r="T39" i="1"/>
  <c r="U39" i="1"/>
  <c r="R47" i="1"/>
  <c r="S47" i="1"/>
  <c r="T47" i="1"/>
  <c r="U47" i="1"/>
  <c r="R48" i="1"/>
  <c r="S48" i="1"/>
  <c r="T48" i="1"/>
  <c r="U48" i="1"/>
  <c r="R49" i="1"/>
  <c r="S49" i="1"/>
  <c r="T49" i="1"/>
  <c r="U49" i="1"/>
  <c r="R50" i="1"/>
  <c r="S50" i="1"/>
  <c r="K9" i="2" s="1"/>
  <c r="T50" i="1"/>
  <c r="U50" i="1"/>
  <c r="R55" i="1"/>
  <c r="S55" i="1"/>
  <c r="T55" i="1"/>
  <c r="M4" i="4" s="1"/>
  <c r="U55" i="1"/>
  <c r="R56" i="1"/>
  <c r="S56" i="1"/>
  <c r="T56" i="1"/>
  <c r="N4" i="4" s="1"/>
  <c r="U56" i="1"/>
  <c r="R57" i="1"/>
  <c r="S57" i="1"/>
  <c r="T57" i="1"/>
  <c r="U57" i="1"/>
  <c r="R58" i="1"/>
  <c r="S58" i="1"/>
  <c r="T58" i="1"/>
  <c r="P4" i="4" s="1"/>
  <c r="U58" i="1"/>
  <c r="R62" i="1"/>
  <c r="S62" i="1"/>
  <c r="H5" i="4" s="1"/>
  <c r="T62" i="1"/>
  <c r="M5" i="4" s="1"/>
  <c r="U62" i="1"/>
  <c r="R63" i="1"/>
  <c r="S63" i="1"/>
  <c r="T63" i="1"/>
  <c r="U63" i="1"/>
  <c r="R64" i="1"/>
  <c r="S64" i="1"/>
  <c r="T64" i="1"/>
  <c r="U64" i="1"/>
  <c r="R65" i="1"/>
  <c r="S65" i="1"/>
  <c r="T65" i="1"/>
  <c r="U65" i="1"/>
  <c r="T5" i="4" s="1"/>
  <c r="R68" i="1"/>
  <c r="S68" i="1"/>
  <c r="H6" i="4" s="1"/>
  <c r="T68" i="1"/>
  <c r="M6" i="4" s="1"/>
  <c r="U68" i="1"/>
  <c r="R69" i="1"/>
  <c r="S69" i="1"/>
  <c r="T69" i="1"/>
  <c r="N6" i="4" s="1"/>
  <c r="U69" i="1"/>
  <c r="R70" i="1"/>
  <c r="S70" i="1"/>
  <c r="T70" i="1"/>
  <c r="U70" i="1"/>
  <c r="R71" i="1"/>
  <c r="S71" i="1"/>
  <c r="T71" i="1"/>
  <c r="U71" i="1"/>
  <c r="R74" i="1"/>
  <c r="S74" i="1"/>
  <c r="T74" i="1"/>
  <c r="U74" i="1"/>
  <c r="R75" i="1"/>
  <c r="S75" i="1"/>
  <c r="T75" i="1"/>
  <c r="U75" i="1"/>
  <c r="R76" i="1"/>
  <c r="S76" i="1"/>
  <c r="T76" i="1"/>
  <c r="U76" i="1"/>
  <c r="R77" i="1"/>
  <c r="S77" i="1"/>
  <c r="K7" i="4" s="1"/>
  <c r="T77" i="1"/>
  <c r="U77" i="1"/>
  <c r="R84" i="1"/>
  <c r="S84" i="1"/>
  <c r="H4" i="6" s="1"/>
  <c r="T84" i="1"/>
  <c r="U84" i="1"/>
  <c r="R85" i="1"/>
  <c r="C4" i="6" s="1"/>
  <c r="S85" i="1"/>
  <c r="T85" i="1"/>
  <c r="U85" i="1"/>
  <c r="R86" i="1"/>
  <c r="S86" i="1"/>
  <c r="T86" i="1"/>
  <c r="U86" i="1"/>
  <c r="R87" i="1"/>
  <c r="S87" i="1"/>
  <c r="T87" i="1"/>
  <c r="P4" i="6" s="1"/>
  <c r="R89" i="1"/>
  <c r="S89" i="1"/>
  <c r="T89" i="1"/>
  <c r="R90" i="1"/>
  <c r="S90" i="1"/>
  <c r="T90" i="1"/>
  <c r="R91" i="1"/>
  <c r="S91" i="1"/>
  <c r="J5" i="6" s="1"/>
  <c r="T91" i="1"/>
  <c r="R92" i="1"/>
  <c r="S92" i="1"/>
  <c r="T92" i="1"/>
  <c r="R98" i="1"/>
  <c r="S98" i="1"/>
  <c r="T98" i="1"/>
  <c r="U98" i="1"/>
  <c r="R99" i="1"/>
  <c r="S99" i="1"/>
  <c r="T99" i="1"/>
  <c r="U99" i="1"/>
  <c r="R100" i="1"/>
  <c r="S100" i="1"/>
  <c r="T100" i="1"/>
  <c r="R101" i="1"/>
  <c r="S101" i="1"/>
  <c r="T101" i="1"/>
  <c r="U101" i="1"/>
  <c r="U6" i="6" s="1"/>
  <c r="R102" i="1"/>
  <c r="S102" i="1"/>
  <c r="H7" i="6" s="1"/>
  <c r="T102" i="1"/>
  <c r="U102" i="1"/>
  <c r="R103" i="1"/>
  <c r="S103" i="1"/>
  <c r="T103" i="1"/>
  <c r="U103" i="1"/>
  <c r="R104" i="1"/>
  <c r="S104" i="1"/>
  <c r="T104" i="1"/>
  <c r="U104" i="1"/>
  <c r="R105" i="1"/>
  <c r="S105" i="1"/>
  <c r="T105" i="1"/>
  <c r="P7" i="6" s="1"/>
  <c r="U105" i="1"/>
  <c r="R114" i="1"/>
  <c r="S114" i="1"/>
  <c r="T114" i="1"/>
  <c r="U114" i="1"/>
  <c r="R115" i="1"/>
  <c r="S115" i="1"/>
  <c r="T115" i="1"/>
  <c r="U115" i="1"/>
  <c r="R116" i="1"/>
  <c r="S116" i="1"/>
  <c r="T116" i="1"/>
  <c r="U116" i="1"/>
  <c r="R117" i="1"/>
  <c r="S117" i="1"/>
  <c r="T117" i="1"/>
  <c r="U117" i="1"/>
  <c r="R122" i="1"/>
  <c r="S122" i="1"/>
  <c r="T122" i="1"/>
  <c r="U122" i="1"/>
  <c r="R123" i="1"/>
  <c r="S123" i="1"/>
  <c r="I4" i="5" s="1"/>
  <c r="T123" i="1"/>
  <c r="U123" i="1"/>
  <c r="R124" i="1"/>
  <c r="S124" i="1"/>
  <c r="T124" i="1"/>
  <c r="U124" i="1"/>
  <c r="R125" i="1"/>
  <c r="S125" i="1"/>
  <c r="T125" i="1"/>
  <c r="U125" i="1"/>
  <c r="R128" i="1"/>
  <c r="S128" i="1"/>
  <c r="T128" i="1"/>
  <c r="U128" i="1"/>
  <c r="R129" i="1"/>
  <c r="S129" i="1"/>
  <c r="T129" i="1"/>
  <c r="U129" i="1"/>
  <c r="R130" i="1"/>
  <c r="S130" i="1"/>
  <c r="T130" i="1"/>
  <c r="U130" i="1"/>
  <c r="R131" i="1"/>
  <c r="S131" i="1"/>
  <c r="T131" i="1"/>
  <c r="U131" i="1"/>
  <c r="R134" i="1"/>
  <c r="S134" i="1"/>
  <c r="T134" i="1"/>
  <c r="U134" i="1"/>
  <c r="R135" i="1"/>
  <c r="S135" i="1"/>
  <c r="T135" i="1"/>
  <c r="U135" i="1"/>
  <c r="R136" i="1"/>
  <c r="S136" i="1"/>
  <c r="T136" i="1"/>
  <c r="U136" i="1"/>
  <c r="R137" i="1"/>
  <c r="S137" i="1"/>
  <c r="T137" i="1"/>
  <c r="P6" i="5" s="1"/>
  <c r="R139" i="1"/>
  <c r="S139" i="1"/>
  <c r="T139" i="1"/>
  <c r="U139" i="1"/>
  <c r="R140" i="1"/>
  <c r="S140" i="1"/>
  <c r="T140" i="1"/>
  <c r="U140" i="1"/>
  <c r="R141" i="1"/>
  <c r="S141" i="1"/>
  <c r="T141" i="1"/>
  <c r="U141" i="1"/>
  <c r="T7" i="5" s="1"/>
  <c r="R142" i="1"/>
  <c r="S142" i="1"/>
  <c r="T142" i="1"/>
  <c r="S4" i="4"/>
  <c r="S10" i="4" s="1"/>
  <c r="D6" i="2"/>
  <c r="S6" i="2"/>
  <c r="O8" i="2"/>
  <c r="N8" i="2"/>
  <c r="N9" i="2"/>
  <c r="M8" i="2"/>
  <c r="T6" i="2"/>
  <c r="U9" i="2"/>
  <c r="S5" i="6"/>
  <c r="H7" i="4"/>
  <c r="E6" i="2"/>
  <c r="M7" i="6" l="1"/>
  <c r="E7" i="5"/>
  <c r="U6" i="5"/>
  <c r="S5" i="5"/>
  <c r="T8" i="6"/>
  <c r="I4" i="6"/>
  <c r="K5" i="4"/>
  <c r="I4" i="4"/>
  <c r="N5" i="2"/>
  <c r="F4" i="2"/>
  <c r="D7" i="4"/>
  <c r="H6" i="5"/>
  <c r="H10" i="5" s="1"/>
  <c r="H4" i="5"/>
  <c r="S7" i="4"/>
  <c r="R7" i="4"/>
  <c r="N6" i="5"/>
  <c r="N7" i="4"/>
  <c r="N10" i="4" s="1"/>
  <c r="P6" i="4"/>
  <c r="I6" i="2"/>
  <c r="I7" i="4"/>
  <c r="U5" i="5"/>
  <c r="R5" i="5"/>
  <c r="R4" i="5"/>
  <c r="R10" i="5" s="1"/>
  <c r="J7" i="6"/>
  <c r="I6" i="6"/>
  <c r="R7" i="5"/>
  <c r="M5" i="5"/>
  <c r="M7" i="5"/>
  <c r="J6" i="5"/>
  <c r="K5" i="5"/>
  <c r="P5" i="5"/>
  <c r="O6" i="5"/>
  <c r="P4" i="5"/>
  <c r="N5" i="6"/>
  <c r="F4" i="6"/>
  <c r="F7" i="4"/>
  <c r="P7" i="4"/>
  <c r="E7" i="4"/>
  <c r="U6" i="4"/>
  <c r="M7" i="4"/>
  <c r="M10" i="4" s="1"/>
  <c r="D7" i="6"/>
  <c r="K4" i="5"/>
  <c r="J4" i="5"/>
  <c r="O7" i="4"/>
  <c r="S8" i="6"/>
  <c r="O7" i="6"/>
  <c r="P9" i="2"/>
  <c r="M9" i="2"/>
  <c r="P8" i="2"/>
  <c r="O7" i="2"/>
  <c r="S5" i="2"/>
  <c r="K6" i="2"/>
  <c r="T6" i="4"/>
  <c r="D5" i="4"/>
  <c r="D8" i="2"/>
  <c r="P5" i="4"/>
  <c r="U4" i="4"/>
  <c r="U10" i="4" s="1"/>
  <c r="K8" i="6"/>
  <c r="O6" i="6"/>
  <c r="K5" i="6"/>
  <c r="J6" i="4"/>
  <c r="O9" i="2"/>
  <c r="T5" i="2"/>
  <c r="F5" i="5"/>
  <c r="K7" i="6"/>
  <c r="O6" i="4"/>
  <c r="M6" i="5"/>
  <c r="S4" i="5"/>
  <c r="S10" i="5" s="1"/>
  <c r="I6" i="4"/>
  <c r="F7" i="5"/>
  <c r="U8" i="6"/>
  <c r="F7" i="6"/>
  <c r="D4" i="4"/>
  <c r="K8" i="2"/>
  <c r="F8" i="2"/>
  <c r="K5" i="2"/>
  <c r="N5" i="5"/>
  <c r="F4" i="5"/>
  <c r="I5" i="6"/>
  <c r="C5" i="2"/>
  <c r="T7" i="6"/>
  <c r="R6" i="5"/>
  <c r="T7" i="4"/>
  <c r="K6" i="5"/>
  <c r="P6" i="6"/>
  <c r="K4" i="4"/>
  <c r="P7" i="2"/>
  <c r="M7" i="2"/>
  <c r="M6" i="6"/>
  <c r="T6" i="5"/>
  <c r="F5" i="4"/>
  <c r="T5" i="5"/>
  <c r="J7" i="5"/>
  <c r="F6" i="5"/>
  <c r="O4" i="5"/>
  <c r="F4" i="4"/>
  <c r="C4" i="4"/>
  <c r="K7" i="2"/>
  <c r="O5" i="2"/>
  <c r="J6" i="6"/>
  <c r="M4" i="5"/>
  <c r="R4" i="4"/>
  <c r="R10" i="4" s="1"/>
  <c r="M8" i="6"/>
  <c r="S7" i="6"/>
  <c r="C7" i="2"/>
  <c r="N7" i="6"/>
  <c r="H5" i="6"/>
  <c r="O4" i="4"/>
  <c r="O5" i="6"/>
  <c r="S6" i="5"/>
  <c r="K4" i="6"/>
  <c r="E5" i="4"/>
  <c r="H6" i="6"/>
  <c r="N4" i="5"/>
  <c r="P7" i="5"/>
  <c r="U4" i="5"/>
  <c r="U10" i="5" s="1"/>
  <c r="S6" i="6"/>
  <c r="N6" i="6"/>
  <c r="T4" i="6"/>
  <c r="T10" i="6" s="1"/>
  <c r="U7" i="4"/>
  <c r="S6" i="4"/>
  <c r="C5" i="4"/>
  <c r="R5" i="2"/>
  <c r="U5" i="2"/>
  <c r="T4" i="2"/>
  <c r="U8" i="2"/>
  <c r="R8" i="2"/>
  <c r="S8" i="2"/>
  <c r="T8" i="2"/>
  <c r="E8" i="6"/>
  <c r="D8" i="6"/>
  <c r="F6" i="6"/>
  <c r="E5" i="6"/>
  <c r="F6" i="4"/>
  <c r="D7" i="2"/>
  <c r="F7" i="2"/>
  <c r="E4" i="2"/>
  <c r="D6" i="5"/>
  <c r="C6" i="5"/>
  <c r="J5" i="5"/>
  <c r="H5" i="5"/>
  <c r="U7" i="6"/>
  <c r="D6" i="6"/>
  <c r="U4" i="6"/>
  <c r="U10" i="6" s="1"/>
  <c r="M5" i="2"/>
  <c r="P5" i="2"/>
  <c r="D4" i="2"/>
  <c r="M4" i="6"/>
  <c r="M5" i="6"/>
  <c r="T6" i="6"/>
  <c r="P5" i="6"/>
  <c r="P10" i="6" s="1"/>
  <c r="O4" i="6"/>
  <c r="R6" i="2"/>
  <c r="I5" i="2"/>
  <c r="C4" i="2"/>
  <c r="R4" i="6"/>
  <c r="R10" i="6" s="1"/>
  <c r="R7" i="6"/>
  <c r="N4" i="6"/>
  <c r="N8" i="6"/>
  <c r="E4" i="5"/>
  <c r="D4" i="5"/>
  <c r="C4" i="5"/>
  <c r="R8" i="6"/>
  <c r="S5" i="4"/>
  <c r="U5" i="4"/>
  <c r="R5" i="4"/>
  <c r="E4" i="4"/>
  <c r="J8" i="2"/>
  <c r="I8" i="2"/>
  <c r="H8" i="2"/>
  <c r="J7" i="2"/>
  <c r="I7" i="2"/>
  <c r="H7" i="2"/>
  <c r="O6" i="2"/>
  <c r="N6" i="2"/>
  <c r="M6" i="2"/>
  <c r="I7" i="5"/>
  <c r="E6" i="5"/>
  <c r="I5" i="5"/>
  <c r="I10" i="5" s="1"/>
  <c r="E6" i="6"/>
  <c r="C6" i="6"/>
  <c r="S4" i="6"/>
  <c r="S10" i="6" s="1"/>
  <c r="R6" i="4"/>
  <c r="K7" i="5"/>
  <c r="C7" i="5"/>
  <c r="P8" i="6"/>
  <c r="J8" i="6"/>
  <c r="I8" i="6"/>
  <c r="H8" i="6"/>
  <c r="N7" i="2"/>
  <c r="J5" i="2"/>
  <c r="H5" i="2"/>
  <c r="F8" i="6"/>
  <c r="D6" i="4"/>
  <c r="T5" i="6"/>
  <c r="S4" i="2"/>
  <c r="S10" i="2" s="1"/>
  <c r="R6" i="6"/>
  <c r="O8" i="6"/>
  <c r="N7" i="5"/>
  <c r="O7" i="5"/>
  <c r="I6" i="5"/>
  <c r="O5" i="5"/>
  <c r="T4" i="5"/>
  <c r="T10" i="5" s="1"/>
  <c r="C7" i="4"/>
  <c r="O5" i="4"/>
  <c r="N5" i="4"/>
  <c r="T4" i="4"/>
  <c r="T10" i="4" s="1"/>
  <c r="E9" i="2"/>
  <c r="D9" i="2"/>
  <c r="E8" i="2"/>
  <c r="C8" i="2"/>
  <c r="U7" i="5"/>
  <c r="E5" i="5"/>
  <c r="D5" i="5"/>
  <c r="C5" i="5"/>
  <c r="C8" i="6"/>
  <c r="I7" i="6"/>
  <c r="J5" i="4"/>
  <c r="I5" i="4"/>
  <c r="T9" i="2"/>
  <c r="S9" i="2"/>
  <c r="R9" i="2"/>
  <c r="E7" i="2"/>
  <c r="J6" i="2"/>
  <c r="E5" i="2"/>
  <c r="D5" i="2"/>
  <c r="H6" i="2"/>
  <c r="S7" i="5"/>
  <c r="E7" i="6"/>
  <c r="C7" i="6"/>
  <c r="F5" i="6"/>
  <c r="C5" i="6"/>
  <c r="J4" i="6"/>
  <c r="J10" i="6" s="1"/>
  <c r="J7" i="4"/>
  <c r="K6" i="4"/>
  <c r="J4" i="4"/>
  <c r="H4" i="4"/>
  <c r="H10" i="4" s="1"/>
  <c r="T7" i="2"/>
  <c r="S7" i="2"/>
  <c r="U6" i="2"/>
  <c r="C6" i="2"/>
  <c r="U4" i="2"/>
  <c r="R4" i="2"/>
  <c r="J9" i="2"/>
  <c r="I9" i="2"/>
  <c r="H9" i="2"/>
  <c r="P6" i="2"/>
  <c r="P4" i="2"/>
  <c r="P10" i="2" s="1"/>
  <c r="N4" i="2"/>
  <c r="N10" i="2" s="1"/>
  <c r="O4" i="2"/>
  <c r="O10" i="2" s="1"/>
  <c r="M4" i="2"/>
  <c r="M10" i="2" s="1"/>
  <c r="I10" i="4"/>
  <c r="K10" i="4"/>
  <c r="H7" i="5"/>
  <c r="D7" i="5"/>
  <c r="D5" i="6"/>
  <c r="D4" i="6"/>
  <c r="E4" i="6"/>
  <c r="C6" i="4"/>
  <c r="E6" i="4"/>
  <c r="F9" i="2"/>
  <c r="C9" i="2"/>
  <c r="T10" i="2"/>
  <c r="R7" i="2"/>
  <c r="U7" i="2"/>
  <c r="S7" i="1"/>
  <c r="S9" i="1"/>
  <c r="S8" i="1"/>
  <c r="S10" i="1"/>
  <c r="K6" i="6" s="1"/>
  <c r="P10" i="4" l="1"/>
  <c r="O10" i="4"/>
  <c r="M10" i="5"/>
  <c r="O10" i="5"/>
  <c r="N10" i="5"/>
  <c r="P10" i="5"/>
  <c r="N10" i="6"/>
  <c r="O10" i="6"/>
  <c r="M10" i="6"/>
  <c r="K10" i="5"/>
  <c r="J10" i="5"/>
  <c r="H10" i="6"/>
  <c r="I10" i="6"/>
  <c r="K10" i="6"/>
  <c r="J10" i="4"/>
  <c r="C10" i="4"/>
  <c r="D10" i="4"/>
  <c r="F10" i="4"/>
  <c r="F10" i="5"/>
  <c r="C10" i="2"/>
  <c r="F10" i="2"/>
  <c r="F10" i="6"/>
  <c r="R10" i="2"/>
  <c r="C10" i="6"/>
  <c r="E10" i="6"/>
  <c r="D10" i="6"/>
  <c r="E10" i="4"/>
  <c r="D10" i="5"/>
  <c r="E10" i="5"/>
  <c r="C10" i="5"/>
  <c r="D10" i="2"/>
  <c r="E10" i="2"/>
  <c r="U10" i="2"/>
  <c r="H4" i="2"/>
  <c r="H10" i="2" s="1"/>
  <c r="K4" i="2"/>
  <c r="K10" i="2" s="1"/>
  <c r="J4" i="2"/>
  <c r="J10" i="2" s="1"/>
  <c r="I4" i="2"/>
  <c r="I10" i="2" s="1"/>
</calcChain>
</file>

<file path=xl/sharedStrings.xml><?xml version="1.0" encoding="utf-8"?>
<sst xmlns="http://schemas.openxmlformats.org/spreadsheetml/2006/main" count="806" uniqueCount="492">
  <si>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</si>
  <si>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</si>
  <si>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</si>
  <si>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</si>
  <si>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</si>
  <si>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</si>
  <si>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</si>
  <si>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</si>
  <si>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</si>
  <si>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</si>
  <si>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</si>
  <si>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</si>
  <si>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</si>
  <si>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</si>
  <si>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</si>
  <si>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</si>
  <si>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</si>
  <si>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</si>
  <si>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</si>
  <si>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</si>
  <si>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</si>
  <si>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</si>
  <si>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</si>
  <si>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</si>
  <si>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</si>
  <si>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</si>
  <si>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</si>
  <si>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</si>
  <si>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</si>
  <si>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</si>
  <si>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</si>
  <si>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</si>
  <si>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</si>
  <si>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</si>
  <si>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</si>
  <si>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</si>
  <si>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</si>
  <si>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</si>
  <si>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</si>
  <si>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</si>
  <si>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</si>
  <si>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</si>
  <si>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</si>
  <si>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</si>
  <si>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</si>
  <si>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</si>
  <si>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</si>
  <si>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</si>
  <si>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</si>
  <si>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</si>
  <si>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</si>
  <si>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</si>
  <si>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</si>
  <si>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</si>
  <si>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</si>
  <si>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</si>
  <si>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</si>
  <si>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</si>
  <si>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</si>
  <si>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</si>
  <si>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</si>
  <si>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</si>
  <si>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</si>
  <si>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</si>
  <si>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</si>
  <si>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</si>
  <si>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</si>
  <si>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</si>
  <si>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</si>
  <si>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</si>
  <si>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</si>
  <si>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</si>
  <si>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</si>
  <si>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</si>
  <si>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</si>
  <si>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</si>
  <si>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</si>
  <si>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</si>
  <si>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</si>
  <si>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</si>
  <si>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</si>
  <si>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</si>
  <si>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</si>
  <si>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</si>
  <si>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</si>
  <si>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</si>
  <si>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</si>
  <si>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</si>
  <si>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</si>
  <si>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</si>
  <si>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</si>
  <si>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</si>
  <si>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</si>
  <si>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</si>
  <si>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</si>
  <si>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</si>
  <si>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</si>
  <si>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</si>
  <si>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</si>
  <si>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</si>
  <si>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</si>
  <si>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</si>
  <si>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</si>
  <si>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</si>
  <si>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</si>
  <si>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</si>
  <si>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</si>
  <si>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</si>
  <si>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</si>
  <si>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</si>
  <si>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</si>
  <si>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</si>
  <si>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</si>
  <si>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</si>
  <si>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</si>
  <si>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</si>
  <si>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</si>
  <si>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</si>
  <si>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</si>
  <si>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</si>
  <si>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</si>
  <si>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</si>
  <si>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</si>
  <si>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</si>
  <si>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</si>
  <si>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</si>
  <si>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</si>
  <si>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</si>
  <si>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</si>
  <si>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</si>
  <si>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</si>
  <si>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</si>
  <si>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</si>
  <si>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</si>
  <si>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</si>
  <si>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</si>
  <si>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</si>
  <si>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</si>
  <si>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</si>
  <si>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</si>
  <si>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</si>
  <si>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</si>
  <si>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</si>
  <si>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</si>
  <si>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</si>
  <si>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</si>
  <si>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</si>
  <si>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</si>
  <si>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</si>
  <si>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</si>
  <si>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</si>
  <si>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</si>
  <si>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</si>
  <si>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</si>
  <si>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</si>
  <si>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</si>
  <si>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</si>
  <si>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</si>
  <si>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</si>
  <si>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</si>
  <si>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</si>
  <si>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</si>
  <si>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</si>
  <si>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</si>
  <si>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</si>
  <si>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</si>
  <si>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</si>
  <si>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</si>
  <si>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</si>
  <si>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</si>
  <si>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</si>
  <si>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</si>
  <si>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</si>
  <si>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</si>
  <si>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</si>
  <si>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</si>
  <si>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</si>
  <si>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201_</t>
  </si>
  <si>
    <t>202_</t>
  </si>
  <si>
    <t>AÑO 20_</t>
  </si>
  <si>
    <t>Material fotográfico de integración estudiantil.</t>
  </si>
  <si>
    <t>Material fotográfico.</t>
  </si>
  <si>
    <t>Los estúmulos contemplados en el Manual de Convivencia se aplican en algunas sedes.</t>
  </si>
  <si>
    <t>Actas de exaltación a estudiantes.</t>
  </si>
  <si>
    <t>Se aplican parcialmente los protocolos previstos en el manual de convivencia.</t>
  </si>
  <si>
    <t>Convenios de cooperación institucional, Circulares y resoluciones.</t>
  </si>
  <si>
    <t>Los procesos de evalaución se realizan de manera tradicional en la mayoría de los casos.</t>
  </si>
  <si>
    <t>Se contextualizo el SIEE de acuerdo a las necesidadd del centro educativo, actas de socialización docente.</t>
  </si>
  <si>
    <t>La actividades escolares carecen de una planificación previa en la mayoría de los casos.</t>
  </si>
  <si>
    <t>Formato de planeador clase para aplicar</t>
  </si>
  <si>
    <t>Analisis de los resultados por periodos de clases del rendimiento académico de los estudiantes.</t>
  </si>
  <si>
    <t>Se lleva un registro de los estudiantes que asisten o no a las actividades escolares.</t>
  </si>
  <si>
    <t>El seguimiento a los egresados cumple con los procesos organizados.</t>
  </si>
  <si>
    <t>Formato para egresados basados en datos de plataforma</t>
  </si>
  <si>
    <t>Los documentos académicos se cuentran organizados en medio fisico y la plataforma web.</t>
  </si>
  <si>
    <t>Plataforma web colegios, carpetas de estudinates y docentes organizadas y actualizadas.</t>
  </si>
  <si>
    <t>El Centro educativo maneja un boletín de calificaciones en pagina web de carácter mixto ajustado a los modelos pedagógicos.</t>
  </si>
  <si>
    <t>Cronograma entrega de informes académicos. Aplicativo web colegios.</t>
  </si>
  <si>
    <t>Se realiza mantenimiento a la infraestructura física de acuerdo a las necesidades existentes.</t>
  </si>
  <si>
    <t>Plan de inversión sedes educativas</t>
  </si>
  <si>
    <t>Los espacios institucionales son utilizados para el ejercicio las prácticas pedagógicas, recreación y actividades de formación comunitaria.</t>
  </si>
  <si>
    <t>La  inversión de recursos necesario para el fortalecimiento del aprendizaje, se realiza de acuerdo a las necesidades de cada sede.</t>
  </si>
  <si>
    <t>La   inversión de recursos para la dotación de muebles, equipos y material fungible se realiza de acuerdo a las necesidades de cada sede.</t>
  </si>
  <si>
    <t>La asignación de recursos para el mantenimiento de equipos y recursos para el aprendizaje se realiza anualmente.</t>
  </si>
  <si>
    <t>Algunos equipos estan amparados con polizas de seguros, mas no existe vigilancia que custodie los demás bienes del centro educativo.</t>
  </si>
  <si>
    <t>Diseño de planos de algunas sedes educativas. Plan de Gestión de riesgos. Formato Evaluación de riesgos.</t>
  </si>
  <si>
    <t>A través de las entidades locales y regionales se garantiza el servicio de transporte y restaurante escolar.</t>
  </si>
  <si>
    <t xml:space="preserve"> Las  estartegias de apoyo utilizadas en estudiantes con dificultades académicas y de interacción, no producen resultados satisfactorios.</t>
  </si>
  <si>
    <t>La planta docente tiene los perfiles para la basica primaria y secundaria, mas nó para la educación media.</t>
  </si>
  <si>
    <t>Hojas de vida,de planta de personal Docentes</t>
  </si>
  <si>
    <t>La inducción a docentes nuevos se realiza sin una programación establecida.</t>
  </si>
  <si>
    <t>La formación y capacitación de docentes se realiza con el apoyo de los docentes  en temas relacionados con la profesión docente.</t>
  </si>
  <si>
    <t>Programa de capacitación docentes.</t>
  </si>
  <si>
    <t xml:space="preserve"> La asignación de sedes educativas y   carga académica se realiza atendiendo a las exigencias de los modelos pedagógicos.</t>
  </si>
  <si>
    <t>Resoluciones internas.</t>
  </si>
  <si>
    <t>Los docentes participan activamente de los procesos y actividades institucionales.</t>
  </si>
  <si>
    <t>Actas de reuniones docentes. Imágenes de integración.</t>
  </si>
  <si>
    <t>El personal vinculado al decreto 1278 es evaluado de acuerdo a los protocolos establecidos.</t>
  </si>
  <si>
    <t>Aplicación del protocolo de evalaución.</t>
  </si>
  <si>
    <t>Se ha definido los procesos para el reconocimiento de estímulos al personal vinculado.</t>
  </si>
  <si>
    <t>Actas de reunión docente, programa de estímulos para docentes.</t>
  </si>
  <si>
    <t>El personal docente muestra poco interés  en el campo de la investigación.</t>
  </si>
  <si>
    <t>Plan de areas, formatos de nivelación.actas de compromiso.</t>
  </si>
  <si>
    <t>Los protocolos para el  manejo de conflictos y casos difíciles son conocidos por la Comunidad educativa.</t>
  </si>
  <si>
    <t>Manual de convivencia escolar, comité de convivencia escolar.</t>
  </si>
  <si>
    <t>El presupuesto se elabora de acuerdo a las necesidades de cada sede educativa.</t>
  </si>
  <si>
    <t>Actas de acuerdo de inversión</t>
  </si>
  <si>
    <t>El manejo de información contable se realiza y se remite en los tiempos establecidos por la SED.</t>
  </si>
  <si>
    <t>Archivos contables.</t>
  </si>
  <si>
    <t>La ejecución de los recursos de gratuidad se realizan en función de las necesidades educativas de acuerdo al monto asignado.</t>
  </si>
  <si>
    <t>Plan de compras e inversiones.</t>
  </si>
  <si>
    <t>La información de ejecución presupuestal es remitida a la SED en los tiempos establecidos para su verificación y control.</t>
  </si>
  <si>
    <t>Radicados de remisión contable a la SED</t>
  </si>
  <si>
    <t>AÑO 2022</t>
  </si>
  <si>
    <t>Políticas de inclisión PEI.</t>
  </si>
  <si>
    <t>El PEI aborda una política de inclusión para la atención de estudiantes pertenecientes a grupos étnicos.</t>
  </si>
  <si>
    <t>Encuestas estudiantes.</t>
  </si>
  <si>
    <t>El uso de planta física por los padre d efamilia se realiza atendiendo los protocolos del Manual de Préstamo.</t>
  </si>
  <si>
    <t>El docente encargado de cada sede debe evitar prestamos de todo lo que pertenece a ésta.  Manual de préstamo, Solicitudes de préstamo.</t>
  </si>
  <si>
    <t>La participación de los padres de familia en eventos institucionales de orden general, se realiza de forma pasiva.</t>
  </si>
  <si>
    <t>Inexistencia de un programa  para la prevención de reisgos psicosociales.</t>
  </si>
  <si>
    <t>Formato Evalaución de riesgos.</t>
  </si>
  <si>
    <t>Inexistencia de un programa de seguridad.</t>
  </si>
  <si>
    <t>Documento programa de la gestión del riesgo.</t>
  </si>
  <si>
    <t>A  este proyecto  no  se  le  pudo  dedicar  tiempo  por  responder primordialmente  a  la  ley  2025 por  el  COVI 19..</t>
  </si>
  <si>
    <t>Los planes, proyectos, acciones se enmarcan en principios de corresponsabilidad, participación y equidad, flexibilidad, transversalidad; articulados al planteamiento estratégico de la institución integrada e inclusiva, y son conocidos por la comunidad educativa. Se trabaja en equipo para articular las acciones.</t>
  </si>
  <si>
    <t xml:space="preserve">Actas de reuniones, Evidencias fotograficas </t>
  </si>
  <si>
    <t>Evidencias fotograficas, Cronograma de Reuniones</t>
  </si>
  <si>
    <t>Evidencias fotograficas</t>
  </si>
  <si>
    <t xml:space="preserve">Evidencias fotograficas </t>
  </si>
  <si>
    <t>Evidencias fotográficas</t>
  </si>
  <si>
    <t>Folletos, plataforma digital.</t>
  </si>
  <si>
    <t>Actas de reuniones, actas de compromiso. Formatos sansionatorios.</t>
  </si>
  <si>
    <t>Actas de reuniones y conformacion de los comites de convivencia escolar.</t>
  </si>
  <si>
    <t>La institución realiza un intercambio muy ágil y fluido de información con las familias o acudientes en el marco de la política definida, lo que facilita la solución oportuna de los problemas.</t>
  </si>
  <si>
    <t>Comunicación movil, formatos de asistencia y citacion a padres.</t>
  </si>
  <si>
    <t>Convenios de cooperación institucional.</t>
  </si>
  <si>
    <t>Acta de solicitud de vinculación del sector productivo al Consejo Directivo.</t>
  </si>
  <si>
    <t>El Centro Edicativo cuentes con un sistema agil y oportuno de acuerdo a las necesisdades de los estudiantes y padres de familia.</t>
  </si>
  <si>
    <t>formato de matrícula,en la plataforma webcolegios, SIMAT, formato de proyeccion de cupos, pero no se le hace seguimiento a los estudiantes egresados</t>
  </si>
  <si>
    <t>Cada sede tiene un comité y un cronograma de embellecimiento conformado por  la comunidad educativa.</t>
  </si>
  <si>
    <t>Actas de conformacion y foto grafico</t>
  </si>
  <si>
    <t>formatos de registro y seguimiento( formato).</t>
  </si>
  <si>
    <t>facturas y contratos</t>
  </si>
  <si>
    <t>Planillas de matricula en el SIMAT son los  beneficiados del programa.  Material impreso fotográfico.</t>
  </si>
  <si>
    <t>Algunos docentes  se vinculan exporadicamente a las actividades de integración programadas por el Centro Educativo.</t>
  </si>
  <si>
    <t>Actas de creacióna</t>
  </si>
  <si>
    <t>La estrategia pedagógica es coherente con la misión, la visión y los principios institucionales, y es aplicada de manera articulada en las diferentes sedes, niveles y grados.</t>
  </si>
  <si>
    <t>La Institucion Educativa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</si>
  <si>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AUTOEVALUACION INSTITUCIONAL TRES BOCAS</t>
  </si>
  <si>
    <t>El consejo directivo se reúne periódicamente de acuerdo con el cronograma establecido. Sin embargo, no hace un seguimiento siste_x0002_mático al plan de trabajo.</t>
  </si>
  <si>
    <t xml:space="preserve">La Mision, Vision y  los Principios de La IER TRES BOCAS no se socializaron con la comunidad, debido a que el Decreto de funcionamiento como IER se logro fue a finales del 2022. </t>
  </si>
  <si>
    <t>Decreto de funcionamiento como IER</t>
  </si>
  <si>
    <t>La IER  alcanso  parcialmente las Metas programadas durante el año lectivo 2022</t>
  </si>
  <si>
    <t>Formato de seguimiento al PMI</t>
  </si>
  <si>
    <t>La IER cuenta con un proceso de divulgación y apropiación del direccionamiento estratégico que incluye diversos medios: comunicados por medio de WhatsApp, Correo electronico, Reuniones virtuales por diversas plataformas, talleres, grupos de encuentros y conversatorios.</t>
  </si>
  <si>
    <t>Grupos de whatsApp, Actas de reuniones con la comunidad educativa.</t>
  </si>
  <si>
    <t>La IER aplica la estrategia de promoción de la inclusión de personas de diferentes grupos poblacionales o diversidad cultural  adapten metodologías y espacios físicos, apoyar talentos y hacerlos valorar por todos los estamentos de la comunidad educativa. Además, promueve la coordinación con otros organismos para su atención integral.</t>
  </si>
  <si>
    <t xml:space="preserve">Los criterios básicos sobre el manejo del establecimiento educativo y la atención a la 
diversidad fueron definidos de manera participativa y permiten el trabajo en equipo, pero 
no han sido evaluados para establecer su eficacias. </t>
  </si>
  <si>
    <t>Actas de compromisos estudiantes Venezolanos.Criterios definidos en el manual de Convivencia Escolar.</t>
  </si>
  <si>
    <t>Horizonte Institucional, Mision y Vision socializada.</t>
  </si>
  <si>
    <t>Proyectos Transversales, La Escuela de padres, Actas de reuniones.</t>
  </si>
  <si>
    <t xml:space="preserve">Evidencias fotograficas, Actas y Modelos Educativos flexibles. </t>
  </si>
  <si>
    <t>Resultados Pruebas saber e Icfes.</t>
  </si>
  <si>
    <t>La institución implementa un proceso de autoevaluación integral que abarca las diferentes sedes, empleando instrumentos y procedimientos claros. Además, cuenta con la participación de los diferentes estamentos de la comunidad educativa.</t>
  </si>
  <si>
    <t xml:space="preserve">Formato de autoevaluación Institucional, Actas de reuniones con la comunidad educativa. </t>
  </si>
  <si>
    <t>El Consejo académico está conformado en el marco de la integración Institucional, y cuenta con una metodología de trabajo orientada al diseño y la implementación del proyecto pedagógico. Sin embargo, no se reúne con regularidad o no asisten todos sus miembros, afectando negativamente las decisiones.</t>
  </si>
  <si>
    <t>El comité de convivencia se reúne periódica_x0002_mente y es reconocido como la instancia en_x0002_cargada de analizar y plantear soluciones a los problemas de convivencia que se presen_x0002_tan en la institución.</t>
  </si>
  <si>
    <t>El consejo estudiantil está conformado mediante elección democrática, pero no se reúne periódicamente por falta de motivación y promoción de sus deberes y derechos.</t>
  </si>
  <si>
    <t>Actas de conformacion del Comité y fotografias.</t>
  </si>
  <si>
    <t>La institución cuenta con un personero elegido democráticamente que representa a todas y todos los estudiantes de las sedes, pero no es autonomo en formular proyectos y acompañar procesos de mejoramiento de los estudiantes.</t>
  </si>
  <si>
    <t>Actas de Elección del Personero y Contralor.</t>
  </si>
  <si>
    <t>Está conformada la asamblea de padres de familia, pero ésta no se reúne periódicamente para deliberar y tomar decisiones sobre los temas de su competencia.</t>
  </si>
  <si>
    <t>Acta de conformación de la asamblea de padres.</t>
  </si>
  <si>
    <t>El consejo de padres de familia esta conformado y solamente se reúne esporádicamente para trabajar sobre los asuntos de su competencia.</t>
  </si>
  <si>
    <t>Acta de conformación del Consejo de padres y Acta de Reuniones.</t>
  </si>
  <si>
    <t>La IER utiliza diferentes medios de comunicación previamente identificados, para informar actualizar y motivar a cada uno de los estamentos de la comunidad  educativa en el proceso de mejoramiento Institucional, la comunicación con la comunidad Educativa es muy buena, esta se da por medio de plataforma, WhatsApp y correo electronico.</t>
  </si>
  <si>
    <t>Grupo de whatsApp, Directorio de Correos Electronicos y Numero de Celulares.</t>
  </si>
  <si>
    <t>La IER cuenta con una estrategia para fortalecer el trabajo en equipo en los diferentes proyectos institucionales. Además, se cuenta con una metodología para realizar reuniones efectivas.</t>
  </si>
  <si>
    <t>Acta de reuniones, Tematicas establecida en los Proyectos Transversales.</t>
  </si>
  <si>
    <t>Acta de Reuniones.</t>
  </si>
  <si>
    <t>Al inicio del año escolar, en todas las Sedes se explican a los estudiantes nuevos los usos y costumbres de la institución. Se realiza el proceso de inducción y aprestamiento a la nueva institucion educativa.</t>
  </si>
  <si>
    <t>El manual de convivencia es conocido y utilizado frecuentemente como un instrumento que orienta los principios, valores, estrategias y actuaciones</t>
  </si>
  <si>
    <t>La institucion educativa  tiene una política
definida con respecto a las actividades
extracurriculares, las cuales se articulan a los procesos de formación de los estudiantes. Sin embargo, ésta solamente se aplica en algunas sedes.</t>
  </si>
  <si>
    <t>La institucion educativa realiza acciones
organizadas para propiciar el bienestar
de todas y todos los estudiantes, logrando buena calidad y cobertura, pero éstas no siempre se ejecutan de manera oportuna
y articulada con las ofertas brindadas por otras entidades.</t>
  </si>
  <si>
    <t>La institucion educativa utiliza mecanismos que combinan recursos internos y externos para prevenir situaciones de riesgo y manejar los casos difíciles, en el marco de su política sobre este tema. Además, hace seguimiento periódico a los mismos.</t>
  </si>
  <si>
    <t>La institucion educativa cuenta con una política de comunicación e interacción con las autoridades educativas, y se han establecido los canales, el tipo y la periodicidad de la información.</t>
  </si>
  <si>
    <t>La institucion educativa cuenta con una política para el establecimiento de alianzas o acuerdos con diferentes entidades para apoyar la ejecución de sus proyectos. Sin embargo, no hace seguimiento sistemático a sus resultados.</t>
  </si>
  <si>
    <t>La institucion educatica ha establecido
alianzas con el sector productivo. Éstas tienen muy claros los objetivos, metodologías de trabajo y sistemas de seguimiento generados por parte de las instancias involucradas.</t>
  </si>
  <si>
    <t>La comisión de evaluación y promoción se reúne oportunamente en el marco de la integración institucional, toma las decisiones pertinentes y apoya la definición de políticas institucionales de evaluación que favorece a la diversidad de la población.</t>
  </si>
  <si>
    <t>ni sistemática.Entrega  de mencion de honor a estudiantes sobresalientes.</t>
  </si>
  <si>
    <t>La IER cuenta con algunas
formas de reconocimiento
de estudiantes, pero  no se
aplican de manera organizada
ni sistemática.</t>
  </si>
  <si>
    <t>Acta de la propuesta en semana Institucional</t>
  </si>
  <si>
    <t>Disposicion del Equipo de Area de Gestion año 2023.</t>
  </si>
  <si>
    <t>Una Autoevaluacion sincera y realizada con responsabilidad.</t>
  </si>
  <si>
    <t>La Institucion atendera de manera imediata  y flexible  los casos que se presenten de acuerdo con las dificultades individuales de cada estudiante</t>
  </si>
  <si>
    <t>La IER carece de estudios que permitan detectar las necesidades mas  apremiantes de los estudiantes  y  sus expectativas.</t>
  </si>
  <si>
    <t xml:space="preserve">La institución cuenta con programas concertados con el cuerpo docente para apoyar a los estudiantes en sus proyectos 
de vida. </t>
  </si>
  <si>
    <t>Realizar una taller sobre el proyecto de vida.</t>
  </si>
  <si>
    <t xml:space="preserve">La institución cuenta con una estrategia de interacción con la comunidad que orienta, da sentido a las acciones y necesidades de mejoramiento de las condiciones de vida de la comunidad Educativa. </t>
  </si>
  <si>
    <t>Solicitudes de los servicios institucionales.</t>
  </si>
  <si>
    <t xml:space="preserve">El servicio social estudiantil tiene proyectos que responden 
a las necesidades de la comunidad Educativa. </t>
  </si>
  <si>
    <t xml:space="preserve">Fotografias de las actividades </t>
  </si>
  <si>
    <t xml:space="preserve">Los estudiantes participan activamente en las actividades pedagogicas , ludicas  , culturales , de trabajo , deportivas programadas  por la institucion </t>
  </si>
  <si>
    <t>La institución posee canales de comunicación 
claros y abiertos que facilitan a los padres de 
familia el conocimiento de sus derechos y deberes con la institución.</t>
  </si>
  <si>
    <t>Actas y Material fotográfico.</t>
  </si>
  <si>
    <t xml:space="preserve">Talleres de  proyectos transversales, Material Fotograticos. </t>
  </si>
  <si>
    <t>el plan de estudios responde a las politicas trazadas en el PEI, en los liniamientos, en los estandares, en los DBA y en las mallas de aprendizaje.</t>
  </si>
  <si>
    <t>elobarción de planes de área en su totalidad.</t>
  </si>
  <si>
    <t>la institucion desarrollo un enfoque metodologico comun y flexibles que responde al contexto poblacional</t>
  </si>
  <si>
    <t>Escuela nueva, Post-primaria y EMER</t>
  </si>
  <si>
    <t>la institucion evalua los procedimientos para la dotación , uso y mantenimineto de los recursos para el aprendizaje</t>
  </si>
  <si>
    <t>diagnóstico de necesidas</t>
  </si>
  <si>
    <t>la institución tiene un horario de clases definido en tus sus sedes</t>
  </si>
  <si>
    <t>horario de clase</t>
  </si>
  <si>
    <t>las practicas pedagogicas de nuestra institución se encuentran en concordancia con el PEI, plan de estudios y los proyectos transversales.</t>
  </si>
  <si>
    <t>matriz pedagogica, formato de seguimientoa los PPT.</t>
  </si>
  <si>
    <t>la institución cuenta con una politica clara sobre el afianciamiento de los aprendizajes conocidas por la comunidad educativa</t>
  </si>
  <si>
    <t>planes de area</t>
  </si>
  <si>
    <t>la institución tiene una politica para el uso de los recursos para el aprendizaje articulada con la propuesta pedagogica y es aplicada por todas la sedes</t>
  </si>
  <si>
    <t>planes de area, formato dianostico de necesidades</t>
  </si>
  <si>
    <t>la institución revisa y evalúa periódicamente el uso de los tiempos destinados a los aprendizajes, y realiza los ajustes pertinentes para que éstos sean aprovechados apropiadamente</t>
  </si>
  <si>
    <t>la institución diseñó y adoptó los horarios establecidos para el desarrollo de las actidades académicas curriculares y extracurriculares.</t>
  </si>
  <si>
    <t>las practicas pedagogicas se basan en la comunicación, relación afectiva preofsor-contenidos-estidiantes y se ajustan a las exigencias de la comunidad.</t>
  </si>
  <si>
    <t>PEI, planes de area y ornaganización de las áulas</t>
  </si>
  <si>
    <t>los docentes utilizan estrategias alternativas a la clase magistral teniendo en cuenta los interes y experiencias de los estudiantes.</t>
  </si>
  <si>
    <t>algunos recursos TIC.</t>
  </si>
  <si>
    <t>El sistema de evaluación del rendimiento académico se aplica permanentemente. Se hace seguimiento a los estudiantes de bajo rendimiento.</t>
  </si>
  <si>
    <t>SIEE, manual de convivencia</t>
  </si>
  <si>
    <t>Dia E. evaluar para avanzar, comision de evaluación</t>
  </si>
  <si>
    <t>analisis de los estudiantes en las pruevas extrenas</t>
  </si>
  <si>
    <t>pruebas saber, evaluar para avanzar.</t>
  </si>
  <si>
    <t>control de asistencia.</t>
  </si>
  <si>
    <t>algunas sedes diseñan actividades de recuperacion para sus estudiantes</t>
  </si>
  <si>
    <t>planes de refuerzo y formato de nivelaciones</t>
  </si>
  <si>
    <t>En Centro Educativo no cuenta con mecanismo de seguimiento  establecido, para el apoyo pedagogico de estudiantes con dificultades y   algunos docentes lo hacen por iniciativa</t>
  </si>
  <si>
    <t>Perdida del año escolar, desercion escolar, bajo rendimiento en las pruebas externas e internas y falta de compromiso de los acudientes.</t>
  </si>
  <si>
    <t>Aplicación encuesta  a estudiantes de basica primaria sobre interacion social.</t>
  </si>
  <si>
    <t>Se tiene elaborado el formato de viernvenida de docentes nuevos</t>
  </si>
  <si>
    <t>AÑO 2023</t>
  </si>
  <si>
    <t>La mayoria de las sedes cuentan con espacios suficientes y algunas estan dotadas  para el ejercicio de las labores pedagógicas. No hay espacio fisico en la sede principal secundaria y media.</t>
  </si>
  <si>
    <t>La Institución realiza reuniones 
ocasionales para identificar y 
socializar los mejores desempeños en el ámbito pedagógico y administrativo.</t>
  </si>
  <si>
    <t xml:space="preserve">Los criterios básicos sobre el manejo del establecimiento educativo y la atención a la 
diversidad fueron definidos de manera participativa y permiten el trabajo en equipo, pero no han sido evaluados para establecer su eficacias. </t>
  </si>
  <si>
    <t>Entrega  de mencion de honor a estudiantes sobresalientes.</t>
  </si>
  <si>
    <t>El plan de estudios responde a las politicas trazadas en el PEI, en los liniamientos, en los estandares, en los DBA y en las mallas de aprendizaje.</t>
  </si>
  <si>
    <t>Elobarción de planes de área en su totalidad.</t>
  </si>
  <si>
    <t>La institucion desarrollo un enfoque metodológico común y flexibles que responde al contexto poblacional</t>
  </si>
  <si>
    <t>La institucion evalua los procedimientos para la dotación , uso y mantenimineto de los recursos para el aprendizaje</t>
  </si>
  <si>
    <t>Diagnóstico de necesidades</t>
  </si>
  <si>
    <t>La institución tiene un horario de clases definido en tus sus sedes.</t>
  </si>
  <si>
    <t>Horario de clase</t>
  </si>
  <si>
    <t>Se contextualizo el SIEE de acuerdo a las necesidad del centro educativo, actas de socialización docente.</t>
  </si>
  <si>
    <t>Las practicas pedagógicas de nuestra institución se encuentran en concordancia con el PEI, plan de estudios y los proyectos transversales.</t>
  </si>
  <si>
    <t>Matriz pedagogica, formato de seguimientoa los PPT.</t>
  </si>
  <si>
    <t>La institución cuenta con una política clara sobre el afianciamiento de los aprendizajes conocidas por la comunidad educativa</t>
  </si>
  <si>
    <t>La institución tiene una politica para el uso de los recursos para el aprendizaje articulada con la propuesta pedagogica y es aplicada por todas la sedes</t>
  </si>
  <si>
    <t>La institución revisa y evalúa periódicamente el uso de los tiempos destinados a los aprendizajes, y realiza los ajustes pertinentes para que éstos sean aprovechados apropiadamente</t>
  </si>
  <si>
    <t>Las practicas pedagógicas se basan en la comunicación, relación afectiva profesor-contenidos-estidiantes y se ajustan a las exigencias de la comunidad.</t>
  </si>
  <si>
    <t>Los docentes utilizan estrategias alternativas a la clase magistral teniendo en cuenta los interes y experiencias de los estudiantes.</t>
  </si>
  <si>
    <t>Algunos recursos TIC.</t>
  </si>
  <si>
    <t>Análisis de los resultados por periodos de clases del rendimiento académico de los estudiantes.</t>
  </si>
  <si>
    <t>Analisis de los estudiantes en las pruebas extrenas</t>
  </si>
  <si>
    <t>Pruebas saber, evaluar para avanzar.</t>
  </si>
  <si>
    <t>Control de asistencia.</t>
  </si>
  <si>
    <t>Algunas sedes diseñan actividades de recuperacion para sus estudiantes.</t>
  </si>
  <si>
    <t>Planes de refuerzo y formato de nivelaciones</t>
  </si>
  <si>
    <t>El Centro Educativo no cuenta con mecanismo de seguimiento  establecido, para el apoyo pedagogico de estudiantes con dificultades y   algunos docentes lo hacen por iniciativa.</t>
  </si>
  <si>
    <t>Formato para egresados basados en datos de plataforma.</t>
  </si>
  <si>
    <t>La institución Educativa Rural Tres Bocas cuenta con sistema que permite consolidar el proceso de matricula.</t>
  </si>
  <si>
    <t>Formato de matricula que esta en la plataforma web colegios y el SIMAT. Formato de proyeción de cupos.</t>
  </si>
  <si>
    <t>Los documentos de información personal y academica se encuentran de manera física.</t>
  </si>
  <si>
    <t>Plataforma web colegios, carpetas de los estudiantes y docentes de la institución educativa.</t>
  </si>
  <si>
    <t>La Institución Educativa Rural Tres Bocas, cuenta con una plataforma y un formato de calificaciones en la plataforma.</t>
  </si>
  <si>
    <t>Formato de boletines, plataforma Web colegios.</t>
  </si>
  <si>
    <t>Se realiza mantenimiento y conservación a la infraestructura fisica de algunas sedes de la institución con el fin de prestar un mejor servicio.</t>
  </si>
  <si>
    <t>Plan de inversión sedes educativas y jornadas de aseo programadas con la comunidad.</t>
  </si>
  <si>
    <t>La Institución educativa y cada una de sus sedes conforma  un comité de emebellecimiendo en el cual participa toda la comunidad educativa.</t>
  </si>
  <si>
    <t>Actas de conformación y registro fotografico.</t>
  </si>
  <si>
    <t xml:space="preserve">La Institución Educativa Rural Tres Bocas cuenta y realiza segumiento a los espacios designados para la practica pedagogica </t>
  </si>
  <si>
    <t>Actas de gestión de recursos por parte de las entidades, ONG y resgistro fotografico.</t>
  </si>
  <si>
    <t>La Institución Educativa Rural Tres Bocas en cada una de las sedes tiene asignado un rubro de acuerdo a la cantidad de los estudiantes, para ser empleado en las necesidades existentes.</t>
  </si>
  <si>
    <t>Facturas, actas y contratos.</t>
  </si>
  <si>
    <t>La Institución Educativa Rural Tres Bocas, realizó dotaciones de material pedagogico, de construcción y adecuanción según las necesidades de las sedes.</t>
  </si>
  <si>
    <t>Facturas, contratos y registro fotografico.</t>
  </si>
  <si>
    <t>En algunas sedes de la institución educativa se realiza mantenimiento oportuno de los equipos de computo.</t>
  </si>
  <si>
    <t>Facturas y contratos</t>
  </si>
  <si>
    <t>Los equipos tecnologicos que se recibieron finalizando el año cuentan con polizas y garantias que permiten tener un respaldo en casos de daños.</t>
  </si>
  <si>
    <t>Actas y evidencias fotograficas</t>
  </si>
  <si>
    <t>La Institución Educativa Rural Tres Bocas cuenta con servicio de restaurante escolar, asi mismo en lagunas sedes se realizaron brigadas de salud, actividades recreativas,de emprendimiento con el fin de complementar el desarrollo integral de los estudiantes.</t>
  </si>
  <si>
    <t>Registro fotografico.</t>
  </si>
  <si>
    <t>La Institucón Educativa Rural Tres Bocas realiza un proceso de apoyo finalizando el año academico para los estudiantes que presentan bajo desempeño academico, así mismo se realizan estrategias de interacción.</t>
  </si>
  <si>
    <t>Guias pedagogicas de nivelación y actas de nivelación.</t>
  </si>
  <si>
    <t>La Institución Educativa Rural Tres Bocas cuenta con una planta docente, preparada y capacitada para la prestación del servicio educativo.</t>
  </si>
  <si>
    <t>Hojas de vida del personal docente</t>
  </si>
  <si>
    <t>A agulnos docentes nuevos se les realizó inducción sobre la normativa y los documentos institucionales.</t>
  </si>
  <si>
    <t>Actas de inicio de labores de los docentes.</t>
  </si>
  <si>
    <t>La formación docente se hace a partir de las experiencias docentes. Y se reciben visitas de entidades externas que brindan capacitación pero no se guardan evidencias de este proceso</t>
  </si>
  <si>
    <t>Evidencias fotograficas.</t>
  </si>
  <si>
    <t>La asignación academica de la carga laboral de los docentes se hace de acuerdo al perfil de cada uno y los lineamientos de la secretaría de educación departamental.</t>
  </si>
  <si>
    <t>Resoluciones internas de asignación de carga laboral.</t>
  </si>
  <si>
    <t>Los docentes partcipan activamente en las actividades academicas, ludicas y recreativas que se proyectan en la institución y en la comunidad.</t>
  </si>
  <si>
    <t>Anualmente se hace la evaluación de desempeño a los docentes vinculados con el decreto 1278 de acuerdo a los componentes y protocolos establecidos por el MEN.</t>
  </si>
  <si>
    <t>Actas de evaluación docente.</t>
  </si>
  <si>
    <t>Se está considerando realizar un programa de estimulos para los docentes.</t>
  </si>
  <si>
    <t>Actas de reunión docente comité social.</t>
  </si>
  <si>
    <t>El personal docente muestra poco interes en el campo de la investigación.</t>
  </si>
  <si>
    <t>Plan de areas, formatos de nivelación y actas de compromiso.</t>
  </si>
  <si>
    <t>En las reuniones periodicas de padres de familia se dan a conocer los protocolos y el manual de convicencia de la institución.</t>
  </si>
  <si>
    <t>Manual de convivencia escolar, comité de convivencia escolar</t>
  </si>
  <si>
    <t>Se tienen en cuenta las fechas especiales para vincular al talento humano en actividades de exparcimiento.</t>
  </si>
  <si>
    <t>Existen  evidencias del proyecto  escuela  de  padres.</t>
  </si>
  <si>
    <t>La institución cuenta con programas para la prevención de  riesgos físicos que hacen parte 
de los proyectos transversales con el PEI.</t>
  </si>
  <si>
    <t>El PEI aborda una política de inclusión para la atención de estudiantes pertenecientes a grupos étnicos. Sin embargo no contamos con estudiantes con esa condicion.</t>
  </si>
  <si>
    <t>La programacion de la escuela de padres se desarrolla oportunamente alcanzando un 60% de ejecucion.</t>
  </si>
  <si>
    <t>Tarjetas de invitacion, Asistencias a talleres, Formato de evidencias, actas de escuela de padres</t>
  </si>
  <si>
    <t xml:space="preserve">La institucion ofrece en calidad de prestamos algunas instalaciones y recursos materiales para actividades con la comunidad </t>
  </si>
  <si>
    <t>Formato de prestamos de recursos materiales</t>
  </si>
  <si>
    <t xml:space="preserve">Las instalaciones de la institucion educativa es usada por la comunidad cuando las circunstacias lo ameritan. </t>
  </si>
  <si>
    <t xml:space="preserve">Los estudiantes participan de manera esporadica en algunos escenarios de la vida estudiantil </t>
  </si>
  <si>
    <t>La participacion de las familias en diversos procesos de la vida escolar presenta altibajos, sin embargo muestra mejoria en el ultimo año.</t>
  </si>
  <si>
    <t>Material fotográfico, actas de reuniones</t>
  </si>
  <si>
    <t>En cada sede educativa funciona la asamblea de padres de familia, aunque esta cuenta con una participacion del 70%. El consejo de padres se reune dos veces al año.</t>
  </si>
  <si>
    <t>Durante el año lectivo 2.023, se abordo la prevencion de riesgos fisicos, desde el proyecto de movilidad segura.</t>
  </si>
  <si>
    <t>Formato Evaluación de riesgos.</t>
  </si>
  <si>
    <t>AÑO 2024</t>
  </si>
  <si>
    <t>Formato de matricula, formato de incripción para estudiantes nuevos, formato de prematricula de estudiantes antiguos y cartas de solicitud de cupo de los operadores del ICBF.</t>
  </si>
  <si>
    <t>Los documentos de información personal de la planta docente, estudiantes y directivos se encuentran de manera física aspi como la información academica.</t>
  </si>
  <si>
    <t>Plataforma web colegios cuenta con la información anual de los estudiantes, docentes y administrativos, así mismo cada sede posee un archivo con la información de sus estudiantes.</t>
  </si>
  <si>
    <t>Formato de boletines, planillas de calificaciones y seguimiento en la plataforma web colelgios.</t>
  </si>
  <si>
    <t>Se realiza mantenimiento y conservación a la infraestructura fisica de las sedes de la institución con el fin de prestar un mejor servicio.</t>
  </si>
  <si>
    <t>Jornadas de embellecimiento, adecuación de algunos espacios educativos de todas las sedes, adecuación de un polisombra para la cancha de la sede J-10</t>
  </si>
  <si>
    <t>La Institución educativa y cada una de sus sedes conforma  un comité de emebellecimiendo en el cual participa toda la comunidad educativa, adicionalmente se realizó la contratación de una señora encargada del aseo de la sede J-10</t>
  </si>
  <si>
    <t>Registro fotografico de las jornadas de embellecimiento de cada una de las sedes y formato de pagos de la aseadora.</t>
  </si>
  <si>
    <t xml:space="preserve">La Institución Educativa Rural Tres bocas realiza un segumiento a las entidades como el ICBF, ONG y la JAC a quienes se les realizan sus actividades dentro de las instalaciones de las sedes educativas y la sede principal. </t>
  </si>
  <si>
    <t>Formato de inversión y registro fotografico de la recepción de los implementos en cada una de las sedes.</t>
  </si>
  <si>
    <t>En algunas sedes de la institución educativa se realiza mantenimiento oportuno de los equipos de computo, de impresoras y aires acondicionados.</t>
  </si>
  <si>
    <t>Facturas, contratos y registro fotografico</t>
  </si>
  <si>
    <t>Se realiza un segumiento de los recursos mediante un formato inventario de los bienes de las sedes de toda la institución.</t>
  </si>
  <si>
    <t>Formato de inventario.</t>
  </si>
  <si>
    <t>La Institución Educativa Rural Tres Bocas cuenta con servicio de restaurante escolar, psicologa, asi mismo en algunas sedes se realizaron brigadas de salud, actividades recreativas,de emprendimiento con el fin de complementar el desarrollo integral de los estudiantes.</t>
  </si>
  <si>
    <t>Minutas del PAE y registro fotografico de las actividades.</t>
  </si>
  <si>
    <t>La Institucón Educativa Rural Tres Bocas realiza un proceso de acompañamiento a los estudiantes mediante la implementación del colegio abierto como estrategia de preinforme antes de finalizar cada periodo. Así mismo se realizó una encuesta de interacción de los estudiantes donde se identificarón sus dificultades para tratar de superarlas.</t>
  </si>
  <si>
    <t>Actas del colegio abierto, actividades de nivelación, encuesta y registro fotografico de la aplicación de la encuesta.</t>
  </si>
  <si>
    <t>La Institución Educativa Rural Tres Bocas cuenta con un 80 % de la planta nombrada en propieda y  la información actualizada de planta docente, así como con una planta docente preparada y capacitada según sus perfiles para la prestación del servicio educativo.</t>
  </si>
  <si>
    <t>Hojas de vida del personal docente y actualización de los datos personales y academicos de los docentes en la plataforma de la secretaría de educación.</t>
  </si>
  <si>
    <t>Se elaboró un protocolo de bienvenida para los docentes nuevos, así como la entrega de actas de inicio de labor y presentación formal con la comunidad educativa.</t>
  </si>
  <si>
    <t>Protocolo de bienvenida, actas de inicio de labores y evidencias fotograficas.</t>
  </si>
  <si>
    <t xml:space="preserve">Se realizarón multiples jornadas de capacitación a los docentes por parte de entidades tales como: Pies descalzos, UNICEF. Colibrí, opción legal, capacitación virtual de la plataforma wed colegios y capacitación del proyecto PTA </t>
  </si>
  <si>
    <t>La asignación academica de la carga laboral de los docentes se hace de acuerdo al perfil de cada uno y los lineamientos de la secretaría de educación departamental, mediante la implementación del acta de asignación laboral.</t>
  </si>
  <si>
    <t>Los docentes participan activamente en las actividades academicas, ludicas y recreativas que se proyectan en la institución y en la comunidad. Tales como las interclases, ceremonias de clausuras y graduación.</t>
  </si>
  <si>
    <t>Actualemente se realizó evaluación de periodo de prueba a los docentes vinculados con el decreto 1278 de acuerdo a los componentes y protocolos establecidos por el MEN.</t>
  </si>
  <si>
    <t>Protocolo de evaluación periodo de pruebas y actas de evaluación.</t>
  </si>
  <si>
    <t>Se debe resignificar el formato de estimulos excistente para que sea adecuado para su aplicación.</t>
  </si>
  <si>
    <t>Protocolo de estimulos actual.</t>
  </si>
  <si>
    <t>Actualmente investigan solamente los docentes que estan haciendo sus estudios de maestria</t>
  </si>
  <si>
    <t>Formatos de investigación de las universidades.</t>
  </si>
  <si>
    <t>Se hicieron ajustes en el manual de convivencia agregando los estamentos de la justicia restaurativa, el debido proceso en caso de faltas por parte de los estudiantes, docentes y padres de familia, así como se realizó la actualización de la legistación vigente y las sentencias de la corte constitucional.</t>
  </si>
  <si>
    <t xml:space="preserve">Manual de convivencia actualiazdo. </t>
  </si>
  <si>
    <t>Se organizó en comité de bienestar del talentu humano, donde se realizan actividades de esparcimiento para los docentes en el trancurso del año.</t>
  </si>
  <si>
    <t>Evidencias de fotograficas de las actividades realizadas por el comité social durante el año.</t>
  </si>
  <si>
    <t xml:space="preserve">La institución implementara los test de orientacion vocacional con miras a los proyectos de vida de los estudiantes.
de vida. </t>
  </si>
  <si>
    <t>Se cuenta con un test vocacional. Como diagnostico Psicopedagogico de los estudiantes.</t>
  </si>
  <si>
    <t>Existe la iniciativa de crear el programa de servivcios a la comunidad, de acuerdo a las necesidades y problematicas de esta.</t>
  </si>
  <si>
    <t>Organizaciones externas que ofrecen apoyo y capacitacion a la comunidad en sus necesidades y/o problematicas.</t>
  </si>
  <si>
    <t xml:space="preserve">Se viene  desarrollando una iniciativa de  generacion de  espacios de interaccion que permitira mejorar la comunicación y trabajo en equipo de la institucion  educativa con la comunidad en general y las OSC (organizaciones de la sociedad civil: Juntas de accion comunal) </t>
  </si>
  <si>
    <t xml:space="preserve">Comunicación via telefonica y whatsapp con lideres comunales. </t>
  </si>
  <si>
    <t>Durante el año lectivo 2.024, se abordo la prevencion de riesgos fisicos, desde el proyecto de movilidad segura.</t>
  </si>
  <si>
    <t>Proyecto de movilidad segura, talleres de capacitacion y señalizacion.</t>
  </si>
  <si>
    <t>Existencia de un programa  para la prevención de reisgos psicosociales.</t>
  </si>
  <si>
    <t>Plan de gestion integral del riesgo escolar, Organización Accion legal (Proyecto Colibri). Capacitacion a los docentes en la construccion del plan de gestion del riesgo.  actividades formativas para el estudiantado por la institucion educativa.</t>
  </si>
  <si>
    <t>Elaborción de planes de área en su totalidad.</t>
  </si>
  <si>
    <t>La institucion desarrollo un enfoque metodologico comun y flexibles que responde al contexto poblacional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</si>
</sst>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7"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theme="1"/>
      <name val="Arial"/>
      <family val="2"/>
    </font>
    <font>
      <sz val="9"/>
      <color theme="1"/>
      <name val="Calibri"/>
      <family val="2"/>
      <scheme val="minor"/>
    </font>
    <font>
      <b/>
      <sz val="12"/>
      <color theme="1"/>
      <name val="Verdana"/>
      <family val="2"/>
    </font>
    <font>
      <sz val="9"/>
      <name val="Arial"/>
      <family val="2"/>
    </font>
    <font>
      <sz val="8"/>
      <color theme="1"/>
      <name val="Calibri"/>
      <family val="2"/>
      <scheme val="minor"/>
    </font>
    <font>
      <sz val="8"/>
      <name val="Arial"/>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rgb="FFFFFF00"/>
        <bgColor indexed="64"/>
      </patternFill>
    </fill>
    <fill>
      <patternFill patternType="solid">
        <fgColor theme="4" tint="0.39997558519241921"/>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7" fillId="0" borderId="0" applyNumberFormat="0" applyFill="0" applyBorder="0" applyAlignment="0" applyProtection="0">
      <alignment vertical="top"/>
      <protection locked="0"/>
    </xf>
    <xf numFmtId="0" fontId="8" fillId="0" borderId="0"/>
    <xf numFmtId="0" fontId="26" fillId="0" borderId="0"/>
    <xf numFmtId="0" fontId="26" fillId="0" borderId="0"/>
    <xf numFmtId="9" fontId="1" fillId="0" borderId="0" applyFont="0" applyFill="0" applyBorder="0" applyAlignment="0" applyProtection="0"/>
  </cellStyleXfs>
  <cellXfs count="343">
    <xf numFmtId="0" fontId="0" fillId="0" borderId="0" xfId="0"/>
    <xf numFmtId="0" fontId="28"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8" fillId="0" borderId="2" xfId="0" applyNumberFormat="1" applyFont="1" applyBorder="1" applyAlignment="1">
      <alignment horizontal="center" vertical="center"/>
    </xf>
    <xf numFmtId="0" fontId="6" fillId="0" borderId="0" xfId="0" applyFont="1" applyAlignment="1">
      <alignment horizontal="center"/>
    </xf>
    <xf numFmtId="2" fontId="28" fillId="0" borderId="0" xfId="0" applyNumberFormat="1" applyFont="1"/>
    <xf numFmtId="0" fontId="6" fillId="0" borderId="0" xfId="0" applyFont="1"/>
    <xf numFmtId="0" fontId="29" fillId="0" borderId="0" xfId="2" applyFont="1" applyAlignment="1" applyProtection="1"/>
    <xf numFmtId="9" fontId="6" fillId="0" borderId="2" xfId="0" applyNumberFormat="1" applyFont="1" applyBorder="1" applyAlignment="1">
      <alignment horizontal="center" vertical="center"/>
    </xf>
    <xf numFmtId="0" fontId="28" fillId="0" borderId="0" xfId="0" applyFont="1" applyAlignment="1">
      <alignment horizontal="left" vertical="top"/>
    </xf>
    <xf numFmtId="0" fontId="30" fillId="0" borderId="0" xfId="0" applyFont="1"/>
    <xf numFmtId="0" fontId="6" fillId="9" borderId="2" xfId="0" applyFont="1" applyFill="1" applyBorder="1" applyAlignment="1">
      <alignment horizontal="center" vertical="center" wrapText="1"/>
    </xf>
    <xf numFmtId="9" fontId="28" fillId="0" borderId="0" xfId="0" applyNumberFormat="1" applyFont="1"/>
    <xf numFmtId="9" fontId="5" fillId="0" borderId="2" xfId="0" applyNumberFormat="1" applyFont="1" applyBorder="1" applyAlignment="1">
      <alignment horizontal="center" vertical="center"/>
    </xf>
    <xf numFmtId="0" fontId="31" fillId="0" borderId="0" xfId="0" applyFont="1"/>
    <xf numFmtId="0" fontId="18" fillId="0" borderId="0" xfId="0" applyFont="1"/>
    <xf numFmtId="0" fontId="17" fillId="0" borderId="0" xfId="0" applyFont="1" applyAlignment="1">
      <alignment horizontal="center" vertical="center"/>
    </xf>
    <xf numFmtId="0" fontId="32" fillId="0" borderId="0" xfId="2" applyFont="1" applyFill="1" applyAlignment="1" applyProtection="1">
      <alignment vertical="center"/>
    </xf>
    <xf numFmtId="0" fontId="12" fillId="0" borderId="0" xfId="0" applyFont="1" applyAlignment="1">
      <alignment horizontal="left" vertical="center" wrapText="1"/>
    </xf>
    <xf numFmtId="0" fontId="31" fillId="0" borderId="0" xfId="0" applyFont="1" applyAlignment="1">
      <alignment vertical="center" wrapText="1"/>
    </xf>
    <xf numFmtId="0" fontId="31" fillId="0" borderId="0" xfId="0" applyFont="1" applyAlignment="1">
      <alignment vertical="center"/>
    </xf>
    <xf numFmtId="0" fontId="12" fillId="0" borderId="0" xfId="0" applyFont="1" applyAlignment="1">
      <alignment wrapText="1"/>
    </xf>
    <xf numFmtId="0" fontId="33" fillId="0" borderId="0" xfId="0" applyFont="1" applyAlignment="1">
      <alignment horizontal="center" vertical="center"/>
    </xf>
    <xf numFmtId="0" fontId="24" fillId="9" borderId="3" xfId="0" applyFont="1" applyFill="1" applyBorder="1" applyAlignment="1">
      <alignment horizontal="center" vertical="center"/>
    </xf>
    <xf numFmtId="0" fontId="15"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2" xfId="0" applyFont="1" applyFill="1" applyBorder="1" applyAlignment="1">
      <alignment horizontal="left" vertical="center" wrapText="1"/>
    </xf>
    <xf numFmtId="0" fontId="24" fillId="9" borderId="4" xfId="0" applyFont="1" applyFill="1" applyBorder="1" applyAlignment="1">
      <alignment horizontal="left" vertical="center" wrapText="1"/>
    </xf>
    <xf numFmtId="0" fontId="34" fillId="6" borderId="5" xfId="0" applyFont="1" applyFill="1" applyBorder="1" applyAlignment="1">
      <alignment vertical="center"/>
    </xf>
    <xf numFmtId="0" fontId="24" fillId="6" borderId="5" xfId="0" applyFont="1" applyFill="1" applyBorder="1" applyAlignment="1">
      <alignment vertical="center"/>
    </xf>
    <xf numFmtId="0" fontId="24" fillId="6" borderId="2" xfId="0" applyFont="1" applyFill="1" applyBorder="1" applyAlignment="1">
      <alignment vertical="center"/>
    </xf>
    <xf numFmtId="0" fontId="31" fillId="0" borderId="6" xfId="0" applyFont="1" applyBorder="1" applyAlignment="1">
      <alignment wrapText="1"/>
    </xf>
    <xf numFmtId="0" fontId="31" fillId="0" borderId="2" xfId="0" applyFont="1" applyBorder="1"/>
    <xf numFmtId="0" fontId="31" fillId="0" borderId="2" xfId="0" applyFont="1" applyBorder="1" applyAlignment="1">
      <alignment wrapText="1"/>
    </xf>
    <xf numFmtId="0" fontId="11" fillId="0" borderId="0" xfId="0" applyFont="1" applyAlignment="1">
      <alignment horizontal="center"/>
    </xf>
    <xf numFmtId="0" fontId="34" fillId="6" borderId="5" xfId="0" applyFont="1" applyFill="1" applyBorder="1" applyAlignment="1">
      <alignment vertical="center" wrapText="1"/>
    </xf>
    <xf numFmtId="0" fontId="11" fillId="6" borderId="5" xfId="0" applyFont="1" applyFill="1" applyBorder="1" applyAlignment="1">
      <alignment vertical="center" wrapText="1"/>
    </xf>
    <xf numFmtId="0" fontId="11" fillId="6" borderId="3" xfId="0" applyFont="1" applyFill="1" applyBorder="1" applyAlignment="1">
      <alignment vertical="center" wrapText="1"/>
    </xf>
    <xf numFmtId="0" fontId="11" fillId="6" borderId="2" xfId="0" applyFont="1" applyFill="1" applyBorder="1" applyAlignment="1">
      <alignment vertical="center" wrapText="1"/>
    </xf>
    <xf numFmtId="0" fontId="31" fillId="0" borderId="6" xfId="0" applyFont="1" applyBorder="1"/>
    <xf numFmtId="0" fontId="31" fillId="0" borderId="7" xfId="0" applyFont="1" applyBorder="1"/>
    <xf numFmtId="0" fontId="31" fillId="0" borderId="3" xfId="0" applyFont="1" applyBorder="1"/>
    <xf numFmtId="0" fontId="34" fillId="6" borderId="3" xfId="0" applyFont="1" applyFill="1" applyBorder="1" applyAlignment="1">
      <alignment vertical="center" wrapText="1"/>
    </xf>
    <xf numFmtId="0" fontId="11" fillId="6" borderId="2" xfId="0" applyFont="1" applyFill="1" applyBorder="1" applyAlignment="1">
      <alignment horizontal="center" vertical="center" wrapText="1"/>
    </xf>
    <xf numFmtId="0" fontId="11"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1" fillId="6" borderId="8" xfId="0" applyFont="1" applyFill="1" applyBorder="1"/>
    <xf numFmtId="0" fontId="35" fillId="6" borderId="2" xfId="0" applyFont="1" applyFill="1" applyBorder="1" applyAlignment="1">
      <alignment horizontal="left" vertical="center"/>
    </xf>
    <xf numFmtId="0" fontId="31" fillId="6" borderId="9" xfId="0" applyFont="1" applyFill="1" applyBorder="1"/>
    <xf numFmtId="0" fontId="31" fillId="6" borderId="6" xfId="0" applyFont="1" applyFill="1" applyBorder="1"/>
    <xf numFmtId="2" fontId="31" fillId="0" borderId="10" xfId="0" applyNumberFormat="1" applyFont="1" applyBorder="1" applyAlignment="1">
      <alignment vertical="center"/>
    </xf>
    <xf numFmtId="0" fontId="31" fillId="0" borderId="10" xfId="0" applyFont="1" applyBorder="1" applyAlignment="1">
      <alignment horizontal="left" vertical="center"/>
    </xf>
    <xf numFmtId="0" fontId="31" fillId="0" borderId="0" xfId="0" applyFont="1" applyAlignment="1">
      <alignment horizontal="left" vertical="center"/>
    </xf>
    <xf numFmtId="0" fontId="35" fillId="6" borderId="0" xfId="0" applyFont="1" applyFill="1" applyAlignment="1">
      <alignment horizontal="left" vertical="center"/>
    </xf>
    <xf numFmtId="0" fontId="31" fillId="6" borderId="9" xfId="0" applyFont="1" applyFill="1" applyBorder="1" applyAlignment="1">
      <alignment vertical="center"/>
    </xf>
    <xf numFmtId="0" fontId="36" fillId="6" borderId="0" xfId="0" applyFont="1" applyFill="1" applyAlignment="1">
      <alignment horizontal="left" vertical="center"/>
    </xf>
    <xf numFmtId="0" fontId="31" fillId="0" borderId="9" xfId="0" applyFont="1" applyBorder="1" applyAlignment="1">
      <alignment horizontal="left" vertical="center"/>
    </xf>
    <xf numFmtId="0" fontId="31" fillId="6" borderId="2" xfId="0" applyFont="1" applyFill="1" applyBorder="1"/>
    <xf numFmtId="0" fontId="37" fillId="6" borderId="2" xfId="0" applyFont="1" applyFill="1" applyBorder="1" applyAlignment="1">
      <alignment horizontal="left" vertical="center"/>
    </xf>
    <xf numFmtId="0" fontId="36" fillId="6" borderId="2" xfId="0" applyFont="1" applyFill="1" applyBorder="1"/>
    <xf numFmtId="0" fontId="31" fillId="6" borderId="2" xfId="0" applyFont="1" applyFill="1" applyBorder="1" applyAlignment="1">
      <alignment vertical="center"/>
    </xf>
    <xf numFmtId="0" fontId="31" fillId="6" borderId="6" xfId="0" applyFont="1" applyFill="1" applyBorder="1" applyAlignment="1">
      <alignment vertical="center"/>
    </xf>
    <xf numFmtId="2" fontId="31" fillId="0" borderId="2" xfId="0" applyNumberFormat="1" applyFont="1" applyBorder="1" applyAlignment="1">
      <alignment vertical="center"/>
    </xf>
    <xf numFmtId="0" fontId="31" fillId="0" borderId="2" xfId="0" applyFont="1" applyBorder="1" applyAlignment="1">
      <alignment horizontal="left" vertical="center"/>
    </xf>
    <xf numFmtId="0" fontId="31" fillId="0" borderId="6" xfId="0" applyFont="1" applyBorder="1" applyAlignment="1">
      <alignment horizontal="left" vertical="center"/>
    </xf>
    <xf numFmtId="0" fontId="10" fillId="9" borderId="0" xfId="0" applyFont="1" applyFill="1" applyAlignment="1">
      <alignment horizontal="center" vertical="center" wrapText="1"/>
    </xf>
    <xf numFmtId="0" fontId="32" fillId="0" borderId="0" xfId="2" applyFont="1" applyBorder="1" applyAlignment="1" applyProtection="1">
      <alignment horizontal="center"/>
    </xf>
    <xf numFmtId="0" fontId="31" fillId="10" borderId="6" xfId="0" applyFont="1" applyFill="1" applyBorder="1" applyAlignment="1" applyProtection="1">
      <alignment horizontal="center" vertical="center"/>
      <protection locked="0"/>
    </xf>
    <xf numFmtId="0" fontId="31" fillId="11" borderId="6" xfId="0" applyFont="1" applyFill="1" applyBorder="1" applyAlignment="1" applyProtection="1">
      <alignment horizontal="center" vertical="center"/>
      <protection locked="0"/>
    </xf>
    <xf numFmtId="0" fontId="39" fillId="13" borderId="6" xfId="0" applyFont="1" applyFill="1" applyBorder="1" applyAlignment="1" applyProtection="1">
      <alignment horizontal="left" vertical="top" wrapText="1"/>
      <protection locked="0"/>
    </xf>
    <xf numFmtId="0" fontId="39" fillId="14" borderId="6" xfId="0" applyFont="1" applyFill="1" applyBorder="1" applyAlignment="1" applyProtection="1">
      <alignment horizontal="left" vertical="top" wrapText="1"/>
      <protection locked="0"/>
    </xf>
    <xf numFmtId="0" fontId="39" fillId="14" borderId="2" xfId="0" applyFont="1" applyFill="1" applyBorder="1" applyAlignment="1" applyProtection="1">
      <alignment horizontal="left" vertical="top" wrapText="1"/>
      <protection locked="0"/>
    </xf>
    <xf numFmtId="9" fontId="28"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5"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5" fillId="8" borderId="11" xfId="2" applyFont="1" applyFill="1" applyBorder="1" applyAlignment="1" applyProtection="1">
      <alignment horizontal="center" vertical="center" wrapText="1"/>
    </xf>
    <xf numFmtId="0" fontId="23" fillId="8" borderId="11" xfId="2" applyFont="1" applyFill="1" applyBorder="1" applyAlignment="1" applyProtection="1">
      <alignment horizontal="center" vertical="center"/>
    </xf>
    <xf numFmtId="0" fontId="23" fillId="8" borderId="11" xfId="2" applyFont="1" applyFill="1" applyBorder="1" applyAlignment="1" applyProtection="1">
      <alignment horizontal="center" vertical="center" wrapText="1"/>
    </xf>
    <xf numFmtId="0" fontId="16" fillId="2" borderId="4" xfId="0" applyFont="1" applyFill="1" applyBorder="1" applyAlignment="1">
      <alignment vertical="center" wrapText="1"/>
    </xf>
    <xf numFmtId="0" fontId="16" fillId="2" borderId="5"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4" xfId="0" applyFont="1" applyFill="1" applyBorder="1" applyAlignment="1">
      <alignment vertical="center"/>
    </xf>
    <xf numFmtId="0" fontId="14" fillId="15" borderId="9" xfId="0" applyFont="1" applyFill="1" applyBorder="1" applyAlignment="1">
      <alignment horizontal="center" vertical="center"/>
    </xf>
    <xf numFmtId="0" fontId="14" fillId="15" borderId="12" xfId="0" applyFont="1" applyFill="1" applyBorder="1" applyAlignment="1">
      <alignment horizontal="center" vertical="center"/>
    </xf>
    <xf numFmtId="0" fontId="15" fillId="15" borderId="13" xfId="0" applyFont="1" applyFill="1" applyBorder="1" applyAlignment="1">
      <alignment horizontal="center" vertical="center" wrapText="1"/>
    </xf>
    <xf numFmtId="0" fontId="11" fillId="6" borderId="0" xfId="0" applyFont="1" applyFill="1" applyAlignment="1">
      <alignment horizontal="center" vertical="center" wrapText="1"/>
    </xf>
    <xf numFmtId="0" fontId="37" fillId="6" borderId="0" xfId="0" applyFont="1" applyFill="1" applyAlignment="1">
      <alignment horizontal="left" vertical="center"/>
    </xf>
    <xf numFmtId="0" fontId="34" fillId="6" borderId="0" xfId="0" applyFont="1" applyFill="1" applyAlignment="1">
      <alignment horizontal="left" vertical="center"/>
    </xf>
    <xf numFmtId="0" fontId="39" fillId="16" borderId="6" xfId="0" applyFont="1" applyFill="1" applyBorder="1" applyAlignment="1" applyProtection="1">
      <alignment horizontal="left" vertical="top" wrapText="1"/>
      <protection locked="0"/>
    </xf>
    <xf numFmtId="0" fontId="39" fillId="16" borderId="2" xfId="0" applyFont="1" applyFill="1" applyBorder="1" applyAlignment="1" applyProtection="1">
      <alignment horizontal="left" vertical="top" wrapText="1"/>
      <protection locked="0"/>
    </xf>
    <xf numFmtId="0" fontId="31" fillId="17" borderId="6" xfId="0" applyFont="1" applyFill="1" applyBorder="1" applyAlignment="1" applyProtection="1">
      <alignment horizontal="center" vertical="center"/>
      <protection locked="0"/>
    </xf>
    <xf numFmtId="9" fontId="28"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8" borderId="14" xfId="0" applyFont="1" applyFill="1" applyBorder="1" applyAlignment="1">
      <alignment horizontal="center" vertical="center"/>
    </xf>
    <xf numFmtId="0" fontId="31" fillId="6" borderId="0" xfId="0" applyFont="1" applyFill="1"/>
    <xf numFmtId="0" fontId="3" fillId="11" borderId="14" xfId="0" applyFont="1" applyFill="1" applyBorder="1" applyAlignment="1">
      <alignment horizontal="center" vertical="center"/>
    </xf>
    <xf numFmtId="0" fontId="3" fillId="7" borderId="14" xfId="0" applyFont="1" applyFill="1" applyBorder="1" applyAlignment="1">
      <alignment horizontal="center" vertical="center"/>
    </xf>
    <xf numFmtId="0" fontId="31" fillId="13" borderId="2" xfId="0" applyFont="1" applyFill="1" applyBorder="1" applyAlignment="1">
      <alignment vertical="center"/>
    </xf>
    <xf numFmtId="0" fontId="31" fillId="18" borderId="0" xfId="0" applyFont="1" applyFill="1" applyAlignment="1">
      <alignment vertical="center"/>
    </xf>
    <xf numFmtId="0" fontId="12" fillId="18" borderId="0" xfId="0" applyFont="1" applyFill="1" applyAlignment="1">
      <alignment horizontal="left" vertical="center" wrapText="1"/>
    </xf>
    <xf numFmtId="0" fontId="39" fillId="13" borderId="6" xfId="0" applyFont="1" applyFill="1" applyBorder="1" applyAlignment="1" applyProtection="1">
      <alignment horizontal="left" vertical="justify" wrapText="1"/>
      <protection locked="0"/>
    </xf>
    <xf numFmtId="0" fontId="40" fillId="14" borderId="15"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0" fillId="16" borderId="2"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40" fillId="14" borderId="4" xfId="0" applyFont="1" applyFill="1" applyBorder="1" applyAlignment="1" applyProtection="1">
      <alignment horizontal="left" vertical="justify" wrapText="1"/>
      <protection locked="0"/>
    </xf>
    <xf numFmtId="0" fontId="40" fillId="16" borderId="4" xfId="0" applyFont="1" applyFill="1" applyBorder="1" applyAlignment="1" applyProtection="1">
      <alignment horizontal="left" vertical="justify" wrapText="1"/>
      <protection locked="0"/>
    </xf>
    <xf numFmtId="0" fontId="31" fillId="14" borderId="6" xfId="0" applyFont="1" applyFill="1" applyBorder="1" applyAlignment="1" applyProtection="1">
      <alignment horizontal="left" vertical="justify" wrapText="1"/>
      <protection locked="0"/>
    </xf>
    <xf numFmtId="0" fontId="31" fillId="14" borderId="2" xfId="0" applyFont="1" applyFill="1" applyBorder="1" applyAlignment="1" applyProtection="1">
      <alignment horizontal="left" vertical="justify" wrapText="1"/>
      <protection locked="0"/>
    </xf>
    <xf numFmtId="0" fontId="31" fillId="16" borderId="6" xfId="0" applyFont="1" applyFill="1" applyBorder="1" applyAlignment="1" applyProtection="1">
      <alignment horizontal="left" vertical="justify" wrapText="1"/>
      <protection locked="0"/>
    </xf>
    <xf numFmtId="0" fontId="31" fillId="16" borderId="2" xfId="0" applyFont="1" applyFill="1" applyBorder="1" applyAlignment="1" applyProtection="1">
      <alignment horizontal="left" vertical="justify" wrapText="1"/>
      <protection locked="0"/>
    </xf>
    <xf numFmtId="0" fontId="39" fillId="14" borderId="6" xfId="0" applyFont="1" applyFill="1" applyBorder="1" applyAlignment="1" applyProtection="1">
      <alignment horizontal="left" vertical="justify" wrapText="1"/>
      <protection locked="0"/>
    </xf>
    <xf numFmtId="0" fontId="39" fillId="14" borderId="2" xfId="0" applyFont="1" applyFill="1" applyBorder="1" applyAlignment="1" applyProtection="1">
      <alignment horizontal="left" vertical="justify" wrapText="1"/>
      <protection locked="0"/>
    </xf>
    <xf numFmtId="0" fontId="39" fillId="16" borderId="6" xfId="0" applyFont="1" applyFill="1" applyBorder="1" applyAlignment="1" applyProtection="1">
      <alignment horizontal="left" vertical="justify" wrapText="1"/>
      <protection locked="0"/>
    </xf>
    <xf numFmtId="0" fontId="39" fillId="16" borderId="2" xfId="0" applyFont="1" applyFill="1" applyBorder="1" applyAlignment="1" applyProtection="1">
      <alignment horizontal="left" vertical="justify" wrapText="1"/>
      <protection locked="0"/>
    </xf>
    <xf numFmtId="0" fontId="38" fillId="10" borderId="6" xfId="0" applyFont="1" applyFill="1" applyBorder="1" applyAlignment="1" applyProtection="1">
      <alignment horizontal="center" vertical="center" wrapText="1"/>
      <protection locked="0"/>
    </xf>
    <xf numFmtId="0" fontId="31" fillId="10" borderId="6" xfId="0" applyFont="1" applyFill="1" applyBorder="1" applyAlignment="1" applyProtection="1">
      <alignment horizontal="center" vertical="center" wrapText="1"/>
      <protection locked="0"/>
    </xf>
    <xf numFmtId="0" fontId="31" fillId="0" borderId="0" xfId="0" applyFont="1" applyAlignment="1">
      <alignment vertical="justify" wrapText="1"/>
    </xf>
    <xf numFmtId="0" fontId="38" fillId="11" borderId="6" xfId="0" applyFont="1" applyFill="1" applyBorder="1" applyAlignment="1" applyProtection="1">
      <alignment horizontal="center" vertical="center" wrapText="1"/>
      <protection locked="0"/>
    </xf>
    <xf numFmtId="0" fontId="31" fillId="11" borderId="6" xfId="0" applyFont="1" applyFill="1" applyBorder="1" applyAlignment="1" applyProtection="1">
      <alignment horizontal="center" vertical="center" wrapText="1"/>
      <protection locked="0"/>
    </xf>
    <xf numFmtId="0" fontId="38" fillId="17" borderId="6"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31" fillId="17" borderId="6" xfId="0" applyFont="1" applyFill="1" applyBorder="1" applyAlignment="1" applyProtection="1">
      <alignment horizontal="center" vertical="center" wrapText="1"/>
      <protection locked="0"/>
    </xf>
    <xf numFmtId="0" fontId="41" fillId="14" borderId="2" xfId="0" applyFont="1" applyFill="1" applyBorder="1" applyAlignment="1" applyProtection="1">
      <alignment horizontal="left" vertical="top" wrapText="1"/>
      <protection locked="0"/>
    </xf>
    <xf numFmtId="0" fontId="31" fillId="22" borderId="2" xfId="0" applyFont="1" applyFill="1" applyBorder="1"/>
    <xf numFmtId="0" fontId="31" fillId="18" borderId="2" xfId="0" applyFont="1" applyFill="1" applyBorder="1"/>
    <xf numFmtId="0" fontId="39" fillId="18" borderId="6" xfId="0" applyFont="1" applyFill="1" applyBorder="1" applyAlignment="1" applyProtection="1">
      <alignment horizontal="left" vertical="justify" wrapText="1"/>
      <protection locked="0"/>
    </xf>
    <xf numFmtId="0" fontId="31" fillId="18" borderId="2" xfId="0" applyFont="1" applyFill="1" applyBorder="1" applyAlignment="1">
      <alignment wrapText="1"/>
    </xf>
    <xf numFmtId="0" fontId="31" fillId="22" borderId="3" xfId="0" applyFont="1" applyFill="1" applyBorder="1"/>
    <xf numFmtId="0" fontId="0" fillId="0" borderId="0" xfId="0" applyAlignment="1">
      <alignment wrapText="1"/>
    </xf>
    <xf numFmtId="0" fontId="31" fillId="0" borderId="0" xfId="0" applyFont="1" applyAlignment="1">
      <alignment vertical="top"/>
    </xf>
    <xf numFmtId="0" fontId="40" fillId="16" borderId="2" xfId="0" applyFont="1" applyFill="1" applyBorder="1" applyAlignment="1" applyProtection="1">
      <alignment horizontal="left" vertical="top" wrapText="1"/>
      <protection locked="0"/>
    </xf>
    <xf numFmtId="0" fontId="31" fillId="16" borderId="2" xfId="0" applyFont="1" applyFill="1" applyBorder="1" applyAlignment="1" applyProtection="1">
      <alignment horizontal="left" vertical="top" wrapText="1"/>
      <protection locked="0"/>
    </xf>
    <xf numFmtId="0" fontId="31" fillId="16" borderId="2" xfId="0" applyFont="1" applyFill="1" applyBorder="1" applyAlignment="1" applyProtection="1">
      <alignment horizontal="left" vertical="justify"/>
      <protection locked="0"/>
    </xf>
    <xf numFmtId="0" fontId="31" fillId="10" borderId="6" xfId="0" applyFont="1" applyFill="1" applyBorder="1" applyAlignment="1" applyProtection="1">
      <alignment horizontal="center" vertical="top" wrapText="1"/>
      <protection locked="0"/>
    </xf>
    <xf numFmtId="0" fontId="31" fillId="0" borderId="3" xfId="0" applyFont="1" applyBorder="1" applyAlignment="1">
      <alignment vertical="top"/>
    </xf>
    <xf numFmtId="0" fontId="31" fillId="11" borderId="6" xfId="0" applyFont="1" applyFill="1" applyBorder="1" applyAlignment="1" applyProtection="1">
      <alignment horizontal="center" vertical="top" wrapText="1"/>
      <protection locked="0"/>
    </xf>
    <xf numFmtId="0" fontId="31" fillId="17" borderId="6" xfId="0" applyFont="1" applyFill="1" applyBorder="1" applyAlignment="1" applyProtection="1">
      <alignment horizontal="center" vertical="top" wrapText="1"/>
      <protection locked="0"/>
    </xf>
    <xf numFmtId="0" fontId="0" fillId="0" borderId="0" xfId="0" applyAlignment="1">
      <alignment vertical="top" wrapText="1"/>
    </xf>
    <xf numFmtId="0" fontId="39" fillId="16" borderId="2" xfId="0" applyFont="1" applyFill="1" applyBorder="1" applyAlignment="1" applyProtection="1">
      <alignment horizontal="left" vertical="justify"/>
      <protection locked="0"/>
    </xf>
    <xf numFmtId="0" fontId="0" fillId="6" borderId="0" xfId="0" applyFill="1"/>
    <xf numFmtId="0" fontId="11" fillId="0" borderId="0" xfId="0" applyFont="1" applyAlignment="1">
      <alignment horizontal="center" vertical="top"/>
    </xf>
    <xf numFmtId="0" fontId="11" fillId="6" borderId="0" xfId="0" applyFont="1" applyFill="1" applyAlignment="1">
      <alignment horizontal="center" vertical="top" wrapText="1"/>
    </xf>
    <xf numFmtId="0" fontId="31" fillId="18" borderId="6" xfId="0" applyFont="1" applyFill="1" applyBorder="1"/>
    <xf numFmtId="0" fontId="42" fillId="0" borderId="2" xfId="0" applyFont="1" applyBorder="1" applyAlignment="1">
      <alignment vertical="top" wrapText="1"/>
    </xf>
    <xf numFmtId="0" fontId="0" fillId="0" borderId="2" xfId="0" applyBorder="1" applyAlignment="1">
      <alignment wrapText="1"/>
    </xf>
    <xf numFmtId="0" fontId="16" fillId="17" borderId="6" xfId="0" applyFont="1" applyFill="1" applyBorder="1" applyAlignment="1" applyProtection="1">
      <alignment horizontal="center" vertical="center" wrapText="1"/>
      <protection locked="0"/>
    </xf>
    <xf numFmtId="0" fontId="44" fillId="16" borderId="2" xfId="0" applyFont="1" applyFill="1" applyBorder="1" applyAlignment="1" applyProtection="1">
      <alignment horizontal="left" vertical="justify" wrapText="1"/>
      <protection locked="0"/>
    </xf>
    <xf numFmtId="0" fontId="40" fillId="16" borderId="0" xfId="0" applyFont="1" applyFill="1" applyAlignment="1">
      <alignment wrapText="1"/>
    </xf>
    <xf numFmtId="49" fontId="40" fillId="16" borderId="4" xfId="0" applyNumberFormat="1" applyFont="1" applyFill="1" applyBorder="1" applyAlignment="1" applyProtection="1">
      <alignment horizontal="left" vertical="top" wrapText="1"/>
      <protection locked="0"/>
    </xf>
    <xf numFmtId="0" fontId="40" fillId="16" borderId="2" xfId="0" applyFont="1" applyFill="1" applyBorder="1" applyAlignment="1" applyProtection="1">
      <alignment horizontal="left" vertical="center" wrapText="1"/>
      <protection locked="0"/>
    </xf>
    <xf numFmtId="0" fontId="40" fillId="16" borderId="6" xfId="0" applyFont="1" applyFill="1" applyBorder="1" applyAlignment="1" applyProtection="1">
      <alignment horizontal="left" vertical="justify" wrapText="1"/>
      <protection locked="0"/>
    </xf>
    <xf numFmtId="0" fontId="40" fillId="16" borderId="2" xfId="0" applyFont="1" applyFill="1" applyBorder="1" applyAlignment="1" applyProtection="1">
      <alignment horizontal="left" vertical="justify"/>
      <protection locked="0"/>
    </xf>
    <xf numFmtId="49" fontId="40" fillId="16" borderId="6" xfId="0" applyNumberFormat="1" applyFont="1" applyFill="1" applyBorder="1" applyAlignment="1" applyProtection="1">
      <alignment horizontal="left" vertical="justify" wrapText="1"/>
      <protection locked="0"/>
    </xf>
    <xf numFmtId="0" fontId="40" fillId="16" borderId="2" xfId="0" applyFont="1" applyFill="1" applyBorder="1" applyAlignment="1" applyProtection="1">
      <alignment horizontal="left" wrapText="1"/>
      <protection locked="0"/>
    </xf>
    <xf numFmtId="0" fontId="45" fillId="16" borderId="2" xfId="0" applyFont="1" applyFill="1" applyBorder="1" applyAlignment="1">
      <alignment vertical="top" wrapText="1"/>
    </xf>
    <xf numFmtId="0" fontId="40" fillId="16" borderId="6" xfId="0" applyFont="1" applyFill="1" applyBorder="1" applyAlignment="1" applyProtection="1">
      <alignment horizontal="left" vertical="center" wrapText="1"/>
      <protection locked="0"/>
    </xf>
    <xf numFmtId="0" fontId="40" fillId="16" borderId="2" xfId="0" applyFont="1" applyFill="1" applyBorder="1" applyAlignment="1">
      <alignment wrapText="1"/>
    </xf>
    <xf numFmtId="0" fontId="40" fillId="16" borderId="2" xfId="0" applyFont="1" applyFill="1" applyBorder="1" applyAlignment="1">
      <alignment vertical="top" wrapText="1"/>
    </xf>
    <xf numFmtId="0" fontId="39" fillId="16" borderId="2" xfId="0" applyFont="1" applyFill="1" applyBorder="1" applyAlignment="1" applyProtection="1">
      <alignment horizontal="left" vertical="center" wrapText="1"/>
      <protection locked="0"/>
    </xf>
    <xf numFmtId="0" fontId="40" fillId="16" borderId="6" xfId="0" applyFont="1" applyFill="1" applyBorder="1" applyAlignment="1" applyProtection="1">
      <alignment horizontal="left" vertical="top" wrapText="1"/>
      <protection locked="0"/>
    </xf>
    <xf numFmtId="0" fontId="39" fillId="16" borderId="6" xfId="0" applyFont="1" applyFill="1" applyBorder="1" applyAlignment="1" applyProtection="1">
      <alignment horizontal="left" vertical="center" wrapText="1"/>
      <protection locked="0"/>
    </xf>
    <xf numFmtId="49" fontId="39" fillId="13" borderId="6" xfId="0" applyNumberFormat="1" applyFont="1" applyFill="1" applyBorder="1" applyAlignment="1" applyProtection="1">
      <alignment horizontal="left" vertical="center" wrapText="1"/>
      <protection locked="0"/>
    </xf>
    <xf numFmtId="49" fontId="39" fillId="13" borderId="2" xfId="0" applyNumberFormat="1" applyFont="1" applyFill="1" applyBorder="1" applyAlignment="1" applyProtection="1">
      <alignment horizontal="left" vertical="justify" wrapText="1"/>
      <protection locked="0"/>
    </xf>
    <xf numFmtId="49" fontId="39" fillId="13" borderId="6" xfId="0" applyNumberFormat="1" applyFont="1" applyFill="1" applyBorder="1" applyAlignment="1" applyProtection="1">
      <alignment horizontal="left" vertical="justify"/>
      <protection locked="0"/>
    </xf>
    <xf numFmtId="0" fontId="44" fillId="16" borderId="2" xfId="0" applyFont="1" applyFill="1" applyBorder="1" applyAlignment="1" applyProtection="1">
      <alignment horizontal="left" vertical="center" wrapText="1"/>
      <protection locked="0"/>
    </xf>
    <xf numFmtId="0" fontId="39" fillId="13" borderId="2" xfId="0" applyFont="1" applyFill="1" applyBorder="1" applyAlignment="1" applyProtection="1">
      <alignment horizontal="left" vertical="center" wrapText="1"/>
      <protection locked="0"/>
    </xf>
    <xf numFmtId="0" fontId="39" fillId="13" borderId="2" xfId="0" applyFont="1" applyFill="1" applyBorder="1" applyAlignment="1" applyProtection="1">
      <alignment horizontal="left" vertical="top" wrapText="1"/>
      <protection locked="0"/>
    </xf>
    <xf numFmtId="0" fontId="31" fillId="0" borderId="6" xfId="0" applyFont="1" applyBorder="1" applyAlignment="1">
      <alignment vertical="center" wrapText="1"/>
    </xf>
    <xf numFmtId="0" fontId="31" fillId="0" borderId="2" xfId="0" applyFont="1" applyBorder="1" applyAlignment="1">
      <alignment vertical="center"/>
    </xf>
    <xf numFmtId="0" fontId="31" fillId="0" borderId="6" xfId="0" applyFont="1" applyBorder="1" applyAlignment="1">
      <alignment vertical="center"/>
    </xf>
    <xf numFmtId="0" fontId="31" fillId="0" borderId="2" xfId="0" applyFont="1" applyBorder="1" applyAlignment="1">
      <alignment vertical="center" wrapText="1"/>
    </xf>
    <xf numFmtId="0" fontId="40" fillId="13" borderId="2" xfId="0" applyFont="1" applyFill="1" applyBorder="1" applyAlignment="1" applyProtection="1">
      <alignment horizontal="left" vertical="top" wrapText="1"/>
      <protection locked="0"/>
    </xf>
    <xf numFmtId="0" fontId="40" fillId="13" borderId="6" xfId="0" applyFont="1" applyFill="1" applyBorder="1" applyAlignment="1" applyProtection="1">
      <alignment horizontal="left" vertical="top" wrapText="1"/>
      <protection locked="0"/>
    </xf>
    <xf numFmtId="49" fontId="8" fillId="16" borderId="4" xfId="0" applyNumberFormat="1" applyFont="1" applyFill="1" applyBorder="1" applyAlignment="1" applyProtection="1">
      <alignment wrapText="1"/>
      <protection locked="0"/>
    </xf>
    <xf numFmtId="49" fontId="8" fillId="16" borderId="4" xfId="0" applyNumberFormat="1" applyFont="1" applyFill="1" applyBorder="1" applyAlignment="1" applyProtection="1">
      <alignment horizontal="left" vertical="top" wrapText="1"/>
      <protection locked="0"/>
    </xf>
    <xf numFmtId="0" fontId="40" fillId="13" borderId="6" xfId="0" applyFont="1" applyFill="1" applyBorder="1" applyAlignment="1" applyProtection="1">
      <alignment horizontal="left" vertical="center" wrapText="1"/>
      <protection locked="0"/>
    </xf>
    <xf numFmtId="0" fontId="41" fillId="17" borderId="6" xfId="0" applyFont="1" applyFill="1" applyBorder="1" applyAlignment="1" applyProtection="1">
      <alignment horizontal="center" vertical="center" wrapText="1"/>
      <protection locked="0"/>
    </xf>
    <xf numFmtId="0" fontId="40" fillId="16" borderId="2" xfId="0" applyFont="1" applyFill="1" applyBorder="1" applyAlignment="1" applyProtection="1">
      <alignment vertical="center" wrapText="1"/>
      <protection locked="0"/>
    </xf>
    <xf numFmtId="0" fontId="40" fillId="16" borderId="6" xfId="0" applyFont="1" applyFill="1" applyBorder="1" applyAlignment="1" applyProtection="1">
      <alignment vertical="center" wrapText="1"/>
      <protection locked="0"/>
    </xf>
    <xf numFmtId="49" fontId="8" fillId="16" borderId="4" xfId="0" applyNumberFormat="1" applyFont="1" applyFill="1" applyBorder="1" applyAlignment="1" applyProtection="1">
      <alignment vertical="top" wrapText="1"/>
      <protection locked="0"/>
    </xf>
    <xf numFmtId="49" fontId="8" fillId="13" borderId="4" xfId="0" applyNumberFormat="1" applyFont="1" applyFill="1" applyBorder="1" applyAlignment="1" applyProtection="1">
      <alignment vertical="top" wrapText="1"/>
      <protection locked="0"/>
    </xf>
    <xf numFmtId="0" fontId="40" fillId="13" borderId="2" xfId="0" applyFont="1" applyFill="1" applyBorder="1" applyAlignment="1" applyProtection="1">
      <alignment horizontal="left" vertical="center" wrapText="1"/>
      <protection locked="0"/>
    </xf>
    <xf numFmtId="0" fontId="13" fillId="0" borderId="6" xfId="0" applyFont="1" applyBorder="1" applyAlignment="1">
      <alignment wrapText="1"/>
    </xf>
    <xf numFmtId="49" fontId="46" fillId="13" borderId="4" xfId="0" applyNumberFormat="1" applyFont="1" applyFill="1" applyBorder="1" applyAlignment="1" applyProtection="1">
      <alignment vertical="top" wrapText="1"/>
      <protection locked="0"/>
    </xf>
    <xf numFmtId="0" fontId="31" fillId="23" borderId="6" xfId="0" applyFont="1" applyFill="1" applyBorder="1" applyAlignment="1" applyProtection="1">
      <alignment horizontal="center" vertical="center" wrapText="1"/>
      <protection locked="0"/>
    </xf>
    <xf numFmtId="0" fontId="31" fillId="23" borderId="6" xfId="0" applyFont="1" applyFill="1" applyBorder="1" applyAlignment="1" applyProtection="1">
      <alignment horizontal="center" vertical="center"/>
      <protection locked="0"/>
    </xf>
    <xf numFmtId="0" fontId="39" fillId="14" borderId="2" xfId="0" applyFont="1" applyFill="1" applyBorder="1" applyAlignment="1" applyProtection="1">
      <alignment vertical="justify"/>
      <protection locked="0"/>
    </xf>
    <xf numFmtId="0" fontId="31" fillId="0" borderId="17" xfId="0" applyFont="1" applyBorder="1" applyAlignment="1">
      <alignment horizontal="center"/>
    </xf>
    <xf numFmtId="0" fontId="10" fillId="12" borderId="2"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6" xfId="0" applyFont="1" applyFill="1" applyBorder="1" applyAlignment="1">
      <alignment horizontal="center" vertical="center"/>
    </xf>
    <xf numFmtId="0" fontId="15" fillId="9" borderId="9"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10" fillId="14" borderId="4" xfId="0" applyFont="1" applyFill="1" applyBorder="1" applyAlignment="1">
      <alignment horizontal="center" vertical="center"/>
    </xf>
    <xf numFmtId="0" fontId="10" fillId="14" borderId="5" xfId="0" applyFont="1" applyFill="1" applyBorder="1" applyAlignment="1">
      <alignment horizontal="center" vertical="center"/>
    </xf>
    <xf numFmtId="0" fontId="10" fillId="14" borderId="3" xfId="0" applyFont="1" applyFill="1" applyBorder="1" applyAlignment="1">
      <alignment horizontal="center" vertical="center"/>
    </xf>
    <xf numFmtId="0" fontId="34" fillId="6" borderId="3" xfId="0" applyFont="1" applyFill="1" applyBorder="1" applyAlignment="1">
      <alignment horizontal="left" vertical="center"/>
    </xf>
    <xf numFmtId="0" fontId="34" fillId="6" borderId="2" xfId="0" applyFont="1" applyFill="1" applyBorder="1" applyAlignment="1">
      <alignment horizontal="left" vertical="center"/>
    </xf>
    <xf numFmtId="0" fontId="34" fillId="6" borderId="10" xfId="0" applyFont="1" applyFill="1" applyBorder="1" applyAlignment="1">
      <alignment horizontal="left" vertical="center"/>
    </xf>
    <xf numFmtId="0" fontId="15" fillId="9" borderId="14"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1" fillId="0" borderId="4" xfId="0" applyFont="1" applyBorder="1" applyAlignment="1">
      <alignment horizontal="center"/>
    </xf>
    <xf numFmtId="0" fontId="11" fillId="0" borderId="5" xfId="0" applyFont="1" applyBorder="1" applyAlignment="1">
      <alignment horizontal="center"/>
    </xf>
    <xf numFmtId="0" fontId="11" fillId="0" borderId="3" xfId="0" applyFont="1" applyBorder="1" applyAlignment="1">
      <alignment horizontal="center"/>
    </xf>
    <xf numFmtId="0" fontId="31" fillId="6" borderId="8" xfId="0" applyFont="1" applyFill="1" applyBorder="1" applyAlignment="1">
      <alignment horizontal="center"/>
    </xf>
    <xf numFmtId="0" fontId="31" fillId="6" borderId="14" xfId="0" applyFont="1" applyFill="1" applyBorder="1" applyAlignment="1">
      <alignment horizontal="center"/>
    </xf>
    <xf numFmtId="0" fontId="31" fillId="6" borderId="15" xfId="0" applyFont="1" applyFill="1" applyBorder="1" applyAlignment="1">
      <alignment horizontal="center"/>
    </xf>
    <xf numFmtId="0" fontId="31" fillId="6" borderId="9" xfId="0" applyFont="1" applyFill="1" applyBorder="1" applyAlignment="1">
      <alignment horizontal="center"/>
    </xf>
    <xf numFmtId="0" fontId="31" fillId="6" borderId="6" xfId="0" applyFont="1" applyFill="1" applyBorder="1" applyAlignment="1">
      <alignment horizontal="center"/>
    </xf>
    <xf numFmtId="0" fontId="11" fillId="0" borderId="8" xfId="0" applyFont="1" applyBorder="1" applyAlignment="1">
      <alignment horizontal="center"/>
    </xf>
    <xf numFmtId="0" fontId="11" fillId="0" borderId="20" xfId="0" applyFont="1" applyBorder="1" applyAlignment="1">
      <alignment horizontal="center"/>
    </xf>
    <xf numFmtId="0" fontId="11" fillId="0" borderId="16" xfId="0" applyFont="1" applyBorder="1" applyAlignment="1">
      <alignment horizontal="center"/>
    </xf>
    <xf numFmtId="0" fontId="11" fillId="6" borderId="2" xfId="0" applyFont="1" applyFill="1" applyBorder="1" applyAlignment="1">
      <alignment horizontal="center" vertical="center" wrapText="1"/>
    </xf>
    <xf numFmtId="0" fontId="11" fillId="12" borderId="4" xfId="0" applyFont="1" applyFill="1" applyBorder="1" applyAlignment="1">
      <alignment horizontal="center" vertical="center"/>
    </xf>
    <xf numFmtId="0" fontId="11" fillId="12" borderId="5" xfId="0" applyFont="1" applyFill="1" applyBorder="1" applyAlignment="1">
      <alignment horizontal="center" vertical="center"/>
    </xf>
    <xf numFmtId="0" fontId="11" fillId="12" borderId="3" xfId="0" applyFont="1" applyFill="1" applyBorder="1" applyAlignment="1">
      <alignment horizontal="center" vertical="center"/>
    </xf>
    <xf numFmtId="0" fontId="11" fillId="0" borderId="8" xfId="0" applyFont="1" applyBorder="1" applyAlignment="1">
      <alignment horizontal="right"/>
    </xf>
    <xf numFmtId="0" fontId="11" fillId="0" borderId="20" xfId="0" applyFont="1" applyBorder="1" applyAlignment="1">
      <alignment horizontal="right"/>
    </xf>
    <xf numFmtId="0" fontId="11" fillId="0" borderId="4" xfId="0" applyFont="1" applyBorder="1" applyAlignment="1">
      <alignment horizontal="right"/>
    </xf>
    <xf numFmtId="0" fontId="11" fillId="0" borderId="5" xfId="0" applyFont="1" applyBorder="1" applyAlignment="1">
      <alignment horizontal="right"/>
    </xf>
    <xf numFmtId="0" fontId="11" fillId="0" borderId="17" xfId="0" applyFont="1" applyBorder="1" applyAlignment="1">
      <alignment horizontal="center"/>
    </xf>
    <xf numFmtId="0" fontId="34" fillId="6" borderId="4" xfId="0" applyFont="1" applyFill="1" applyBorder="1" applyAlignment="1">
      <alignment horizontal="left" vertical="center"/>
    </xf>
    <xf numFmtId="0" fontId="34" fillId="6" borderId="5" xfId="0" applyFont="1" applyFill="1" applyBorder="1" applyAlignment="1">
      <alignment horizontal="left" vertical="center"/>
    </xf>
    <xf numFmtId="0" fontId="34" fillId="6" borderId="16" xfId="0" applyFont="1" applyFill="1" applyBorder="1" applyAlignment="1">
      <alignment horizontal="left" vertical="center"/>
    </xf>
    <xf numFmtId="0" fontId="32" fillId="0" borderId="0" xfId="2" applyFont="1" applyBorder="1" applyAlignment="1" applyProtection="1">
      <alignment horizontal="center"/>
    </xf>
    <xf numFmtId="0" fontId="11" fillId="0" borderId="0" xfId="0" applyFont="1" applyAlignment="1">
      <alignment horizontal="center"/>
    </xf>
    <xf numFmtId="0" fontId="23" fillId="9" borderId="20" xfId="0" applyFont="1" applyFill="1" applyBorder="1" applyAlignment="1">
      <alignment horizontal="center" vertical="center"/>
    </xf>
    <xf numFmtId="0" fontId="23" fillId="9" borderId="16" xfId="0" applyFont="1" applyFill="1" applyBorder="1" applyAlignment="1">
      <alignment horizontal="center" vertical="center"/>
    </xf>
    <xf numFmtId="0" fontId="23" fillId="9" borderId="21" xfId="0" applyFont="1" applyFill="1" applyBorder="1" applyAlignment="1">
      <alignment horizontal="center" vertical="center"/>
    </xf>
    <xf numFmtId="0" fontId="23" fillId="9" borderId="7" xfId="0" applyFont="1" applyFill="1" applyBorder="1" applyAlignment="1">
      <alignment horizontal="center" vertical="center"/>
    </xf>
    <xf numFmtId="0" fontId="11" fillId="14" borderId="2" xfId="0" applyFont="1" applyFill="1" applyBorder="1" applyAlignment="1">
      <alignment horizontal="center" vertical="center"/>
    </xf>
    <xf numFmtId="0" fontId="33" fillId="0" borderId="2" xfId="0" applyFont="1" applyBorder="1" applyAlignment="1">
      <alignment horizontal="center" vertical="center"/>
    </xf>
    <xf numFmtId="0" fontId="33" fillId="0" borderId="10" xfId="0" applyFont="1" applyBorder="1" applyAlignment="1">
      <alignment horizontal="center" vertical="center"/>
    </xf>
    <xf numFmtId="0" fontId="23" fillId="19" borderId="2" xfId="0" applyFont="1" applyFill="1" applyBorder="1" applyAlignment="1">
      <alignment horizontal="center" vertical="center"/>
    </xf>
    <xf numFmtId="0" fontId="23" fillId="9" borderId="20" xfId="0" applyFont="1" applyFill="1" applyBorder="1" applyAlignment="1">
      <alignment horizontal="center" vertical="center" wrapText="1"/>
    </xf>
    <xf numFmtId="0" fontId="23" fillId="9" borderId="16" xfId="0" applyFont="1" applyFill="1" applyBorder="1" applyAlignment="1">
      <alignment horizontal="center" vertical="center" wrapText="1"/>
    </xf>
    <xf numFmtId="0" fontId="23" fillId="9" borderId="21"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11" fillId="14" borderId="4" xfId="0" applyFont="1" applyFill="1" applyBorder="1" applyAlignment="1">
      <alignment horizontal="center" vertical="center"/>
    </xf>
    <xf numFmtId="0" fontId="11" fillId="14" borderId="5" xfId="0" applyFont="1" applyFill="1" applyBorder="1" applyAlignment="1">
      <alignment horizontal="center" vertical="center"/>
    </xf>
    <xf numFmtId="0" fontId="11" fillId="14" borderId="3" xfId="0" applyFont="1" applyFill="1" applyBorder="1" applyAlignment="1">
      <alignment horizontal="center" vertical="center"/>
    </xf>
    <xf numFmtId="0" fontId="16" fillId="6" borderId="8" xfId="0" applyFont="1" applyFill="1" applyBorder="1" applyAlignment="1">
      <alignment horizontal="center"/>
    </xf>
    <xf numFmtId="0" fontId="16" fillId="6" borderId="9" xfId="0" applyFont="1" applyFill="1" applyBorder="1" applyAlignment="1">
      <alignment horizontal="center"/>
    </xf>
    <xf numFmtId="0" fontId="16" fillId="6" borderId="6" xfId="0" applyFont="1" applyFill="1" applyBorder="1" applyAlignment="1">
      <alignment horizontal="center"/>
    </xf>
    <xf numFmtId="0" fontId="24" fillId="9" borderId="17" xfId="0" applyFont="1" applyFill="1" applyBorder="1" applyAlignment="1">
      <alignment horizontal="center" vertical="center"/>
    </xf>
    <xf numFmtId="0" fontId="24" fillId="9" borderId="7" xfId="0" applyFont="1" applyFill="1" applyBorder="1" applyAlignment="1">
      <alignment horizontal="center" vertical="center"/>
    </xf>
    <xf numFmtId="0" fontId="11" fillId="17" borderId="2" xfId="0" applyFont="1" applyFill="1" applyBorder="1" applyAlignment="1">
      <alignment horizontal="center" vertical="center"/>
    </xf>
    <xf numFmtId="0" fontId="11" fillId="17" borderId="4" xfId="0" applyFont="1" applyFill="1" applyBorder="1" applyAlignment="1">
      <alignment horizontal="center" vertical="center"/>
    </xf>
    <xf numFmtId="0" fontId="11" fillId="17" borderId="5" xfId="0" applyFont="1" applyFill="1" applyBorder="1" applyAlignment="1">
      <alignment horizontal="center" vertical="center"/>
    </xf>
    <xf numFmtId="0" fontId="11" fillId="17" borderId="3" xfId="0" applyFont="1" applyFill="1" applyBorder="1" applyAlignment="1">
      <alignment horizontal="center" vertical="center"/>
    </xf>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1" fillId="2" borderId="18"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31" fillId="0" borderId="19" xfId="0" applyFont="1" applyBorder="1" applyAlignment="1" applyProtection="1">
      <alignment horizontal="center" vertical="center" wrapText="1"/>
      <protection locked="0"/>
    </xf>
    <xf numFmtId="0" fontId="31" fillId="0" borderId="2" xfId="0" applyFont="1" applyBorder="1" applyAlignment="1" applyProtection="1">
      <alignment horizontal="center" vertical="center" wrapText="1"/>
      <protection locked="0"/>
    </xf>
    <xf numFmtId="0" fontId="31" fillId="13" borderId="2" xfId="0" applyFont="1" applyFill="1" applyBorder="1" applyAlignment="1">
      <alignment vertical="center" wrapText="1"/>
    </xf>
    <xf numFmtId="0" fontId="31" fillId="13" borderId="2" xfId="0" applyFont="1" applyFill="1" applyBorder="1" applyAlignment="1">
      <alignment vertical="center"/>
    </xf>
    <xf numFmtId="0" fontId="31" fillId="2" borderId="2" xfId="0" applyFont="1" applyFill="1" applyBorder="1" applyAlignment="1">
      <alignment horizontal="center" vertical="center" wrapText="1"/>
    </xf>
    <xf numFmtId="0" fontId="31" fillId="2" borderId="4" xfId="0" applyFont="1" applyFill="1" applyBorder="1" applyAlignment="1">
      <alignment horizontal="center" vertical="center" wrapText="1"/>
    </xf>
    <xf numFmtId="1" fontId="31" fillId="0" borderId="3" xfId="0" applyNumberFormat="1" applyFont="1" applyBorder="1" applyAlignment="1" applyProtection="1">
      <alignment horizontal="center" vertical="center"/>
      <protection locked="0"/>
    </xf>
    <xf numFmtId="1" fontId="31" fillId="0" borderId="2" xfId="0" applyNumberFormat="1" applyFont="1" applyBorder="1" applyAlignment="1" applyProtection="1">
      <alignment horizontal="center" vertical="center"/>
      <protection locked="0"/>
    </xf>
    <xf numFmtId="1" fontId="16" fillId="0" borderId="3" xfId="0" applyNumberFormat="1" applyFont="1" applyBorder="1" applyAlignment="1" applyProtection="1">
      <alignment horizontal="center" vertical="center"/>
      <protection locked="0"/>
    </xf>
    <xf numFmtId="1" fontId="16" fillId="0" borderId="2" xfId="0" applyNumberFormat="1" applyFont="1" applyBorder="1" applyAlignment="1" applyProtection="1">
      <alignment horizontal="center" vertical="center"/>
      <protection locked="0"/>
    </xf>
    <xf numFmtId="0" fontId="31" fillId="2" borderId="14" xfId="0" applyFont="1" applyFill="1" applyBorder="1" applyAlignment="1">
      <alignment horizontal="center" vertical="center" wrapText="1"/>
    </xf>
    <xf numFmtId="0" fontId="31" fillId="2" borderId="0" xfId="0" applyFont="1" applyFill="1" applyAlignment="1">
      <alignment horizontal="center" vertical="center" wrapText="1"/>
    </xf>
    <xf numFmtId="164" fontId="31" fillId="0" borderId="2" xfId="0" applyNumberFormat="1"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3" fillId="18" borderId="0" xfId="0" applyFont="1" applyFill="1" applyAlignment="1">
      <alignment vertical="center" wrapText="1"/>
    </xf>
    <xf numFmtId="0" fontId="31" fillId="18" borderId="0" xfId="0" applyFont="1" applyFill="1" applyAlignment="1">
      <alignment vertical="center"/>
    </xf>
    <xf numFmtId="0" fontId="17"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31" fillId="3" borderId="2" xfId="0" applyFont="1" applyFill="1" applyBorder="1" applyAlignment="1">
      <alignment horizontal="center" vertical="center"/>
    </xf>
    <xf numFmtId="0" fontId="31" fillId="0" borderId="2" xfId="0" applyFont="1" applyBorder="1" applyAlignment="1" applyProtection="1">
      <alignment horizontal="center" vertical="center"/>
      <protection locked="0"/>
    </xf>
    <xf numFmtId="0" fontId="31" fillId="18" borderId="0" xfId="0" applyFont="1" applyFill="1" applyAlignment="1">
      <alignment vertical="center" wrapText="1"/>
    </xf>
    <xf numFmtId="0" fontId="18" fillId="0" borderId="2" xfId="0" applyFont="1" applyBorder="1" applyAlignment="1" applyProtection="1">
      <alignment horizontal="center" vertical="center"/>
      <protection locked="0"/>
    </xf>
    <xf numFmtId="0" fontId="32" fillId="0" borderId="0" xfId="2" applyFont="1" applyFill="1" applyAlignment="1" applyProtection="1">
      <alignment horizontal="left" vertical="center"/>
    </xf>
    <xf numFmtId="0" fontId="32" fillId="0" borderId="0" xfId="2" applyFont="1" applyAlignment="1" applyProtection="1">
      <alignment horizontal="center"/>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0" borderId="5" xfId="0" applyFont="1" applyBorder="1" applyAlignment="1" applyProtection="1">
      <alignment horizontal="left" vertical="center" wrapText="1"/>
      <protection locked="0"/>
    </xf>
    <xf numFmtId="0" fontId="16" fillId="0" borderId="3" xfId="0" applyFont="1" applyBorder="1" applyAlignment="1" applyProtection="1">
      <alignment horizontal="left" vertical="center" wrapText="1"/>
      <protection locked="0"/>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25" fillId="0" borderId="8" xfId="3" applyFont="1" applyBorder="1" applyAlignment="1">
      <alignment horizontal="center"/>
    </xf>
    <xf numFmtId="0" fontId="25" fillId="0" borderId="16" xfId="3" applyFont="1" applyBorder="1" applyAlignment="1">
      <alignment horizontal="center"/>
    </xf>
    <xf numFmtId="0" fontId="25" fillId="0" borderId="14" xfId="3" applyFont="1" applyBorder="1" applyAlignment="1">
      <alignment horizontal="center"/>
    </xf>
    <xf numFmtId="0" fontId="25" fillId="0" borderId="17" xfId="3" applyFont="1" applyBorder="1" applyAlignment="1">
      <alignment horizontal="center"/>
    </xf>
    <xf numFmtId="0" fontId="25" fillId="0" borderId="15" xfId="3" applyFont="1" applyBorder="1" applyAlignment="1">
      <alignment horizontal="center"/>
    </xf>
    <xf numFmtId="0" fontId="25" fillId="0" borderId="7" xfId="3" applyFont="1" applyBorder="1" applyAlignment="1">
      <alignment horizontal="center"/>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xf numFmtId="0" fontId="28" fillId="0" borderId="2" xfId="0" applyFont="1" applyBorder="1" applyAlignment="1" applyProtection="1">
      <alignment horizontal="center" vertical="top" wrapText="1"/>
      <protection locked="0"/>
    </xf>
    <xf numFmtId="0" fontId="28" fillId="0" borderId="14" xfId="0" applyFont="1" applyBorder="1" applyAlignment="1">
      <alignment horizontal="center"/>
    </xf>
    <xf numFmtId="0" fontId="3" fillId="20" borderId="2" xfId="0" applyFont="1" applyFill="1" applyBorder="1" applyAlignment="1">
      <alignment horizontal="center" vertical="center"/>
    </xf>
    <xf numFmtId="0" fontId="3" fillId="1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9" borderId="2" xfId="0" applyFont="1" applyFill="1" applyBorder="1" applyAlignment="1">
      <alignment horizontal="center" vertical="center"/>
    </xf>
    <xf numFmtId="0" fontId="3" fillId="19"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xf>
    <xf numFmtId="0" fontId="3" fillId="0" borderId="9" xfId="0" applyFont="1" applyBorder="1" applyAlignment="1">
      <alignment horizontal="center"/>
    </xf>
    <xf numFmtId="0" fontId="3" fillId="17" borderId="2" xfId="0" applyFont="1" applyFill="1" applyBorder="1" applyAlignment="1">
      <alignment horizontal="center" vertical="center"/>
    </xf>
    <xf numFmtId="0" fontId="3" fillId="14" borderId="14" xfId="0" applyFont="1" applyFill="1" applyBorder="1" applyAlignment="1">
      <alignment horizontal="center" vertical="center"/>
    </xf>
    <xf numFmtId="0" fontId="3" fillId="14"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3" fillId="12" borderId="4" xfId="0" applyFont="1" applyFill="1" applyBorder="1" applyAlignment="1">
      <alignment horizontal="center" vertical="center"/>
    </xf>
    <xf numFmtId="0" fontId="3" fillId="12" borderId="5" xfId="0" applyFont="1" applyFill="1" applyBorder="1" applyAlignment="1">
      <alignment horizontal="center" vertical="center"/>
    </xf>
    <xf numFmtId="0" fontId="3" fillId="12"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7" fillId="21" borderId="8" xfId="0" applyFont="1" applyFill="1" applyBorder="1" applyAlignment="1">
      <alignment horizontal="center" vertical="center"/>
    </xf>
    <xf numFmtId="0" fontId="7" fillId="21" borderId="20" xfId="0" applyFont="1" applyFill="1" applyBorder="1" applyAlignment="1">
      <alignment horizontal="center" vertical="center"/>
    </xf>
    <xf numFmtId="0" fontId="3" fillId="13"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7" borderId="14" xfId="0" applyFont="1" applyFill="1" applyBorder="1" applyAlignment="1">
      <alignment horizontal="center" vertical="center"/>
    </xf>
    <xf numFmtId="0" fontId="3" fillId="17" borderId="0" xfId="0" applyFont="1" applyFill="1" applyAlignment="1">
      <alignment horizontal="center" vertical="center"/>
    </xf>
    <xf numFmtId="0" fontId="43" fillId="0" borderId="2" xfId="0" applyFont="1" applyBorder="1" applyAlignment="1" applyProtection="1">
      <alignment horizontal="center" vertical="top" wrapText="1"/>
      <protection locked="0"/>
    </xf>
    <xf numFmtId="0" fontId="28" fillId="0" borderId="2" xfId="0" applyFont="1" applyBorder="1" applyAlignment="1" applyProtection="1">
      <alignment horizontal="center" vertical="top"/>
      <protection locked="0"/>
    </xf>
    <xf numFmtId="0" fontId="7" fillId="21"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85F-4823-A349-E5F6C9661458}"/>
              </c:ext>
            </c:extLst>
          </c:dPt>
          <c:dPt>
            <c:idx val="1"/>
            <c:invertIfNegative val="0"/>
            <c:bubble3D val="0"/>
            <c:spPr>
              <a:solidFill>
                <a:srgbClr val="C00000"/>
              </a:solidFill>
            </c:spPr>
            <c:extLst>
              <c:ext xmlns:c16="http://schemas.microsoft.com/office/drawing/2014/chart" uri="{C3380CC4-5D6E-409C-BE32-E72D297353CC}">
                <c16:uniqueId val="{00000001-B85F-4823-A349-E5F6C96614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5F-4823-A349-E5F6C96614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5F-4823-A349-E5F6C966145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B85F-4823-A349-E5F6C9661458}"/>
            </c:ext>
          </c:extLst>
        </c:ser>
        <c:dLbls>
          <c:showLegendKey val="0"/>
          <c:showVal val="0"/>
          <c:showCatName val="0"/>
          <c:showSerName val="0"/>
          <c:showPercent val="0"/>
          <c:showBubbleSize val="0"/>
        </c:dLbls>
        <c:gapWidth val="150"/>
        <c:shape val="box"/>
        <c:axId val="4977328"/>
        <c:axId val="4976936"/>
        <c:axId val="0"/>
      </c:bar3DChart>
      <c:catAx>
        <c:axId val="4977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976936"/>
        <c:crosses val="autoZero"/>
        <c:auto val="1"/>
        <c:lblAlgn val="ctr"/>
        <c:lblOffset val="100"/>
        <c:noMultiLvlLbl val="0"/>
      </c:catAx>
      <c:valAx>
        <c:axId val="4976936"/>
        <c:scaling>
          <c:orientation val="minMax"/>
        </c:scaling>
        <c:delete val="1"/>
        <c:axPos val="l"/>
        <c:numFmt formatCode="0%" sourceLinked="1"/>
        <c:majorTickMark val="out"/>
        <c:minorTickMark val="none"/>
        <c:tickLblPos val="nextTo"/>
        <c:crossAx val="4977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201_</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163-4957-B008-5ED00E3F4BDB}"/>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163-4957-B008-5ED00E3F4BDB}"/>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163-4957-B008-5ED00E3F4B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3-0163-4957-B008-5ED00E3F4BDB}"/>
            </c:ext>
          </c:extLst>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163-4957-B008-5ED00E3F4B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5-0163-4957-B008-5ED00E3F4BDB}"/>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163-4957-B008-5ED00E3F4BDB}"/>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163-4957-B008-5ED00E3F4BDB}"/>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163-4957-B008-5ED00E3F4BDB}"/>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163-4957-B008-5ED00E3F4B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0163-4957-B008-5ED00E3F4BDB}"/>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163-4957-B008-5ED00E3F4BDB}"/>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163-4957-B008-5ED00E3F4BDB}"/>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163-4957-B008-5ED00E3F4B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0163-4957-B008-5ED00E3F4BDB}"/>
            </c:ext>
          </c:extLst>
        </c:ser>
        <c:dLbls>
          <c:showLegendKey val="0"/>
          <c:showVal val="0"/>
          <c:showCatName val="0"/>
          <c:showSerName val="0"/>
          <c:showPercent val="0"/>
          <c:showBubbleSize val="0"/>
        </c:dLbls>
        <c:smooth val="0"/>
        <c:axId val="446670152"/>
        <c:axId val="446673680"/>
      </c:lineChart>
      <c:catAx>
        <c:axId val="44667015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419"/>
          </a:p>
        </c:txPr>
        <c:crossAx val="446673680"/>
        <c:crosses val="autoZero"/>
        <c:auto val="1"/>
        <c:lblAlgn val="ctr"/>
        <c:lblOffset val="100"/>
        <c:noMultiLvlLbl val="0"/>
      </c:catAx>
      <c:valAx>
        <c:axId val="446673680"/>
        <c:scaling>
          <c:orientation val="minMax"/>
        </c:scaling>
        <c:delete val="1"/>
        <c:axPos val="l"/>
        <c:numFmt formatCode="0%" sourceLinked="1"/>
        <c:majorTickMark val="out"/>
        <c:minorTickMark val="none"/>
        <c:tickLblPos val="nextTo"/>
        <c:crossAx val="446670152"/>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BE9C-478B-8642-AE31E37A95B0}"/>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BE9C-478B-8642-AE31E37A95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F89-4F10-9C97-118E65ECB1AB}"/>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BE9C-478B-8642-AE31E37A95B0}"/>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BE9C-478B-8642-AE31E37A95B0}"/>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BE9C-478B-8642-AE31E37A95B0}"/>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BE9C-478B-8642-AE31E37A95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1F89-4F10-9C97-118E65ECB1AB}"/>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BE9C-478B-8642-AE31E37A95B0}"/>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BE9C-478B-8642-AE31E37A95B0}"/>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BE9C-478B-8642-AE31E37A95B0}"/>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BE9C-478B-8642-AE31E37A95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F89-4F10-9C97-118E65ECB1AB}"/>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F89-4F10-9C97-118E65ECB1AB}"/>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F89-4F10-9C97-118E65ECB1AB}"/>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F89-4F10-9C97-118E65ECB1AB}"/>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F89-4F10-9C97-118E65ECB1A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F89-4F10-9C97-118E65ECB1AB}"/>
            </c:ext>
          </c:extLst>
        </c:ser>
        <c:dLbls>
          <c:showLegendKey val="0"/>
          <c:showVal val="0"/>
          <c:showCatName val="0"/>
          <c:showSerName val="0"/>
          <c:showPercent val="0"/>
          <c:showBubbleSize val="0"/>
        </c:dLbls>
        <c:smooth val="0"/>
        <c:axId val="446668192"/>
        <c:axId val="446669760"/>
      </c:lineChart>
      <c:catAx>
        <c:axId val="446668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6669760"/>
        <c:crosses val="autoZero"/>
        <c:auto val="1"/>
        <c:lblAlgn val="ctr"/>
        <c:lblOffset val="100"/>
        <c:noMultiLvlLbl val="0"/>
      </c:catAx>
      <c:valAx>
        <c:axId val="446669760"/>
        <c:scaling>
          <c:orientation val="minMax"/>
        </c:scaling>
        <c:delete val="1"/>
        <c:axPos val="l"/>
        <c:numFmt formatCode="0%" sourceLinked="1"/>
        <c:majorTickMark val="out"/>
        <c:minorTickMark val="none"/>
        <c:tickLblPos val="nextTo"/>
        <c:crossAx val="4466681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3E3-47DF-90A0-A6C7DA4F4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3E3-47DF-90A0-A6C7DA4F4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03E3-47DF-90A0-A6C7DA4F48F4}"/>
            </c:ext>
          </c:extLst>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3E3-47DF-90A0-A6C7DA4F4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3E3-47DF-90A0-A6C7DA4F4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3E3-47DF-90A0-A6C7DA4F4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3E3-47DF-90A0-A6C7DA4F4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0.75</c:v>
                </c:pt>
                <c:pt idx="2">
                  <c:v>0</c:v>
                </c:pt>
                <c:pt idx="3">
                  <c:v>0</c:v>
                </c:pt>
              </c:numCache>
            </c:numRef>
          </c:val>
          <c:smooth val="0"/>
          <c:extLst>
            <c:ext xmlns:c16="http://schemas.microsoft.com/office/drawing/2014/chart" uri="{C3380CC4-5D6E-409C-BE32-E72D297353CC}">
              <c16:uniqueId val="{00000007-03E3-47DF-90A0-A6C7DA4F48F4}"/>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3E3-47DF-90A0-A6C7DA4F4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3E3-47DF-90A0-A6C7DA4F4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3E3-47DF-90A0-A6C7DA4F4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3E3-47DF-90A0-A6C7DA4F4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3E3-47DF-90A0-A6C7DA4F48F4}"/>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3E3-47DF-90A0-A6C7DA4F48F4}"/>
            </c:ext>
          </c:extLst>
        </c:ser>
        <c:dLbls>
          <c:showLegendKey val="0"/>
          <c:showVal val="0"/>
          <c:showCatName val="0"/>
          <c:showSerName val="0"/>
          <c:showPercent val="0"/>
          <c:showBubbleSize val="0"/>
        </c:dLbls>
        <c:smooth val="0"/>
        <c:axId val="242217616"/>
        <c:axId val="242214088"/>
      </c:lineChart>
      <c:catAx>
        <c:axId val="2422176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42214088"/>
        <c:crosses val="autoZero"/>
        <c:auto val="1"/>
        <c:lblAlgn val="ctr"/>
        <c:lblOffset val="100"/>
        <c:noMultiLvlLbl val="0"/>
      </c:catAx>
      <c:valAx>
        <c:axId val="242214088"/>
        <c:scaling>
          <c:orientation val="minMax"/>
        </c:scaling>
        <c:delete val="1"/>
        <c:axPos val="l"/>
        <c:numFmt formatCode="0%" sourceLinked="1"/>
        <c:majorTickMark val="out"/>
        <c:minorTickMark val="none"/>
        <c:tickLblPos val="nextTo"/>
        <c:crossAx val="2422176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CB-46B7-93FA-B34E5DAE697A}"/>
              </c:ext>
            </c:extLst>
          </c:dPt>
          <c:dPt>
            <c:idx val="1"/>
            <c:invertIfNegative val="0"/>
            <c:bubble3D val="0"/>
            <c:spPr>
              <a:solidFill>
                <a:srgbClr val="C00000"/>
              </a:solidFill>
            </c:spPr>
            <c:extLst>
              <c:ext xmlns:c16="http://schemas.microsoft.com/office/drawing/2014/chart" uri="{C3380CC4-5D6E-409C-BE32-E72D297353CC}">
                <c16:uniqueId val="{00000001-B9CB-46B7-93FA-B34E5DAE69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CB-46B7-93FA-B34E5DAE69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CB-46B7-93FA-B34E5DAE69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B9CB-46B7-93FA-B34E5DAE697A}"/>
            </c:ext>
          </c:extLst>
        </c:ser>
        <c:dLbls>
          <c:showLegendKey val="0"/>
          <c:showVal val="0"/>
          <c:showCatName val="0"/>
          <c:showSerName val="0"/>
          <c:showPercent val="0"/>
          <c:showBubbleSize val="0"/>
        </c:dLbls>
        <c:gapWidth val="150"/>
        <c:shape val="box"/>
        <c:axId val="308324616"/>
        <c:axId val="308321088"/>
        <c:axId val="0"/>
      </c:bar3DChart>
      <c:catAx>
        <c:axId val="308324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308321088"/>
        <c:crosses val="autoZero"/>
        <c:auto val="1"/>
        <c:lblAlgn val="ctr"/>
        <c:lblOffset val="100"/>
        <c:noMultiLvlLbl val="0"/>
      </c:catAx>
      <c:valAx>
        <c:axId val="308321088"/>
        <c:scaling>
          <c:orientation val="minMax"/>
        </c:scaling>
        <c:delete val="1"/>
        <c:axPos val="l"/>
        <c:numFmt formatCode="0%" sourceLinked="1"/>
        <c:majorTickMark val="out"/>
        <c:minorTickMark val="none"/>
        <c:tickLblPos val="nextTo"/>
        <c:crossAx val="3083246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9A-443A-BCD7-4FC2480A562E}"/>
              </c:ext>
            </c:extLst>
          </c:dPt>
          <c:dPt>
            <c:idx val="1"/>
            <c:invertIfNegative val="0"/>
            <c:bubble3D val="0"/>
            <c:spPr>
              <a:solidFill>
                <a:srgbClr val="C00000"/>
              </a:solidFill>
            </c:spPr>
            <c:extLst>
              <c:ext xmlns:c16="http://schemas.microsoft.com/office/drawing/2014/chart" uri="{C3380CC4-5D6E-409C-BE32-E72D297353CC}">
                <c16:uniqueId val="{00000001-2A9A-443A-BCD7-4FC2480A56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9A-443A-BCD7-4FC2480A56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9A-443A-BCD7-4FC2480A56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2A9A-443A-BCD7-4FC2480A562E}"/>
            </c:ext>
          </c:extLst>
        </c:ser>
        <c:dLbls>
          <c:showLegendKey val="0"/>
          <c:showVal val="0"/>
          <c:showCatName val="0"/>
          <c:showSerName val="0"/>
          <c:showPercent val="0"/>
          <c:showBubbleSize val="0"/>
        </c:dLbls>
        <c:gapWidth val="150"/>
        <c:shape val="box"/>
        <c:axId val="308322656"/>
        <c:axId val="308323048"/>
        <c:axId val="0"/>
      </c:bar3DChart>
      <c:catAx>
        <c:axId val="308322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308323048"/>
        <c:crosses val="autoZero"/>
        <c:auto val="1"/>
        <c:lblAlgn val="ctr"/>
        <c:lblOffset val="100"/>
        <c:noMultiLvlLbl val="0"/>
      </c:catAx>
      <c:valAx>
        <c:axId val="308323048"/>
        <c:scaling>
          <c:orientation val="minMax"/>
        </c:scaling>
        <c:delete val="1"/>
        <c:axPos val="l"/>
        <c:numFmt formatCode="0%" sourceLinked="1"/>
        <c:majorTickMark val="out"/>
        <c:minorTickMark val="none"/>
        <c:tickLblPos val="nextTo"/>
        <c:crossAx val="308322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565-460D-A502-4679BEE41B06}"/>
              </c:ext>
            </c:extLst>
          </c:dPt>
          <c:dPt>
            <c:idx val="1"/>
            <c:invertIfNegative val="0"/>
            <c:bubble3D val="0"/>
            <c:spPr>
              <a:solidFill>
                <a:srgbClr val="C00000"/>
              </a:solidFill>
            </c:spPr>
            <c:extLst>
              <c:ext xmlns:c16="http://schemas.microsoft.com/office/drawing/2014/chart" uri="{C3380CC4-5D6E-409C-BE32-E72D297353CC}">
                <c16:uniqueId val="{00000001-A565-460D-A502-4679BEE41B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565-460D-A502-4679BEE41B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565-460D-A502-4679BEE41B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A565-460D-A502-4679BEE41B06}"/>
            </c:ext>
          </c:extLst>
        </c:ser>
        <c:dLbls>
          <c:showLegendKey val="0"/>
          <c:showVal val="0"/>
          <c:showCatName val="0"/>
          <c:showSerName val="0"/>
          <c:showPercent val="0"/>
          <c:showBubbleSize val="0"/>
        </c:dLbls>
        <c:gapWidth val="150"/>
        <c:shape val="box"/>
        <c:axId val="308320696"/>
        <c:axId val="308326184"/>
        <c:axId val="0"/>
      </c:bar3DChart>
      <c:catAx>
        <c:axId val="308320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308326184"/>
        <c:crosses val="autoZero"/>
        <c:auto val="1"/>
        <c:lblAlgn val="ctr"/>
        <c:lblOffset val="100"/>
        <c:noMultiLvlLbl val="0"/>
      </c:catAx>
      <c:valAx>
        <c:axId val="308326184"/>
        <c:scaling>
          <c:orientation val="minMax"/>
        </c:scaling>
        <c:delete val="1"/>
        <c:axPos val="l"/>
        <c:numFmt formatCode="0%" sourceLinked="1"/>
        <c:majorTickMark val="out"/>
        <c:minorTickMark val="none"/>
        <c:tickLblPos val="nextTo"/>
        <c:crossAx val="308320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2E8-421F-B589-17111501E464}"/>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2E8-421F-B589-17111501E4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A2E8-421F-B589-17111501E464}"/>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2E8-421F-B589-17111501E46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2E8-421F-B589-17111501E464}"/>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2E8-421F-B589-17111501E464}"/>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2E8-421F-B589-17111501E4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A2E8-421F-B589-17111501E464}"/>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2E8-421F-B589-17111501E46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2E8-421F-B589-17111501E46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2E8-421F-B589-17111501E464}"/>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2E8-421F-B589-17111501E4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2E8-421F-B589-17111501E464}"/>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2E8-421F-B589-17111501E464}"/>
            </c:ext>
          </c:extLst>
        </c:ser>
        <c:dLbls>
          <c:showLegendKey val="0"/>
          <c:showVal val="0"/>
          <c:showCatName val="0"/>
          <c:showSerName val="0"/>
          <c:showPercent val="0"/>
          <c:showBubbleSize val="0"/>
        </c:dLbls>
        <c:smooth val="0"/>
        <c:axId val="308325008"/>
        <c:axId val="308326968"/>
      </c:lineChart>
      <c:catAx>
        <c:axId val="308325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308326968"/>
        <c:crosses val="autoZero"/>
        <c:auto val="1"/>
        <c:lblAlgn val="ctr"/>
        <c:lblOffset val="100"/>
        <c:noMultiLvlLbl val="0"/>
      </c:catAx>
      <c:valAx>
        <c:axId val="308326968"/>
        <c:scaling>
          <c:orientation val="minMax"/>
        </c:scaling>
        <c:delete val="1"/>
        <c:axPos val="l"/>
        <c:numFmt formatCode="0%" sourceLinked="1"/>
        <c:majorTickMark val="out"/>
        <c:minorTickMark val="none"/>
        <c:tickLblPos val="nextTo"/>
        <c:crossAx val="3083250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170-4FD3-8A4E-7C7DB8B2D690}"/>
              </c:ext>
            </c:extLst>
          </c:dPt>
          <c:dPt>
            <c:idx val="1"/>
            <c:invertIfNegative val="0"/>
            <c:bubble3D val="0"/>
            <c:spPr>
              <a:solidFill>
                <a:srgbClr val="C00000"/>
              </a:solidFill>
            </c:spPr>
            <c:extLst>
              <c:ext xmlns:c16="http://schemas.microsoft.com/office/drawing/2014/chart" uri="{C3380CC4-5D6E-409C-BE32-E72D297353CC}">
                <c16:uniqueId val="{00000001-3170-4FD3-8A4E-7C7DB8B2D6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70-4FD3-8A4E-7C7DB8B2D6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70-4FD3-8A4E-7C7DB8B2D6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0.77777777777777779</c:v>
                </c:pt>
                <c:pt idx="2">
                  <c:v>0.22222222222222221</c:v>
                </c:pt>
                <c:pt idx="3">
                  <c:v>0</c:v>
                </c:pt>
              </c:numCache>
            </c:numRef>
          </c:val>
          <c:extLst>
            <c:ext xmlns:c16="http://schemas.microsoft.com/office/drawing/2014/chart" uri="{C3380CC4-5D6E-409C-BE32-E72D297353CC}">
              <c16:uniqueId val="{00000004-3170-4FD3-8A4E-7C7DB8B2D690}"/>
            </c:ext>
          </c:extLst>
        </c:ser>
        <c:dLbls>
          <c:showLegendKey val="0"/>
          <c:showVal val="0"/>
          <c:showCatName val="0"/>
          <c:showSerName val="0"/>
          <c:showPercent val="0"/>
          <c:showBubbleSize val="0"/>
        </c:dLbls>
        <c:gapWidth val="150"/>
        <c:shape val="box"/>
        <c:axId val="308323440"/>
        <c:axId val="308323832"/>
        <c:axId val="0"/>
      </c:bar3DChart>
      <c:catAx>
        <c:axId val="308323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308323832"/>
        <c:crosses val="autoZero"/>
        <c:auto val="1"/>
        <c:lblAlgn val="ctr"/>
        <c:lblOffset val="100"/>
        <c:noMultiLvlLbl val="0"/>
      </c:catAx>
      <c:valAx>
        <c:axId val="308323832"/>
        <c:scaling>
          <c:orientation val="minMax"/>
        </c:scaling>
        <c:delete val="1"/>
        <c:axPos val="l"/>
        <c:numFmt formatCode="0%" sourceLinked="1"/>
        <c:majorTickMark val="out"/>
        <c:minorTickMark val="none"/>
        <c:tickLblPos val="nextTo"/>
        <c:crossAx val="308323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B4-4887-AB24-64F9FDAED18F}"/>
              </c:ext>
            </c:extLst>
          </c:dPt>
          <c:dPt>
            <c:idx val="1"/>
            <c:invertIfNegative val="0"/>
            <c:bubble3D val="0"/>
            <c:spPr>
              <a:solidFill>
                <a:srgbClr val="C00000"/>
              </a:solidFill>
            </c:spPr>
            <c:extLst>
              <c:ext xmlns:c16="http://schemas.microsoft.com/office/drawing/2014/chart" uri="{C3380CC4-5D6E-409C-BE32-E72D297353CC}">
                <c16:uniqueId val="{00000001-FFB4-4887-AB24-64F9FDAED1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B4-4887-AB24-64F9FDAED1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B4-4887-AB24-64F9FDAED1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FFB4-4887-AB24-64F9FDAED18F}"/>
            </c:ext>
          </c:extLst>
        </c:ser>
        <c:dLbls>
          <c:showLegendKey val="0"/>
          <c:showVal val="0"/>
          <c:showCatName val="0"/>
          <c:showSerName val="0"/>
          <c:showPercent val="0"/>
          <c:showBubbleSize val="0"/>
        </c:dLbls>
        <c:gapWidth val="150"/>
        <c:shape val="box"/>
        <c:axId val="308327360"/>
        <c:axId val="308324224"/>
        <c:axId val="0"/>
      </c:bar3DChart>
      <c:catAx>
        <c:axId val="308327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308324224"/>
        <c:crosses val="autoZero"/>
        <c:auto val="1"/>
        <c:lblAlgn val="ctr"/>
        <c:lblOffset val="100"/>
        <c:noMultiLvlLbl val="0"/>
      </c:catAx>
      <c:valAx>
        <c:axId val="308324224"/>
        <c:scaling>
          <c:orientation val="minMax"/>
        </c:scaling>
        <c:delete val="1"/>
        <c:axPos val="l"/>
        <c:numFmt formatCode="0%" sourceLinked="1"/>
        <c:majorTickMark val="out"/>
        <c:minorTickMark val="none"/>
        <c:tickLblPos val="nextTo"/>
        <c:crossAx val="308327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5FB-4B28-91D1-A9CD9C202458}"/>
              </c:ext>
            </c:extLst>
          </c:dPt>
          <c:dPt>
            <c:idx val="1"/>
            <c:invertIfNegative val="0"/>
            <c:bubble3D val="0"/>
            <c:spPr>
              <a:solidFill>
                <a:srgbClr val="C00000"/>
              </a:solidFill>
            </c:spPr>
            <c:extLst>
              <c:ext xmlns:c16="http://schemas.microsoft.com/office/drawing/2014/chart" uri="{C3380CC4-5D6E-409C-BE32-E72D297353CC}">
                <c16:uniqueId val="{00000001-55FB-4B28-91D1-A9CD9C2024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5FB-4B28-91D1-A9CD9C2024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5FB-4B28-91D1-A9CD9C20245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55FB-4B28-91D1-A9CD9C202458}"/>
            </c:ext>
          </c:extLst>
        </c:ser>
        <c:dLbls>
          <c:showLegendKey val="0"/>
          <c:showVal val="0"/>
          <c:showCatName val="0"/>
          <c:showSerName val="0"/>
          <c:showPercent val="0"/>
          <c:showBubbleSize val="0"/>
        </c:dLbls>
        <c:gapWidth val="150"/>
        <c:shape val="box"/>
        <c:axId val="308325792"/>
        <c:axId val="308327752"/>
        <c:axId val="0"/>
      </c:bar3DChart>
      <c:catAx>
        <c:axId val="308325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308327752"/>
        <c:crosses val="autoZero"/>
        <c:auto val="1"/>
        <c:lblAlgn val="ctr"/>
        <c:lblOffset val="100"/>
        <c:noMultiLvlLbl val="0"/>
      </c:catAx>
      <c:valAx>
        <c:axId val="308327752"/>
        <c:scaling>
          <c:orientation val="minMax"/>
        </c:scaling>
        <c:delete val="1"/>
        <c:axPos val="l"/>
        <c:numFmt formatCode="0%" sourceLinked="1"/>
        <c:majorTickMark val="out"/>
        <c:minorTickMark val="none"/>
        <c:tickLblPos val="nextTo"/>
        <c:crossAx val="3083257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BBB-4593-9BA9-202A40787C8E}"/>
              </c:ext>
            </c:extLst>
          </c:dPt>
          <c:dPt>
            <c:idx val="1"/>
            <c:invertIfNegative val="0"/>
            <c:bubble3D val="0"/>
            <c:spPr>
              <a:solidFill>
                <a:srgbClr val="C00000"/>
              </a:solidFill>
            </c:spPr>
            <c:extLst>
              <c:ext xmlns:c16="http://schemas.microsoft.com/office/drawing/2014/chart" uri="{C3380CC4-5D6E-409C-BE32-E72D297353CC}">
                <c16:uniqueId val="{00000001-ABBB-4593-9BA9-202A40787C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BBB-4593-9BA9-202A40787C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BBB-4593-9BA9-202A40787C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ABBB-4593-9BA9-202A40787C8E}"/>
            </c:ext>
          </c:extLst>
        </c:ser>
        <c:dLbls>
          <c:showLegendKey val="0"/>
          <c:showVal val="0"/>
          <c:showCatName val="0"/>
          <c:showSerName val="0"/>
          <c:showPercent val="0"/>
          <c:showBubbleSize val="0"/>
        </c:dLbls>
        <c:gapWidth val="150"/>
        <c:shape val="box"/>
        <c:axId val="4973800"/>
        <c:axId val="4977720"/>
        <c:axId val="0"/>
      </c:bar3DChart>
      <c:catAx>
        <c:axId val="4973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977720"/>
        <c:crosses val="autoZero"/>
        <c:auto val="1"/>
        <c:lblAlgn val="ctr"/>
        <c:lblOffset val="100"/>
        <c:noMultiLvlLbl val="0"/>
      </c:catAx>
      <c:valAx>
        <c:axId val="4977720"/>
        <c:scaling>
          <c:orientation val="minMax"/>
        </c:scaling>
        <c:delete val="1"/>
        <c:axPos val="l"/>
        <c:numFmt formatCode="0%" sourceLinked="1"/>
        <c:majorTickMark val="out"/>
        <c:minorTickMark val="none"/>
        <c:tickLblPos val="nextTo"/>
        <c:crossAx val="4973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262E-4F9F-B6A4-300975C07EC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262E-4F9F-B6A4-300975C07E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0.77777777777777779</c:v>
                </c:pt>
                <c:pt idx="2">
                  <c:v>0.22222222222222221</c:v>
                </c:pt>
                <c:pt idx="3">
                  <c:v>0</c:v>
                </c:pt>
              </c:numCache>
            </c:numRef>
          </c:val>
          <c:smooth val="0"/>
          <c:extLst>
            <c:ext xmlns:c16="http://schemas.microsoft.com/office/drawing/2014/chart" uri="{C3380CC4-5D6E-409C-BE32-E72D297353CC}">
              <c16:uniqueId val="{00000002-3B00-430C-BA41-50798BE3701A}"/>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262E-4F9F-B6A4-300975C07EC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262E-4F9F-B6A4-300975C07ECB}"/>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262E-4F9F-B6A4-300975C07ECB}"/>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262E-4F9F-B6A4-300975C07E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3B00-430C-BA41-50798BE3701A}"/>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262E-4F9F-B6A4-300975C07EC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262E-4F9F-B6A4-300975C07ECB}"/>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262E-4F9F-B6A4-300975C07ECB}"/>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262E-4F9F-B6A4-300975C07E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B00-430C-BA41-50798BE3701A}"/>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B00-430C-BA41-50798BE3701A}"/>
            </c:ext>
          </c:extLst>
        </c:ser>
        <c:dLbls>
          <c:showLegendKey val="0"/>
          <c:showVal val="0"/>
          <c:showCatName val="0"/>
          <c:showSerName val="0"/>
          <c:showPercent val="0"/>
          <c:showBubbleSize val="0"/>
        </c:dLbls>
        <c:smooth val="0"/>
        <c:axId val="309610136"/>
        <c:axId val="309615232"/>
      </c:lineChart>
      <c:catAx>
        <c:axId val="309610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309615232"/>
        <c:crosses val="autoZero"/>
        <c:auto val="1"/>
        <c:lblAlgn val="ctr"/>
        <c:lblOffset val="100"/>
        <c:noMultiLvlLbl val="0"/>
      </c:catAx>
      <c:valAx>
        <c:axId val="309615232"/>
        <c:scaling>
          <c:orientation val="minMax"/>
        </c:scaling>
        <c:delete val="1"/>
        <c:axPos val="l"/>
        <c:numFmt formatCode="0%" sourceLinked="1"/>
        <c:majorTickMark val="out"/>
        <c:minorTickMark val="none"/>
        <c:tickLblPos val="nextTo"/>
        <c:crossAx val="3096101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564-4E9B-A425-49A673799125}"/>
              </c:ext>
            </c:extLst>
          </c:dPt>
          <c:dPt>
            <c:idx val="1"/>
            <c:invertIfNegative val="0"/>
            <c:bubble3D val="0"/>
            <c:spPr>
              <a:solidFill>
                <a:srgbClr val="C00000"/>
              </a:solidFill>
            </c:spPr>
            <c:extLst>
              <c:ext xmlns:c16="http://schemas.microsoft.com/office/drawing/2014/chart" uri="{C3380CC4-5D6E-409C-BE32-E72D297353CC}">
                <c16:uniqueId val="{00000001-6564-4E9B-A425-49A6737991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564-4E9B-A425-49A6737991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64-4E9B-A425-49A6737991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6564-4E9B-A425-49A673799125}"/>
            </c:ext>
          </c:extLst>
        </c:ser>
        <c:dLbls>
          <c:showLegendKey val="0"/>
          <c:showVal val="0"/>
          <c:showCatName val="0"/>
          <c:showSerName val="0"/>
          <c:showPercent val="0"/>
          <c:showBubbleSize val="0"/>
        </c:dLbls>
        <c:gapWidth val="150"/>
        <c:shape val="box"/>
        <c:axId val="309610920"/>
        <c:axId val="309613664"/>
        <c:axId val="0"/>
      </c:bar3DChart>
      <c:catAx>
        <c:axId val="309610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309613664"/>
        <c:crosses val="autoZero"/>
        <c:auto val="1"/>
        <c:lblAlgn val="ctr"/>
        <c:lblOffset val="100"/>
        <c:noMultiLvlLbl val="0"/>
      </c:catAx>
      <c:valAx>
        <c:axId val="309613664"/>
        <c:scaling>
          <c:orientation val="minMax"/>
        </c:scaling>
        <c:delete val="1"/>
        <c:axPos val="l"/>
        <c:numFmt formatCode="0%" sourceLinked="1"/>
        <c:majorTickMark val="out"/>
        <c:minorTickMark val="none"/>
        <c:tickLblPos val="nextTo"/>
        <c:crossAx val="309610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9E-4EDD-A8E1-86DB0F53359C}"/>
              </c:ext>
            </c:extLst>
          </c:dPt>
          <c:dPt>
            <c:idx val="1"/>
            <c:invertIfNegative val="0"/>
            <c:bubble3D val="0"/>
            <c:spPr>
              <a:solidFill>
                <a:srgbClr val="C00000"/>
              </a:solidFill>
            </c:spPr>
            <c:extLst>
              <c:ext xmlns:c16="http://schemas.microsoft.com/office/drawing/2014/chart" uri="{C3380CC4-5D6E-409C-BE32-E72D297353CC}">
                <c16:uniqueId val="{00000001-B79E-4EDD-A8E1-86DB0F53359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9E-4EDD-A8E1-86DB0F53359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9E-4EDD-A8E1-86DB0F53359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B79E-4EDD-A8E1-86DB0F53359C}"/>
            </c:ext>
          </c:extLst>
        </c:ser>
        <c:dLbls>
          <c:showLegendKey val="0"/>
          <c:showVal val="0"/>
          <c:showCatName val="0"/>
          <c:showSerName val="0"/>
          <c:showPercent val="0"/>
          <c:showBubbleSize val="0"/>
        </c:dLbls>
        <c:gapWidth val="150"/>
        <c:shape val="box"/>
        <c:axId val="309614448"/>
        <c:axId val="309611312"/>
        <c:axId val="0"/>
      </c:bar3DChart>
      <c:catAx>
        <c:axId val="309614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309611312"/>
        <c:crosses val="autoZero"/>
        <c:auto val="1"/>
        <c:lblAlgn val="ctr"/>
        <c:lblOffset val="100"/>
        <c:noMultiLvlLbl val="0"/>
      </c:catAx>
      <c:valAx>
        <c:axId val="309611312"/>
        <c:scaling>
          <c:orientation val="minMax"/>
        </c:scaling>
        <c:delete val="1"/>
        <c:axPos val="l"/>
        <c:numFmt formatCode="0%" sourceLinked="1"/>
        <c:majorTickMark val="out"/>
        <c:minorTickMark val="none"/>
        <c:tickLblPos val="nextTo"/>
        <c:crossAx val="309614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3FE-4082-85C4-B6F7FE8824C3}"/>
              </c:ext>
            </c:extLst>
          </c:dPt>
          <c:dPt>
            <c:idx val="1"/>
            <c:invertIfNegative val="0"/>
            <c:bubble3D val="0"/>
            <c:spPr>
              <a:solidFill>
                <a:srgbClr val="C00000"/>
              </a:solidFill>
            </c:spPr>
            <c:extLst>
              <c:ext xmlns:c16="http://schemas.microsoft.com/office/drawing/2014/chart" uri="{C3380CC4-5D6E-409C-BE32-E72D297353CC}">
                <c16:uniqueId val="{00000001-B3FE-4082-85C4-B6F7FE8824C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3FE-4082-85C4-B6F7FE8824C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3FE-4082-85C4-B6F7FE8824C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B3FE-4082-85C4-B6F7FE8824C3}"/>
            </c:ext>
          </c:extLst>
        </c:ser>
        <c:dLbls>
          <c:showLegendKey val="0"/>
          <c:showVal val="0"/>
          <c:showCatName val="0"/>
          <c:showSerName val="0"/>
          <c:showPercent val="0"/>
          <c:showBubbleSize val="0"/>
        </c:dLbls>
        <c:gapWidth val="150"/>
        <c:shape val="box"/>
        <c:axId val="309613272"/>
        <c:axId val="309614056"/>
        <c:axId val="0"/>
      </c:bar3DChart>
      <c:catAx>
        <c:axId val="309613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309614056"/>
        <c:crosses val="autoZero"/>
        <c:auto val="1"/>
        <c:lblAlgn val="ctr"/>
        <c:lblOffset val="100"/>
        <c:noMultiLvlLbl val="0"/>
      </c:catAx>
      <c:valAx>
        <c:axId val="309614056"/>
        <c:scaling>
          <c:orientation val="minMax"/>
        </c:scaling>
        <c:delete val="1"/>
        <c:axPos val="l"/>
        <c:numFmt formatCode="0%" sourceLinked="1"/>
        <c:majorTickMark val="out"/>
        <c:minorTickMark val="none"/>
        <c:tickLblPos val="nextTo"/>
        <c:crossAx val="3096132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7001-4C80-B2A5-2D2A5183C5E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7001-4C80-B2A5-2D2A5183C5E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0.77777777777777779</c:v>
                </c:pt>
                <c:pt idx="2">
                  <c:v>0.22222222222222221</c:v>
                </c:pt>
                <c:pt idx="3">
                  <c:v>0</c:v>
                </c:pt>
              </c:numCache>
            </c:numRef>
          </c:val>
          <c:smooth val="0"/>
          <c:extLst>
            <c:ext xmlns:c16="http://schemas.microsoft.com/office/drawing/2014/chart" uri="{C3380CC4-5D6E-409C-BE32-E72D297353CC}">
              <c16:uniqueId val="{00000002-CF71-4FA3-9541-3C91FBD29F4D}"/>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7001-4C80-B2A5-2D2A5183C5E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7001-4C80-B2A5-2D2A5183C5E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7001-4C80-B2A5-2D2A5183C5E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7001-4C80-B2A5-2D2A5183C5E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CF71-4FA3-9541-3C91FBD29F4D}"/>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7001-4C80-B2A5-2D2A5183C5E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7001-4C80-B2A5-2D2A5183C5E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7001-4C80-B2A5-2D2A5183C5E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7001-4C80-B2A5-2D2A5183C5E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F71-4FA3-9541-3C91FBD29F4D}"/>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F71-4FA3-9541-3C91FBD29F4D}"/>
            </c:ext>
          </c:extLst>
        </c:ser>
        <c:dLbls>
          <c:showLegendKey val="0"/>
          <c:showVal val="0"/>
          <c:showCatName val="0"/>
          <c:showSerName val="0"/>
          <c:showPercent val="0"/>
          <c:showBubbleSize val="0"/>
        </c:dLbls>
        <c:smooth val="0"/>
        <c:axId val="309612096"/>
        <c:axId val="309612488"/>
      </c:lineChart>
      <c:catAx>
        <c:axId val="309612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309612488"/>
        <c:crosses val="autoZero"/>
        <c:auto val="1"/>
        <c:lblAlgn val="ctr"/>
        <c:lblOffset val="100"/>
        <c:noMultiLvlLbl val="0"/>
      </c:catAx>
      <c:valAx>
        <c:axId val="309612488"/>
        <c:scaling>
          <c:orientation val="minMax"/>
        </c:scaling>
        <c:delete val="1"/>
        <c:axPos val="l"/>
        <c:numFmt formatCode="0%" sourceLinked="1"/>
        <c:majorTickMark val="out"/>
        <c:minorTickMark val="none"/>
        <c:tickLblPos val="nextTo"/>
        <c:crossAx val="3096120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2A1-4987-8BC2-C8B3B75231B8}"/>
              </c:ext>
            </c:extLst>
          </c:dPt>
          <c:dPt>
            <c:idx val="1"/>
            <c:invertIfNegative val="0"/>
            <c:bubble3D val="0"/>
            <c:spPr>
              <a:solidFill>
                <a:srgbClr val="C00000"/>
              </a:solidFill>
            </c:spPr>
            <c:extLst>
              <c:ext xmlns:c16="http://schemas.microsoft.com/office/drawing/2014/chart" uri="{C3380CC4-5D6E-409C-BE32-E72D297353CC}">
                <c16:uniqueId val="{00000001-52A1-4987-8BC2-C8B3B75231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A1-4987-8BC2-C8B3B75231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A1-4987-8BC2-C8B3B75231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52A1-4987-8BC2-C8B3B75231B8}"/>
            </c:ext>
          </c:extLst>
        </c:ser>
        <c:dLbls>
          <c:showLegendKey val="0"/>
          <c:showVal val="0"/>
          <c:showCatName val="0"/>
          <c:showSerName val="0"/>
          <c:showPercent val="0"/>
          <c:showBubbleSize val="0"/>
        </c:dLbls>
        <c:gapWidth val="150"/>
        <c:shape val="box"/>
        <c:axId val="309608568"/>
        <c:axId val="309608960"/>
        <c:axId val="0"/>
      </c:bar3DChart>
      <c:catAx>
        <c:axId val="309608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309608960"/>
        <c:crosses val="autoZero"/>
        <c:auto val="1"/>
        <c:lblAlgn val="ctr"/>
        <c:lblOffset val="100"/>
        <c:noMultiLvlLbl val="0"/>
      </c:catAx>
      <c:valAx>
        <c:axId val="309608960"/>
        <c:scaling>
          <c:orientation val="minMax"/>
        </c:scaling>
        <c:delete val="1"/>
        <c:axPos val="l"/>
        <c:numFmt formatCode="0%" sourceLinked="1"/>
        <c:majorTickMark val="out"/>
        <c:minorTickMark val="none"/>
        <c:tickLblPos val="nextTo"/>
        <c:crossAx val="309608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6F2D-4109-A033-BAF634329E7C}"/>
              </c:ext>
            </c:extLst>
          </c:dPt>
          <c:dPt>
            <c:idx val="1"/>
            <c:invertIfNegative val="0"/>
            <c:bubble3D val="0"/>
            <c:spPr>
              <a:solidFill>
                <a:srgbClr val="CC0000"/>
              </a:solidFill>
            </c:spPr>
            <c:extLst>
              <c:ext xmlns:c16="http://schemas.microsoft.com/office/drawing/2014/chart" uri="{C3380CC4-5D6E-409C-BE32-E72D297353CC}">
                <c16:uniqueId val="{00000001-6F2D-4109-A033-BAF634329E7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F2D-4109-A033-BAF634329E7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F2D-4109-A033-BAF634329E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6F2D-4109-A033-BAF634329E7C}"/>
            </c:ext>
          </c:extLst>
        </c:ser>
        <c:dLbls>
          <c:showLegendKey val="0"/>
          <c:showVal val="0"/>
          <c:showCatName val="0"/>
          <c:showSerName val="0"/>
          <c:showPercent val="0"/>
          <c:showBubbleSize val="0"/>
        </c:dLbls>
        <c:gapWidth val="150"/>
        <c:shape val="box"/>
        <c:axId val="445357272"/>
        <c:axId val="445355704"/>
        <c:axId val="0"/>
      </c:bar3DChart>
      <c:catAx>
        <c:axId val="4453572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5355704"/>
        <c:crosses val="autoZero"/>
        <c:auto val="1"/>
        <c:lblAlgn val="ctr"/>
        <c:lblOffset val="100"/>
        <c:noMultiLvlLbl val="0"/>
      </c:catAx>
      <c:valAx>
        <c:axId val="445355704"/>
        <c:scaling>
          <c:orientation val="minMax"/>
        </c:scaling>
        <c:delete val="1"/>
        <c:axPos val="l"/>
        <c:numFmt formatCode="0%" sourceLinked="1"/>
        <c:majorTickMark val="out"/>
        <c:minorTickMark val="none"/>
        <c:tickLblPos val="nextTo"/>
        <c:crossAx val="4453572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2CBA-4305-B3EC-204B5C8FE45A}"/>
              </c:ext>
            </c:extLst>
          </c:dPt>
          <c:dPt>
            <c:idx val="1"/>
            <c:invertIfNegative val="0"/>
            <c:bubble3D val="0"/>
            <c:spPr>
              <a:solidFill>
                <a:srgbClr val="CC0000"/>
              </a:solidFill>
            </c:spPr>
            <c:extLst>
              <c:ext xmlns:c16="http://schemas.microsoft.com/office/drawing/2014/chart" uri="{C3380CC4-5D6E-409C-BE32-E72D297353CC}">
                <c16:uniqueId val="{00000001-2CBA-4305-B3EC-204B5C8FE4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CBA-4305-B3EC-204B5C8FE4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CBA-4305-B3EC-204B5C8FE4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2CBA-4305-B3EC-204B5C8FE45A}"/>
            </c:ext>
          </c:extLst>
        </c:ser>
        <c:dLbls>
          <c:showLegendKey val="0"/>
          <c:showVal val="0"/>
          <c:showCatName val="0"/>
          <c:showSerName val="0"/>
          <c:showPercent val="0"/>
          <c:showBubbleSize val="0"/>
        </c:dLbls>
        <c:gapWidth val="150"/>
        <c:shape val="box"/>
        <c:axId val="445358840"/>
        <c:axId val="445359232"/>
        <c:axId val="0"/>
      </c:bar3DChart>
      <c:catAx>
        <c:axId val="4453588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5359232"/>
        <c:crosses val="autoZero"/>
        <c:auto val="1"/>
        <c:lblAlgn val="ctr"/>
        <c:lblOffset val="100"/>
        <c:noMultiLvlLbl val="0"/>
      </c:catAx>
      <c:valAx>
        <c:axId val="445359232"/>
        <c:scaling>
          <c:orientation val="minMax"/>
        </c:scaling>
        <c:delete val="1"/>
        <c:axPos val="l"/>
        <c:numFmt formatCode="0%" sourceLinked="1"/>
        <c:majorTickMark val="out"/>
        <c:minorTickMark val="none"/>
        <c:tickLblPos val="nextTo"/>
        <c:crossAx val="4453588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90EF-4488-B74D-5AECB49899AB}"/>
              </c:ext>
            </c:extLst>
          </c:dPt>
          <c:dPt>
            <c:idx val="1"/>
            <c:invertIfNegative val="0"/>
            <c:bubble3D val="0"/>
            <c:spPr>
              <a:solidFill>
                <a:srgbClr val="CC0000"/>
              </a:solidFill>
            </c:spPr>
            <c:extLst>
              <c:ext xmlns:c16="http://schemas.microsoft.com/office/drawing/2014/chart" uri="{C3380CC4-5D6E-409C-BE32-E72D297353CC}">
                <c16:uniqueId val="{00000001-90EF-4488-B74D-5AECB49899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0EF-4488-B74D-5AECB49899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0EF-4488-B74D-5AECB49899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90EF-4488-B74D-5AECB49899AB}"/>
            </c:ext>
          </c:extLst>
        </c:ser>
        <c:dLbls>
          <c:showLegendKey val="0"/>
          <c:showVal val="0"/>
          <c:showCatName val="0"/>
          <c:showSerName val="0"/>
          <c:showPercent val="0"/>
          <c:showBubbleSize val="0"/>
        </c:dLbls>
        <c:gapWidth val="150"/>
        <c:shape val="box"/>
        <c:axId val="445358056"/>
        <c:axId val="445361192"/>
        <c:axId val="0"/>
      </c:bar3DChart>
      <c:catAx>
        <c:axId val="445358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5361192"/>
        <c:crosses val="autoZero"/>
        <c:auto val="1"/>
        <c:lblAlgn val="ctr"/>
        <c:lblOffset val="100"/>
        <c:noMultiLvlLbl val="0"/>
      </c:catAx>
      <c:valAx>
        <c:axId val="445361192"/>
        <c:scaling>
          <c:orientation val="minMax"/>
        </c:scaling>
        <c:delete val="1"/>
        <c:axPos val="l"/>
        <c:numFmt formatCode="0%" sourceLinked="1"/>
        <c:majorTickMark val="out"/>
        <c:minorTickMark val="none"/>
        <c:tickLblPos val="nextTo"/>
        <c:crossAx val="445358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858-4DE7-B43F-CFD6627CC6F0}"/>
              </c:ext>
            </c:extLst>
          </c:dPt>
          <c:dPt>
            <c:idx val="1"/>
            <c:invertIfNegative val="0"/>
            <c:bubble3D val="0"/>
            <c:spPr>
              <a:solidFill>
                <a:srgbClr val="CC0000"/>
              </a:solidFill>
            </c:spPr>
            <c:extLst>
              <c:ext xmlns:c16="http://schemas.microsoft.com/office/drawing/2014/chart" uri="{C3380CC4-5D6E-409C-BE32-E72D297353CC}">
                <c16:uniqueId val="{00000001-0858-4DE7-B43F-CFD6627CC6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858-4DE7-B43F-CFD6627CC6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858-4DE7-B43F-CFD6627CC6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858-4DE7-B43F-CFD6627CC6F0}"/>
            </c:ext>
          </c:extLst>
        </c:ser>
        <c:dLbls>
          <c:showLegendKey val="0"/>
          <c:showVal val="0"/>
          <c:showCatName val="0"/>
          <c:showSerName val="0"/>
          <c:showPercent val="0"/>
          <c:showBubbleSize val="0"/>
        </c:dLbls>
        <c:gapWidth val="150"/>
        <c:shape val="box"/>
        <c:axId val="445356488"/>
        <c:axId val="445356880"/>
        <c:axId val="0"/>
      </c:bar3DChart>
      <c:catAx>
        <c:axId val="445356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5356880"/>
        <c:crosses val="autoZero"/>
        <c:auto val="1"/>
        <c:lblAlgn val="ctr"/>
        <c:lblOffset val="100"/>
        <c:noMultiLvlLbl val="0"/>
      </c:catAx>
      <c:valAx>
        <c:axId val="445356880"/>
        <c:scaling>
          <c:orientation val="minMax"/>
        </c:scaling>
        <c:delete val="1"/>
        <c:axPos val="l"/>
        <c:numFmt formatCode="0%" sourceLinked="1"/>
        <c:majorTickMark val="out"/>
        <c:minorTickMark val="none"/>
        <c:tickLblPos val="nextTo"/>
        <c:crossAx val="445356488"/>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3AB-4F5B-85C8-A3D5D596E6B0}"/>
              </c:ext>
            </c:extLst>
          </c:dPt>
          <c:dPt>
            <c:idx val="1"/>
            <c:invertIfNegative val="0"/>
            <c:bubble3D val="0"/>
            <c:spPr>
              <a:solidFill>
                <a:srgbClr val="C00000"/>
              </a:solidFill>
            </c:spPr>
            <c:extLst>
              <c:ext xmlns:c16="http://schemas.microsoft.com/office/drawing/2014/chart" uri="{C3380CC4-5D6E-409C-BE32-E72D297353CC}">
                <c16:uniqueId val="{00000001-63AB-4F5B-85C8-A3D5D596E6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3AB-4F5B-85C8-A3D5D596E6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3AB-4F5B-85C8-A3D5D596E6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63AB-4F5B-85C8-A3D5D596E6B0}"/>
            </c:ext>
          </c:extLst>
        </c:ser>
        <c:dLbls>
          <c:showLegendKey val="0"/>
          <c:showVal val="0"/>
          <c:showCatName val="0"/>
          <c:showSerName val="0"/>
          <c:showPercent val="0"/>
          <c:showBubbleSize val="0"/>
        </c:dLbls>
        <c:gapWidth val="150"/>
        <c:shape val="box"/>
        <c:axId val="4978504"/>
        <c:axId val="4979288"/>
        <c:axId val="0"/>
      </c:bar3DChart>
      <c:catAx>
        <c:axId val="4978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979288"/>
        <c:crosses val="autoZero"/>
        <c:auto val="1"/>
        <c:lblAlgn val="ctr"/>
        <c:lblOffset val="100"/>
        <c:noMultiLvlLbl val="0"/>
      </c:catAx>
      <c:valAx>
        <c:axId val="4979288"/>
        <c:scaling>
          <c:orientation val="minMax"/>
        </c:scaling>
        <c:delete val="1"/>
        <c:axPos val="l"/>
        <c:numFmt formatCode="0%" sourceLinked="1"/>
        <c:majorTickMark val="out"/>
        <c:minorTickMark val="none"/>
        <c:tickLblPos val="nextTo"/>
        <c:crossAx val="49785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C2E8-4A9D-AB23-65E29B97089A}"/>
              </c:ext>
            </c:extLst>
          </c:dPt>
          <c:dPt>
            <c:idx val="1"/>
            <c:invertIfNegative val="0"/>
            <c:bubble3D val="0"/>
            <c:spPr>
              <a:solidFill>
                <a:srgbClr val="CC0000"/>
              </a:solidFill>
            </c:spPr>
            <c:extLst>
              <c:ext xmlns:c16="http://schemas.microsoft.com/office/drawing/2014/chart" uri="{C3380CC4-5D6E-409C-BE32-E72D297353CC}">
                <c16:uniqueId val="{00000001-C2E8-4A9D-AB23-65E29B9708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E8-4A9D-AB23-65E29B9708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E8-4A9D-AB23-65E29B97089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C2E8-4A9D-AB23-65E29B97089A}"/>
            </c:ext>
          </c:extLst>
        </c:ser>
        <c:dLbls>
          <c:showLegendKey val="0"/>
          <c:showVal val="0"/>
          <c:showCatName val="0"/>
          <c:showSerName val="0"/>
          <c:showPercent val="0"/>
          <c:showBubbleSize val="0"/>
        </c:dLbls>
        <c:gapWidth val="150"/>
        <c:shape val="box"/>
        <c:axId val="445360800"/>
        <c:axId val="445360408"/>
        <c:axId val="0"/>
      </c:bar3DChart>
      <c:catAx>
        <c:axId val="4453608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5360408"/>
        <c:crosses val="autoZero"/>
        <c:auto val="1"/>
        <c:lblAlgn val="ctr"/>
        <c:lblOffset val="100"/>
        <c:noMultiLvlLbl val="0"/>
      </c:catAx>
      <c:valAx>
        <c:axId val="445360408"/>
        <c:scaling>
          <c:orientation val="minMax"/>
        </c:scaling>
        <c:delete val="1"/>
        <c:axPos val="l"/>
        <c:numFmt formatCode="0%" sourceLinked="1"/>
        <c:majorTickMark val="out"/>
        <c:minorTickMark val="none"/>
        <c:tickLblPos val="nextTo"/>
        <c:crossAx val="4453608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18B-44C2-8DA8-0BB04D5F3E95}"/>
              </c:ext>
            </c:extLst>
          </c:dPt>
          <c:dPt>
            <c:idx val="1"/>
            <c:invertIfNegative val="0"/>
            <c:bubble3D val="0"/>
            <c:spPr>
              <a:solidFill>
                <a:srgbClr val="C00000"/>
              </a:solidFill>
            </c:spPr>
            <c:extLst>
              <c:ext xmlns:c16="http://schemas.microsoft.com/office/drawing/2014/chart" uri="{C3380CC4-5D6E-409C-BE32-E72D297353CC}">
                <c16:uniqueId val="{00000001-B18B-44C2-8DA8-0BB04D5F3E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18B-44C2-8DA8-0BB04D5F3E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18B-44C2-8DA8-0BB04D5F3E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0.4</c:v>
                </c:pt>
                <c:pt idx="3">
                  <c:v>0.2</c:v>
                </c:pt>
              </c:numCache>
            </c:numRef>
          </c:val>
          <c:extLst>
            <c:ext xmlns:c16="http://schemas.microsoft.com/office/drawing/2014/chart" uri="{C3380CC4-5D6E-409C-BE32-E72D297353CC}">
              <c16:uniqueId val="{00000004-B18B-44C2-8DA8-0BB04D5F3E95}"/>
            </c:ext>
          </c:extLst>
        </c:ser>
        <c:dLbls>
          <c:showLegendKey val="0"/>
          <c:showVal val="0"/>
          <c:showCatName val="0"/>
          <c:showSerName val="0"/>
          <c:showPercent val="0"/>
          <c:showBubbleSize val="0"/>
        </c:dLbls>
        <c:gapWidth val="150"/>
        <c:shape val="box"/>
        <c:axId val="445355312"/>
        <c:axId val="445353744"/>
        <c:axId val="0"/>
      </c:bar3DChart>
      <c:catAx>
        <c:axId val="445355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5353744"/>
        <c:crosses val="autoZero"/>
        <c:auto val="1"/>
        <c:lblAlgn val="ctr"/>
        <c:lblOffset val="100"/>
        <c:noMultiLvlLbl val="0"/>
      </c:catAx>
      <c:valAx>
        <c:axId val="445353744"/>
        <c:scaling>
          <c:orientation val="minMax"/>
        </c:scaling>
        <c:delete val="1"/>
        <c:axPos val="l"/>
        <c:numFmt formatCode="0%" sourceLinked="1"/>
        <c:majorTickMark val="out"/>
        <c:minorTickMark val="none"/>
        <c:tickLblPos val="nextTo"/>
        <c:crossAx val="4453553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BC3-4A61-BDC9-60E789D80202}"/>
              </c:ext>
            </c:extLst>
          </c:dPt>
          <c:dPt>
            <c:idx val="1"/>
            <c:invertIfNegative val="0"/>
            <c:bubble3D val="0"/>
            <c:spPr>
              <a:solidFill>
                <a:srgbClr val="C00000"/>
              </a:solidFill>
            </c:spPr>
            <c:extLst>
              <c:ext xmlns:c16="http://schemas.microsoft.com/office/drawing/2014/chart" uri="{C3380CC4-5D6E-409C-BE32-E72D297353CC}">
                <c16:uniqueId val="{00000001-6BC3-4A61-BDC9-60E789D802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BC3-4A61-BDC9-60E789D802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BC3-4A61-BDC9-60E789D802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extLst>
            <c:ext xmlns:c16="http://schemas.microsoft.com/office/drawing/2014/chart" uri="{C3380CC4-5D6E-409C-BE32-E72D297353CC}">
              <c16:uniqueId val="{00000004-6BC3-4A61-BDC9-60E789D80202}"/>
            </c:ext>
          </c:extLst>
        </c:ser>
        <c:dLbls>
          <c:showLegendKey val="0"/>
          <c:showVal val="0"/>
          <c:showCatName val="0"/>
          <c:showSerName val="0"/>
          <c:showPercent val="0"/>
          <c:showBubbleSize val="0"/>
        </c:dLbls>
        <c:gapWidth val="150"/>
        <c:shape val="box"/>
        <c:axId val="445354528"/>
        <c:axId val="445357664"/>
        <c:axId val="0"/>
      </c:bar3DChart>
      <c:catAx>
        <c:axId val="445354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5357664"/>
        <c:crosses val="autoZero"/>
        <c:auto val="1"/>
        <c:lblAlgn val="ctr"/>
        <c:lblOffset val="100"/>
        <c:noMultiLvlLbl val="0"/>
      </c:catAx>
      <c:valAx>
        <c:axId val="445357664"/>
        <c:scaling>
          <c:orientation val="minMax"/>
        </c:scaling>
        <c:delete val="1"/>
        <c:axPos val="l"/>
        <c:numFmt formatCode="0%" sourceLinked="1"/>
        <c:majorTickMark val="out"/>
        <c:minorTickMark val="none"/>
        <c:tickLblPos val="nextTo"/>
        <c:crossAx val="4453545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5D6-4355-986F-17453A7B3A8F}"/>
              </c:ext>
            </c:extLst>
          </c:dPt>
          <c:dPt>
            <c:idx val="1"/>
            <c:invertIfNegative val="0"/>
            <c:bubble3D val="0"/>
            <c:spPr>
              <a:solidFill>
                <a:srgbClr val="C00000"/>
              </a:solidFill>
            </c:spPr>
            <c:extLst>
              <c:ext xmlns:c16="http://schemas.microsoft.com/office/drawing/2014/chart" uri="{C3380CC4-5D6E-409C-BE32-E72D297353CC}">
                <c16:uniqueId val="{00000001-35D6-4355-986F-17453A7B3A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5D6-4355-986F-17453A7B3A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5D6-4355-986F-17453A7B3A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35D6-4355-986F-17453A7B3A8F}"/>
            </c:ext>
          </c:extLst>
        </c:ser>
        <c:dLbls>
          <c:showLegendKey val="0"/>
          <c:showVal val="0"/>
          <c:showCatName val="0"/>
          <c:showSerName val="0"/>
          <c:showPercent val="0"/>
          <c:showBubbleSize val="0"/>
        </c:dLbls>
        <c:gapWidth val="150"/>
        <c:shape val="box"/>
        <c:axId val="446327840"/>
        <c:axId val="446325096"/>
        <c:axId val="0"/>
      </c:bar3DChart>
      <c:catAx>
        <c:axId val="446327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325096"/>
        <c:crosses val="autoZero"/>
        <c:auto val="1"/>
        <c:lblAlgn val="ctr"/>
        <c:lblOffset val="100"/>
        <c:noMultiLvlLbl val="0"/>
      </c:catAx>
      <c:valAx>
        <c:axId val="446325096"/>
        <c:scaling>
          <c:orientation val="minMax"/>
        </c:scaling>
        <c:delete val="1"/>
        <c:axPos val="l"/>
        <c:numFmt formatCode="0%" sourceLinked="1"/>
        <c:majorTickMark val="out"/>
        <c:minorTickMark val="none"/>
        <c:tickLblPos val="nextTo"/>
        <c:crossAx val="446327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40-426D-8272-4B27D3666231}"/>
              </c:ext>
            </c:extLst>
          </c:dPt>
          <c:dPt>
            <c:idx val="1"/>
            <c:invertIfNegative val="0"/>
            <c:bubble3D val="0"/>
            <c:spPr>
              <a:solidFill>
                <a:srgbClr val="C00000"/>
              </a:solidFill>
            </c:spPr>
            <c:extLst>
              <c:ext xmlns:c16="http://schemas.microsoft.com/office/drawing/2014/chart" uri="{C3380CC4-5D6E-409C-BE32-E72D297353CC}">
                <c16:uniqueId val="{00000001-6440-426D-8272-4B27D36662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40-426D-8272-4B27D36662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40-426D-8272-4B27D36662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6440-426D-8272-4B27D3666231}"/>
            </c:ext>
          </c:extLst>
        </c:ser>
        <c:dLbls>
          <c:showLegendKey val="0"/>
          <c:showVal val="0"/>
          <c:showCatName val="0"/>
          <c:showSerName val="0"/>
          <c:showPercent val="0"/>
          <c:showBubbleSize val="0"/>
        </c:dLbls>
        <c:gapWidth val="150"/>
        <c:shape val="box"/>
        <c:axId val="446325488"/>
        <c:axId val="446327056"/>
        <c:axId val="0"/>
      </c:bar3DChart>
      <c:catAx>
        <c:axId val="446325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327056"/>
        <c:crosses val="autoZero"/>
        <c:auto val="1"/>
        <c:lblAlgn val="ctr"/>
        <c:lblOffset val="100"/>
        <c:noMultiLvlLbl val="0"/>
      </c:catAx>
      <c:valAx>
        <c:axId val="446327056"/>
        <c:scaling>
          <c:orientation val="minMax"/>
        </c:scaling>
        <c:delete val="1"/>
        <c:axPos val="l"/>
        <c:numFmt formatCode="0%" sourceLinked="1"/>
        <c:majorTickMark val="out"/>
        <c:minorTickMark val="none"/>
        <c:tickLblPos val="nextTo"/>
        <c:crossAx val="446325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781-4C45-B4DD-4AC1574241CA}"/>
              </c:ext>
            </c:extLst>
          </c:dPt>
          <c:dPt>
            <c:idx val="1"/>
            <c:invertIfNegative val="0"/>
            <c:bubble3D val="0"/>
            <c:spPr>
              <a:solidFill>
                <a:srgbClr val="C00000"/>
              </a:solidFill>
            </c:spPr>
            <c:extLst>
              <c:ext xmlns:c16="http://schemas.microsoft.com/office/drawing/2014/chart" uri="{C3380CC4-5D6E-409C-BE32-E72D297353CC}">
                <c16:uniqueId val="{00000001-A781-4C45-B4DD-4AC1574241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81-4C45-B4DD-4AC1574241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81-4C45-B4DD-4AC1574241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A781-4C45-B4DD-4AC1574241CA}"/>
            </c:ext>
          </c:extLst>
        </c:ser>
        <c:dLbls>
          <c:showLegendKey val="0"/>
          <c:showVal val="0"/>
          <c:showCatName val="0"/>
          <c:showSerName val="0"/>
          <c:showPercent val="0"/>
          <c:showBubbleSize val="0"/>
        </c:dLbls>
        <c:gapWidth val="150"/>
        <c:shape val="box"/>
        <c:axId val="446326272"/>
        <c:axId val="446324312"/>
        <c:axId val="0"/>
      </c:bar3DChart>
      <c:catAx>
        <c:axId val="446326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324312"/>
        <c:crosses val="autoZero"/>
        <c:auto val="1"/>
        <c:lblAlgn val="ctr"/>
        <c:lblOffset val="100"/>
        <c:noMultiLvlLbl val="0"/>
      </c:catAx>
      <c:valAx>
        <c:axId val="446324312"/>
        <c:scaling>
          <c:orientation val="minMax"/>
        </c:scaling>
        <c:delete val="1"/>
        <c:axPos val="l"/>
        <c:numFmt formatCode="0%" sourceLinked="1"/>
        <c:majorTickMark val="out"/>
        <c:minorTickMark val="none"/>
        <c:tickLblPos val="nextTo"/>
        <c:crossAx val="4463262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7C-4307-8BA4-235EFB354217}"/>
              </c:ext>
            </c:extLst>
          </c:dPt>
          <c:dPt>
            <c:idx val="1"/>
            <c:invertIfNegative val="0"/>
            <c:bubble3D val="0"/>
            <c:spPr>
              <a:solidFill>
                <a:srgbClr val="C00000"/>
              </a:solidFill>
            </c:spPr>
            <c:extLst>
              <c:ext xmlns:c16="http://schemas.microsoft.com/office/drawing/2014/chart" uri="{C3380CC4-5D6E-409C-BE32-E72D297353CC}">
                <c16:uniqueId val="{00000001-4F7C-4307-8BA4-235EFB3542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7C-4307-8BA4-235EFB3542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7C-4307-8BA4-235EFB3542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4F7C-4307-8BA4-235EFB354217}"/>
            </c:ext>
          </c:extLst>
        </c:ser>
        <c:dLbls>
          <c:showLegendKey val="0"/>
          <c:showVal val="0"/>
          <c:showCatName val="0"/>
          <c:showSerName val="0"/>
          <c:showPercent val="0"/>
          <c:showBubbleSize val="0"/>
        </c:dLbls>
        <c:gapWidth val="150"/>
        <c:shape val="box"/>
        <c:axId val="446320392"/>
        <c:axId val="446327448"/>
        <c:axId val="0"/>
      </c:bar3DChart>
      <c:catAx>
        <c:axId val="446320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327448"/>
        <c:crosses val="autoZero"/>
        <c:auto val="1"/>
        <c:lblAlgn val="ctr"/>
        <c:lblOffset val="100"/>
        <c:noMultiLvlLbl val="0"/>
      </c:catAx>
      <c:valAx>
        <c:axId val="446327448"/>
        <c:scaling>
          <c:orientation val="minMax"/>
        </c:scaling>
        <c:delete val="1"/>
        <c:axPos val="l"/>
        <c:numFmt formatCode="0%" sourceLinked="1"/>
        <c:majorTickMark val="out"/>
        <c:minorTickMark val="none"/>
        <c:tickLblPos val="nextTo"/>
        <c:crossAx val="446320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1-4C5E-8598-ED1F36F834FC}"/>
              </c:ext>
            </c:extLst>
          </c:dPt>
          <c:dPt>
            <c:idx val="1"/>
            <c:invertIfNegative val="0"/>
            <c:bubble3D val="0"/>
            <c:spPr>
              <a:solidFill>
                <a:srgbClr val="C00000"/>
              </a:solidFill>
            </c:spPr>
            <c:extLst>
              <c:ext xmlns:c16="http://schemas.microsoft.com/office/drawing/2014/chart" uri="{C3380CC4-5D6E-409C-BE32-E72D297353CC}">
                <c16:uniqueId val="{00000001-6A91-4C5E-8598-ED1F36F834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A91-4C5E-8598-ED1F36F834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A91-4C5E-8598-ED1F36F834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6A91-4C5E-8598-ED1F36F834FC}"/>
            </c:ext>
          </c:extLst>
        </c:ser>
        <c:dLbls>
          <c:showLegendKey val="0"/>
          <c:showVal val="0"/>
          <c:showCatName val="0"/>
          <c:showSerName val="0"/>
          <c:showPercent val="0"/>
          <c:showBubbleSize val="0"/>
        </c:dLbls>
        <c:gapWidth val="150"/>
        <c:shape val="box"/>
        <c:axId val="446326664"/>
        <c:axId val="446320784"/>
        <c:axId val="0"/>
      </c:bar3DChart>
      <c:catAx>
        <c:axId val="446326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320784"/>
        <c:crosses val="autoZero"/>
        <c:auto val="1"/>
        <c:lblAlgn val="ctr"/>
        <c:lblOffset val="100"/>
        <c:noMultiLvlLbl val="0"/>
      </c:catAx>
      <c:valAx>
        <c:axId val="446320784"/>
        <c:scaling>
          <c:orientation val="minMax"/>
        </c:scaling>
        <c:delete val="1"/>
        <c:axPos val="l"/>
        <c:numFmt formatCode="0%" sourceLinked="1"/>
        <c:majorTickMark val="out"/>
        <c:minorTickMark val="none"/>
        <c:tickLblPos val="nextTo"/>
        <c:crossAx val="4463266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BA6-4CD2-8604-F05FB43CF0E0}"/>
              </c:ext>
            </c:extLst>
          </c:dPt>
          <c:dPt>
            <c:idx val="1"/>
            <c:invertIfNegative val="0"/>
            <c:bubble3D val="0"/>
            <c:spPr>
              <a:solidFill>
                <a:srgbClr val="C00000"/>
              </a:solidFill>
            </c:spPr>
            <c:extLst>
              <c:ext xmlns:c16="http://schemas.microsoft.com/office/drawing/2014/chart" uri="{C3380CC4-5D6E-409C-BE32-E72D297353CC}">
                <c16:uniqueId val="{00000001-1BA6-4CD2-8604-F05FB43CF0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A6-4CD2-8604-F05FB43CF0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A6-4CD2-8604-F05FB43CF0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BA6-4CD2-8604-F05FB43CF0E0}"/>
            </c:ext>
          </c:extLst>
        </c:ser>
        <c:dLbls>
          <c:showLegendKey val="0"/>
          <c:showVal val="0"/>
          <c:showCatName val="0"/>
          <c:showSerName val="0"/>
          <c:showPercent val="0"/>
          <c:showBubbleSize val="0"/>
        </c:dLbls>
        <c:gapWidth val="150"/>
        <c:shape val="box"/>
        <c:axId val="446321960"/>
        <c:axId val="446323136"/>
        <c:axId val="0"/>
      </c:bar3DChart>
      <c:catAx>
        <c:axId val="446321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323136"/>
        <c:crosses val="autoZero"/>
        <c:auto val="1"/>
        <c:lblAlgn val="ctr"/>
        <c:lblOffset val="100"/>
        <c:noMultiLvlLbl val="0"/>
      </c:catAx>
      <c:valAx>
        <c:axId val="446323136"/>
        <c:scaling>
          <c:orientation val="minMax"/>
        </c:scaling>
        <c:delete val="1"/>
        <c:axPos val="l"/>
        <c:numFmt formatCode="0%" sourceLinked="1"/>
        <c:majorTickMark val="out"/>
        <c:minorTickMark val="none"/>
        <c:tickLblPos val="nextTo"/>
        <c:crossAx val="446321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EB-4BCD-A451-17A947306A1F}"/>
              </c:ext>
            </c:extLst>
          </c:dPt>
          <c:dPt>
            <c:idx val="1"/>
            <c:invertIfNegative val="0"/>
            <c:bubble3D val="0"/>
            <c:spPr>
              <a:solidFill>
                <a:srgbClr val="C00000"/>
              </a:solidFill>
            </c:spPr>
            <c:extLst>
              <c:ext xmlns:c16="http://schemas.microsoft.com/office/drawing/2014/chart" uri="{C3380CC4-5D6E-409C-BE32-E72D297353CC}">
                <c16:uniqueId val="{00000001-5DEB-4BCD-A451-17A947306A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EB-4BCD-A451-17A947306A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EB-4BCD-A451-17A947306A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DEB-4BCD-A451-17A947306A1F}"/>
            </c:ext>
          </c:extLst>
        </c:ser>
        <c:dLbls>
          <c:showLegendKey val="0"/>
          <c:showVal val="0"/>
          <c:showCatName val="0"/>
          <c:showSerName val="0"/>
          <c:showPercent val="0"/>
          <c:showBubbleSize val="0"/>
        </c:dLbls>
        <c:gapWidth val="150"/>
        <c:shape val="box"/>
        <c:axId val="446323920"/>
        <c:axId val="446324704"/>
        <c:axId val="0"/>
      </c:bar3DChart>
      <c:catAx>
        <c:axId val="446323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324704"/>
        <c:crosses val="autoZero"/>
        <c:auto val="1"/>
        <c:lblAlgn val="ctr"/>
        <c:lblOffset val="100"/>
        <c:noMultiLvlLbl val="0"/>
      </c:catAx>
      <c:valAx>
        <c:axId val="446324704"/>
        <c:scaling>
          <c:orientation val="minMax"/>
        </c:scaling>
        <c:delete val="1"/>
        <c:axPos val="l"/>
        <c:numFmt formatCode="0%" sourceLinked="1"/>
        <c:majorTickMark val="out"/>
        <c:minorTickMark val="none"/>
        <c:tickLblPos val="nextTo"/>
        <c:crossAx val="4463239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BC-403D-919E-B555FC2CFDAA}"/>
              </c:ext>
            </c:extLst>
          </c:dPt>
          <c:dPt>
            <c:idx val="1"/>
            <c:invertIfNegative val="0"/>
            <c:bubble3D val="0"/>
            <c:spPr>
              <a:solidFill>
                <a:srgbClr val="C00000"/>
              </a:solidFill>
            </c:spPr>
            <c:extLst>
              <c:ext xmlns:c16="http://schemas.microsoft.com/office/drawing/2014/chart" uri="{C3380CC4-5D6E-409C-BE32-E72D297353CC}">
                <c16:uniqueId val="{00000001-2BBC-403D-919E-B555FC2CFD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BC-403D-919E-B555FC2CFD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BC-403D-919E-B555FC2CFD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2BBC-403D-919E-B555FC2CFDAA}"/>
            </c:ext>
          </c:extLst>
        </c:ser>
        <c:dLbls>
          <c:showLegendKey val="0"/>
          <c:showVal val="0"/>
          <c:showCatName val="0"/>
          <c:showSerName val="0"/>
          <c:showPercent val="0"/>
          <c:showBubbleSize val="0"/>
        </c:dLbls>
        <c:gapWidth val="150"/>
        <c:shape val="box"/>
        <c:axId val="4980072"/>
        <c:axId val="4972624"/>
        <c:axId val="0"/>
      </c:bar3DChart>
      <c:catAx>
        <c:axId val="4980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972624"/>
        <c:crosses val="autoZero"/>
        <c:auto val="1"/>
        <c:lblAlgn val="ctr"/>
        <c:lblOffset val="100"/>
        <c:noMultiLvlLbl val="0"/>
      </c:catAx>
      <c:valAx>
        <c:axId val="4972624"/>
        <c:scaling>
          <c:orientation val="minMax"/>
        </c:scaling>
        <c:delete val="1"/>
        <c:axPos val="l"/>
        <c:numFmt formatCode="0%" sourceLinked="1"/>
        <c:majorTickMark val="out"/>
        <c:minorTickMark val="none"/>
        <c:tickLblPos val="nextTo"/>
        <c:crossAx val="4980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AC02-4FFB-B69D-958692F20AE0}"/>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AC02-4FFB-B69D-958692F20A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0.4</c:v>
                </c:pt>
                <c:pt idx="3">
                  <c:v>0.2</c:v>
                </c:pt>
              </c:numCache>
            </c:numRef>
          </c:val>
          <c:smooth val="0"/>
          <c:extLst>
            <c:ext xmlns:c16="http://schemas.microsoft.com/office/drawing/2014/chart" uri="{C3380CC4-5D6E-409C-BE32-E72D297353CC}">
              <c16:uniqueId val="{00000002-2042-45B5-9A93-E85FAF6F989A}"/>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AC02-4FFB-B69D-958692F20AE0}"/>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AC02-4FFB-B69D-958692F20AE0}"/>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AC02-4FFB-B69D-958692F20AE0}"/>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AC02-4FFB-B69D-958692F20A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2042-45B5-9A93-E85FAF6F989A}"/>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AC02-4FFB-B69D-958692F20AE0}"/>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AC02-4FFB-B69D-958692F20AE0}"/>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AC02-4FFB-B69D-958692F20AE0}"/>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AC02-4FFB-B69D-958692F20A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042-45B5-9A93-E85FAF6F989A}"/>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042-45B5-9A93-E85FAF6F989A}"/>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042-45B5-9A93-E85FAF6F989A}"/>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042-45B5-9A93-E85FAF6F989A}"/>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042-45B5-9A93-E85FAF6F98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042-45B5-9A93-E85FAF6F989A}"/>
            </c:ext>
          </c:extLst>
        </c:ser>
        <c:dLbls>
          <c:showLegendKey val="0"/>
          <c:showVal val="0"/>
          <c:showCatName val="0"/>
          <c:showSerName val="0"/>
          <c:showPercent val="0"/>
          <c:showBubbleSize val="0"/>
        </c:dLbls>
        <c:smooth val="0"/>
        <c:axId val="446364512"/>
        <c:axId val="446363728"/>
      </c:lineChart>
      <c:catAx>
        <c:axId val="4463645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6363728"/>
        <c:crosses val="autoZero"/>
        <c:auto val="1"/>
        <c:lblAlgn val="ctr"/>
        <c:lblOffset val="100"/>
        <c:noMultiLvlLbl val="0"/>
      </c:catAx>
      <c:valAx>
        <c:axId val="446363728"/>
        <c:scaling>
          <c:orientation val="minMax"/>
        </c:scaling>
        <c:delete val="1"/>
        <c:axPos val="l"/>
        <c:numFmt formatCode="0%" sourceLinked="1"/>
        <c:majorTickMark val="out"/>
        <c:minorTickMark val="none"/>
        <c:tickLblPos val="nextTo"/>
        <c:crossAx val="4463645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9E58-431B-8216-5455A4B521C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9E58-431B-8216-5455A4B521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53F5-45C0-8237-9D53CC88D76B}"/>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9E58-431B-8216-5455A4B521C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9E58-431B-8216-5455A4B521C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9E58-431B-8216-5455A4B521C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9E58-431B-8216-5455A4B521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53F5-45C0-8237-9D53CC88D76B}"/>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9E58-431B-8216-5455A4B521C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9E58-431B-8216-5455A4B521C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9E58-431B-8216-5455A4B521C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9E58-431B-8216-5455A4B521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53F5-45C0-8237-9D53CC88D76B}"/>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3F5-45C0-8237-9D53CC88D76B}"/>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3F5-45C0-8237-9D53CC88D76B}"/>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53F5-45C0-8237-9D53CC88D76B}"/>
            </c:ext>
          </c:extLst>
        </c:ser>
        <c:dLbls>
          <c:showLegendKey val="0"/>
          <c:showVal val="0"/>
          <c:showCatName val="0"/>
          <c:showSerName val="0"/>
          <c:showPercent val="0"/>
          <c:showBubbleSize val="0"/>
        </c:dLbls>
        <c:smooth val="0"/>
        <c:axId val="446365688"/>
        <c:axId val="446361768"/>
      </c:lineChart>
      <c:catAx>
        <c:axId val="4463656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6361768"/>
        <c:crosses val="autoZero"/>
        <c:auto val="1"/>
        <c:lblAlgn val="ctr"/>
        <c:lblOffset val="100"/>
        <c:noMultiLvlLbl val="0"/>
      </c:catAx>
      <c:valAx>
        <c:axId val="446361768"/>
        <c:scaling>
          <c:orientation val="minMax"/>
        </c:scaling>
        <c:delete val="1"/>
        <c:axPos val="l"/>
        <c:numFmt formatCode="0%" sourceLinked="1"/>
        <c:majorTickMark val="out"/>
        <c:minorTickMark val="none"/>
        <c:tickLblPos val="nextTo"/>
        <c:crossAx val="4463656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0D7B-4D85-8701-8E9FEE174F6E}"/>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0D7B-4D85-8701-8E9FEE174F6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283E-4DE8-9E47-8AABEB156849}"/>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0D7B-4D85-8701-8E9FEE174F6E}"/>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0D7B-4D85-8701-8E9FEE174F6E}"/>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0D7B-4D85-8701-8E9FEE174F6E}"/>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0D7B-4D85-8701-8E9FEE174F6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283E-4DE8-9E47-8AABEB156849}"/>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0D7B-4D85-8701-8E9FEE174F6E}"/>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0D7B-4D85-8701-8E9FEE174F6E}"/>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0D7B-4D85-8701-8E9FEE174F6E}"/>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0D7B-4D85-8701-8E9FEE174F6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283E-4DE8-9E47-8AABEB156849}"/>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83E-4DE8-9E47-8AABEB156849}"/>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83E-4DE8-9E47-8AABEB156849}"/>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83E-4DE8-9E47-8AABEB156849}"/>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83E-4DE8-9E47-8AABEB156849}"/>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83E-4DE8-9E47-8AABEB156849}"/>
            </c:ext>
          </c:extLst>
        </c:ser>
        <c:dLbls>
          <c:showLegendKey val="0"/>
          <c:showVal val="0"/>
          <c:showCatName val="0"/>
          <c:showSerName val="0"/>
          <c:showPercent val="0"/>
          <c:showBubbleSize val="0"/>
        </c:dLbls>
        <c:smooth val="0"/>
        <c:axId val="446367256"/>
        <c:axId val="446365296"/>
      </c:lineChart>
      <c:catAx>
        <c:axId val="446367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6365296"/>
        <c:crosses val="autoZero"/>
        <c:auto val="1"/>
        <c:lblAlgn val="ctr"/>
        <c:lblOffset val="100"/>
        <c:noMultiLvlLbl val="0"/>
      </c:catAx>
      <c:valAx>
        <c:axId val="446365296"/>
        <c:scaling>
          <c:orientation val="minMax"/>
        </c:scaling>
        <c:delete val="1"/>
        <c:axPos val="l"/>
        <c:numFmt formatCode="0%" sourceLinked="1"/>
        <c:majorTickMark val="out"/>
        <c:minorTickMark val="none"/>
        <c:tickLblPos val="nextTo"/>
        <c:crossAx val="4463672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DC7-471E-9969-CB09D34B86E8}"/>
              </c:ext>
            </c:extLst>
          </c:dPt>
          <c:dPt>
            <c:idx val="1"/>
            <c:invertIfNegative val="0"/>
            <c:bubble3D val="0"/>
            <c:spPr>
              <a:solidFill>
                <a:srgbClr val="C00000"/>
              </a:solidFill>
            </c:spPr>
            <c:extLst>
              <c:ext xmlns:c16="http://schemas.microsoft.com/office/drawing/2014/chart" uri="{C3380CC4-5D6E-409C-BE32-E72D297353CC}">
                <c16:uniqueId val="{00000001-9DC7-471E-9969-CB09D34B86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DC7-471E-9969-CB09D34B86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DC7-471E-9969-CB09D34B86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9DC7-471E-9969-CB09D34B86E8}"/>
            </c:ext>
          </c:extLst>
        </c:ser>
        <c:dLbls>
          <c:showLegendKey val="0"/>
          <c:showVal val="0"/>
          <c:showCatName val="0"/>
          <c:showSerName val="0"/>
          <c:showPercent val="0"/>
          <c:showBubbleSize val="0"/>
        </c:dLbls>
        <c:gapWidth val="150"/>
        <c:shape val="box"/>
        <c:axId val="446366472"/>
        <c:axId val="446363336"/>
        <c:axId val="0"/>
      </c:bar3DChart>
      <c:catAx>
        <c:axId val="446366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363336"/>
        <c:crosses val="autoZero"/>
        <c:auto val="1"/>
        <c:lblAlgn val="ctr"/>
        <c:lblOffset val="100"/>
        <c:noMultiLvlLbl val="0"/>
      </c:catAx>
      <c:valAx>
        <c:axId val="446363336"/>
        <c:scaling>
          <c:orientation val="minMax"/>
        </c:scaling>
        <c:delete val="1"/>
        <c:axPos val="l"/>
        <c:numFmt formatCode="0%" sourceLinked="1"/>
        <c:majorTickMark val="out"/>
        <c:minorTickMark val="none"/>
        <c:tickLblPos val="nextTo"/>
        <c:crossAx val="4463664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0C5-424B-84DE-2F2F47A9C69E}"/>
              </c:ext>
            </c:extLst>
          </c:dPt>
          <c:dPt>
            <c:idx val="1"/>
            <c:invertIfNegative val="0"/>
            <c:bubble3D val="0"/>
            <c:spPr>
              <a:solidFill>
                <a:srgbClr val="C00000"/>
              </a:solidFill>
            </c:spPr>
            <c:extLst>
              <c:ext xmlns:c16="http://schemas.microsoft.com/office/drawing/2014/chart" uri="{C3380CC4-5D6E-409C-BE32-E72D297353CC}">
                <c16:uniqueId val="{00000001-60C5-424B-84DE-2F2F47A9C6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0C5-424B-84DE-2F2F47A9C6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0C5-424B-84DE-2F2F47A9C6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60C5-424B-84DE-2F2F47A9C69E}"/>
            </c:ext>
          </c:extLst>
        </c:ser>
        <c:dLbls>
          <c:showLegendKey val="0"/>
          <c:showVal val="0"/>
          <c:showCatName val="0"/>
          <c:showSerName val="0"/>
          <c:showPercent val="0"/>
          <c:showBubbleSize val="0"/>
        </c:dLbls>
        <c:gapWidth val="150"/>
        <c:shape val="box"/>
        <c:axId val="446367648"/>
        <c:axId val="446368040"/>
        <c:axId val="0"/>
      </c:bar3DChart>
      <c:catAx>
        <c:axId val="446367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368040"/>
        <c:crosses val="autoZero"/>
        <c:auto val="1"/>
        <c:lblAlgn val="ctr"/>
        <c:lblOffset val="100"/>
        <c:noMultiLvlLbl val="0"/>
      </c:catAx>
      <c:valAx>
        <c:axId val="446368040"/>
        <c:scaling>
          <c:orientation val="minMax"/>
        </c:scaling>
        <c:delete val="1"/>
        <c:axPos val="l"/>
        <c:numFmt formatCode="0%" sourceLinked="1"/>
        <c:majorTickMark val="out"/>
        <c:minorTickMark val="none"/>
        <c:tickLblPos val="nextTo"/>
        <c:crossAx val="446367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C5-4908-B4E1-D32AF4D606C6}"/>
              </c:ext>
            </c:extLst>
          </c:dPt>
          <c:dPt>
            <c:idx val="1"/>
            <c:invertIfNegative val="0"/>
            <c:bubble3D val="0"/>
            <c:spPr>
              <a:solidFill>
                <a:srgbClr val="C00000"/>
              </a:solidFill>
            </c:spPr>
            <c:extLst>
              <c:ext xmlns:c16="http://schemas.microsoft.com/office/drawing/2014/chart" uri="{C3380CC4-5D6E-409C-BE32-E72D297353CC}">
                <c16:uniqueId val="{00000001-BCC5-4908-B4E1-D32AF4D606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C5-4908-B4E1-D32AF4D606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C5-4908-B4E1-D32AF4D606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BCC5-4908-B4E1-D32AF4D606C6}"/>
            </c:ext>
          </c:extLst>
        </c:ser>
        <c:dLbls>
          <c:showLegendKey val="0"/>
          <c:showVal val="0"/>
          <c:showCatName val="0"/>
          <c:showSerName val="0"/>
          <c:showPercent val="0"/>
          <c:showBubbleSize val="0"/>
        </c:dLbls>
        <c:gapWidth val="150"/>
        <c:shape val="box"/>
        <c:axId val="446368432"/>
        <c:axId val="446368824"/>
        <c:axId val="0"/>
      </c:bar3DChart>
      <c:catAx>
        <c:axId val="446368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368824"/>
        <c:crosses val="autoZero"/>
        <c:auto val="1"/>
        <c:lblAlgn val="ctr"/>
        <c:lblOffset val="100"/>
        <c:noMultiLvlLbl val="0"/>
      </c:catAx>
      <c:valAx>
        <c:axId val="446368824"/>
        <c:scaling>
          <c:orientation val="minMax"/>
        </c:scaling>
        <c:delete val="1"/>
        <c:axPos val="l"/>
        <c:numFmt formatCode="0%" sourceLinked="1"/>
        <c:majorTickMark val="out"/>
        <c:minorTickMark val="none"/>
        <c:tickLblPos val="nextTo"/>
        <c:crossAx val="446368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273-4CA3-8338-6F19416784CF}"/>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273-4CA3-8338-6F19416784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0.1111111111111111</c:v>
                </c:pt>
                <c:pt idx="1">
                  <c:v>0.44444444444444442</c:v>
                </c:pt>
                <c:pt idx="2">
                  <c:v>0.44444444444444442</c:v>
                </c:pt>
                <c:pt idx="3">
                  <c:v>0</c:v>
                </c:pt>
              </c:numCache>
            </c:numRef>
          </c:val>
          <c:smooth val="0"/>
          <c:extLst>
            <c:ext xmlns:c16="http://schemas.microsoft.com/office/drawing/2014/chart" uri="{C3380CC4-5D6E-409C-BE32-E72D297353CC}">
              <c16:uniqueId val="{00000002-A273-4CA3-8338-6F19416784CF}"/>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273-4CA3-8338-6F19416784C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273-4CA3-8338-6F19416784CF}"/>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273-4CA3-8338-6F19416784CF}"/>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273-4CA3-8338-6F19416784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0.5</c:v>
                </c:pt>
                <c:pt idx="2">
                  <c:v>0.33333333333333331</c:v>
                </c:pt>
                <c:pt idx="3">
                  <c:v>0.16666666666666666</c:v>
                </c:pt>
              </c:numCache>
            </c:numRef>
          </c:val>
          <c:smooth val="0"/>
          <c:extLst>
            <c:ext xmlns:c16="http://schemas.microsoft.com/office/drawing/2014/chart" uri="{C3380CC4-5D6E-409C-BE32-E72D297353CC}">
              <c16:uniqueId val="{00000007-A273-4CA3-8338-6F19416784CF}"/>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273-4CA3-8338-6F19416784C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273-4CA3-8338-6F19416784C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273-4CA3-8338-6F19416784CF}"/>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273-4CA3-8338-6F19416784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A273-4CA3-8338-6F19416784CF}"/>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273-4CA3-8338-6F19416784CF}"/>
            </c:ext>
          </c:extLst>
        </c:ser>
        <c:dLbls>
          <c:showLegendKey val="0"/>
          <c:showVal val="0"/>
          <c:showCatName val="0"/>
          <c:showSerName val="0"/>
          <c:showPercent val="0"/>
          <c:showBubbleSize val="0"/>
        </c:dLbls>
        <c:smooth val="0"/>
        <c:axId val="446362552"/>
        <c:axId val="448203128"/>
      </c:lineChart>
      <c:catAx>
        <c:axId val="446362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8203128"/>
        <c:crosses val="autoZero"/>
        <c:auto val="1"/>
        <c:lblAlgn val="ctr"/>
        <c:lblOffset val="100"/>
        <c:noMultiLvlLbl val="0"/>
      </c:catAx>
      <c:valAx>
        <c:axId val="448203128"/>
        <c:scaling>
          <c:orientation val="minMax"/>
        </c:scaling>
        <c:delete val="1"/>
        <c:axPos val="l"/>
        <c:numFmt formatCode="0%" sourceLinked="1"/>
        <c:majorTickMark val="out"/>
        <c:minorTickMark val="none"/>
        <c:tickLblPos val="nextTo"/>
        <c:crossAx val="4463625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1C4-41CD-8CB3-F09EB0D00781}"/>
              </c:ext>
            </c:extLst>
          </c:dPt>
          <c:dPt>
            <c:idx val="1"/>
            <c:invertIfNegative val="0"/>
            <c:bubble3D val="0"/>
            <c:spPr>
              <a:solidFill>
                <a:srgbClr val="C00000"/>
              </a:solidFill>
            </c:spPr>
            <c:extLst>
              <c:ext xmlns:c16="http://schemas.microsoft.com/office/drawing/2014/chart" uri="{C3380CC4-5D6E-409C-BE32-E72D297353CC}">
                <c16:uniqueId val="{00000001-81C4-41CD-8CB3-F09EB0D007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1C4-41CD-8CB3-F09EB0D007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1C4-41CD-8CB3-F09EB0D0078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81C4-41CD-8CB3-F09EB0D00781}"/>
            </c:ext>
          </c:extLst>
        </c:ser>
        <c:dLbls>
          <c:showLegendKey val="0"/>
          <c:showVal val="0"/>
          <c:showCatName val="0"/>
          <c:showSerName val="0"/>
          <c:showPercent val="0"/>
          <c:showBubbleSize val="0"/>
        </c:dLbls>
        <c:gapWidth val="150"/>
        <c:shape val="box"/>
        <c:axId val="448202736"/>
        <c:axId val="448206264"/>
        <c:axId val="0"/>
      </c:bar3DChart>
      <c:catAx>
        <c:axId val="448202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8206264"/>
        <c:crosses val="autoZero"/>
        <c:auto val="1"/>
        <c:lblAlgn val="ctr"/>
        <c:lblOffset val="100"/>
        <c:noMultiLvlLbl val="0"/>
      </c:catAx>
      <c:valAx>
        <c:axId val="448206264"/>
        <c:scaling>
          <c:orientation val="minMax"/>
        </c:scaling>
        <c:delete val="1"/>
        <c:axPos val="l"/>
        <c:numFmt formatCode="0%" sourceLinked="1"/>
        <c:majorTickMark val="out"/>
        <c:minorTickMark val="none"/>
        <c:tickLblPos val="nextTo"/>
        <c:crossAx val="448202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FF0-4EBF-911B-5C511BEF4D3D}"/>
              </c:ext>
            </c:extLst>
          </c:dPt>
          <c:dPt>
            <c:idx val="1"/>
            <c:invertIfNegative val="0"/>
            <c:bubble3D val="0"/>
            <c:spPr>
              <a:solidFill>
                <a:srgbClr val="C00000"/>
              </a:solidFill>
            </c:spPr>
            <c:extLst>
              <c:ext xmlns:c16="http://schemas.microsoft.com/office/drawing/2014/chart" uri="{C3380CC4-5D6E-409C-BE32-E72D297353CC}">
                <c16:uniqueId val="{00000001-3FF0-4EBF-911B-5C511BEF4D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FF0-4EBF-911B-5C511BEF4D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FF0-4EBF-911B-5C511BEF4D3D}"/>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FF0-4EBF-911B-5C511BEF4D3D}"/>
            </c:ext>
          </c:extLst>
        </c:ser>
        <c:dLbls>
          <c:showLegendKey val="0"/>
          <c:showVal val="0"/>
          <c:showCatName val="0"/>
          <c:showSerName val="0"/>
          <c:showPercent val="0"/>
          <c:showBubbleSize val="0"/>
        </c:dLbls>
        <c:gapWidth val="150"/>
        <c:shape val="box"/>
        <c:axId val="448206656"/>
        <c:axId val="448200776"/>
        <c:axId val="0"/>
      </c:bar3DChart>
      <c:catAx>
        <c:axId val="448206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8200776"/>
        <c:crosses val="autoZero"/>
        <c:auto val="1"/>
        <c:lblAlgn val="ctr"/>
        <c:lblOffset val="100"/>
        <c:noMultiLvlLbl val="0"/>
      </c:catAx>
      <c:valAx>
        <c:axId val="448200776"/>
        <c:scaling>
          <c:orientation val="minMax"/>
        </c:scaling>
        <c:delete val="1"/>
        <c:axPos val="l"/>
        <c:numFmt formatCode="0%" sourceLinked="1"/>
        <c:majorTickMark val="out"/>
        <c:minorTickMark val="none"/>
        <c:tickLblPos val="nextTo"/>
        <c:crossAx val="448206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3A5-404A-86D3-0C80EF19AD4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3A5-404A-86D3-0C80EF19AD4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3A5-404A-86D3-0C80EF19AD49}"/>
            </c:ext>
          </c:extLst>
        </c:ser>
        <c:dLbls>
          <c:showLegendKey val="0"/>
          <c:showVal val="0"/>
          <c:showCatName val="0"/>
          <c:showSerName val="0"/>
          <c:showPercent val="0"/>
          <c:showBubbleSize val="0"/>
        </c:dLbls>
        <c:gapWidth val="150"/>
        <c:shape val="box"/>
        <c:axId val="448202344"/>
        <c:axId val="448201952"/>
        <c:axId val="0"/>
      </c:bar3DChart>
      <c:catAx>
        <c:axId val="4482023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8201952"/>
        <c:crosses val="autoZero"/>
        <c:auto val="1"/>
        <c:lblAlgn val="ctr"/>
        <c:lblOffset val="100"/>
        <c:noMultiLvlLbl val="0"/>
      </c:catAx>
      <c:valAx>
        <c:axId val="448201952"/>
        <c:scaling>
          <c:orientation val="minMax"/>
        </c:scaling>
        <c:delete val="1"/>
        <c:axPos val="l"/>
        <c:numFmt formatCode="0%" sourceLinked="1"/>
        <c:majorTickMark val="out"/>
        <c:minorTickMark val="none"/>
        <c:tickLblPos val="nextTo"/>
        <c:crossAx val="4482023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8A-4095-BE89-494836CFC7C4}"/>
              </c:ext>
            </c:extLst>
          </c:dPt>
          <c:dPt>
            <c:idx val="1"/>
            <c:invertIfNegative val="0"/>
            <c:bubble3D val="0"/>
            <c:spPr>
              <a:solidFill>
                <a:srgbClr val="C00000"/>
              </a:solidFill>
            </c:spPr>
            <c:extLst>
              <c:ext xmlns:c16="http://schemas.microsoft.com/office/drawing/2014/chart" uri="{C3380CC4-5D6E-409C-BE32-E72D297353CC}">
                <c16:uniqueId val="{00000001-FD8A-4095-BE89-494836CFC7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8A-4095-BE89-494836CFC7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8A-4095-BE89-494836CFC7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FD8A-4095-BE89-494836CFC7C4}"/>
            </c:ext>
          </c:extLst>
        </c:ser>
        <c:dLbls>
          <c:showLegendKey val="0"/>
          <c:showVal val="0"/>
          <c:showCatName val="0"/>
          <c:showSerName val="0"/>
          <c:showPercent val="0"/>
          <c:showBubbleSize val="0"/>
        </c:dLbls>
        <c:gapWidth val="150"/>
        <c:shape val="box"/>
        <c:axId val="446672112"/>
        <c:axId val="446672896"/>
        <c:axId val="0"/>
      </c:bar3DChart>
      <c:catAx>
        <c:axId val="44667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672896"/>
        <c:crosses val="autoZero"/>
        <c:auto val="1"/>
        <c:lblAlgn val="ctr"/>
        <c:lblOffset val="100"/>
        <c:noMultiLvlLbl val="0"/>
      </c:catAx>
      <c:valAx>
        <c:axId val="446672896"/>
        <c:scaling>
          <c:orientation val="minMax"/>
        </c:scaling>
        <c:delete val="1"/>
        <c:axPos val="l"/>
        <c:numFmt formatCode="0%" sourceLinked="1"/>
        <c:majorTickMark val="out"/>
        <c:minorTickMark val="none"/>
        <c:tickLblPos val="nextTo"/>
        <c:crossAx val="4466721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EB9-46D7-BCED-B5F9F574C158}"/>
              </c:ext>
            </c:extLst>
          </c:dPt>
          <c:dPt>
            <c:idx val="1"/>
            <c:invertIfNegative val="0"/>
            <c:bubble3D val="0"/>
            <c:spPr>
              <a:solidFill>
                <a:srgbClr val="C00000"/>
              </a:solidFill>
            </c:spPr>
            <c:extLst>
              <c:ext xmlns:c16="http://schemas.microsoft.com/office/drawing/2014/chart" uri="{C3380CC4-5D6E-409C-BE32-E72D297353CC}">
                <c16:uniqueId val="{00000001-DEB9-46D7-BCED-B5F9F574C1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EB9-46D7-BCED-B5F9F574C1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EB9-46D7-BCED-B5F9F574C15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EB9-46D7-BCED-B5F9F574C158}"/>
            </c:ext>
          </c:extLst>
        </c:ser>
        <c:dLbls>
          <c:showLegendKey val="0"/>
          <c:showVal val="0"/>
          <c:showCatName val="0"/>
          <c:showSerName val="0"/>
          <c:showPercent val="0"/>
          <c:showBubbleSize val="0"/>
        </c:dLbls>
        <c:gapWidth val="150"/>
        <c:shape val="box"/>
        <c:axId val="448201168"/>
        <c:axId val="448203912"/>
        <c:axId val="0"/>
      </c:bar3DChart>
      <c:catAx>
        <c:axId val="448201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8203912"/>
        <c:crosses val="autoZero"/>
        <c:auto val="1"/>
        <c:lblAlgn val="ctr"/>
        <c:lblOffset val="100"/>
        <c:noMultiLvlLbl val="0"/>
      </c:catAx>
      <c:valAx>
        <c:axId val="448203912"/>
        <c:scaling>
          <c:orientation val="minMax"/>
        </c:scaling>
        <c:delete val="1"/>
        <c:axPos val="l"/>
        <c:numFmt formatCode="0%" sourceLinked="1"/>
        <c:majorTickMark val="out"/>
        <c:minorTickMark val="none"/>
        <c:tickLblPos val="nextTo"/>
        <c:crossAx val="448201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F42-42F8-9849-B35E5473708F}"/>
              </c:ext>
            </c:extLst>
          </c:dPt>
          <c:dPt>
            <c:idx val="1"/>
            <c:invertIfNegative val="0"/>
            <c:bubble3D val="0"/>
            <c:spPr>
              <a:solidFill>
                <a:srgbClr val="C00000"/>
              </a:solidFill>
            </c:spPr>
            <c:extLst>
              <c:ext xmlns:c16="http://schemas.microsoft.com/office/drawing/2014/chart" uri="{C3380CC4-5D6E-409C-BE32-E72D297353CC}">
                <c16:uniqueId val="{00000001-DF42-42F8-9849-B35E547370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F42-42F8-9849-B35E547370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F42-42F8-9849-B35E547370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DF42-42F8-9849-B35E5473708F}"/>
            </c:ext>
          </c:extLst>
        </c:ser>
        <c:dLbls>
          <c:showLegendKey val="0"/>
          <c:showVal val="0"/>
          <c:showCatName val="0"/>
          <c:showSerName val="0"/>
          <c:showPercent val="0"/>
          <c:showBubbleSize val="0"/>
        </c:dLbls>
        <c:gapWidth val="150"/>
        <c:shape val="box"/>
        <c:axId val="448204696"/>
        <c:axId val="448207832"/>
        <c:axId val="0"/>
      </c:bar3DChart>
      <c:catAx>
        <c:axId val="448204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8207832"/>
        <c:crosses val="autoZero"/>
        <c:auto val="1"/>
        <c:lblAlgn val="ctr"/>
        <c:lblOffset val="100"/>
        <c:noMultiLvlLbl val="0"/>
      </c:catAx>
      <c:valAx>
        <c:axId val="448207832"/>
        <c:scaling>
          <c:orientation val="minMax"/>
        </c:scaling>
        <c:delete val="1"/>
        <c:axPos val="l"/>
        <c:numFmt formatCode="0%" sourceLinked="1"/>
        <c:majorTickMark val="out"/>
        <c:minorTickMark val="none"/>
        <c:tickLblPos val="nextTo"/>
        <c:crossAx val="448204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CB9-4095-83D1-1F631B6B69B0}"/>
              </c:ext>
            </c:extLst>
          </c:dPt>
          <c:dPt>
            <c:idx val="1"/>
            <c:invertIfNegative val="0"/>
            <c:bubble3D val="0"/>
            <c:spPr>
              <a:solidFill>
                <a:srgbClr val="C00000"/>
              </a:solidFill>
            </c:spPr>
            <c:extLst>
              <c:ext xmlns:c16="http://schemas.microsoft.com/office/drawing/2014/chart" uri="{C3380CC4-5D6E-409C-BE32-E72D297353CC}">
                <c16:uniqueId val="{00000001-8CB9-4095-83D1-1F631B6B69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CB9-4095-83D1-1F631B6B69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CB9-4095-83D1-1F631B6B69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8CB9-4095-83D1-1F631B6B69B0}"/>
            </c:ext>
          </c:extLst>
        </c:ser>
        <c:dLbls>
          <c:showLegendKey val="0"/>
          <c:showVal val="0"/>
          <c:showCatName val="0"/>
          <c:showSerName val="0"/>
          <c:showPercent val="0"/>
          <c:showBubbleSize val="0"/>
        </c:dLbls>
        <c:gapWidth val="150"/>
        <c:shape val="box"/>
        <c:axId val="448207440"/>
        <c:axId val="448205088"/>
        <c:axId val="0"/>
      </c:bar3DChart>
      <c:catAx>
        <c:axId val="448207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8205088"/>
        <c:crosses val="autoZero"/>
        <c:auto val="1"/>
        <c:lblAlgn val="ctr"/>
        <c:lblOffset val="100"/>
        <c:noMultiLvlLbl val="0"/>
      </c:catAx>
      <c:valAx>
        <c:axId val="448205088"/>
        <c:scaling>
          <c:orientation val="minMax"/>
        </c:scaling>
        <c:delete val="1"/>
        <c:axPos val="l"/>
        <c:numFmt formatCode="0%" sourceLinked="1"/>
        <c:majorTickMark val="out"/>
        <c:minorTickMark val="none"/>
        <c:tickLblPos val="nextTo"/>
        <c:crossAx val="448207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103-41AC-86A8-B7DD7340027F}"/>
              </c:ext>
            </c:extLst>
          </c:dPt>
          <c:dPt>
            <c:idx val="1"/>
            <c:invertIfNegative val="0"/>
            <c:bubble3D val="0"/>
            <c:spPr>
              <a:solidFill>
                <a:srgbClr val="C00000"/>
              </a:solidFill>
            </c:spPr>
            <c:extLst>
              <c:ext xmlns:c16="http://schemas.microsoft.com/office/drawing/2014/chart" uri="{C3380CC4-5D6E-409C-BE32-E72D297353CC}">
                <c16:uniqueId val="{00000001-4103-41AC-86A8-B7DD734002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03-41AC-86A8-B7DD734002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03-41AC-86A8-B7DD734002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4103-41AC-86A8-B7DD7340027F}"/>
            </c:ext>
          </c:extLst>
        </c:ser>
        <c:dLbls>
          <c:showLegendKey val="0"/>
          <c:showVal val="0"/>
          <c:showCatName val="0"/>
          <c:showSerName val="0"/>
          <c:showPercent val="0"/>
          <c:showBubbleSize val="0"/>
        </c:dLbls>
        <c:gapWidth val="150"/>
        <c:shape val="box"/>
        <c:axId val="446409824"/>
        <c:axId val="446405904"/>
        <c:axId val="0"/>
      </c:bar3DChart>
      <c:catAx>
        <c:axId val="446409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405904"/>
        <c:crosses val="autoZero"/>
        <c:auto val="1"/>
        <c:lblAlgn val="ctr"/>
        <c:lblOffset val="100"/>
        <c:noMultiLvlLbl val="0"/>
      </c:catAx>
      <c:valAx>
        <c:axId val="446405904"/>
        <c:scaling>
          <c:orientation val="minMax"/>
        </c:scaling>
        <c:delete val="1"/>
        <c:axPos val="l"/>
        <c:numFmt formatCode="0%" sourceLinked="1"/>
        <c:majorTickMark val="out"/>
        <c:minorTickMark val="none"/>
        <c:tickLblPos val="nextTo"/>
        <c:crossAx val="4464098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FA-4B2B-964D-D50B4E5AD5A9}"/>
              </c:ext>
            </c:extLst>
          </c:dPt>
          <c:dPt>
            <c:idx val="1"/>
            <c:invertIfNegative val="0"/>
            <c:bubble3D val="0"/>
            <c:spPr>
              <a:solidFill>
                <a:srgbClr val="C00000"/>
              </a:solidFill>
            </c:spPr>
            <c:extLst>
              <c:ext xmlns:c16="http://schemas.microsoft.com/office/drawing/2014/chart" uri="{C3380CC4-5D6E-409C-BE32-E72D297353CC}">
                <c16:uniqueId val="{00000001-30FA-4B2B-964D-D50B4E5AD5A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FA-4B2B-964D-D50B4E5AD5A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FA-4B2B-964D-D50B4E5AD5A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0.7142857142857143</c:v>
                </c:pt>
                <c:pt idx="3">
                  <c:v>0.14285714285714285</c:v>
                </c:pt>
              </c:numCache>
            </c:numRef>
          </c:val>
          <c:extLst>
            <c:ext xmlns:c16="http://schemas.microsoft.com/office/drawing/2014/chart" uri="{C3380CC4-5D6E-409C-BE32-E72D297353CC}">
              <c16:uniqueId val="{00000004-30FA-4B2B-964D-D50B4E5AD5A9}"/>
            </c:ext>
          </c:extLst>
        </c:ser>
        <c:dLbls>
          <c:showLegendKey val="0"/>
          <c:showVal val="0"/>
          <c:showCatName val="0"/>
          <c:showSerName val="0"/>
          <c:showPercent val="0"/>
          <c:showBubbleSize val="0"/>
        </c:dLbls>
        <c:gapWidth val="150"/>
        <c:shape val="box"/>
        <c:axId val="446412568"/>
        <c:axId val="446412960"/>
        <c:axId val="0"/>
      </c:bar3DChart>
      <c:catAx>
        <c:axId val="446412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412960"/>
        <c:crosses val="autoZero"/>
        <c:auto val="1"/>
        <c:lblAlgn val="ctr"/>
        <c:lblOffset val="100"/>
        <c:noMultiLvlLbl val="0"/>
      </c:catAx>
      <c:valAx>
        <c:axId val="446412960"/>
        <c:scaling>
          <c:orientation val="minMax"/>
        </c:scaling>
        <c:delete val="1"/>
        <c:axPos val="l"/>
        <c:numFmt formatCode="0%" sourceLinked="1"/>
        <c:majorTickMark val="out"/>
        <c:minorTickMark val="none"/>
        <c:tickLblPos val="nextTo"/>
        <c:crossAx val="4464125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C8-4CB9-B5B0-A1C5143B135C}"/>
              </c:ext>
            </c:extLst>
          </c:dPt>
          <c:dPt>
            <c:idx val="1"/>
            <c:invertIfNegative val="0"/>
            <c:bubble3D val="0"/>
            <c:spPr>
              <a:solidFill>
                <a:srgbClr val="C00000"/>
              </a:solidFill>
            </c:spPr>
            <c:extLst>
              <c:ext xmlns:c16="http://schemas.microsoft.com/office/drawing/2014/chart" uri="{C3380CC4-5D6E-409C-BE32-E72D297353CC}">
                <c16:uniqueId val="{00000001-CBC8-4CB9-B5B0-A1C5143B13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C8-4CB9-B5B0-A1C5143B13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C8-4CB9-B5B0-A1C5143B13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0.14285714285714285</c:v>
                </c:pt>
              </c:numCache>
            </c:numRef>
          </c:val>
          <c:extLst>
            <c:ext xmlns:c16="http://schemas.microsoft.com/office/drawing/2014/chart" uri="{C3380CC4-5D6E-409C-BE32-E72D297353CC}">
              <c16:uniqueId val="{00000004-CBC8-4CB9-B5B0-A1C5143B135C}"/>
            </c:ext>
          </c:extLst>
        </c:ser>
        <c:dLbls>
          <c:showLegendKey val="0"/>
          <c:showVal val="0"/>
          <c:showCatName val="0"/>
          <c:showSerName val="0"/>
          <c:showPercent val="0"/>
          <c:showBubbleSize val="0"/>
        </c:dLbls>
        <c:gapWidth val="150"/>
        <c:shape val="box"/>
        <c:axId val="446403552"/>
        <c:axId val="446403944"/>
        <c:axId val="0"/>
      </c:bar3DChart>
      <c:catAx>
        <c:axId val="446403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403944"/>
        <c:crosses val="autoZero"/>
        <c:auto val="1"/>
        <c:lblAlgn val="ctr"/>
        <c:lblOffset val="100"/>
        <c:noMultiLvlLbl val="0"/>
      </c:catAx>
      <c:valAx>
        <c:axId val="446403944"/>
        <c:scaling>
          <c:orientation val="minMax"/>
        </c:scaling>
        <c:delete val="1"/>
        <c:axPos val="l"/>
        <c:numFmt formatCode="0%" sourceLinked="1"/>
        <c:majorTickMark val="out"/>
        <c:minorTickMark val="none"/>
        <c:tickLblPos val="nextTo"/>
        <c:crossAx val="4464035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D33-4435-B010-30D331D4D890}"/>
              </c:ext>
            </c:extLst>
          </c:dPt>
          <c:dPt>
            <c:idx val="1"/>
            <c:invertIfNegative val="0"/>
            <c:bubble3D val="0"/>
            <c:spPr>
              <a:solidFill>
                <a:srgbClr val="C00000"/>
              </a:solidFill>
            </c:spPr>
            <c:extLst>
              <c:ext xmlns:c16="http://schemas.microsoft.com/office/drawing/2014/chart" uri="{C3380CC4-5D6E-409C-BE32-E72D297353CC}">
                <c16:uniqueId val="{00000001-DD33-4435-B010-30D331D4D8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D33-4435-B010-30D331D4D8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D33-4435-B010-30D331D4D8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DD33-4435-B010-30D331D4D890}"/>
            </c:ext>
          </c:extLst>
        </c:ser>
        <c:dLbls>
          <c:showLegendKey val="0"/>
          <c:showVal val="0"/>
          <c:showCatName val="0"/>
          <c:showSerName val="0"/>
          <c:showPercent val="0"/>
          <c:showBubbleSize val="0"/>
        </c:dLbls>
        <c:gapWidth val="150"/>
        <c:shape val="box"/>
        <c:axId val="446409040"/>
        <c:axId val="446414528"/>
        <c:axId val="0"/>
      </c:bar3DChart>
      <c:catAx>
        <c:axId val="446409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414528"/>
        <c:crosses val="autoZero"/>
        <c:auto val="1"/>
        <c:lblAlgn val="ctr"/>
        <c:lblOffset val="100"/>
        <c:noMultiLvlLbl val="0"/>
      </c:catAx>
      <c:valAx>
        <c:axId val="446414528"/>
        <c:scaling>
          <c:orientation val="minMax"/>
        </c:scaling>
        <c:delete val="1"/>
        <c:axPos val="l"/>
        <c:numFmt formatCode="0%" sourceLinked="1"/>
        <c:majorTickMark val="out"/>
        <c:minorTickMark val="none"/>
        <c:tickLblPos val="nextTo"/>
        <c:crossAx val="4464090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7F-4940-87A2-A9D790E7FF12}"/>
              </c:ext>
            </c:extLst>
          </c:dPt>
          <c:dPt>
            <c:idx val="1"/>
            <c:invertIfNegative val="0"/>
            <c:bubble3D val="0"/>
            <c:spPr>
              <a:solidFill>
                <a:srgbClr val="C00000"/>
              </a:solidFill>
            </c:spPr>
            <c:extLst>
              <c:ext xmlns:c16="http://schemas.microsoft.com/office/drawing/2014/chart" uri="{C3380CC4-5D6E-409C-BE32-E72D297353CC}">
                <c16:uniqueId val="{00000001-9C7F-4940-87A2-A9D790E7FF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7F-4940-87A2-A9D790E7FF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7F-4940-87A2-A9D790E7FF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c:v>
                </c:pt>
                <c:pt idx="2">
                  <c:v>0.5</c:v>
                </c:pt>
                <c:pt idx="3">
                  <c:v>0</c:v>
                </c:pt>
              </c:numCache>
            </c:numRef>
          </c:val>
          <c:extLst>
            <c:ext xmlns:c16="http://schemas.microsoft.com/office/drawing/2014/chart" uri="{C3380CC4-5D6E-409C-BE32-E72D297353CC}">
              <c16:uniqueId val="{00000004-9C7F-4940-87A2-A9D790E7FF12}"/>
            </c:ext>
          </c:extLst>
        </c:ser>
        <c:dLbls>
          <c:showLegendKey val="0"/>
          <c:showVal val="0"/>
          <c:showCatName val="0"/>
          <c:showSerName val="0"/>
          <c:showPercent val="0"/>
          <c:showBubbleSize val="0"/>
        </c:dLbls>
        <c:gapWidth val="150"/>
        <c:shape val="box"/>
        <c:axId val="446411784"/>
        <c:axId val="446403160"/>
        <c:axId val="0"/>
      </c:bar3DChart>
      <c:catAx>
        <c:axId val="446411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403160"/>
        <c:crosses val="autoZero"/>
        <c:auto val="1"/>
        <c:lblAlgn val="ctr"/>
        <c:lblOffset val="100"/>
        <c:noMultiLvlLbl val="0"/>
      </c:catAx>
      <c:valAx>
        <c:axId val="446403160"/>
        <c:scaling>
          <c:orientation val="minMax"/>
        </c:scaling>
        <c:delete val="1"/>
        <c:axPos val="l"/>
        <c:numFmt formatCode="0%" sourceLinked="1"/>
        <c:majorTickMark val="out"/>
        <c:minorTickMark val="none"/>
        <c:tickLblPos val="nextTo"/>
        <c:crossAx val="446411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43-4995-819A-71DE728912F7}"/>
              </c:ext>
            </c:extLst>
          </c:dPt>
          <c:dPt>
            <c:idx val="1"/>
            <c:invertIfNegative val="0"/>
            <c:bubble3D val="0"/>
            <c:spPr>
              <a:solidFill>
                <a:srgbClr val="C00000"/>
              </a:solidFill>
            </c:spPr>
            <c:extLst>
              <c:ext xmlns:c16="http://schemas.microsoft.com/office/drawing/2014/chart" uri="{C3380CC4-5D6E-409C-BE32-E72D297353CC}">
                <c16:uniqueId val="{00000001-FD43-4995-819A-71DE728912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3-4995-819A-71DE728912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3-4995-819A-71DE728912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c:v>
                </c:pt>
                <c:pt idx="3">
                  <c:v>0</c:v>
                </c:pt>
              </c:numCache>
            </c:numRef>
          </c:val>
          <c:extLst>
            <c:ext xmlns:c16="http://schemas.microsoft.com/office/drawing/2014/chart" uri="{C3380CC4-5D6E-409C-BE32-E72D297353CC}">
              <c16:uniqueId val="{00000004-FD43-4995-819A-71DE728912F7}"/>
            </c:ext>
          </c:extLst>
        </c:ser>
        <c:dLbls>
          <c:showLegendKey val="0"/>
          <c:showVal val="0"/>
          <c:showCatName val="0"/>
          <c:showSerName val="0"/>
          <c:showPercent val="0"/>
          <c:showBubbleSize val="0"/>
        </c:dLbls>
        <c:gapWidth val="150"/>
        <c:shape val="box"/>
        <c:axId val="446406688"/>
        <c:axId val="446407080"/>
        <c:axId val="0"/>
      </c:bar3DChart>
      <c:catAx>
        <c:axId val="446406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407080"/>
        <c:crosses val="autoZero"/>
        <c:auto val="1"/>
        <c:lblAlgn val="ctr"/>
        <c:lblOffset val="100"/>
        <c:noMultiLvlLbl val="0"/>
      </c:catAx>
      <c:valAx>
        <c:axId val="446407080"/>
        <c:scaling>
          <c:orientation val="minMax"/>
        </c:scaling>
        <c:delete val="1"/>
        <c:axPos val="l"/>
        <c:numFmt formatCode="0%" sourceLinked="1"/>
        <c:majorTickMark val="out"/>
        <c:minorTickMark val="none"/>
        <c:tickLblPos val="nextTo"/>
        <c:crossAx val="446406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F93-458E-A3BB-F90CDEB6BEEC}"/>
              </c:ext>
            </c:extLst>
          </c:dPt>
          <c:dPt>
            <c:idx val="1"/>
            <c:invertIfNegative val="0"/>
            <c:bubble3D val="0"/>
            <c:spPr>
              <a:solidFill>
                <a:srgbClr val="C00000"/>
              </a:solidFill>
            </c:spPr>
            <c:extLst>
              <c:ext xmlns:c16="http://schemas.microsoft.com/office/drawing/2014/chart" uri="{C3380CC4-5D6E-409C-BE32-E72D297353CC}">
                <c16:uniqueId val="{00000001-EF93-458E-A3BB-F90CDEB6BE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93-458E-A3BB-F90CDEB6BE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93-458E-A3BB-F90CDEB6BE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extLst>
            <c:ext xmlns:c16="http://schemas.microsoft.com/office/drawing/2014/chart" uri="{C3380CC4-5D6E-409C-BE32-E72D297353CC}">
              <c16:uniqueId val="{00000004-EF93-458E-A3BB-F90CDEB6BEEC}"/>
            </c:ext>
          </c:extLst>
        </c:ser>
        <c:dLbls>
          <c:showLegendKey val="0"/>
          <c:showVal val="0"/>
          <c:showCatName val="0"/>
          <c:showSerName val="0"/>
          <c:showPercent val="0"/>
          <c:showBubbleSize val="0"/>
        </c:dLbls>
        <c:gapWidth val="150"/>
        <c:shape val="box"/>
        <c:axId val="446410216"/>
        <c:axId val="446407472"/>
        <c:axId val="0"/>
      </c:bar3DChart>
      <c:catAx>
        <c:axId val="446410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407472"/>
        <c:crosses val="autoZero"/>
        <c:auto val="1"/>
        <c:lblAlgn val="ctr"/>
        <c:lblOffset val="100"/>
        <c:noMultiLvlLbl val="0"/>
      </c:catAx>
      <c:valAx>
        <c:axId val="446407472"/>
        <c:scaling>
          <c:orientation val="minMax"/>
        </c:scaling>
        <c:delete val="1"/>
        <c:axPos val="l"/>
        <c:numFmt formatCode="0%" sourceLinked="1"/>
        <c:majorTickMark val="out"/>
        <c:minorTickMark val="none"/>
        <c:tickLblPos val="nextTo"/>
        <c:crossAx val="446410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C7-42B8-B478-BA8B7F91B49E}"/>
              </c:ext>
            </c:extLst>
          </c:dPt>
          <c:dPt>
            <c:idx val="1"/>
            <c:invertIfNegative val="0"/>
            <c:bubble3D val="0"/>
            <c:spPr>
              <a:solidFill>
                <a:srgbClr val="C00000"/>
              </a:solidFill>
            </c:spPr>
            <c:extLst>
              <c:ext xmlns:c16="http://schemas.microsoft.com/office/drawing/2014/chart" uri="{C3380CC4-5D6E-409C-BE32-E72D297353CC}">
                <c16:uniqueId val="{00000001-48C7-42B8-B478-BA8B7F91B4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C7-42B8-B478-BA8B7F91B4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C7-42B8-B478-BA8B7F91B4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48C7-42B8-B478-BA8B7F91B49E}"/>
            </c:ext>
          </c:extLst>
        </c:ser>
        <c:dLbls>
          <c:showLegendKey val="0"/>
          <c:showVal val="0"/>
          <c:showCatName val="0"/>
          <c:showSerName val="0"/>
          <c:showPercent val="0"/>
          <c:showBubbleSize val="0"/>
        </c:dLbls>
        <c:gapWidth val="150"/>
        <c:shape val="box"/>
        <c:axId val="446668976"/>
        <c:axId val="446671328"/>
        <c:axId val="0"/>
      </c:bar3DChart>
      <c:catAx>
        <c:axId val="446668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671328"/>
        <c:crosses val="autoZero"/>
        <c:auto val="1"/>
        <c:lblAlgn val="ctr"/>
        <c:lblOffset val="100"/>
        <c:noMultiLvlLbl val="0"/>
      </c:catAx>
      <c:valAx>
        <c:axId val="446671328"/>
        <c:scaling>
          <c:orientation val="minMax"/>
        </c:scaling>
        <c:delete val="1"/>
        <c:axPos val="l"/>
        <c:numFmt formatCode="0%" sourceLinked="1"/>
        <c:majorTickMark val="out"/>
        <c:minorTickMark val="none"/>
        <c:tickLblPos val="nextTo"/>
        <c:crossAx val="4466689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918F-44F6-A6EC-8F3DA90ABAA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918F-44F6-A6EC-8F3DA90ABA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E47D-4A3D-959E-EEBB786BE6A8}"/>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918F-44F6-A6EC-8F3DA90ABAA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918F-44F6-A6EC-8F3DA90ABAA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918F-44F6-A6EC-8F3DA90ABAA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918F-44F6-A6EC-8F3DA90ABA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E47D-4A3D-959E-EEBB786BE6A8}"/>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918F-44F6-A6EC-8F3DA90ABAA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918F-44F6-A6EC-8F3DA90ABAA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918F-44F6-A6EC-8F3DA90ABAA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918F-44F6-A6EC-8F3DA90ABA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E47D-4A3D-959E-EEBB786BE6A8}"/>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47D-4A3D-959E-EEBB786BE6A8}"/>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47D-4A3D-959E-EEBB786BE6A8}"/>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47D-4A3D-959E-EEBB786BE6A8}"/>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E47D-4A3D-959E-EEBB786BE6A8}"/>
            </c:ext>
          </c:extLst>
        </c:ser>
        <c:dLbls>
          <c:showLegendKey val="0"/>
          <c:showVal val="0"/>
          <c:showCatName val="0"/>
          <c:showSerName val="0"/>
          <c:showPercent val="0"/>
          <c:showBubbleSize val="0"/>
        </c:dLbls>
        <c:smooth val="0"/>
        <c:axId val="446410608"/>
        <c:axId val="446413744"/>
      </c:lineChart>
      <c:catAx>
        <c:axId val="446410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6413744"/>
        <c:crosses val="autoZero"/>
        <c:auto val="1"/>
        <c:lblAlgn val="ctr"/>
        <c:lblOffset val="100"/>
        <c:noMultiLvlLbl val="0"/>
      </c:catAx>
      <c:valAx>
        <c:axId val="446413744"/>
        <c:scaling>
          <c:orientation val="minMax"/>
        </c:scaling>
        <c:delete val="1"/>
        <c:axPos val="l"/>
        <c:numFmt formatCode="0%" sourceLinked="1"/>
        <c:majorTickMark val="out"/>
        <c:minorTickMark val="none"/>
        <c:tickLblPos val="nextTo"/>
        <c:crossAx val="4464106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9F8-4DE8-AA81-DE0164193359}"/>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9F8-4DE8-AA81-DE01641933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0.7142857142857143</c:v>
                </c:pt>
                <c:pt idx="3">
                  <c:v>0.14285714285714285</c:v>
                </c:pt>
              </c:numCache>
            </c:numRef>
          </c:val>
          <c:smooth val="0"/>
          <c:extLst>
            <c:ext xmlns:c16="http://schemas.microsoft.com/office/drawing/2014/chart" uri="{C3380CC4-5D6E-409C-BE32-E72D297353CC}">
              <c16:uniqueId val="{00000002-79F8-4DE8-AA81-DE0164193359}"/>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9F8-4DE8-AA81-DE0164193359}"/>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9F8-4DE8-AA81-DE0164193359}"/>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9F8-4DE8-AA81-DE0164193359}"/>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9F8-4DE8-AA81-DE01641933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0.14285714285714285</c:v>
                </c:pt>
              </c:numCache>
            </c:numRef>
          </c:val>
          <c:smooth val="0"/>
          <c:extLst>
            <c:ext xmlns:c16="http://schemas.microsoft.com/office/drawing/2014/chart" uri="{C3380CC4-5D6E-409C-BE32-E72D297353CC}">
              <c16:uniqueId val="{00000007-79F8-4DE8-AA81-DE0164193359}"/>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9F8-4DE8-AA81-DE0164193359}"/>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9F8-4DE8-AA81-DE0164193359}"/>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9F8-4DE8-AA81-DE0164193359}"/>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9F8-4DE8-AA81-DE01641933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9F8-4DE8-AA81-DE0164193359}"/>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9F8-4DE8-AA81-DE0164193359}"/>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9F8-4DE8-AA81-DE0164193359}"/>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9F8-4DE8-AA81-DE0164193359}"/>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9F8-4DE8-AA81-DE01641933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9F8-4DE8-AA81-DE0164193359}"/>
            </c:ext>
          </c:extLst>
        </c:ser>
        <c:dLbls>
          <c:showLegendKey val="0"/>
          <c:showVal val="0"/>
          <c:showCatName val="0"/>
          <c:showSerName val="0"/>
          <c:showPercent val="0"/>
          <c:showBubbleSize val="0"/>
        </c:dLbls>
        <c:smooth val="0"/>
        <c:axId val="446411392"/>
        <c:axId val="446406296"/>
      </c:lineChart>
      <c:catAx>
        <c:axId val="4464113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6406296"/>
        <c:crosses val="autoZero"/>
        <c:auto val="1"/>
        <c:lblAlgn val="ctr"/>
        <c:lblOffset val="100"/>
        <c:noMultiLvlLbl val="0"/>
      </c:catAx>
      <c:valAx>
        <c:axId val="446406296"/>
        <c:scaling>
          <c:orientation val="minMax"/>
        </c:scaling>
        <c:delete val="1"/>
        <c:axPos val="l"/>
        <c:numFmt formatCode="0%" sourceLinked="1"/>
        <c:majorTickMark val="out"/>
        <c:minorTickMark val="none"/>
        <c:tickLblPos val="nextTo"/>
        <c:crossAx val="4464113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4EC6-4005-B693-04822E2FB908}"/>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4EC6-4005-B693-04822E2FB9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2-10D9-412F-B4B3-52CA7BD1D863}"/>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4EC6-4005-B693-04822E2FB908}"/>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4EC6-4005-B693-04822E2FB908}"/>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4EC6-4005-B693-04822E2FB908}"/>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4EC6-4005-B693-04822E2FB9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c:v>
                </c:pt>
                <c:pt idx="3">
                  <c:v>0</c:v>
                </c:pt>
              </c:numCache>
            </c:numRef>
          </c:val>
          <c:smooth val="0"/>
          <c:extLst>
            <c:ext xmlns:c16="http://schemas.microsoft.com/office/drawing/2014/chart" uri="{C3380CC4-5D6E-409C-BE32-E72D297353CC}">
              <c16:uniqueId val="{00000007-10D9-412F-B4B3-52CA7BD1D863}"/>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4EC6-4005-B693-04822E2FB908}"/>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4EC6-4005-B693-04822E2FB908}"/>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4EC6-4005-B693-04822E2FB908}"/>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4EC6-4005-B693-04822E2FB9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10D9-412F-B4B3-52CA7BD1D863}"/>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D9-412F-B4B3-52CA7BD1D863}"/>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D9-412F-B4B3-52CA7BD1D8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10D9-412F-B4B3-52CA7BD1D863}"/>
            </c:ext>
          </c:extLst>
        </c:ser>
        <c:dLbls>
          <c:showLegendKey val="0"/>
          <c:showVal val="0"/>
          <c:showCatName val="0"/>
          <c:showSerName val="0"/>
          <c:showPercent val="0"/>
          <c:showBubbleSize val="0"/>
        </c:dLbls>
        <c:smooth val="0"/>
        <c:axId val="446414136"/>
        <c:axId val="446408648"/>
      </c:lineChart>
      <c:catAx>
        <c:axId val="446414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6408648"/>
        <c:crosses val="autoZero"/>
        <c:auto val="1"/>
        <c:lblAlgn val="ctr"/>
        <c:lblOffset val="100"/>
        <c:noMultiLvlLbl val="0"/>
      </c:catAx>
      <c:valAx>
        <c:axId val="446408648"/>
        <c:scaling>
          <c:orientation val="minMax"/>
        </c:scaling>
        <c:delete val="1"/>
        <c:axPos val="l"/>
        <c:numFmt formatCode="0%" sourceLinked="1"/>
        <c:majorTickMark val="out"/>
        <c:minorTickMark val="none"/>
        <c:tickLblPos val="nextTo"/>
        <c:crossAx val="4464141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54-41BB-89A5-FDE7769C4F3C}"/>
              </c:ext>
            </c:extLst>
          </c:dPt>
          <c:dPt>
            <c:idx val="1"/>
            <c:invertIfNegative val="0"/>
            <c:bubble3D val="0"/>
            <c:spPr>
              <a:solidFill>
                <a:srgbClr val="C00000"/>
              </a:solidFill>
            </c:spPr>
            <c:extLst>
              <c:ext xmlns:c16="http://schemas.microsoft.com/office/drawing/2014/chart" uri="{C3380CC4-5D6E-409C-BE32-E72D297353CC}">
                <c16:uniqueId val="{00000001-B254-41BB-89A5-FDE7769C4F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54-41BB-89A5-FDE7769C4F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54-41BB-89A5-FDE7769C4F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c:v>
                </c:pt>
                <c:pt idx="1">
                  <c:v>0.3</c:v>
                </c:pt>
                <c:pt idx="2">
                  <c:v>0.5</c:v>
                </c:pt>
                <c:pt idx="3">
                  <c:v>0</c:v>
                </c:pt>
              </c:numCache>
            </c:numRef>
          </c:val>
          <c:extLst>
            <c:ext xmlns:c16="http://schemas.microsoft.com/office/drawing/2014/chart" uri="{C3380CC4-5D6E-409C-BE32-E72D297353CC}">
              <c16:uniqueId val="{00000004-B254-41BB-89A5-FDE7769C4F3C}"/>
            </c:ext>
          </c:extLst>
        </c:ser>
        <c:dLbls>
          <c:showLegendKey val="0"/>
          <c:showVal val="0"/>
          <c:showCatName val="0"/>
          <c:showSerName val="0"/>
          <c:showPercent val="0"/>
          <c:showBubbleSize val="0"/>
        </c:dLbls>
        <c:gapWidth val="150"/>
        <c:shape val="box"/>
        <c:axId val="446402768"/>
        <c:axId val="446415704"/>
        <c:axId val="0"/>
      </c:bar3DChart>
      <c:catAx>
        <c:axId val="446402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415704"/>
        <c:crosses val="autoZero"/>
        <c:auto val="1"/>
        <c:lblAlgn val="ctr"/>
        <c:lblOffset val="100"/>
        <c:noMultiLvlLbl val="0"/>
      </c:catAx>
      <c:valAx>
        <c:axId val="446415704"/>
        <c:scaling>
          <c:orientation val="minMax"/>
        </c:scaling>
        <c:delete val="1"/>
        <c:axPos val="l"/>
        <c:numFmt formatCode="0%" sourceLinked="1"/>
        <c:majorTickMark val="out"/>
        <c:minorTickMark val="none"/>
        <c:tickLblPos val="nextTo"/>
        <c:crossAx val="4464027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80-4EA6-B1AF-6CE2A8545067}"/>
              </c:ext>
            </c:extLst>
          </c:dPt>
          <c:dPt>
            <c:idx val="1"/>
            <c:invertIfNegative val="0"/>
            <c:bubble3D val="0"/>
            <c:spPr>
              <a:solidFill>
                <a:srgbClr val="C00000"/>
              </a:solidFill>
            </c:spPr>
            <c:extLst>
              <c:ext xmlns:c16="http://schemas.microsoft.com/office/drawing/2014/chart" uri="{C3380CC4-5D6E-409C-BE32-E72D297353CC}">
                <c16:uniqueId val="{00000001-9C80-4EA6-B1AF-6CE2A85450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80-4EA6-B1AF-6CE2A85450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80-4EA6-B1AF-6CE2A85450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0.4</c:v>
                </c:pt>
                <c:pt idx="2">
                  <c:v>0.5</c:v>
                </c:pt>
                <c:pt idx="3">
                  <c:v>0.1</c:v>
                </c:pt>
              </c:numCache>
            </c:numRef>
          </c:val>
          <c:extLst>
            <c:ext xmlns:c16="http://schemas.microsoft.com/office/drawing/2014/chart" uri="{C3380CC4-5D6E-409C-BE32-E72D297353CC}">
              <c16:uniqueId val="{00000004-9C80-4EA6-B1AF-6CE2A8545067}"/>
            </c:ext>
          </c:extLst>
        </c:ser>
        <c:dLbls>
          <c:showLegendKey val="0"/>
          <c:showVal val="0"/>
          <c:showCatName val="0"/>
          <c:showSerName val="0"/>
          <c:showPercent val="0"/>
          <c:showBubbleSize val="0"/>
        </c:dLbls>
        <c:gapWidth val="150"/>
        <c:shape val="box"/>
        <c:axId val="446416096"/>
        <c:axId val="446418056"/>
        <c:axId val="0"/>
      </c:bar3DChart>
      <c:catAx>
        <c:axId val="446416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418056"/>
        <c:crosses val="autoZero"/>
        <c:auto val="1"/>
        <c:lblAlgn val="ctr"/>
        <c:lblOffset val="100"/>
        <c:noMultiLvlLbl val="0"/>
      </c:catAx>
      <c:valAx>
        <c:axId val="446418056"/>
        <c:scaling>
          <c:orientation val="minMax"/>
        </c:scaling>
        <c:delete val="1"/>
        <c:axPos val="l"/>
        <c:numFmt formatCode="0%" sourceLinked="1"/>
        <c:majorTickMark val="out"/>
        <c:minorTickMark val="none"/>
        <c:tickLblPos val="nextTo"/>
        <c:crossAx val="446416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00-445F-816F-4D2FD70707AE}"/>
              </c:ext>
            </c:extLst>
          </c:dPt>
          <c:dPt>
            <c:idx val="1"/>
            <c:invertIfNegative val="0"/>
            <c:bubble3D val="0"/>
            <c:spPr>
              <a:solidFill>
                <a:srgbClr val="C00000"/>
              </a:solidFill>
            </c:spPr>
            <c:extLst>
              <c:ext xmlns:c16="http://schemas.microsoft.com/office/drawing/2014/chart" uri="{C3380CC4-5D6E-409C-BE32-E72D297353CC}">
                <c16:uniqueId val="{00000001-AD00-445F-816F-4D2FD70707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00-445F-816F-4D2FD70707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00-445F-816F-4D2FD70707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0.4</c:v>
                </c:pt>
                <c:pt idx="2">
                  <c:v>0.5</c:v>
                </c:pt>
                <c:pt idx="3">
                  <c:v>0.1</c:v>
                </c:pt>
              </c:numCache>
            </c:numRef>
          </c:val>
          <c:extLst>
            <c:ext xmlns:c16="http://schemas.microsoft.com/office/drawing/2014/chart" uri="{C3380CC4-5D6E-409C-BE32-E72D297353CC}">
              <c16:uniqueId val="{00000004-AD00-445F-816F-4D2FD70707AE}"/>
            </c:ext>
          </c:extLst>
        </c:ser>
        <c:dLbls>
          <c:showLegendKey val="0"/>
          <c:showVal val="0"/>
          <c:showCatName val="0"/>
          <c:showSerName val="0"/>
          <c:showPercent val="0"/>
          <c:showBubbleSize val="0"/>
        </c:dLbls>
        <c:gapWidth val="150"/>
        <c:shape val="box"/>
        <c:axId val="446416880"/>
        <c:axId val="446417272"/>
        <c:axId val="0"/>
      </c:bar3DChart>
      <c:catAx>
        <c:axId val="446416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417272"/>
        <c:crosses val="autoZero"/>
        <c:auto val="1"/>
        <c:lblAlgn val="ctr"/>
        <c:lblOffset val="100"/>
        <c:noMultiLvlLbl val="0"/>
      </c:catAx>
      <c:valAx>
        <c:axId val="446417272"/>
        <c:scaling>
          <c:orientation val="minMax"/>
        </c:scaling>
        <c:delete val="1"/>
        <c:axPos val="l"/>
        <c:numFmt formatCode="0%" sourceLinked="1"/>
        <c:majorTickMark val="out"/>
        <c:minorTickMark val="none"/>
        <c:tickLblPos val="nextTo"/>
        <c:crossAx val="446416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909F-495B-8DCC-C30BE042714E}"/>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909F-495B-8DCC-C30BE04271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638F-4D9F-92C5-9EA8C5A34EC1}"/>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909F-495B-8DCC-C30BE042714E}"/>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909F-495B-8DCC-C30BE042714E}"/>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909F-495B-8DCC-C30BE042714E}"/>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909F-495B-8DCC-C30BE04271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0.4</c:v>
                </c:pt>
                <c:pt idx="2">
                  <c:v>0.5</c:v>
                </c:pt>
                <c:pt idx="3">
                  <c:v>0.1</c:v>
                </c:pt>
              </c:numCache>
            </c:numRef>
          </c:val>
          <c:smooth val="0"/>
          <c:extLst>
            <c:ext xmlns:c16="http://schemas.microsoft.com/office/drawing/2014/chart" uri="{C3380CC4-5D6E-409C-BE32-E72D297353CC}">
              <c16:uniqueId val="{00000007-638F-4D9F-92C5-9EA8C5A34EC1}"/>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909F-495B-8DCC-C30BE042714E}"/>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909F-495B-8DCC-C30BE042714E}"/>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909F-495B-8DCC-C30BE042714E}"/>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909F-495B-8DCC-C30BE04271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0.1</c:v>
                </c:pt>
                <c:pt idx="2">
                  <c:v>0.3</c:v>
                </c:pt>
                <c:pt idx="3">
                  <c:v>0.6</c:v>
                </c:pt>
              </c:numCache>
            </c:numRef>
          </c:val>
          <c:smooth val="0"/>
          <c:extLst>
            <c:ext xmlns:c16="http://schemas.microsoft.com/office/drawing/2014/chart" uri="{C3380CC4-5D6E-409C-BE32-E72D297353CC}">
              <c16:uniqueId val="{0000000C-638F-4D9F-92C5-9EA8C5A34EC1}"/>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38F-4D9F-92C5-9EA8C5A34EC1}"/>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38F-4D9F-92C5-9EA8C5A34EC1}"/>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38F-4D9F-92C5-9EA8C5A34EC1}"/>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38F-4D9F-92C5-9EA8C5A34E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38F-4D9F-92C5-9EA8C5A34EC1}"/>
            </c:ext>
          </c:extLst>
        </c:ser>
        <c:dLbls>
          <c:showLegendKey val="0"/>
          <c:showVal val="0"/>
          <c:showCatName val="0"/>
          <c:showSerName val="0"/>
          <c:showPercent val="0"/>
          <c:showBubbleSize val="0"/>
        </c:dLbls>
        <c:smooth val="0"/>
        <c:axId val="446414920"/>
        <c:axId val="449700776"/>
      </c:lineChart>
      <c:catAx>
        <c:axId val="446414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9700776"/>
        <c:crosses val="autoZero"/>
        <c:auto val="1"/>
        <c:lblAlgn val="ctr"/>
        <c:lblOffset val="100"/>
        <c:noMultiLvlLbl val="0"/>
      </c:catAx>
      <c:valAx>
        <c:axId val="449700776"/>
        <c:scaling>
          <c:orientation val="minMax"/>
        </c:scaling>
        <c:delete val="1"/>
        <c:axPos val="l"/>
        <c:numFmt formatCode="0%" sourceLinked="1"/>
        <c:majorTickMark val="out"/>
        <c:minorTickMark val="none"/>
        <c:tickLblPos val="nextTo"/>
        <c:crossAx val="4464149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4E-4276-A977-2665C8727953}"/>
              </c:ext>
            </c:extLst>
          </c:dPt>
          <c:dPt>
            <c:idx val="1"/>
            <c:invertIfNegative val="0"/>
            <c:bubble3D val="0"/>
            <c:spPr>
              <a:solidFill>
                <a:srgbClr val="C00000"/>
              </a:solidFill>
            </c:spPr>
            <c:extLst>
              <c:ext xmlns:c16="http://schemas.microsoft.com/office/drawing/2014/chart" uri="{C3380CC4-5D6E-409C-BE32-E72D297353CC}">
                <c16:uniqueId val="{00000001-984E-4276-A977-2665C87279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4E-4276-A977-2665C87279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4E-4276-A977-2665C87279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984E-4276-A977-2665C8727953}"/>
            </c:ext>
          </c:extLst>
        </c:ser>
        <c:dLbls>
          <c:showLegendKey val="0"/>
          <c:showVal val="0"/>
          <c:showCatName val="0"/>
          <c:showSerName val="0"/>
          <c:showPercent val="0"/>
          <c:showBubbleSize val="0"/>
        </c:dLbls>
        <c:gapWidth val="150"/>
        <c:shape val="box"/>
        <c:axId val="449702344"/>
        <c:axId val="449700384"/>
        <c:axId val="0"/>
      </c:bar3DChart>
      <c:catAx>
        <c:axId val="449702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9700384"/>
        <c:crosses val="autoZero"/>
        <c:auto val="1"/>
        <c:lblAlgn val="ctr"/>
        <c:lblOffset val="100"/>
        <c:noMultiLvlLbl val="0"/>
      </c:catAx>
      <c:valAx>
        <c:axId val="449700384"/>
        <c:scaling>
          <c:orientation val="minMax"/>
        </c:scaling>
        <c:delete val="1"/>
        <c:axPos val="l"/>
        <c:numFmt formatCode="0%" sourceLinked="1"/>
        <c:majorTickMark val="out"/>
        <c:minorTickMark val="none"/>
        <c:tickLblPos val="nextTo"/>
        <c:crossAx val="449702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656-4715-B1AD-32A93F41E999}"/>
              </c:ext>
            </c:extLst>
          </c:dPt>
          <c:dPt>
            <c:idx val="1"/>
            <c:invertIfNegative val="0"/>
            <c:bubble3D val="0"/>
            <c:spPr>
              <a:solidFill>
                <a:srgbClr val="C00000"/>
              </a:solidFill>
            </c:spPr>
            <c:extLst>
              <c:ext xmlns:c16="http://schemas.microsoft.com/office/drawing/2014/chart" uri="{C3380CC4-5D6E-409C-BE32-E72D297353CC}">
                <c16:uniqueId val="{00000001-0656-4715-B1AD-32A93F41E9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656-4715-B1AD-32A93F41E9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656-4715-B1AD-32A93F41E9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0656-4715-B1AD-32A93F41E999}"/>
            </c:ext>
          </c:extLst>
        </c:ser>
        <c:dLbls>
          <c:showLegendKey val="0"/>
          <c:showVal val="0"/>
          <c:showCatName val="0"/>
          <c:showSerName val="0"/>
          <c:showPercent val="0"/>
          <c:showBubbleSize val="0"/>
        </c:dLbls>
        <c:gapWidth val="150"/>
        <c:shape val="box"/>
        <c:axId val="449695680"/>
        <c:axId val="449692936"/>
        <c:axId val="0"/>
      </c:bar3DChart>
      <c:catAx>
        <c:axId val="449695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9692936"/>
        <c:crosses val="autoZero"/>
        <c:auto val="1"/>
        <c:lblAlgn val="ctr"/>
        <c:lblOffset val="100"/>
        <c:noMultiLvlLbl val="0"/>
      </c:catAx>
      <c:valAx>
        <c:axId val="449692936"/>
        <c:scaling>
          <c:orientation val="minMax"/>
        </c:scaling>
        <c:delete val="1"/>
        <c:axPos val="l"/>
        <c:numFmt formatCode="0%" sourceLinked="1"/>
        <c:majorTickMark val="out"/>
        <c:minorTickMark val="none"/>
        <c:tickLblPos val="nextTo"/>
        <c:crossAx val="449695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0A-4455-8FEA-673BE96C2826}"/>
              </c:ext>
            </c:extLst>
          </c:dPt>
          <c:dPt>
            <c:idx val="1"/>
            <c:invertIfNegative val="0"/>
            <c:bubble3D val="0"/>
            <c:spPr>
              <a:solidFill>
                <a:srgbClr val="C00000"/>
              </a:solidFill>
            </c:spPr>
            <c:extLst>
              <c:ext xmlns:c16="http://schemas.microsoft.com/office/drawing/2014/chart" uri="{C3380CC4-5D6E-409C-BE32-E72D297353CC}">
                <c16:uniqueId val="{00000001-030A-4455-8FEA-673BE96C282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0A-4455-8FEA-673BE96C282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0A-4455-8FEA-673BE96C28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030A-4455-8FEA-673BE96C2826}"/>
            </c:ext>
          </c:extLst>
        </c:ser>
        <c:dLbls>
          <c:showLegendKey val="0"/>
          <c:showVal val="0"/>
          <c:showCatName val="0"/>
          <c:showSerName val="0"/>
          <c:showPercent val="0"/>
          <c:showBubbleSize val="0"/>
        </c:dLbls>
        <c:gapWidth val="150"/>
        <c:shape val="box"/>
        <c:axId val="449696072"/>
        <c:axId val="449696464"/>
        <c:axId val="0"/>
      </c:bar3DChart>
      <c:catAx>
        <c:axId val="449696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9696464"/>
        <c:crosses val="autoZero"/>
        <c:auto val="1"/>
        <c:lblAlgn val="ctr"/>
        <c:lblOffset val="100"/>
        <c:noMultiLvlLbl val="0"/>
      </c:catAx>
      <c:valAx>
        <c:axId val="449696464"/>
        <c:scaling>
          <c:orientation val="minMax"/>
        </c:scaling>
        <c:delete val="1"/>
        <c:axPos val="l"/>
        <c:numFmt formatCode="0%" sourceLinked="1"/>
        <c:majorTickMark val="out"/>
        <c:minorTickMark val="none"/>
        <c:tickLblPos val="nextTo"/>
        <c:crossAx val="4496960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57-41D7-9AF5-C0D118B13353}"/>
              </c:ext>
            </c:extLst>
          </c:dPt>
          <c:dPt>
            <c:idx val="1"/>
            <c:invertIfNegative val="0"/>
            <c:bubble3D val="0"/>
            <c:spPr>
              <a:solidFill>
                <a:srgbClr val="C00000"/>
              </a:solidFill>
            </c:spPr>
            <c:extLst>
              <c:ext xmlns:c16="http://schemas.microsoft.com/office/drawing/2014/chart" uri="{C3380CC4-5D6E-409C-BE32-E72D297353CC}">
                <c16:uniqueId val="{00000001-A257-41D7-9AF5-C0D118B133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57-41D7-9AF5-C0D118B133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57-41D7-9AF5-C0D118B133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A257-41D7-9AF5-C0D118B13353}"/>
            </c:ext>
          </c:extLst>
        </c:ser>
        <c:dLbls>
          <c:showLegendKey val="0"/>
          <c:showVal val="0"/>
          <c:showCatName val="0"/>
          <c:showSerName val="0"/>
          <c:showPercent val="0"/>
          <c:showBubbleSize val="0"/>
        </c:dLbls>
        <c:gapWidth val="150"/>
        <c:shape val="box"/>
        <c:axId val="446669368"/>
        <c:axId val="446671720"/>
        <c:axId val="0"/>
      </c:bar3DChart>
      <c:catAx>
        <c:axId val="446669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671720"/>
        <c:crosses val="autoZero"/>
        <c:auto val="1"/>
        <c:lblAlgn val="ctr"/>
        <c:lblOffset val="100"/>
        <c:noMultiLvlLbl val="0"/>
      </c:catAx>
      <c:valAx>
        <c:axId val="446671720"/>
        <c:scaling>
          <c:orientation val="minMax"/>
        </c:scaling>
        <c:delete val="1"/>
        <c:axPos val="l"/>
        <c:numFmt formatCode="0%" sourceLinked="1"/>
        <c:majorTickMark val="out"/>
        <c:minorTickMark val="none"/>
        <c:tickLblPos val="nextTo"/>
        <c:crossAx val="4466693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EE90-47CA-B844-4576F815083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EE90-47CA-B844-4576F81508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945B-4FD2-87E2-AB7030CF158A}"/>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EE90-47CA-B844-4576F815083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EE90-47CA-B844-4576F815083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EE90-47CA-B844-4576F815083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EE90-47CA-B844-4576F81508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945B-4FD2-87E2-AB7030CF158A}"/>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EE90-47CA-B844-4576F815083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EE90-47CA-B844-4576F815083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EE90-47CA-B844-4576F815083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EE90-47CA-B844-4576F81508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945B-4FD2-87E2-AB7030CF158A}"/>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45B-4FD2-87E2-AB7030CF158A}"/>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45B-4FD2-87E2-AB7030CF158A}"/>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45B-4FD2-87E2-AB7030CF158A}"/>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45B-4FD2-87E2-AB7030CF158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45B-4FD2-87E2-AB7030CF158A}"/>
            </c:ext>
          </c:extLst>
        </c:ser>
        <c:dLbls>
          <c:showLegendKey val="0"/>
          <c:showVal val="0"/>
          <c:showCatName val="0"/>
          <c:showSerName val="0"/>
          <c:showPercent val="0"/>
          <c:showBubbleSize val="0"/>
        </c:dLbls>
        <c:smooth val="0"/>
        <c:axId val="449701560"/>
        <c:axId val="449696856"/>
      </c:lineChart>
      <c:catAx>
        <c:axId val="4497015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9696856"/>
        <c:crosses val="autoZero"/>
        <c:auto val="1"/>
        <c:lblAlgn val="ctr"/>
        <c:lblOffset val="100"/>
        <c:noMultiLvlLbl val="0"/>
      </c:catAx>
      <c:valAx>
        <c:axId val="449696856"/>
        <c:scaling>
          <c:orientation val="minMax"/>
        </c:scaling>
        <c:delete val="1"/>
        <c:axPos val="l"/>
        <c:numFmt formatCode="0%" sourceLinked="1"/>
        <c:majorTickMark val="out"/>
        <c:minorTickMark val="none"/>
        <c:tickLblPos val="nextTo"/>
        <c:crossAx val="44970156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786-4840-BDEA-79D8C16B196B}"/>
              </c:ext>
            </c:extLst>
          </c:dPt>
          <c:dPt>
            <c:idx val="1"/>
            <c:invertIfNegative val="0"/>
            <c:bubble3D val="0"/>
            <c:spPr>
              <a:solidFill>
                <a:srgbClr val="C00000"/>
              </a:solidFill>
            </c:spPr>
            <c:extLst>
              <c:ext xmlns:c16="http://schemas.microsoft.com/office/drawing/2014/chart" uri="{C3380CC4-5D6E-409C-BE32-E72D297353CC}">
                <c16:uniqueId val="{00000001-A786-4840-BDEA-79D8C16B19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86-4840-BDEA-79D8C16B19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86-4840-BDEA-79D8C16B19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A786-4840-BDEA-79D8C16B196B}"/>
            </c:ext>
          </c:extLst>
        </c:ser>
        <c:dLbls>
          <c:showLegendKey val="0"/>
          <c:showVal val="0"/>
          <c:showCatName val="0"/>
          <c:showSerName val="0"/>
          <c:showPercent val="0"/>
          <c:showBubbleSize val="0"/>
        </c:dLbls>
        <c:gapWidth val="150"/>
        <c:shape val="box"/>
        <c:axId val="449697640"/>
        <c:axId val="449702736"/>
        <c:axId val="0"/>
      </c:bar3DChart>
      <c:catAx>
        <c:axId val="4496976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9702736"/>
        <c:crosses val="autoZero"/>
        <c:auto val="1"/>
        <c:lblAlgn val="ctr"/>
        <c:lblOffset val="100"/>
        <c:noMultiLvlLbl val="0"/>
      </c:catAx>
      <c:valAx>
        <c:axId val="449702736"/>
        <c:scaling>
          <c:orientation val="minMax"/>
        </c:scaling>
        <c:delete val="1"/>
        <c:axPos val="l"/>
        <c:numFmt formatCode="0%" sourceLinked="1"/>
        <c:majorTickMark val="out"/>
        <c:minorTickMark val="none"/>
        <c:tickLblPos val="nextTo"/>
        <c:crossAx val="4496976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08D-473E-AF86-B6542944D873}"/>
              </c:ext>
            </c:extLst>
          </c:dPt>
          <c:dPt>
            <c:idx val="1"/>
            <c:invertIfNegative val="0"/>
            <c:bubble3D val="0"/>
            <c:spPr>
              <a:solidFill>
                <a:srgbClr val="C00000"/>
              </a:solidFill>
            </c:spPr>
            <c:extLst>
              <c:ext xmlns:c16="http://schemas.microsoft.com/office/drawing/2014/chart" uri="{C3380CC4-5D6E-409C-BE32-E72D297353CC}">
                <c16:uniqueId val="{00000001-408D-473E-AF86-B6542944D87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8D-473E-AF86-B6542944D87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8D-473E-AF86-B6542944D8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08D-473E-AF86-B6542944D873}"/>
            </c:ext>
          </c:extLst>
        </c:ser>
        <c:dLbls>
          <c:showLegendKey val="0"/>
          <c:showVal val="0"/>
          <c:showCatName val="0"/>
          <c:showSerName val="0"/>
          <c:showPercent val="0"/>
          <c:showBubbleSize val="0"/>
        </c:dLbls>
        <c:gapWidth val="150"/>
        <c:shape val="box"/>
        <c:axId val="449698424"/>
        <c:axId val="449692152"/>
        <c:axId val="0"/>
      </c:bar3DChart>
      <c:catAx>
        <c:axId val="449698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9692152"/>
        <c:crosses val="autoZero"/>
        <c:auto val="1"/>
        <c:lblAlgn val="ctr"/>
        <c:lblOffset val="100"/>
        <c:noMultiLvlLbl val="0"/>
      </c:catAx>
      <c:valAx>
        <c:axId val="449692152"/>
        <c:scaling>
          <c:orientation val="minMax"/>
        </c:scaling>
        <c:delete val="1"/>
        <c:axPos val="l"/>
        <c:numFmt formatCode="0%" sourceLinked="1"/>
        <c:majorTickMark val="out"/>
        <c:minorTickMark val="none"/>
        <c:tickLblPos val="nextTo"/>
        <c:crossAx val="4496984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5FE-49DD-A422-935D3E7BFF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5FE-49DD-A422-935D3E7BFFA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B5FE-49DD-A422-935D3E7BFFA3}"/>
            </c:ext>
          </c:extLst>
        </c:ser>
        <c:dLbls>
          <c:showLegendKey val="0"/>
          <c:showVal val="0"/>
          <c:showCatName val="0"/>
          <c:showSerName val="0"/>
          <c:showPercent val="0"/>
          <c:showBubbleSize val="0"/>
        </c:dLbls>
        <c:gapWidth val="150"/>
        <c:shape val="box"/>
        <c:axId val="449699208"/>
        <c:axId val="449699600"/>
        <c:axId val="0"/>
      </c:bar3DChart>
      <c:catAx>
        <c:axId val="449699208"/>
        <c:scaling>
          <c:orientation val="minMax"/>
        </c:scaling>
        <c:delete val="1"/>
        <c:axPos val="b"/>
        <c:majorTickMark val="out"/>
        <c:minorTickMark val="none"/>
        <c:tickLblPos val="nextTo"/>
        <c:crossAx val="449699600"/>
        <c:crosses val="autoZero"/>
        <c:auto val="1"/>
        <c:lblAlgn val="ctr"/>
        <c:lblOffset val="100"/>
        <c:noMultiLvlLbl val="0"/>
      </c:catAx>
      <c:valAx>
        <c:axId val="449699600"/>
        <c:scaling>
          <c:orientation val="minMax"/>
        </c:scaling>
        <c:delete val="1"/>
        <c:axPos val="l"/>
        <c:numFmt formatCode="0%" sourceLinked="1"/>
        <c:majorTickMark val="out"/>
        <c:minorTickMark val="none"/>
        <c:tickLblPos val="nextTo"/>
        <c:crossAx val="449699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3AF-4DE5-8967-CEE547ADCB3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3AF-4DE5-8967-CEE547ADCB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D3AF-4DE5-8967-CEE547ADCB36}"/>
            </c:ext>
          </c:extLst>
        </c:ser>
        <c:dLbls>
          <c:showLegendKey val="0"/>
          <c:showVal val="0"/>
          <c:showCatName val="0"/>
          <c:showSerName val="0"/>
          <c:showPercent val="0"/>
          <c:showBubbleSize val="0"/>
        </c:dLbls>
        <c:gapWidth val="150"/>
        <c:shape val="box"/>
        <c:axId val="449695288"/>
        <c:axId val="449703520"/>
        <c:axId val="0"/>
      </c:bar3DChart>
      <c:catAx>
        <c:axId val="4496952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9703520"/>
        <c:crosses val="autoZero"/>
        <c:auto val="1"/>
        <c:lblAlgn val="ctr"/>
        <c:lblOffset val="100"/>
        <c:noMultiLvlLbl val="0"/>
      </c:catAx>
      <c:valAx>
        <c:axId val="449703520"/>
        <c:scaling>
          <c:orientation val="minMax"/>
        </c:scaling>
        <c:delete val="1"/>
        <c:axPos val="l"/>
        <c:numFmt formatCode="0%" sourceLinked="1"/>
        <c:majorTickMark val="out"/>
        <c:minorTickMark val="none"/>
        <c:tickLblPos val="nextTo"/>
        <c:crossAx val="4496952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EF5-4BAA-8DAA-5B1255B89DC3}"/>
              </c:ext>
            </c:extLst>
          </c:dPt>
          <c:dPt>
            <c:idx val="1"/>
            <c:invertIfNegative val="0"/>
            <c:bubble3D val="0"/>
            <c:spPr>
              <a:solidFill>
                <a:srgbClr val="C00000"/>
              </a:solidFill>
            </c:spPr>
            <c:extLst>
              <c:ext xmlns:c16="http://schemas.microsoft.com/office/drawing/2014/chart" uri="{C3380CC4-5D6E-409C-BE32-E72D297353CC}">
                <c16:uniqueId val="{00000001-BEF5-4BAA-8DAA-5B1255B89DC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EF5-4BAA-8DAA-5B1255B89DC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EF5-4BAA-8DAA-5B1255B89DC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BEF5-4BAA-8DAA-5B1255B89DC3}"/>
            </c:ext>
          </c:extLst>
        </c:ser>
        <c:dLbls>
          <c:showLegendKey val="0"/>
          <c:showVal val="0"/>
          <c:showCatName val="0"/>
          <c:showSerName val="0"/>
          <c:showPercent val="0"/>
          <c:showBubbleSize val="0"/>
        </c:dLbls>
        <c:gapWidth val="150"/>
        <c:shape val="box"/>
        <c:axId val="449691760"/>
        <c:axId val="449692544"/>
        <c:axId val="0"/>
      </c:bar3DChart>
      <c:catAx>
        <c:axId val="4496917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9692544"/>
        <c:crosses val="autoZero"/>
        <c:auto val="1"/>
        <c:lblAlgn val="ctr"/>
        <c:lblOffset val="100"/>
        <c:noMultiLvlLbl val="0"/>
      </c:catAx>
      <c:valAx>
        <c:axId val="449692544"/>
        <c:scaling>
          <c:orientation val="minMax"/>
        </c:scaling>
        <c:delete val="1"/>
        <c:axPos val="l"/>
        <c:numFmt formatCode="0%" sourceLinked="1"/>
        <c:majorTickMark val="out"/>
        <c:minorTickMark val="none"/>
        <c:tickLblPos val="nextTo"/>
        <c:crossAx val="4496917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BA-4CFC-833F-3A30B84557D2}"/>
              </c:ext>
            </c:extLst>
          </c:dPt>
          <c:dPt>
            <c:idx val="1"/>
            <c:invertIfNegative val="0"/>
            <c:bubble3D val="0"/>
            <c:spPr>
              <a:solidFill>
                <a:srgbClr val="C00000"/>
              </a:solidFill>
            </c:spPr>
            <c:extLst>
              <c:ext xmlns:c16="http://schemas.microsoft.com/office/drawing/2014/chart" uri="{C3380CC4-5D6E-409C-BE32-E72D297353CC}">
                <c16:uniqueId val="{00000001-23BA-4CFC-833F-3A30B84557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BA-4CFC-833F-3A30B84557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BA-4CFC-833F-3A30B84557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23BA-4CFC-833F-3A30B84557D2}"/>
            </c:ext>
          </c:extLst>
        </c:ser>
        <c:dLbls>
          <c:showLegendKey val="0"/>
          <c:showVal val="0"/>
          <c:showCatName val="0"/>
          <c:showSerName val="0"/>
          <c:showPercent val="0"/>
          <c:showBubbleSize val="0"/>
        </c:dLbls>
        <c:gapWidth val="150"/>
        <c:shape val="box"/>
        <c:axId val="449694112"/>
        <c:axId val="449694504"/>
        <c:axId val="0"/>
      </c:bar3DChart>
      <c:catAx>
        <c:axId val="449694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9694504"/>
        <c:crosses val="autoZero"/>
        <c:auto val="1"/>
        <c:lblAlgn val="ctr"/>
        <c:lblOffset val="100"/>
        <c:noMultiLvlLbl val="0"/>
      </c:catAx>
      <c:valAx>
        <c:axId val="449694504"/>
        <c:scaling>
          <c:orientation val="minMax"/>
        </c:scaling>
        <c:delete val="1"/>
        <c:axPos val="l"/>
        <c:numFmt formatCode="0%" sourceLinked="1"/>
        <c:majorTickMark val="out"/>
        <c:minorTickMark val="none"/>
        <c:tickLblPos val="nextTo"/>
        <c:crossAx val="449694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873-47B7-9817-04CDA2207B8D}"/>
              </c:ext>
            </c:extLst>
          </c:dPt>
          <c:dPt>
            <c:idx val="1"/>
            <c:invertIfNegative val="0"/>
            <c:bubble3D val="0"/>
            <c:spPr>
              <a:solidFill>
                <a:srgbClr val="C00000"/>
              </a:solidFill>
            </c:spPr>
            <c:extLst>
              <c:ext xmlns:c16="http://schemas.microsoft.com/office/drawing/2014/chart" uri="{C3380CC4-5D6E-409C-BE32-E72D297353CC}">
                <c16:uniqueId val="{00000001-5873-47B7-9817-04CDA2207B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73-47B7-9817-04CDA2207B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73-47B7-9817-04CDA2207B8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0.5</c:v>
                </c:pt>
                <c:pt idx="2">
                  <c:v>0</c:v>
                </c:pt>
                <c:pt idx="3">
                  <c:v>0</c:v>
                </c:pt>
              </c:numCache>
            </c:numRef>
          </c:val>
          <c:extLst>
            <c:ext xmlns:c16="http://schemas.microsoft.com/office/drawing/2014/chart" uri="{C3380CC4-5D6E-409C-BE32-E72D297353CC}">
              <c16:uniqueId val="{00000004-5873-47B7-9817-04CDA2207B8D}"/>
            </c:ext>
          </c:extLst>
        </c:ser>
        <c:dLbls>
          <c:showLegendKey val="0"/>
          <c:showVal val="0"/>
          <c:showCatName val="0"/>
          <c:showSerName val="0"/>
          <c:showPercent val="0"/>
          <c:showBubbleSize val="0"/>
        </c:dLbls>
        <c:gapWidth val="150"/>
        <c:shape val="box"/>
        <c:axId val="449706656"/>
        <c:axId val="449704696"/>
        <c:axId val="0"/>
      </c:bar3DChart>
      <c:catAx>
        <c:axId val="449706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9704696"/>
        <c:crosses val="autoZero"/>
        <c:auto val="1"/>
        <c:lblAlgn val="ctr"/>
        <c:lblOffset val="100"/>
        <c:noMultiLvlLbl val="0"/>
      </c:catAx>
      <c:valAx>
        <c:axId val="449704696"/>
        <c:scaling>
          <c:orientation val="minMax"/>
        </c:scaling>
        <c:delete val="1"/>
        <c:axPos val="l"/>
        <c:numFmt formatCode="0%" sourceLinked="1"/>
        <c:majorTickMark val="out"/>
        <c:minorTickMark val="none"/>
        <c:tickLblPos val="nextTo"/>
        <c:crossAx val="449706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06B-4AF3-8617-555955F4A4FB}"/>
              </c:ext>
            </c:extLst>
          </c:dPt>
          <c:dPt>
            <c:idx val="1"/>
            <c:invertIfNegative val="0"/>
            <c:bubble3D val="0"/>
            <c:spPr>
              <a:solidFill>
                <a:srgbClr val="C00000"/>
              </a:solidFill>
            </c:spPr>
            <c:extLst>
              <c:ext xmlns:c16="http://schemas.microsoft.com/office/drawing/2014/chart" uri="{C3380CC4-5D6E-409C-BE32-E72D297353CC}">
                <c16:uniqueId val="{00000001-F06B-4AF3-8617-555955F4A4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06B-4AF3-8617-555955F4A4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06B-4AF3-8617-555955F4A4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0.5</c:v>
                </c:pt>
                <c:pt idx="2">
                  <c:v>0</c:v>
                </c:pt>
                <c:pt idx="3">
                  <c:v>0</c:v>
                </c:pt>
              </c:numCache>
            </c:numRef>
          </c:val>
          <c:extLst>
            <c:ext xmlns:c16="http://schemas.microsoft.com/office/drawing/2014/chart" uri="{C3380CC4-5D6E-409C-BE32-E72D297353CC}">
              <c16:uniqueId val="{00000004-F06B-4AF3-8617-555955F4A4FB}"/>
            </c:ext>
          </c:extLst>
        </c:ser>
        <c:dLbls>
          <c:showLegendKey val="0"/>
          <c:showVal val="0"/>
          <c:showCatName val="0"/>
          <c:showSerName val="0"/>
          <c:showPercent val="0"/>
          <c:showBubbleSize val="0"/>
        </c:dLbls>
        <c:gapWidth val="150"/>
        <c:shape val="box"/>
        <c:axId val="449707440"/>
        <c:axId val="449705088"/>
        <c:axId val="0"/>
      </c:bar3DChart>
      <c:catAx>
        <c:axId val="449707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9705088"/>
        <c:crosses val="autoZero"/>
        <c:auto val="1"/>
        <c:lblAlgn val="ctr"/>
        <c:lblOffset val="100"/>
        <c:noMultiLvlLbl val="0"/>
      </c:catAx>
      <c:valAx>
        <c:axId val="449705088"/>
        <c:scaling>
          <c:orientation val="minMax"/>
        </c:scaling>
        <c:delete val="1"/>
        <c:axPos val="l"/>
        <c:numFmt formatCode="0%" sourceLinked="1"/>
        <c:majorTickMark val="out"/>
        <c:minorTickMark val="none"/>
        <c:tickLblPos val="nextTo"/>
        <c:crossAx val="4497074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DD7-4C05-A5C4-E422F9D0C25B}"/>
              </c:ext>
            </c:extLst>
          </c:dPt>
          <c:dPt>
            <c:idx val="1"/>
            <c:invertIfNegative val="0"/>
            <c:bubble3D val="0"/>
            <c:spPr>
              <a:solidFill>
                <a:srgbClr val="C00000"/>
              </a:solidFill>
            </c:spPr>
            <c:extLst>
              <c:ext xmlns:c16="http://schemas.microsoft.com/office/drawing/2014/chart" uri="{C3380CC4-5D6E-409C-BE32-E72D297353CC}">
                <c16:uniqueId val="{00000001-EDD7-4C05-A5C4-E422F9D0C2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DD7-4C05-A5C4-E422F9D0C2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DD7-4C05-A5C4-E422F9D0C2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EDD7-4C05-A5C4-E422F9D0C25B}"/>
            </c:ext>
          </c:extLst>
        </c:ser>
        <c:dLbls>
          <c:showLegendKey val="0"/>
          <c:showVal val="0"/>
          <c:showCatName val="0"/>
          <c:showSerName val="0"/>
          <c:showPercent val="0"/>
          <c:showBubbleSize val="0"/>
        </c:dLbls>
        <c:gapWidth val="150"/>
        <c:shape val="box"/>
        <c:axId val="449705872"/>
        <c:axId val="449706264"/>
        <c:axId val="0"/>
      </c:bar3DChart>
      <c:catAx>
        <c:axId val="449705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9706264"/>
        <c:crosses val="autoZero"/>
        <c:auto val="1"/>
        <c:lblAlgn val="ctr"/>
        <c:lblOffset val="100"/>
        <c:noMultiLvlLbl val="0"/>
      </c:catAx>
      <c:valAx>
        <c:axId val="449706264"/>
        <c:scaling>
          <c:orientation val="minMax"/>
        </c:scaling>
        <c:delete val="1"/>
        <c:axPos val="l"/>
        <c:numFmt formatCode="0%" sourceLinked="1"/>
        <c:majorTickMark val="out"/>
        <c:minorTickMark val="none"/>
        <c:tickLblPos val="nextTo"/>
        <c:crossAx val="4497058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884-4346-9E0A-9E8F3E6324BC}"/>
              </c:ext>
            </c:extLst>
          </c:dPt>
          <c:dPt>
            <c:idx val="1"/>
            <c:invertIfNegative val="0"/>
            <c:bubble3D val="0"/>
            <c:spPr>
              <a:solidFill>
                <a:srgbClr val="C00000"/>
              </a:solidFill>
            </c:spPr>
            <c:extLst>
              <c:ext xmlns:c16="http://schemas.microsoft.com/office/drawing/2014/chart" uri="{C3380CC4-5D6E-409C-BE32-E72D297353CC}">
                <c16:uniqueId val="{00000001-0884-4346-9E0A-9E8F3E6324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884-4346-9E0A-9E8F3E6324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884-4346-9E0A-9E8F3E6324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0.75</c:v>
                </c:pt>
                <c:pt idx="2">
                  <c:v>0</c:v>
                </c:pt>
                <c:pt idx="3">
                  <c:v>0</c:v>
                </c:pt>
              </c:numCache>
            </c:numRef>
          </c:val>
          <c:extLst>
            <c:ext xmlns:c16="http://schemas.microsoft.com/office/drawing/2014/chart" uri="{C3380CC4-5D6E-409C-BE32-E72D297353CC}">
              <c16:uniqueId val="{00000004-0884-4346-9E0A-9E8F3E6324BC}"/>
            </c:ext>
          </c:extLst>
        </c:ser>
        <c:dLbls>
          <c:showLegendKey val="0"/>
          <c:showVal val="0"/>
          <c:showCatName val="0"/>
          <c:showSerName val="0"/>
          <c:showPercent val="0"/>
          <c:showBubbleSize val="0"/>
        </c:dLbls>
        <c:gapWidth val="150"/>
        <c:shape val="box"/>
        <c:axId val="446670936"/>
        <c:axId val="446672504"/>
        <c:axId val="0"/>
      </c:bar3DChart>
      <c:catAx>
        <c:axId val="446670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672504"/>
        <c:crosses val="autoZero"/>
        <c:auto val="1"/>
        <c:lblAlgn val="ctr"/>
        <c:lblOffset val="100"/>
        <c:noMultiLvlLbl val="0"/>
      </c:catAx>
      <c:valAx>
        <c:axId val="446672504"/>
        <c:scaling>
          <c:orientation val="minMax"/>
        </c:scaling>
        <c:delete val="1"/>
        <c:axPos val="l"/>
        <c:numFmt formatCode="0%" sourceLinked="1"/>
        <c:majorTickMark val="out"/>
        <c:minorTickMark val="none"/>
        <c:tickLblPos val="nextTo"/>
        <c:crossAx val="446670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22E-456B-B2ED-C919186D7241}"/>
              </c:ext>
            </c:extLst>
          </c:dPt>
          <c:dPt>
            <c:idx val="1"/>
            <c:invertIfNegative val="0"/>
            <c:bubble3D val="0"/>
            <c:spPr>
              <a:solidFill>
                <a:srgbClr val="C00000"/>
              </a:solidFill>
            </c:spPr>
            <c:extLst>
              <c:ext xmlns:c16="http://schemas.microsoft.com/office/drawing/2014/chart" uri="{C3380CC4-5D6E-409C-BE32-E72D297353CC}">
                <c16:uniqueId val="{00000001-822E-456B-B2ED-C919186D724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22E-456B-B2ED-C919186D724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22E-456B-B2ED-C919186D724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822E-456B-B2ED-C919186D7241}"/>
            </c:ext>
          </c:extLst>
        </c:ser>
        <c:dLbls>
          <c:showLegendKey val="0"/>
          <c:showVal val="0"/>
          <c:showCatName val="0"/>
          <c:showSerName val="0"/>
          <c:showPercent val="0"/>
          <c:showBubbleSize val="0"/>
        </c:dLbls>
        <c:gapWidth val="150"/>
        <c:shape val="box"/>
        <c:axId val="448806280"/>
        <c:axId val="448808632"/>
        <c:axId val="0"/>
      </c:bar3DChart>
      <c:catAx>
        <c:axId val="448806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8808632"/>
        <c:crosses val="autoZero"/>
        <c:auto val="1"/>
        <c:lblAlgn val="ctr"/>
        <c:lblOffset val="100"/>
        <c:noMultiLvlLbl val="0"/>
      </c:catAx>
      <c:valAx>
        <c:axId val="448808632"/>
        <c:scaling>
          <c:orientation val="minMax"/>
        </c:scaling>
        <c:delete val="1"/>
        <c:axPos val="l"/>
        <c:numFmt formatCode="0%" sourceLinked="1"/>
        <c:majorTickMark val="out"/>
        <c:minorTickMark val="none"/>
        <c:tickLblPos val="nextTo"/>
        <c:crossAx val="448806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223-452D-BB1A-1E821AEF660B}"/>
              </c:ext>
            </c:extLst>
          </c:dPt>
          <c:dPt>
            <c:idx val="1"/>
            <c:invertIfNegative val="0"/>
            <c:bubble3D val="0"/>
            <c:spPr>
              <a:solidFill>
                <a:srgbClr val="C00000"/>
              </a:solidFill>
            </c:spPr>
            <c:extLst>
              <c:ext xmlns:c16="http://schemas.microsoft.com/office/drawing/2014/chart" uri="{C3380CC4-5D6E-409C-BE32-E72D297353CC}">
                <c16:uniqueId val="{00000001-6223-452D-BB1A-1E821AEF66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23-452D-BB1A-1E821AEF66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23-452D-BB1A-1E821AEF66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6223-452D-BB1A-1E821AEF660B}"/>
            </c:ext>
          </c:extLst>
        </c:ser>
        <c:dLbls>
          <c:showLegendKey val="0"/>
          <c:showVal val="0"/>
          <c:showCatName val="0"/>
          <c:showSerName val="0"/>
          <c:showPercent val="0"/>
          <c:showBubbleSize val="0"/>
        </c:dLbls>
        <c:gapWidth val="150"/>
        <c:shape val="box"/>
        <c:axId val="448803144"/>
        <c:axId val="448798832"/>
        <c:axId val="0"/>
      </c:bar3DChart>
      <c:catAx>
        <c:axId val="448803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8798832"/>
        <c:crosses val="autoZero"/>
        <c:auto val="1"/>
        <c:lblAlgn val="ctr"/>
        <c:lblOffset val="100"/>
        <c:noMultiLvlLbl val="0"/>
      </c:catAx>
      <c:valAx>
        <c:axId val="448798832"/>
        <c:scaling>
          <c:orientation val="minMax"/>
        </c:scaling>
        <c:delete val="1"/>
        <c:axPos val="l"/>
        <c:numFmt formatCode="0%" sourceLinked="1"/>
        <c:majorTickMark val="out"/>
        <c:minorTickMark val="none"/>
        <c:tickLblPos val="nextTo"/>
        <c:crossAx val="448803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B8-4467-8171-33CA89C5D40D}"/>
              </c:ext>
            </c:extLst>
          </c:dPt>
          <c:dPt>
            <c:idx val="1"/>
            <c:invertIfNegative val="0"/>
            <c:bubble3D val="0"/>
            <c:spPr>
              <a:solidFill>
                <a:srgbClr val="C00000"/>
              </a:solidFill>
            </c:spPr>
            <c:extLst>
              <c:ext xmlns:c16="http://schemas.microsoft.com/office/drawing/2014/chart" uri="{C3380CC4-5D6E-409C-BE32-E72D297353CC}">
                <c16:uniqueId val="{00000001-89B8-4467-8171-33CA89C5D4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B8-4467-8171-33CA89C5D4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B8-4467-8171-33CA89C5D4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89B8-4467-8171-33CA89C5D40D}"/>
            </c:ext>
          </c:extLst>
        </c:ser>
        <c:dLbls>
          <c:showLegendKey val="0"/>
          <c:showVal val="0"/>
          <c:showCatName val="0"/>
          <c:showSerName val="0"/>
          <c:showPercent val="0"/>
          <c:showBubbleSize val="0"/>
        </c:dLbls>
        <c:gapWidth val="150"/>
        <c:shape val="box"/>
        <c:axId val="448802360"/>
        <c:axId val="448801576"/>
        <c:axId val="0"/>
      </c:bar3DChart>
      <c:catAx>
        <c:axId val="448802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8801576"/>
        <c:crosses val="autoZero"/>
        <c:auto val="1"/>
        <c:lblAlgn val="ctr"/>
        <c:lblOffset val="100"/>
        <c:noMultiLvlLbl val="0"/>
      </c:catAx>
      <c:valAx>
        <c:axId val="448801576"/>
        <c:scaling>
          <c:orientation val="minMax"/>
        </c:scaling>
        <c:delete val="1"/>
        <c:axPos val="l"/>
        <c:numFmt formatCode="0%" sourceLinked="1"/>
        <c:majorTickMark val="out"/>
        <c:minorTickMark val="none"/>
        <c:tickLblPos val="nextTo"/>
        <c:crossAx val="448802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70-43B6-A000-217DFD32E63C}"/>
              </c:ext>
            </c:extLst>
          </c:dPt>
          <c:dPt>
            <c:idx val="1"/>
            <c:invertIfNegative val="0"/>
            <c:bubble3D val="0"/>
            <c:spPr>
              <a:solidFill>
                <a:srgbClr val="C00000"/>
              </a:solidFill>
            </c:spPr>
            <c:extLst>
              <c:ext xmlns:c16="http://schemas.microsoft.com/office/drawing/2014/chart" uri="{C3380CC4-5D6E-409C-BE32-E72D297353CC}">
                <c16:uniqueId val="{00000001-4870-43B6-A000-217DFD32E6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70-43B6-A000-217DFD32E6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70-43B6-A000-217DFD32E6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4870-43B6-A000-217DFD32E63C}"/>
            </c:ext>
          </c:extLst>
        </c:ser>
        <c:dLbls>
          <c:showLegendKey val="0"/>
          <c:showVal val="0"/>
          <c:showCatName val="0"/>
          <c:showSerName val="0"/>
          <c:showPercent val="0"/>
          <c:showBubbleSize val="0"/>
        </c:dLbls>
        <c:gapWidth val="150"/>
        <c:shape val="box"/>
        <c:axId val="448809416"/>
        <c:axId val="448801968"/>
        <c:axId val="0"/>
      </c:bar3DChart>
      <c:catAx>
        <c:axId val="448809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8801968"/>
        <c:crosses val="autoZero"/>
        <c:auto val="1"/>
        <c:lblAlgn val="ctr"/>
        <c:lblOffset val="100"/>
        <c:noMultiLvlLbl val="0"/>
      </c:catAx>
      <c:valAx>
        <c:axId val="448801968"/>
        <c:scaling>
          <c:orientation val="minMax"/>
        </c:scaling>
        <c:delete val="1"/>
        <c:axPos val="l"/>
        <c:numFmt formatCode="0%" sourceLinked="1"/>
        <c:majorTickMark val="out"/>
        <c:minorTickMark val="none"/>
        <c:tickLblPos val="nextTo"/>
        <c:crossAx val="4488094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471-4129-BC39-6B9C922268C3}"/>
              </c:ext>
            </c:extLst>
          </c:dPt>
          <c:dPt>
            <c:idx val="1"/>
            <c:invertIfNegative val="0"/>
            <c:bubble3D val="0"/>
            <c:spPr>
              <a:solidFill>
                <a:srgbClr val="C00000"/>
              </a:solidFill>
            </c:spPr>
            <c:extLst>
              <c:ext xmlns:c16="http://schemas.microsoft.com/office/drawing/2014/chart" uri="{C3380CC4-5D6E-409C-BE32-E72D297353CC}">
                <c16:uniqueId val="{00000001-F471-4129-BC39-6B9C922268C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471-4129-BC39-6B9C922268C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471-4129-BC39-6B9C922268C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1</c:v>
                </c:pt>
                <c:pt idx="2">
                  <c:v>0</c:v>
                </c:pt>
                <c:pt idx="3">
                  <c:v>0</c:v>
                </c:pt>
              </c:numCache>
            </c:numRef>
          </c:val>
          <c:extLst>
            <c:ext xmlns:c16="http://schemas.microsoft.com/office/drawing/2014/chart" uri="{C3380CC4-5D6E-409C-BE32-E72D297353CC}">
              <c16:uniqueId val="{00000004-F471-4129-BC39-6B9C922268C3}"/>
            </c:ext>
          </c:extLst>
        </c:ser>
        <c:dLbls>
          <c:showLegendKey val="0"/>
          <c:showVal val="0"/>
          <c:showCatName val="0"/>
          <c:showSerName val="0"/>
          <c:showPercent val="0"/>
          <c:showBubbleSize val="0"/>
        </c:dLbls>
        <c:gapWidth val="150"/>
        <c:shape val="box"/>
        <c:axId val="448802752"/>
        <c:axId val="448803928"/>
        <c:axId val="0"/>
      </c:bar3DChart>
      <c:catAx>
        <c:axId val="448802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8803928"/>
        <c:crosses val="autoZero"/>
        <c:auto val="1"/>
        <c:lblAlgn val="ctr"/>
        <c:lblOffset val="100"/>
        <c:noMultiLvlLbl val="0"/>
      </c:catAx>
      <c:valAx>
        <c:axId val="448803928"/>
        <c:scaling>
          <c:orientation val="minMax"/>
        </c:scaling>
        <c:delete val="1"/>
        <c:axPos val="l"/>
        <c:numFmt formatCode="0%" sourceLinked="1"/>
        <c:majorTickMark val="out"/>
        <c:minorTickMark val="none"/>
        <c:tickLblPos val="nextTo"/>
        <c:crossAx val="448802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0CDF-4FDB-BC65-239799F98D0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0CDF-4FDB-BC65-239799F98D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943A-425C-948E-872CF8C5D754}"/>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0CDF-4FDB-BC65-239799F98D0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0CDF-4FDB-BC65-239799F98D0D}"/>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0CDF-4FDB-BC65-239799F98D0D}"/>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0CDF-4FDB-BC65-239799F98D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7-943A-425C-948E-872CF8C5D754}"/>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0CDF-4FDB-BC65-239799F98D0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0CDF-4FDB-BC65-239799F98D0D}"/>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0CDF-4FDB-BC65-239799F98D0D}"/>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0CDF-4FDB-BC65-239799F98D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C-943A-425C-948E-872CF8C5D75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43A-425C-948E-872CF8C5D75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43A-425C-948E-872CF8C5D75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43A-425C-948E-872CF8C5D75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43A-425C-948E-872CF8C5D7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43A-425C-948E-872CF8C5D754}"/>
            </c:ext>
          </c:extLst>
        </c:ser>
        <c:dLbls>
          <c:showLegendKey val="0"/>
          <c:showVal val="0"/>
          <c:showCatName val="0"/>
          <c:showSerName val="0"/>
          <c:showPercent val="0"/>
          <c:showBubbleSize val="0"/>
        </c:dLbls>
        <c:smooth val="0"/>
        <c:axId val="448809808"/>
        <c:axId val="448804712"/>
      </c:lineChart>
      <c:catAx>
        <c:axId val="448809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8804712"/>
        <c:crosses val="autoZero"/>
        <c:auto val="1"/>
        <c:lblAlgn val="ctr"/>
        <c:lblOffset val="100"/>
        <c:noMultiLvlLbl val="0"/>
      </c:catAx>
      <c:valAx>
        <c:axId val="448804712"/>
        <c:scaling>
          <c:orientation val="minMax"/>
        </c:scaling>
        <c:delete val="1"/>
        <c:axPos val="l"/>
        <c:numFmt formatCode="0%" sourceLinked="1"/>
        <c:majorTickMark val="out"/>
        <c:minorTickMark val="none"/>
        <c:tickLblPos val="nextTo"/>
        <c:crossAx val="4488098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2A80-477D-AAB9-D21D83702B39}"/>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2A80-477D-AAB9-D21D83702B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C990-4D44-AA57-1955FAA03C13}"/>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2A80-477D-AAB9-D21D83702B39}"/>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2A80-477D-AAB9-D21D83702B39}"/>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2A80-477D-AAB9-D21D83702B39}"/>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2A80-477D-AAB9-D21D83702B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C990-4D44-AA57-1955FAA03C13}"/>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2A80-477D-AAB9-D21D83702B39}"/>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2A80-477D-AAB9-D21D83702B39}"/>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2A80-477D-AAB9-D21D83702B39}"/>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2A80-477D-AAB9-D21D83702B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C-C990-4D44-AA57-1955FAA03C13}"/>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990-4D44-AA57-1955FAA03C13}"/>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990-4D44-AA57-1955FAA03C13}"/>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990-4D44-AA57-1955FAA03C13}"/>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990-4D44-AA57-1955FAA03C1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990-4D44-AA57-1955FAA03C13}"/>
            </c:ext>
          </c:extLst>
        </c:ser>
        <c:dLbls>
          <c:showLegendKey val="0"/>
          <c:showVal val="0"/>
          <c:showCatName val="0"/>
          <c:showSerName val="0"/>
          <c:showPercent val="0"/>
          <c:showBubbleSize val="0"/>
        </c:dLbls>
        <c:smooth val="0"/>
        <c:axId val="448809024"/>
        <c:axId val="448810984"/>
      </c:lineChart>
      <c:catAx>
        <c:axId val="4488090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8810984"/>
        <c:crosses val="autoZero"/>
        <c:auto val="1"/>
        <c:lblAlgn val="ctr"/>
        <c:lblOffset val="100"/>
        <c:noMultiLvlLbl val="0"/>
      </c:catAx>
      <c:valAx>
        <c:axId val="448810984"/>
        <c:scaling>
          <c:orientation val="minMax"/>
        </c:scaling>
        <c:delete val="1"/>
        <c:axPos val="l"/>
        <c:numFmt formatCode="0%" sourceLinked="1"/>
        <c:majorTickMark val="out"/>
        <c:minorTickMark val="none"/>
        <c:tickLblPos val="nextTo"/>
        <c:crossAx val="4488090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C5AA-4C52-8BB4-7A9600C1C9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C5AA-4C52-8BB4-7A9600C1C9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F3B6-4ED4-AA6B-C2E7E85111F2}"/>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C5AA-4C52-8BB4-7A9600C1C9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C5AA-4C52-8BB4-7A9600C1C9A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C5AA-4C52-8BB4-7A9600C1C9A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C5AA-4C52-8BB4-7A9600C1C9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F3B6-4ED4-AA6B-C2E7E85111F2}"/>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C5AA-4C52-8BB4-7A9600C1C9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C5AA-4C52-8BB4-7A9600C1C9A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C5AA-4C52-8BB4-7A9600C1C9A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C5AA-4C52-8BB4-7A9600C1C9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F3B6-4ED4-AA6B-C2E7E85111F2}"/>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B6-4ED4-AA6B-C2E7E85111F2}"/>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B6-4ED4-AA6B-C2E7E85111F2}"/>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B6-4ED4-AA6B-C2E7E85111F2}"/>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B6-4ED4-AA6B-C2E7E85111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B6-4ED4-AA6B-C2E7E85111F2}"/>
            </c:ext>
          </c:extLst>
        </c:ser>
        <c:dLbls>
          <c:showLegendKey val="0"/>
          <c:showVal val="0"/>
          <c:showCatName val="0"/>
          <c:showSerName val="0"/>
          <c:showPercent val="0"/>
          <c:showBubbleSize val="0"/>
        </c:dLbls>
        <c:smooth val="0"/>
        <c:axId val="448805104"/>
        <c:axId val="448807848"/>
      </c:lineChart>
      <c:catAx>
        <c:axId val="4488051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8807848"/>
        <c:crosses val="autoZero"/>
        <c:auto val="1"/>
        <c:lblAlgn val="ctr"/>
        <c:lblOffset val="100"/>
        <c:noMultiLvlLbl val="0"/>
      </c:catAx>
      <c:valAx>
        <c:axId val="448807848"/>
        <c:scaling>
          <c:orientation val="minMax"/>
        </c:scaling>
        <c:delete val="1"/>
        <c:axPos val="l"/>
        <c:numFmt formatCode="0%" sourceLinked="1"/>
        <c:majorTickMark val="out"/>
        <c:minorTickMark val="none"/>
        <c:tickLblPos val="nextTo"/>
        <c:crossAx val="4488051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F3-4728-9D9F-AF7D2D9AFEE0}"/>
              </c:ext>
            </c:extLst>
          </c:dPt>
          <c:dPt>
            <c:idx val="1"/>
            <c:invertIfNegative val="0"/>
            <c:bubble3D val="0"/>
            <c:spPr>
              <a:solidFill>
                <a:srgbClr val="C00000"/>
              </a:solidFill>
            </c:spPr>
            <c:extLst>
              <c:ext xmlns:c16="http://schemas.microsoft.com/office/drawing/2014/chart" uri="{C3380CC4-5D6E-409C-BE32-E72D297353CC}">
                <c16:uniqueId val="{00000001-AAF3-4728-9D9F-AF7D2D9AFE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F3-4728-9D9F-AF7D2D9AFE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F3-4728-9D9F-AF7D2D9AFE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AAF3-4728-9D9F-AF7D2D9AFEE0}"/>
            </c:ext>
          </c:extLst>
        </c:ser>
        <c:dLbls>
          <c:showLegendKey val="0"/>
          <c:showVal val="0"/>
          <c:showCatName val="0"/>
          <c:showSerName val="0"/>
          <c:showPercent val="0"/>
          <c:showBubbleSize val="0"/>
        </c:dLbls>
        <c:gapWidth val="150"/>
        <c:shape val="box"/>
        <c:axId val="448805496"/>
        <c:axId val="448810592"/>
        <c:axId val="0"/>
      </c:bar3DChart>
      <c:catAx>
        <c:axId val="448805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8810592"/>
        <c:crosses val="autoZero"/>
        <c:auto val="1"/>
        <c:lblAlgn val="ctr"/>
        <c:lblOffset val="100"/>
        <c:noMultiLvlLbl val="0"/>
      </c:catAx>
      <c:valAx>
        <c:axId val="448810592"/>
        <c:scaling>
          <c:orientation val="minMax"/>
        </c:scaling>
        <c:delete val="1"/>
        <c:axPos val="l"/>
        <c:numFmt formatCode="0%" sourceLinked="1"/>
        <c:majorTickMark val="out"/>
        <c:minorTickMark val="none"/>
        <c:tickLblPos val="nextTo"/>
        <c:crossAx val="448805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968-4401-B2B3-91A60807D2C7}"/>
              </c:ext>
            </c:extLst>
          </c:dPt>
          <c:dPt>
            <c:idx val="1"/>
            <c:invertIfNegative val="0"/>
            <c:bubble3D val="0"/>
            <c:spPr>
              <a:solidFill>
                <a:srgbClr val="C00000"/>
              </a:solidFill>
            </c:spPr>
            <c:extLst>
              <c:ext xmlns:c16="http://schemas.microsoft.com/office/drawing/2014/chart" uri="{C3380CC4-5D6E-409C-BE32-E72D297353CC}">
                <c16:uniqueId val="{00000001-E968-4401-B2B3-91A60807D2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968-4401-B2B3-91A60807D2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968-4401-B2B3-91A60807D2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E968-4401-B2B3-91A60807D2C7}"/>
            </c:ext>
          </c:extLst>
        </c:ser>
        <c:dLbls>
          <c:showLegendKey val="0"/>
          <c:showVal val="0"/>
          <c:showCatName val="0"/>
          <c:showSerName val="0"/>
          <c:showPercent val="0"/>
          <c:showBubbleSize val="0"/>
        </c:dLbls>
        <c:gapWidth val="150"/>
        <c:shape val="box"/>
        <c:axId val="448799616"/>
        <c:axId val="448800008"/>
        <c:axId val="0"/>
      </c:bar3DChart>
      <c:catAx>
        <c:axId val="448799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8800008"/>
        <c:crosses val="autoZero"/>
        <c:auto val="1"/>
        <c:lblAlgn val="ctr"/>
        <c:lblOffset val="100"/>
        <c:noMultiLvlLbl val="0"/>
      </c:catAx>
      <c:valAx>
        <c:axId val="448800008"/>
        <c:scaling>
          <c:orientation val="minMax"/>
        </c:scaling>
        <c:delete val="1"/>
        <c:axPos val="l"/>
        <c:numFmt formatCode="0%" sourceLinked="1"/>
        <c:majorTickMark val="out"/>
        <c:minorTickMark val="none"/>
        <c:tickLblPos val="nextTo"/>
        <c:crossAx val="4487996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A69-4BEF-80C2-36C59F6DA3C2}"/>
              </c:ext>
            </c:extLst>
          </c:dPt>
          <c:dPt>
            <c:idx val="1"/>
            <c:invertIfNegative val="0"/>
            <c:bubble3D val="0"/>
            <c:spPr>
              <a:solidFill>
                <a:srgbClr val="C00000"/>
              </a:solidFill>
            </c:spPr>
            <c:extLst>
              <c:ext xmlns:c16="http://schemas.microsoft.com/office/drawing/2014/chart" uri="{C3380CC4-5D6E-409C-BE32-E72D297353CC}">
                <c16:uniqueId val="{00000001-4A69-4BEF-80C2-36C59F6DA3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A69-4BEF-80C2-36C59F6DA3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A69-4BEF-80C2-36C59F6DA3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4A69-4BEF-80C2-36C59F6DA3C2}"/>
            </c:ext>
          </c:extLst>
        </c:ser>
        <c:dLbls>
          <c:showLegendKey val="0"/>
          <c:showVal val="0"/>
          <c:showCatName val="0"/>
          <c:showSerName val="0"/>
          <c:showPercent val="0"/>
          <c:showBubbleSize val="0"/>
        </c:dLbls>
        <c:gapWidth val="150"/>
        <c:shape val="box"/>
        <c:axId val="446667800"/>
        <c:axId val="446673288"/>
        <c:axId val="0"/>
      </c:bar3DChart>
      <c:catAx>
        <c:axId val="446667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6673288"/>
        <c:crosses val="autoZero"/>
        <c:auto val="1"/>
        <c:lblAlgn val="ctr"/>
        <c:lblOffset val="100"/>
        <c:noMultiLvlLbl val="0"/>
      </c:catAx>
      <c:valAx>
        <c:axId val="446673288"/>
        <c:scaling>
          <c:orientation val="minMax"/>
        </c:scaling>
        <c:delete val="1"/>
        <c:axPos val="l"/>
        <c:numFmt formatCode="0%" sourceLinked="1"/>
        <c:majorTickMark val="out"/>
        <c:minorTickMark val="none"/>
        <c:tickLblPos val="nextTo"/>
        <c:crossAx val="446667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5B-46ED-9631-D68A2A4056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8B5B-46ED-9631-D68A2A40565F}"/>
            </c:ext>
          </c:extLst>
        </c:ser>
        <c:dLbls>
          <c:showLegendKey val="0"/>
          <c:showVal val="0"/>
          <c:showCatName val="0"/>
          <c:showSerName val="0"/>
          <c:showPercent val="0"/>
          <c:showBubbleSize val="0"/>
        </c:dLbls>
        <c:gapWidth val="150"/>
        <c:shape val="box"/>
        <c:axId val="448800792"/>
        <c:axId val="448801184"/>
        <c:axId val="0"/>
      </c:bar3DChart>
      <c:catAx>
        <c:axId val="448800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448801184"/>
        <c:crosses val="autoZero"/>
        <c:auto val="1"/>
        <c:lblAlgn val="ctr"/>
        <c:lblOffset val="100"/>
        <c:noMultiLvlLbl val="0"/>
      </c:catAx>
      <c:valAx>
        <c:axId val="448801184"/>
        <c:scaling>
          <c:orientation val="minMax"/>
        </c:scaling>
        <c:delete val="1"/>
        <c:axPos val="l"/>
        <c:numFmt formatCode="0%" sourceLinked="1"/>
        <c:majorTickMark val="out"/>
        <c:minorTickMark val="none"/>
        <c:tickLblPos val="nextTo"/>
        <c:crossAx val="4488007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BCB2-4E53-98BF-6BEA9FA71CC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BCB2-4E53-98BF-6BEA9FA71C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984C-4D2F-B748-1886BA6149E3}"/>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BCB2-4E53-98BF-6BEA9FA71CC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BCB2-4E53-98BF-6BEA9FA71CC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BCB2-4E53-98BF-6BEA9FA71CC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BCB2-4E53-98BF-6BEA9FA71C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984C-4D2F-B748-1886BA6149E3}"/>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BCB2-4E53-98BF-6BEA9FA71CC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BCB2-4E53-98BF-6BEA9FA71CC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BCB2-4E53-98BF-6BEA9FA71CC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BCB2-4E53-98BF-6BEA9FA71C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984C-4D2F-B748-1886BA6149E3}"/>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84C-4D2F-B748-1886BA6149E3}"/>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84C-4D2F-B748-1886BA6149E3}"/>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84C-4D2F-B748-1886BA6149E3}"/>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84C-4D2F-B748-1886BA6149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84C-4D2F-B748-1886BA6149E3}"/>
            </c:ext>
          </c:extLst>
        </c:ser>
        <c:dLbls>
          <c:showLegendKey val="0"/>
          <c:showVal val="0"/>
          <c:showCatName val="0"/>
          <c:showSerName val="0"/>
          <c:showPercent val="0"/>
          <c:showBubbleSize val="0"/>
        </c:dLbls>
        <c:smooth val="0"/>
        <c:axId val="448814120"/>
        <c:axId val="448812944"/>
      </c:lineChart>
      <c:catAx>
        <c:axId val="448814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448812944"/>
        <c:crosses val="autoZero"/>
        <c:auto val="1"/>
        <c:lblAlgn val="ctr"/>
        <c:lblOffset val="100"/>
        <c:noMultiLvlLbl val="0"/>
      </c:catAx>
      <c:valAx>
        <c:axId val="448812944"/>
        <c:scaling>
          <c:orientation val="minMax"/>
        </c:scaling>
        <c:delete val="1"/>
        <c:axPos val="l"/>
        <c:numFmt formatCode="0%" sourceLinked="1"/>
        <c:majorTickMark val="out"/>
        <c:minorTickMark val="none"/>
        <c:tickLblPos val="nextTo"/>
        <c:crossAx val="4488141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825-40A0-A2C7-B85141BA80D9}"/>
              </c:ext>
            </c:extLst>
          </c:dPt>
          <c:dPt>
            <c:idx val="1"/>
            <c:invertIfNegative val="0"/>
            <c:bubble3D val="0"/>
            <c:spPr>
              <a:solidFill>
                <a:srgbClr val="C00000"/>
              </a:solidFill>
            </c:spPr>
            <c:extLst>
              <c:ext xmlns:c16="http://schemas.microsoft.com/office/drawing/2014/chart" uri="{C3380CC4-5D6E-409C-BE32-E72D297353CC}">
                <c16:uniqueId val="{00000001-B825-40A0-A2C7-B85141BA80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25-40A0-A2C7-B85141BA80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25-40A0-A2C7-B85141BA80D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B825-40A0-A2C7-B85141BA80D9}"/>
            </c:ext>
          </c:extLst>
        </c:ser>
        <c:dLbls>
          <c:showLegendKey val="0"/>
          <c:showVal val="0"/>
          <c:showCatName val="0"/>
          <c:showSerName val="0"/>
          <c:showPercent val="0"/>
          <c:showBubbleSize val="0"/>
        </c:dLbls>
        <c:gapWidth val="150"/>
        <c:shape val="box"/>
        <c:axId val="448811376"/>
        <c:axId val="448811768"/>
        <c:axId val="0"/>
      </c:bar3DChart>
      <c:catAx>
        <c:axId val="448811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8811768"/>
        <c:crosses val="autoZero"/>
        <c:auto val="1"/>
        <c:lblAlgn val="ctr"/>
        <c:lblOffset val="100"/>
        <c:noMultiLvlLbl val="0"/>
      </c:catAx>
      <c:valAx>
        <c:axId val="448811768"/>
        <c:scaling>
          <c:orientation val="minMax"/>
        </c:scaling>
        <c:delete val="1"/>
        <c:axPos val="l"/>
        <c:numFmt formatCode="0%" sourceLinked="1"/>
        <c:majorTickMark val="out"/>
        <c:minorTickMark val="none"/>
        <c:tickLblPos val="nextTo"/>
        <c:crossAx val="448811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81C-4FB0-B9FE-18543DAECC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81C-4FB0-B9FE-18543DAECC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181C-4FB0-B9FE-18543DAECCE6}"/>
            </c:ext>
          </c:extLst>
        </c:ser>
        <c:dLbls>
          <c:showLegendKey val="0"/>
          <c:showVal val="0"/>
          <c:showCatName val="0"/>
          <c:showSerName val="0"/>
          <c:showPercent val="0"/>
          <c:showBubbleSize val="0"/>
        </c:dLbls>
        <c:gapWidth val="150"/>
        <c:shape val="box"/>
        <c:axId val="448812552"/>
        <c:axId val="448813336"/>
        <c:axId val="0"/>
      </c:bar3DChart>
      <c:catAx>
        <c:axId val="448812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448813336"/>
        <c:crosses val="autoZero"/>
        <c:auto val="1"/>
        <c:lblAlgn val="ctr"/>
        <c:lblOffset val="100"/>
        <c:noMultiLvlLbl val="0"/>
      </c:catAx>
      <c:valAx>
        <c:axId val="448813336"/>
        <c:scaling>
          <c:orientation val="minMax"/>
        </c:scaling>
        <c:delete val="1"/>
        <c:axPos val="l"/>
        <c:numFmt formatCode="0%" sourceLinked="1"/>
        <c:majorTickMark val="out"/>
        <c:minorTickMark val="none"/>
        <c:tickLblPos val="nextTo"/>
        <c:crossAx val="448812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43C-4906-AF3F-AD09E7E91D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43C-4906-AF3F-AD09E7E91D3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43C-4906-AF3F-AD09E7E91D38}"/>
            </c:ext>
          </c:extLst>
        </c:ser>
        <c:dLbls>
          <c:showLegendKey val="0"/>
          <c:showVal val="0"/>
          <c:showCatName val="0"/>
          <c:showSerName val="0"/>
          <c:showPercent val="0"/>
          <c:showBubbleSize val="0"/>
        </c:dLbls>
        <c:gapWidth val="150"/>
        <c:shape val="box"/>
        <c:axId val="309069768"/>
        <c:axId val="309059968"/>
        <c:axId val="0"/>
      </c:bar3DChart>
      <c:catAx>
        <c:axId val="309069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309059968"/>
        <c:crosses val="autoZero"/>
        <c:auto val="1"/>
        <c:lblAlgn val="ctr"/>
        <c:lblOffset val="100"/>
        <c:noMultiLvlLbl val="0"/>
      </c:catAx>
      <c:valAx>
        <c:axId val="309059968"/>
        <c:scaling>
          <c:orientation val="minMax"/>
        </c:scaling>
        <c:delete val="1"/>
        <c:axPos val="l"/>
        <c:numFmt formatCode="0%" sourceLinked="1"/>
        <c:majorTickMark val="out"/>
        <c:minorTickMark val="none"/>
        <c:tickLblPos val="nextTo"/>
        <c:crossAx val="309069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BF2-4BCF-A503-A5901F96638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BF2-4BCF-A503-A5901F9663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BF2-4BCF-A503-A5901F966384}"/>
            </c:ext>
          </c:extLst>
        </c:ser>
        <c:dLbls>
          <c:showLegendKey val="0"/>
          <c:showVal val="0"/>
          <c:showCatName val="0"/>
          <c:showSerName val="0"/>
          <c:showPercent val="0"/>
          <c:showBubbleSize val="0"/>
        </c:dLbls>
        <c:gapWidth val="150"/>
        <c:shape val="box"/>
        <c:axId val="309064672"/>
        <c:axId val="309065064"/>
        <c:axId val="0"/>
      </c:bar3DChart>
      <c:catAx>
        <c:axId val="3090646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309065064"/>
        <c:crosses val="autoZero"/>
        <c:auto val="1"/>
        <c:lblAlgn val="ctr"/>
        <c:lblOffset val="100"/>
        <c:noMultiLvlLbl val="0"/>
      </c:catAx>
      <c:valAx>
        <c:axId val="309065064"/>
        <c:scaling>
          <c:orientation val="minMax"/>
        </c:scaling>
        <c:delete val="1"/>
        <c:axPos val="l"/>
        <c:numFmt formatCode="0%" sourceLinked="1"/>
        <c:majorTickMark val="out"/>
        <c:minorTickMark val="none"/>
        <c:tickLblPos val="nextTo"/>
        <c:crossAx val="3090646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6.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4.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1.png"/><Relationship Id="rId16" Type="http://schemas.openxmlformats.org/officeDocument/2006/relationships/hyperlink" Target="#Admon!A4"/><Relationship Id="rId20" Type="http://schemas.openxmlformats.org/officeDocument/2006/relationships/image" Target="../media/image7.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3.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5.png"/><Relationship Id="rId23" Type="http://schemas.openxmlformats.org/officeDocument/2006/relationships/hyperlink" Target="#Comunidad!A4"/><Relationship Id="rId28" Type="http://schemas.openxmlformats.org/officeDocument/2006/relationships/image" Target="../media/image8.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2.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9.jpeg"/></Relationships>
</file>

<file path=xl/drawings/_rels/drawing2.xml.rels><?xml version="1.0" encoding="UTF-8" standalone="yes"?>
<Relationships xmlns="http://schemas.openxmlformats.org/package/2006/relationships"><Relationship Id="rId3" Type="http://schemas.openxmlformats.org/officeDocument/2006/relationships/image" Target="../media/image11.jpeg"/><Relationship Id="rId2" Type="http://schemas.openxmlformats.org/officeDocument/2006/relationships/hyperlink" Target="#Autoevaluaci&#243;n!A1"/><Relationship Id="rId1" Type="http://schemas.openxmlformats.org/officeDocument/2006/relationships/image" Target="../media/image10.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11.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11.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11.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11.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248064</xdr:colOff>
      <xdr:row>6</xdr:row>
      <xdr:rowOff>28575</xdr:rowOff>
    </xdr:to>
    <xdr:pic>
      <xdr:nvPicPr>
        <xdr:cNvPr id="51619220" name="2 Imagen">
          <a:hlinkClick xmlns:r="http://schemas.openxmlformats.org/officeDocument/2006/relationships" r:id="rId1" tooltip="IR A RESUMEN"/>
          <a:extLst>
            <a:ext uri="{FF2B5EF4-FFF2-40B4-BE49-F238E27FC236}">
              <a16:creationId xmlns:a16="http://schemas.microsoft.com/office/drawing/2014/main" id="{00000000-0008-0000-0100-000094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248064</xdr:colOff>
      <xdr:row>12</xdr:row>
      <xdr:rowOff>19051</xdr:rowOff>
    </xdr:to>
    <xdr:pic>
      <xdr:nvPicPr>
        <xdr:cNvPr id="51619221" name="3 Imagen">
          <a:hlinkClick xmlns:r="http://schemas.openxmlformats.org/officeDocument/2006/relationships" r:id="rId3" tooltip="IR A RESUMEN"/>
          <a:extLst>
            <a:ext uri="{FF2B5EF4-FFF2-40B4-BE49-F238E27FC236}">
              <a16:creationId xmlns:a16="http://schemas.microsoft.com/office/drawing/2014/main" id="{00000000-0008-0000-0100-00009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257589</xdr:colOff>
      <xdr:row>19</xdr:row>
      <xdr:rowOff>19049</xdr:rowOff>
    </xdr:to>
    <xdr:pic>
      <xdr:nvPicPr>
        <xdr:cNvPr id="51619222" name="4 Imagen">
          <a:hlinkClick xmlns:r="http://schemas.openxmlformats.org/officeDocument/2006/relationships" r:id="rId5" tooltip="IR A RESUMEN"/>
          <a:extLst>
            <a:ext uri="{FF2B5EF4-FFF2-40B4-BE49-F238E27FC236}">
              <a16:creationId xmlns:a16="http://schemas.microsoft.com/office/drawing/2014/main" id="{00000000-0008-0000-0100-000096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248064</xdr:colOff>
      <xdr:row>29</xdr:row>
      <xdr:rowOff>19050</xdr:rowOff>
    </xdr:to>
    <xdr:pic>
      <xdr:nvPicPr>
        <xdr:cNvPr id="51619223" name="5 Imagen">
          <a:hlinkClick xmlns:r="http://schemas.openxmlformats.org/officeDocument/2006/relationships" r:id="rId7" tooltip="IR A RESUMEN"/>
          <a:extLst>
            <a:ext uri="{FF2B5EF4-FFF2-40B4-BE49-F238E27FC236}">
              <a16:creationId xmlns:a16="http://schemas.microsoft.com/office/drawing/2014/main" id="{00000000-0008-0000-0100-00009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248064</xdr:colOff>
      <xdr:row>35</xdr:row>
      <xdr:rowOff>28573</xdr:rowOff>
    </xdr:to>
    <xdr:pic>
      <xdr:nvPicPr>
        <xdr:cNvPr id="51619224" name="7 Imagen">
          <a:hlinkClick xmlns:r="http://schemas.openxmlformats.org/officeDocument/2006/relationships" r:id="rId8" tooltip="IR A RESUMEN"/>
          <a:extLst>
            <a:ext uri="{FF2B5EF4-FFF2-40B4-BE49-F238E27FC236}">
              <a16:creationId xmlns:a16="http://schemas.microsoft.com/office/drawing/2014/main" id="{00000000-0008-0000-0100-000098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248064</xdr:colOff>
      <xdr:row>46</xdr:row>
      <xdr:rowOff>45584</xdr:rowOff>
    </xdr:to>
    <xdr:pic>
      <xdr:nvPicPr>
        <xdr:cNvPr id="51619225" name="8 Imagen">
          <a:hlinkClick xmlns:r="http://schemas.openxmlformats.org/officeDocument/2006/relationships" r:id="rId9" tooltip="IR A RESUMEN"/>
          <a:extLst>
            <a:ext uri="{FF2B5EF4-FFF2-40B4-BE49-F238E27FC236}">
              <a16:creationId xmlns:a16="http://schemas.microsoft.com/office/drawing/2014/main" id="{00000000-0008-0000-0100-00009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248064</xdr:colOff>
      <xdr:row>54</xdr:row>
      <xdr:rowOff>19049</xdr:rowOff>
    </xdr:to>
    <xdr:pic>
      <xdr:nvPicPr>
        <xdr:cNvPr id="51619226" name="9 Imagen">
          <a:hlinkClick xmlns:r="http://schemas.openxmlformats.org/officeDocument/2006/relationships" r:id="rId10" tooltip="IR A RESUMEN"/>
          <a:extLst>
            <a:ext uri="{FF2B5EF4-FFF2-40B4-BE49-F238E27FC236}">
              <a16:creationId xmlns:a16="http://schemas.microsoft.com/office/drawing/2014/main" id="{00000000-0008-0000-0100-00009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248064</xdr:colOff>
      <xdr:row>61</xdr:row>
      <xdr:rowOff>9525</xdr:rowOff>
    </xdr:to>
    <xdr:pic>
      <xdr:nvPicPr>
        <xdr:cNvPr id="51619227" name="10 Imagen">
          <a:hlinkClick xmlns:r="http://schemas.openxmlformats.org/officeDocument/2006/relationships" r:id="rId11" tooltip="IR A RESUMEN"/>
          <a:extLst>
            <a:ext uri="{FF2B5EF4-FFF2-40B4-BE49-F238E27FC236}">
              <a16:creationId xmlns:a16="http://schemas.microsoft.com/office/drawing/2014/main" id="{00000000-0008-0000-0100-00009B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248064</xdr:colOff>
      <xdr:row>67</xdr:row>
      <xdr:rowOff>28574</xdr:rowOff>
    </xdr:to>
    <xdr:pic>
      <xdr:nvPicPr>
        <xdr:cNvPr id="51619228" name="11 Imagen">
          <a:hlinkClick xmlns:r="http://schemas.openxmlformats.org/officeDocument/2006/relationships" r:id="rId13" tooltip="IR A RESUMEN"/>
          <a:extLst>
            <a:ext uri="{FF2B5EF4-FFF2-40B4-BE49-F238E27FC236}">
              <a16:creationId xmlns:a16="http://schemas.microsoft.com/office/drawing/2014/main" id="{00000000-0008-0000-0100-00009C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257589</xdr:colOff>
      <xdr:row>73</xdr:row>
      <xdr:rowOff>19048</xdr:rowOff>
    </xdr:to>
    <xdr:pic>
      <xdr:nvPicPr>
        <xdr:cNvPr id="51619229" name="12 Imagen">
          <a:hlinkClick xmlns:r="http://schemas.openxmlformats.org/officeDocument/2006/relationships" r:id="rId14" tooltip="IR A RESUMEN"/>
          <a:extLst>
            <a:ext uri="{FF2B5EF4-FFF2-40B4-BE49-F238E27FC236}">
              <a16:creationId xmlns:a16="http://schemas.microsoft.com/office/drawing/2014/main" id="{00000000-0008-0000-0100-00009D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248064</xdr:colOff>
      <xdr:row>83</xdr:row>
      <xdr:rowOff>28577</xdr:rowOff>
    </xdr:to>
    <xdr:pic>
      <xdr:nvPicPr>
        <xdr:cNvPr id="51619230" name="13 Imagen">
          <a:hlinkClick xmlns:r="http://schemas.openxmlformats.org/officeDocument/2006/relationships" r:id="rId16" tooltip="IR A RESUMEN"/>
          <a:extLst>
            <a:ext uri="{FF2B5EF4-FFF2-40B4-BE49-F238E27FC236}">
              <a16:creationId xmlns:a16="http://schemas.microsoft.com/office/drawing/2014/main" id="{00000000-0008-0000-0100-00009E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235744</xdr:rowOff>
    </xdr:to>
    <xdr:pic>
      <xdr:nvPicPr>
        <xdr:cNvPr id="51619231" name="14 Imagen">
          <a:hlinkClick xmlns:r="http://schemas.openxmlformats.org/officeDocument/2006/relationships" r:id="rId17" tooltip="IR A RESUMEN"/>
          <a:extLst>
            <a:ext uri="{FF2B5EF4-FFF2-40B4-BE49-F238E27FC236}">
              <a16:creationId xmlns:a16="http://schemas.microsoft.com/office/drawing/2014/main" id="{00000000-0008-0000-0100-00009F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19049</xdr:rowOff>
    </xdr:to>
    <xdr:pic>
      <xdr:nvPicPr>
        <xdr:cNvPr id="51619232" name="15 Imagen">
          <a:hlinkClick xmlns:r="http://schemas.openxmlformats.org/officeDocument/2006/relationships" r:id="rId19" tooltip="IR A RESUMEN"/>
          <a:extLst>
            <a:ext uri="{FF2B5EF4-FFF2-40B4-BE49-F238E27FC236}">
              <a16:creationId xmlns:a16="http://schemas.microsoft.com/office/drawing/2014/main" id="{00000000-0008-0000-0100-0000A0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3</xdr:col>
      <xdr:colOff>247650</xdr:colOff>
      <xdr:row>101</xdr:row>
      <xdr:rowOff>28574</xdr:rowOff>
    </xdr:to>
    <xdr:pic>
      <xdr:nvPicPr>
        <xdr:cNvPr id="51619233" name="16 Imagen">
          <a:hlinkClick xmlns:r="http://schemas.openxmlformats.org/officeDocument/2006/relationships" r:id="rId21" tooltip="IR A RESUMEN"/>
          <a:extLst>
            <a:ext uri="{FF2B5EF4-FFF2-40B4-BE49-F238E27FC236}">
              <a16:creationId xmlns:a16="http://schemas.microsoft.com/office/drawing/2014/main" id="{00000000-0008-0000-0100-0000A1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248064</xdr:colOff>
      <xdr:row>113</xdr:row>
      <xdr:rowOff>28577</xdr:rowOff>
    </xdr:to>
    <xdr:pic>
      <xdr:nvPicPr>
        <xdr:cNvPr id="51619234" name="17 Imagen">
          <a:hlinkClick xmlns:r="http://schemas.openxmlformats.org/officeDocument/2006/relationships" r:id="rId22" tooltip="IR A RESUMEN"/>
          <a:extLst>
            <a:ext uri="{FF2B5EF4-FFF2-40B4-BE49-F238E27FC236}">
              <a16:creationId xmlns:a16="http://schemas.microsoft.com/office/drawing/2014/main" id="{00000000-0008-0000-0100-0000A2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248064</xdr:colOff>
      <xdr:row>121</xdr:row>
      <xdr:rowOff>19049</xdr:rowOff>
    </xdr:to>
    <xdr:pic>
      <xdr:nvPicPr>
        <xdr:cNvPr id="51619235" name="18 Imagen">
          <a:hlinkClick xmlns:r="http://schemas.openxmlformats.org/officeDocument/2006/relationships" r:id="rId23" tooltip="IR A RESUMEN"/>
          <a:extLst>
            <a:ext uri="{FF2B5EF4-FFF2-40B4-BE49-F238E27FC236}">
              <a16:creationId xmlns:a16="http://schemas.microsoft.com/office/drawing/2014/main" id="{00000000-0008-0000-0100-0000A3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248064</xdr:colOff>
      <xdr:row>127</xdr:row>
      <xdr:rowOff>9525</xdr:rowOff>
    </xdr:to>
    <xdr:pic>
      <xdr:nvPicPr>
        <xdr:cNvPr id="51619236" name="19 Imagen">
          <a:hlinkClick xmlns:r="http://schemas.openxmlformats.org/officeDocument/2006/relationships" r:id="rId24" tooltip="IR A RESUMEN"/>
          <a:extLst>
            <a:ext uri="{FF2B5EF4-FFF2-40B4-BE49-F238E27FC236}">
              <a16:creationId xmlns:a16="http://schemas.microsoft.com/office/drawing/2014/main" id="{00000000-0008-0000-0100-0000A4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248064</xdr:colOff>
      <xdr:row>133</xdr:row>
      <xdr:rowOff>19049</xdr:rowOff>
    </xdr:to>
    <xdr:pic>
      <xdr:nvPicPr>
        <xdr:cNvPr id="51619237" name="20 Imagen">
          <a:hlinkClick xmlns:r="http://schemas.openxmlformats.org/officeDocument/2006/relationships" r:id="rId25" tooltip="IR A RESUMEN"/>
          <a:extLst>
            <a:ext uri="{FF2B5EF4-FFF2-40B4-BE49-F238E27FC236}">
              <a16:creationId xmlns:a16="http://schemas.microsoft.com/office/drawing/2014/main" id="{00000000-0008-0000-0100-0000A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248064</xdr:colOff>
      <xdr:row>138</xdr:row>
      <xdr:rowOff>28576</xdr:rowOff>
    </xdr:to>
    <xdr:pic>
      <xdr:nvPicPr>
        <xdr:cNvPr id="51619238" name="21 Imagen">
          <a:hlinkClick xmlns:r="http://schemas.openxmlformats.org/officeDocument/2006/relationships" r:id="rId26" tooltip="IR A RESUMEN"/>
          <a:extLst>
            <a:ext uri="{FF2B5EF4-FFF2-40B4-BE49-F238E27FC236}">
              <a16:creationId xmlns:a16="http://schemas.microsoft.com/office/drawing/2014/main" id="{00000000-0008-0000-0100-0000A6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239"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A7A5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240"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A8A5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248064</xdr:colOff>
      <xdr:row>83</xdr:row>
      <xdr:rowOff>28576</xdr:rowOff>
    </xdr:to>
    <xdr:pic>
      <xdr:nvPicPr>
        <xdr:cNvPr id="23" name="13 Imagen">
          <a:hlinkClick xmlns:r="http://schemas.openxmlformats.org/officeDocument/2006/relationships" r:id="rId16"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4" name="15 Imagen">
          <a:hlinkClick xmlns:r="http://schemas.openxmlformats.org/officeDocument/2006/relationships" r:id="rId19"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248064</xdr:colOff>
      <xdr:row>113</xdr:row>
      <xdr:rowOff>28576</xdr:rowOff>
    </xdr:to>
    <xdr:pic>
      <xdr:nvPicPr>
        <xdr:cNvPr id="25" name="17 Imagen">
          <a:hlinkClick xmlns:r="http://schemas.openxmlformats.org/officeDocument/2006/relationships" r:id="rId22"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61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248064</xdr:colOff>
      <xdr:row>121</xdr:row>
      <xdr:rowOff>19049</xdr:rowOff>
    </xdr:to>
    <xdr:pic>
      <xdr:nvPicPr>
        <xdr:cNvPr id="26" name="18 Imagen">
          <a:hlinkClick xmlns:r="http://schemas.openxmlformats.org/officeDocument/2006/relationships" r:id="rId23"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248064</xdr:colOff>
      <xdr:row>133</xdr:row>
      <xdr:rowOff>19049</xdr:rowOff>
    </xdr:to>
    <xdr:pic>
      <xdr:nvPicPr>
        <xdr:cNvPr id="27" name="20 Imagen">
          <a:hlinkClick xmlns:r="http://schemas.openxmlformats.org/officeDocument/2006/relationships" r:id="rId25"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248064</xdr:colOff>
      <xdr:row>138</xdr:row>
      <xdr:rowOff>28575</xdr:rowOff>
    </xdr:to>
    <xdr:pic>
      <xdr:nvPicPr>
        <xdr:cNvPr id="28" name="21 Imagen">
          <a:hlinkClick xmlns:r="http://schemas.openxmlformats.org/officeDocument/2006/relationships" r:id="rId26"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2762250</xdr:colOff>
      <xdr:row>120</xdr:row>
      <xdr:rowOff>9525</xdr:rowOff>
    </xdr:from>
    <xdr:ext cx="250825" cy="252941"/>
    <xdr:pic>
      <xdr:nvPicPr>
        <xdr:cNvPr id="29" name="18 Imagen">
          <a:hlinkClick xmlns:r="http://schemas.openxmlformats.org/officeDocument/2006/relationships" r:id="rId23"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9250" y="43242442"/>
          <a:ext cx="250825" cy="252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2762250</xdr:colOff>
      <xdr:row>120</xdr:row>
      <xdr:rowOff>9525</xdr:rowOff>
    </xdr:from>
    <xdr:ext cx="250825" cy="252941"/>
    <xdr:pic>
      <xdr:nvPicPr>
        <xdr:cNvPr id="30" name="18 Imagen">
          <a:hlinkClick xmlns:r="http://schemas.openxmlformats.org/officeDocument/2006/relationships" r:id="rId23"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9250" y="43242442"/>
          <a:ext cx="250825" cy="252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132</xdr:row>
      <xdr:rowOff>9525</xdr:rowOff>
    </xdr:from>
    <xdr:ext cx="250825" cy="252941"/>
    <xdr:pic>
      <xdr:nvPicPr>
        <xdr:cNvPr id="31" name="20 Imagen">
          <a:hlinkClick xmlns:r="http://schemas.openxmlformats.org/officeDocument/2006/relationships" r:id="rId25"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8775" y="47211192"/>
          <a:ext cx="250825" cy="252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132</xdr:row>
      <xdr:rowOff>9525</xdr:rowOff>
    </xdr:from>
    <xdr:ext cx="250825" cy="252941"/>
    <xdr:pic>
      <xdr:nvPicPr>
        <xdr:cNvPr id="32" name="20 Imagen">
          <a:hlinkClick xmlns:r="http://schemas.openxmlformats.org/officeDocument/2006/relationships" r:id="rId25"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8775" y="47211192"/>
          <a:ext cx="250825" cy="252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7649"/>
    <xdr:pic>
      <xdr:nvPicPr>
        <xdr:cNvPr id="33" name="15 Imagen">
          <a:hlinkClick xmlns:r="http://schemas.openxmlformats.org/officeDocument/2006/relationships" r:id="rId19" tooltip="IR A RESUMEN"/>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9801225" y="35204400"/>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7650"/>
    <xdr:pic>
      <xdr:nvPicPr>
        <xdr:cNvPr id="34" name="15 Imagen">
          <a:hlinkClick xmlns:r="http://schemas.openxmlformats.org/officeDocument/2006/relationships" r:id="rId19"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9801225" y="35204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638175</xdr:colOff>
      <xdr:row>96</xdr:row>
      <xdr:rowOff>9525</xdr:rowOff>
    </xdr:from>
    <xdr:ext cx="247650" cy="247649"/>
    <xdr:pic>
      <xdr:nvPicPr>
        <xdr:cNvPr id="5" name="15 Imagen">
          <a:hlinkClick xmlns:r="http://schemas.openxmlformats.org/officeDocument/2006/relationships" r:id="rId19" tooltip="IR A RESUMEN"/>
          <a:extLst>
            <a:ext uri="{FF2B5EF4-FFF2-40B4-BE49-F238E27FC236}">
              <a16:creationId xmlns:a16="http://schemas.microsoft.com/office/drawing/2014/main" id="{1A57C187-7AE6-4E7D-A776-4FB1813C100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15078075" y="35204400"/>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638175</xdr:colOff>
      <xdr:row>96</xdr:row>
      <xdr:rowOff>9525</xdr:rowOff>
    </xdr:from>
    <xdr:ext cx="247650" cy="247650"/>
    <xdr:pic>
      <xdr:nvPicPr>
        <xdr:cNvPr id="6" name="15 Imagen">
          <a:hlinkClick xmlns:r="http://schemas.openxmlformats.org/officeDocument/2006/relationships" r:id="rId19" tooltip="IR A RESUMEN"/>
          <a:extLst>
            <a:ext uri="{FF2B5EF4-FFF2-40B4-BE49-F238E27FC236}">
              <a16:creationId xmlns:a16="http://schemas.microsoft.com/office/drawing/2014/main" id="{03D94FEE-4B31-4440-B3D7-431D07A18EB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15078075" y="35204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7649"/>
    <xdr:pic>
      <xdr:nvPicPr>
        <xdr:cNvPr id="2" name="15 Imagen">
          <a:hlinkClick xmlns:r="http://schemas.openxmlformats.org/officeDocument/2006/relationships" r:id="rId19" tooltip="IR A RESUMEN"/>
          <a:extLst>
            <a:ext uri="{FF2B5EF4-FFF2-40B4-BE49-F238E27FC236}">
              <a16:creationId xmlns:a16="http://schemas.microsoft.com/office/drawing/2014/main" id="{1B472C1F-C3D4-4CBC-8CCD-71C69D2EA2D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9439275" y="433673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7650"/>
    <xdr:pic>
      <xdr:nvPicPr>
        <xdr:cNvPr id="3" name="15 Imagen">
          <a:hlinkClick xmlns:r="http://schemas.openxmlformats.org/officeDocument/2006/relationships" r:id="rId19" tooltip="IR A RESUMEN"/>
          <a:extLst>
            <a:ext uri="{FF2B5EF4-FFF2-40B4-BE49-F238E27FC236}">
              <a16:creationId xmlns:a16="http://schemas.microsoft.com/office/drawing/2014/main" id="{44A78769-C433-40EB-A149-EFD875942D7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9439275" y="433673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5</xdr:col>
      <xdr:colOff>2762250</xdr:colOff>
      <xdr:row>112</xdr:row>
      <xdr:rowOff>19050</xdr:rowOff>
    </xdr:from>
    <xdr:to>
      <xdr:col>6</xdr:col>
      <xdr:colOff>248064</xdr:colOff>
      <xdr:row>113</xdr:row>
      <xdr:rowOff>28577</xdr:rowOff>
    </xdr:to>
    <xdr:pic>
      <xdr:nvPicPr>
        <xdr:cNvPr id="4" name="17 Imagen">
          <a:hlinkClick xmlns:r="http://schemas.openxmlformats.org/officeDocument/2006/relationships" r:id="rId22" tooltip="IR A RESUMEN"/>
          <a:extLst>
            <a:ext uri="{FF2B5EF4-FFF2-40B4-BE49-F238E27FC236}">
              <a16:creationId xmlns:a16="http://schemas.microsoft.com/office/drawing/2014/main" id="{5E2CA1A4-B915-4712-9702-ABFA322AE97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743200" y="53263800"/>
          <a:ext cx="248064"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112</xdr:row>
      <xdr:rowOff>19050</xdr:rowOff>
    </xdr:from>
    <xdr:to>
      <xdr:col>6</xdr:col>
      <xdr:colOff>248064</xdr:colOff>
      <xdr:row>113</xdr:row>
      <xdr:rowOff>28576</xdr:rowOff>
    </xdr:to>
    <xdr:pic>
      <xdr:nvPicPr>
        <xdr:cNvPr id="7" name="17 Imagen">
          <a:hlinkClick xmlns:r="http://schemas.openxmlformats.org/officeDocument/2006/relationships" r:id="rId22" tooltip="IR A RESUMEN"/>
          <a:extLst>
            <a:ext uri="{FF2B5EF4-FFF2-40B4-BE49-F238E27FC236}">
              <a16:creationId xmlns:a16="http://schemas.microsoft.com/office/drawing/2014/main" id="{06669AE5-BD64-4244-AA7A-5F073A66C69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743200" y="53263800"/>
          <a:ext cx="248064"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2762250</xdr:colOff>
      <xdr:row>120</xdr:row>
      <xdr:rowOff>9525</xdr:rowOff>
    </xdr:from>
    <xdr:ext cx="250825" cy="252941"/>
    <xdr:pic>
      <xdr:nvPicPr>
        <xdr:cNvPr id="8" name="18 Imagen">
          <a:hlinkClick xmlns:r="http://schemas.openxmlformats.org/officeDocument/2006/relationships" r:id="rId23" tooltip="IR A RESUMEN"/>
          <a:extLst>
            <a:ext uri="{FF2B5EF4-FFF2-40B4-BE49-F238E27FC236}">
              <a16:creationId xmlns:a16="http://schemas.microsoft.com/office/drawing/2014/main" id="{2CB3C74C-A198-465D-9068-E014DC4D630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020050" y="48272700"/>
          <a:ext cx="250825" cy="252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2762250</xdr:colOff>
      <xdr:row>120</xdr:row>
      <xdr:rowOff>9525</xdr:rowOff>
    </xdr:from>
    <xdr:ext cx="250825" cy="252941"/>
    <xdr:pic>
      <xdr:nvPicPr>
        <xdr:cNvPr id="9" name="18 Imagen">
          <a:hlinkClick xmlns:r="http://schemas.openxmlformats.org/officeDocument/2006/relationships" r:id="rId23" tooltip="IR A RESUMEN"/>
          <a:extLst>
            <a:ext uri="{FF2B5EF4-FFF2-40B4-BE49-F238E27FC236}">
              <a16:creationId xmlns:a16="http://schemas.microsoft.com/office/drawing/2014/main" id="{DBC27F13-74DC-428D-86FE-DD14BD26B6B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020050" y="48272700"/>
          <a:ext cx="250825" cy="252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132</xdr:row>
      <xdr:rowOff>9525</xdr:rowOff>
    </xdr:from>
    <xdr:ext cx="250825" cy="252941"/>
    <xdr:pic>
      <xdr:nvPicPr>
        <xdr:cNvPr id="10" name="20 Imagen">
          <a:hlinkClick xmlns:r="http://schemas.openxmlformats.org/officeDocument/2006/relationships" r:id="rId25" tooltip="IR A RESUMEN"/>
          <a:extLst>
            <a:ext uri="{FF2B5EF4-FFF2-40B4-BE49-F238E27FC236}">
              <a16:creationId xmlns:a16="http://schemas.microsoft.com/office/drawing/2014/main" id="{F9303DAE-D535-4F52-8792-4B518E01424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020050" y="52225575"/>
          <a:ext cx="250825" cy="252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132</xdr:row>
      <xdr:rowOff>9525</xdr:rowOff>
    </xdr:from>
    <xdr:ext cx="250825" cy="252941"/>
    <xdr:pic>
      <xdr:nvPicPr>
        <xdr:cNvPr id="11" name="20 Imagen">
          <a:hlinkClick xmlns:r="http://schemas.openxmlformats.org/officeDocument/2006/relationships" r:id="rId25" tooltip="IR A RESUMEN"/>
          <a:extLst>
            <a:ext uri="{FF2B5EF4-FFF2-40B4-BE49-F238E27FC236}">
              <a16:creationId xmlns:a16="http://schemas.microsoft.com/office/drawing/2014/main" id="{1BE57342-E71D-44A6-AD40-298A3947EE2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020050" y="52225575"/>
          <a:ext cx="250825" cy="252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638175</xdr:colOff>
      <xdr:row>96</xdr:row>
      <xdr:rowOff>9525</xdr:rowOff>
    </xdr:from>
    <xdr:ext cx="247650" cy="247649"/>
    <xdr:pic>
      <xdr:nvPicPr>
        <xdr:cNvPr id="12" name="15 Imagen">
          <a:hlinkClick xmlns:r="http://schemas.openxmlformats.org/officeDocument/2006/relationships" r:id="rId19" tooltip="IR A RESUMEN"/>
          <a:extLst>
            <a:ext uri="{FF2B5EF4-FFF2-40B4-BE49-F238E27FC236}">
              <a16:creationId xmlns:a16="http://schemas.microsoft.com/office/drawing/2014/main" id="{B7E1C591-4FC4-4312-BF3C-CF12CA9BAA4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14716125" y="481298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638175</xdr:colOff>
      <xdr:row>96</xdr:row>
      <xdr:rowOff>9525</xdr:rowOff>
    </xdr:from>
    <xdr:ext cx="247650" cy="247650"/>
    <xdr:pic>
      <xdr:nvPicPr>
        <xdr:cNvPr id="13" name="15 Imagen">
          <a:hlinkClick xmlns:r="http://schemas.openxmlformats.org/officeDocument/2006/relationships" r:id="rId19" tooltip="IR A RESUMEN"/>
          <a:extLst>
            <a:ext uri="{FF2B5EF4-FFF2-40B4-BE49-F238E27FC236}">
              <a16:creationId xmlns:a16="http://schemas.microsoft.com/office/drawing/2014/main" id="{564E4E1E-F0E5-417F-9224-94F13142CFD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14716125" y="48129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638175</xdr:colOff>
      <xdr:row>96</xdr:row>
      <xdr:rowOff>9525</xdr:rowOff>
    </xdr:from>
    <xdr:ext cx="247650" cy="247649"/>
    <xdr:pic>
      <xdr:nvPicPr>
        <xdr:cNvPr id="14" name="15 Imagen">
          <a:hlinkClick xmlns:r="http://schemas.openxmlformats.org/officeDocument/2006/relationships" r:id="rId19" tooltip="IR A RESUMEN"/>
          <a:extLst>
            <a:ext uri="{FF2B5EF4-FFF2-40B4-BE49-F238E27FC236}">
              <a16:creationId xmlns:a16="http://schemas.microsoft.com/office/drawing/2014/main" id="{CD31F502-AEBE-4EEC-A5FB-B73F5D123D3C}"/>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14716125" y="481298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638175</xdr:colOff>
      <xdr:row>96</xdr:row>
      <xdr:rowOff>9525</xdr:rowOff>
    </xdr:from>
    <xdr:ext cx="247650" cy="247650"/>
    <xdr:pic>
      <xdr:nvPicPr>
        <xdr:cNvPr id="15" name="15 Imagen">
          <a:hlinkClick xmlns:r="http://schemas.openxmlformats.org/officeDocument/2006/relationships" r:id="rId19" tooltip="IR A RESUMEN"/>
          <a:extLst>
            <a:ext uri="{FF2B5EF4-FFF2-40B4-BE49-F238E27FC236}">
              <a16:creationId xmlns:a16="http://schemas.microsoft.com/office/drawing/2014/main" id="{6EB582E2-320E-4B19-A1BF-AFEC405320FC}"/>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14716125" y="48129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65" name="1 Imagen" descr="Secretaría de Educación">
          <a:extLst>
            <a:ext uri="{FF2B5EF4-FFF2-40B4-BE49-F238E27FC236}">
              <a16:creationId xmlns:a16="http://schemas.microsoft.com/office/drawing/2014/main" id="{00000000-0008-0000-0000-000035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66"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36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3980" name="1 Gráfico">
          <a:extLst>
            <a:ext uri="{FF2B5EF4-FFF2-40B4-BE49-F238E27FC236}">
              <a16:creationId xmlns:a16="http://schemas.microsoft.com/office/drawing/2014/main" id="{00000000-0008-0000-0200-00006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3981" name="2 Gráfico">
          <a:extLst>
            <a:ext uri="{FF2B5EF4-FFF2-40B4-BE49-F238E27FC236}">
              <a16:creationId xmlns:a16="http://schemas.microsoft.com/office/drawing/2014/main" id="{00000000-0008-0000-0200-00006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3982" name="3 Gráfico">
          <a:extLst>
            <a:ext uri="{FF2B5EF4-FFF2-40B4-BE49-F238E27FC236}">
              <a16:creationId xmlns:a16="http://schemas.microsoft.com/office/drawing/2014/main" id="{00000000-0008-0000-0200-00006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863983" name="4 Gráfico">
          <a:extLst>
            <a:ext uri="{FF2B5EF4-FFF2-40B4-BE49-F238E27FC236}">
              <a16:creationId xmlns:a16="http://schemas.microsoft.com/office/drawing/2014/main" id="{00000000-0008-0000-0200-00006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863984" name="5 Gráfico">
          <a:extLst>
            <a:ext uri="{FF2B5EF4-FFF2-40B4-BE49-F238E27FC236}">
              <a16:creationId xmlns:a16="http://schemas.microsoft.com/office/drawing/2014/main" id="{00000000-0008-0000-0200-00007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863985" name="6 Gráfico">
          <a:extLst>
            <a:ext uri="{FF2B5EF4-FFF2-40B4-BE49-F238E27FC236}">
              <a16:creationId xmlns:a16="http://schemas.microsoft.com/office/drawing/2014/main" id="{00000000-0008-0000-0200-00007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863986" name="7 Gráfico">
          <a:extLst>
            <a:ext uri="{FF2B5EF4-FFF2-40B4-BE49-F238E27FC236}">
              <a16:creationId xmlns:a16="http://schemas.microsoft.com/office/drawing/2014/main" id="{00000000-0008-0000-0200-00007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863987" name="8 Gráfico">
          <a:extLst>
            <a:ext uri="{FF2B5EF4-FFF2-40B4-BE49-F238E27FC236}">
              <a16:creationId xmlns:a16="http://schemas.microsoft.com/office/drawing/2014/main" id="{00000000-0008-0000-0200-00007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863988" name="9 Gráfico">
          <a:extLst>
            <a:ext uri="{FF2B5EF4-FFF2-40B4-BE49-F238E27FC236}">
              <a16:creationId xmlns:a16="http://schemas.microsoft.com/office/drawing/2014/main" id="{00000000-0008-0000-0200-000074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3989" name="10 Gráfico">
          <a:extLst>
            <a:ext uri="{FF2B5EF4-FFF2-40B4-BE49-F238E27FC236}">
              <a16:creationId xmlns:a16="http://schemas.microsoft.com/office/drawing/2014/main" id="{00000000-0008-0000-0200-000075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0863990" name="11 Gráfico">
          <a:extLst>
            <a:ext uri="{FF2B5EF4-FFF2-40B4-BE49-F238E27FC236}">
              <a16:creationId xmlns:a16="http://schemas.microsoft.com/office/drawing/2014/main" id="{00000000-0008-0000-0200-00007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0863991" name="12 Gráfico">
          <a:extLst>
            <a:ext uri="{FF2B5EF4-FFF2-40B4-BE49-F238E27FC236}">
              <a16:creationId xmlns:a16="http://schemas.microsoft.com/office/drawing/2014/main" id="{00000000-0008-0000-0200-00007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863992" name="7 Gráfico">
          <a:extLst>
            <a:ext uri="{FF2B5EF4-FFF2-40B4-BE49-F238E27FC236}">
              <a16:creationId xmlns:a16="http://schemas.microsoft.com/office/drawing/2014/main" id="{00000000-0008-0000-0200-00007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863993" name="8 Gráfico">
          <a:extLst>
            <a:ext uri="{FF2B5EF4-FFF2-40B4-BE49-F238E27FC236}">
              <a16:creationId xmlns:a16="http://schemas.microsoft.com/office/drawing/2014/main" id="{00000000-0008-0000-0200-00007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863994" name="9 Gráfico">
          <a:extLst>
            <a:ext uri="{FF2B5EF4-FFF2-40B4-BE49-F238E27FC236}">
              <a16:creationId xmlns:a16="http://schemas.microsoft.com/office/drawing/2014/main" id="{00000000-0008-0000-0200-00007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0863995" name="16 Gráfico">
          <a:extLst>
            <a:ext uri="{FF2B5EF4-FFF2-40B4-BE49-F238E27FC236}">
              <a16:creationId xmlns:a16="http://schemas.microsoft.com/office/drawing/2014/main" id="{00000000-0008-0000-0200-00007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863996" name="7 Gráfico">
          <a:extLst>
            <a:ext uri="{FF2B5EF4-FFF2-40B4-BE49-F238E27FC236}">
              <a16:creationId xmlns:a16="http://schemas.microsoft.com/office/drawing/2014/main" id="{00000000-0008-0000-0200-00007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863997" name="8 Gráfico">
          <a:extLst>
            <a:ext uri="{FF2B5EF4-FFF2-40B4-BE49-F238E27FC236}">
              <a16:creationId xmlns:a16="http://schemas.microsoft.com/office/drawing/2014/main" id="{00000000-0008-0000-0200-00007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0863998" name="9 Gráfico">
          <a:extLst>
            <a:ext uri="{FF2B5EF4-FFF2-40B4-BE49-F238E27FC236}">
              <a16:creationId xmlns:a16="http://schemas.microsoft.com/office/drawing/2014/main" id="{00000000-0008-0000-0200-00007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0863999" name="16 Gráfico">
          <a:extLst>
            <a:ext uri="{FF2B5EF4-FFF2-40B4-BE49-F238E27FC236}">
              <a16:creationId xmlns:a16="http://schemas.microsoft.com/office/drawing/2014/main" id="{00000000-0008-0000-0200-00007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0864000" name="7 Gráfico">
          <a:extLst>
            <a:ext uri="{FF2B5EF4-FFF2-40B4-BE49-F238E27FC236}">
              <a16:creationId xmlns:a16="http://schemas.microsoft.com/office/drawing/2014/main" id="{00000000-0008-0000-0200-00008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0864001" name="8 Gráfico">
          <a:extLst>
            <a:ext uri="{FF2B5EF4-FFF2-40B4-BE49-F238E27FC236}">
              <a16:creationId xmlns:a16="http://schemas.microsoft.com/office/drawing/2014/main" id="{00000000-0008-0000-0200-00008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0864002" name="9 Gráfico">
          <a:extLst>
            <a:ext uri="{FF2B5EF4-FFF2-40B4-BE49-F238E27FC236}">
              <a16:creationId xmlns:a16="http://schemas.microsoft.com/office/drawing/2014/main" id="{00000000-0008-0000-0200-00008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0864003" name="16 Gráfico">
          <a:extLst>
            <a:ext uri="{FF2B5EF4-FFF2-40B4-BE49-F238E27FC236}">
              <a16:creationId xmlns:a16="http://schemas.microsoft.com/office/drawing/2014/main" id="{00000000-0008-0000-0200-00008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4004"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841F08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4005" name="2 Imagen">
          <a:hlinkClick xmlns:r="http://schemas.openxmlformats.org/officeDocument/2006/relationships" r:id="rId25" tooltip="Ir a academica"/>
          <a:extLst>
            <a:ext uri="{FF2B5EF4-FFF2-40B4-BE49-F238E27FC236}">
              <a16:creationId xmlns:a16="http://schemas.microsoft.com/office/drawing/2014/main" id="{00000000-0008-0000-0200-0000851F08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4006" name="1 Gráfico">
          <a:extLst>
            <a:ext uri="{FF2B5EF4-FFF2-40B4-BE49-F238E27FC236}">
              <a16:creationId xmlns:a16="http://schemas.microsoft.com/office/drawing/2014/main" id="{00000000-0008-0000-0200-00008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0864007" name="4 Gráfico">
          <a:extLst>
            <a:ext uri="{FF2B5EF4-FFF2-40B4-BE49-F238E27FC236}">
              <a16:creationId xmlns:a16="http://schemas.microsoft.com/office/drawing/2014/main" id="{00000000-0008-0000-0200-00008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0864008" name="5 Gráfico">
          <a:extLst>
            <a:ext uri="{FF2B5EF4-FFF2-40B4-BE49-F238E27FC236}">
              <a16:creationId xmlns:a16="http://schemas.microsoft.com/office/drawing/2014/main" id="{00000000-0008-0000-0200-00008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0864009" name="6 Gráfico">
          <a:extLst>
            <a:ext uri="{FF2B5EF4-FFF2-40B4-BE49-F238E27FC236}">
              <a16:creationId xmlns:a16="http://schemas.microsoft.com/office/drawing/2014/main" id="{00000000-0008-0000-0200-00008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0864010" name="7 Gráfico">
          <a:extLst>
            <a:ext uri="{FF2B5EF4-FFF2-40B4-BE49-F238E27FC236}">
              <a16:creationId xmlns:a16="http://schemas.microsoft.com/office/drawing/2014/main" id="{00000000-0008-0000-0200-00008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0864011" name="8 Gráfico">
          <a:extLst>
            <a:ext uri="{FF2B5EF4-FFF2-40B4-BE49-F238E27FC236}">
              <a16:creationId xmlns:a16="http://schemas.microsoft.com/office/drawing/2014/main" id="{00000000-0008-0000-0200-00008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49311707" name="1 Gráfico">
          <a:extLst>
            <a:ext uri="{FF2B5EF4-FFF2-40B4-BE49-F238E27FC236}">
              <a16:creationId xmlns:a16="http://schemas.microsoft.com/office/drawing/2014/main" id="{00000000-0008-0000-0300-0000DB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49311708" name="2 Gráfico">
          <a:extLst>
            <a:ext uri="{FF2B5EF4-FFF2-40B4-BE49-F238E27FC236}">
              <a16:creationId xmlns:a16="http://schemas.microsoft.com/office/drawing/2014/main" id="{00000000-0008-0000-0300-0000DC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49311709" name="3 Gráfico">
          <a:extLst>
            <a:ext uri="{FF2B5EF4-FFF2-40B4-BE49-F238E27FC236}">
              <a16:creationId xmlns:a16="http://schemas.microsoft.com/office/drawing/2014/main" id="{00000000-0008-0000-0300-0000D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49311710" name="4 Gráfico">
          <a:extLst>
            <a:ext uri="{FF2B5EF4-FFF2-40B4-BE49-F238E27FC236}">
              <a16:creationId xmlns:a16="http://schemas.microsoft.com/office/drawing/2014/main" id="{00000000-0008-0000-0300-0000D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49311711" name="5 Gráfico">
          <a:extLst>
            <a:ext uri="{FF2B5EF4-FFF2-40B4-BE49-F238E27FC236}">
              <a16:creationId xmlns:a16="http://schemas.microsoft.com/office/drawing/2014/main" id="{00000000-0008-0000-0300-0000D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49311712" name="6 Gráfico">
          <a:extLst>
            <a:ext uri="{FF2B5EF4-FFF2-40B4-BE49-F238E27FC236}">
              <a16:creationId xmlns:a16="http://schemas.microsoft.com/office/drawing/2014/main" id="{00000000-0008-0000-0300-0000E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49311713" name="7 Gráfico">
          <a:extLst>
            <a:ext uri="{FF2B5EF4-FFF2-40B4-BE49-F238E27FC236}">
              <a16:creationId xmlns:a16="http://schemas.microsoft.com/office/drawing/2014/main" id="{00000000-0008-0000-0300-0000E1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49311714" name="8 Gráfico">
          <a:extLst>
            <a:ext uri="{FF2B5EF4-FFF2-40B4-BE49-F238E27FC236}">
              <a16:creationId xmlns:a16="http://schemas.microsoft.com/office/drawing/2014/main" id="{00000000-0008-0000-0300-0000E2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49311715" name="9 Gráfico">
          <a:extLst>
            <a:ext uri="{FF2B5EF4-FFF2-40B4-BE49-F238E27FC236}">
              <a16:creationId xmlns:a16="http://schemas.microsoft.com/office/drawing/2014/main" id="{00000000-0008-0000-0300-0000E3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49311716" name="10 Gráfico">
          <a:extLst>
            <a:ext uri="{FF2B5EF4-FFF2-40B4-BE49-F238E27FC236}">
              <a16:creationId xmlns:a16="http://schemas.microsoft.com/office/drawing/2014/main" id="{00000000-0008-0000-0300-0000E4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49311717" name="11 Gráfico">
          <a:extLst>
            <a:ext uri="{FF2B5EF4-FFF2-40B4-BE49-F238E27FC236}">
              <a16:creationId xmlns:a16="http://schemas.microsoft.com/office/drawing/2014/main" id="{00000000-0008-0000-0300-0000E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49311718" name="12 Gráfico">
          <a:extLst>
            <a:ext uri="{FF2B5EF4-FFF2-40B4-BE49-F238E27FC236}">
              <a16:creationId xmlns:a16="http://schemas.microsoft.com/office/drawing/2014/main" id="{00000000-0008-0000-0300-0000E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49311719" name="7 Gráfico">
          <a:extLst>
            <a:ext uri="{FF2B5EF4-FFF2-40B4-BE49-F238E27FC236}">
              <a16:creationId xmlns:a16="http://schemas.microsoft.com/office/drawing/2014/main" id="{00000000-0008-0000-0300-0000E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49311720" name="8 Gráfico">
          <a:extLst>
            <a:ext uri="{FF2B5EF4-FFF2-40B4-BE49-F238E27FC236}">
              <a16:creationId xmlns:a16="http://schemas.microsoft.com/office/drawing/2014/main" id="{00000000-0008-0000-0300-0000E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49311721" name="9 Gráfico">
          <a:extLst>
            <a:ext uri="{FF2B5EF4-FFF2-40B4-BE49-F238E27FC236}">
              <a16:creationId xmlns:a16="http://schemas.microsoft.com/office/drawing/2014/main" id="{00000000-0008-0000-0300-0000E9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49311722" name="16 Gráfico">
          <a:extLst>
            <a:ext uri="{FF2B5EF4-FFF2-40B4-BE49-F238E27FC236}">
              <a16:creationId xmlns:a16="http://schemas.microsoft.com/office/drawing/2014/main" id="{00000000-0008-0000-0300-0000EA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4931172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EB6FF00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49311724" name="2 Imagen">
          <a:hlinkClick xmlns:r="http://schemas.openxmlformats.org/officeDocument/2006/relationships" r:id="rId17" tooltip="Ir a administrativa"/>
          <a:extLst>
            <a:ext uri="{FF2B5EF4-FFF2-40B4-BE49-F238E27FC236}">
              <a16:creationId xmlns:a16="http://schemas.microsoft.com/office/drawing/2014/main" id="{00000000-0008-0000-0300-0000EC6FF00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49311725" name="1 Gráfico">
          <a:extLst>
            <a:ext uri="{FF2B5EF4-FFF2-40B4-BE49-F238E27FC236}">
              <a16:creationId xmlns:a16="http://schemas.microsoft.com/office/drawing/2014/main" id="{00000000-0008-0000-0300-0000E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49311726" name="2 Gráfico">
          <a:extLst>
            <a:ext uri="{FF2B5EF4-FFF2-40B4-BE49-F238E27FC236}">
              <a16:creationId xmlns:a16="http://schemas.microsoft.com/office/drawing/2014/main" id="{00000000-0008-0000-0300-0000E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49311727" name="3 Gráfico">
          <a:extLst>
            <a:ext uri="{FF2B5EF4-FFF2-40B4-BE49-F238E27FC236}">
              <a16:creationId xmlns:a16="http://schemas.microsoft.com/office/drawing/2014/main" id="{00000000-0008-0000-0300-0000E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49311728" name="4 Gráfico">
          <a:extLst>
            <a:ext uri="{FF2B5EF4-FFF2-40B4-BE49-F238E27FC236}">
              <a16:creationId xmlns:a16="http://schemas.microsoft.com/office/drawing/2014/main" id="{00000000-0008-0000-0300-0000F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066380" name="1 Gráfico">
          <a:extLst>
            <a:ext uri="{FF2B5EF4-FFF2-40B4-BE49-F238E27FC236}">
              <a16:creationId xmlns:a16="http://schemas.microsoft.com/office/drawing/2014/main" id="{00000000-0008-0000-0400-0000C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066381" name="2 Gráfico">
          <a:extLst>
            <a:ext uri="{FF2B5EF4-FFF2-40B4-BE49-F238E27FC236}">
              <a16:creationId xmlns:a16="http://schemas.microsoft.com/office/drawing/2014/main" id="{00000000-0008-0000-0400-0000C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066382" name="3 Gráfico">
          <a:extLst>
            <a:ext uri="{FF2B5EF4-FFF2-40B4-BE49-F238E27FC236}">
              <a16:creationId xmlns:a16="http://schemas.microsoft.com/office/drawing/2014/main" id="{00000000-0008-0000-0400-0000C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066383" name="4 Gráfico">
          <a:extLst>
            <a:ext uri="{FF2B5EF4-FFF2-40B4-BE49-F238E27FC236}">
              <a16:creationId xmlns:a16="http://schemas.microsoft.com/office/drawing/2014/main" id="{00000000-0008-0000-0400-0000C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066384" name="5 Gráfico">
          <a:extLst>
            <a:ext uri="{FF2B5EF4-FFF2-40B4-BE49-F238E27FC236}">
              <a16:creationId xmlns:a16="http://schemas.microsoft.com/office/drawing/2014/main" id="{00000000-0008-0000-0400-0000D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066385" name="6 Gráfico">
          <a:extLst>
            <a:ext uri="{FF2B5EF4-FFF2-40B4-BE49-F238E27FC236}">
              <a16:creationId xmlns:a16="http://schemas.microsoft.com/office/drawing/2014/main" id="{00000000-0008-0000-0400-0000D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066386" name="7 Gráfico">
          <a:extLst>
            <a:ext uri="{FF2B5EF4-FFF2-40B4-BE49-F238E27FC236}">
              <a16:creationId xmlns:a16="http://schemas.microsoft.com/office/drawing/2014/main" id="{00000000-0008-0000-0400-0000D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066387" name="8 Gráfico">
          <a:extLst>
            <a:ext uri="{FF2B5EF4-FFF2-40B4-BE49-F238E27FC236}">
              <a16:creationId xmlns:a16="http://schemas.microsoft.com/office/drawing/2014/main" id="{00000000-0008-0000-0400-0000D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066388" name="9 Gráfico">
          <a:extLst>
            <a:ext uri="{FF2B5EF4-FFF2-40B4-BE49-F238E27FC236}">
              <a16:creationId xmlns:a16="http://schemas.microsoft.com/office/drawing/2014/main" id="{00000000-0008-0000-0400-0000D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0066389" name="10 Gráfico">
          <a:extLst>
            <a:ext uri="{FF2B5EF4-FFF2-40B4-BE49-F238E27FC236}">
              <a16:creationId xmlns:a16="http://schemas.microsoft.com/office/drawing/2014/main" id="{00000000-0008-0000-0400-0000D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0066390" name="11 Gráfico">
          <a:extLst>
            <a:ext uri="{FF2B5EF4-FFF2-40B4-BE49-F238E27FC236}">
              <a16:creationId xmlns:a16="http://schemas.microsoft.com/office/drawing/2014/main" id="{00000000-0008-0000-0400-0000D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0066391" name="12 Gráfico">
          <a:extLst>
            <a:ext uri="{FF2B5EF4-FFF2-40B4-BE49-F238E27FC236}">
              <a16:creationId xmlns:a16="http://schemas.microsoft.com/office/drawing/2014/main" id="{00000000-0008-0000-0400-0000D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066392" name="7 Gráfico">
          <a:extLst>
            <a:ext uri="{FF2B5EF4-FFF2-40B4-BE49-F238E27FC236}">
              <a16:creationId xmlns:a16="http://schemas.microsoft.com/office/drawing/2014/main" id="{00000000-0008-0000-0400-0000D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066393" name="8 Gráfico">
          <a:extLst>
            <a:ext uri="{FF2B5EF4-FFF2-40B4-BE49-F238E27FC236}">
              <a16:creationId xmlns:a16="http://schemas.microsoft.com/office/drawing/2014/main" id="{00000000-0008-0000-0400-0000D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066394" name="9 Gráfico">
          <a:extLst>
            <a:ext uri="{FF2B5EF4-FFF2-40B4-BE49-F238E27FC236}">
              <a16:creationId xmlns:a16="http://schemas.microsoft.com/office/drawing/2014/main" id="{00000000-0008-0000-0400-0000D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0066395" name="16 Gráfico">
          <a:extLst>
            <a:ext uri="{FF2B5EF4-FFF2-40B4-BE49-F238E27FC236}">
              <a16:creationId xmlns:a16="http://schemas.microsoft.com/office/drawing/2014/main" id="{00000000-0008-0000-0400-0000DB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066396" name="7 Gráfico">
          <a:extLst>
            <a:ext uri="{FF2B5EF4-FFF2-40B4-BE49-F238E27FC236}">
              <a16:creationId xmlns:a16="http://schemas.microsoft.com/office/drawing/2014/main" id="{00000000-0008-0000-0400-0000D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066397" name="8 Gráfico">
          <a:extLst>
            <a:ext uri="{FF2B5EF4-FFF2-40B4-BE49-F238E27FC236}">
              <a16:creationId xmlns:a16="http://schemas.microsoft.com/office/drawing/2014/main" id="{00000000-0008-0000-0400-0000D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0066398" name="9 Gráfico">
          <a:extLst>
            <a:ext uri="{FF2B5EF4-FFF2-40B4-BE49-F238E27FC236}">
              <a16:creationId xmlns:a16="http://schemas.microsoft.com/office/drawing/2014/main" id="{00000000-0008-0000-0400-0000D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0066399" name="16 Gráfico">
          <a:extLst>
            <a:ext uri="{FF2B5EF4-FFF2-40B4-BE49-F238E27FC236}">
              <a16:creationId xmlns:a16="http://schemas.microsoft.com/office/drawing/2014/main" id="{00000000-0008-0000-0400-0000D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0066400"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E0F3FB02}"/>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0066401" name="2 Imagen">
          <a:hlinkClick xmlns:r="http://schemas.openxmlformats.org/officeDocument/2006/relationships" r:id="rId23" tooltip="Ir a comunidad"/>
          <a:extLst>
            <a:ext uri="{FF2B5EF4-FFF2-40B4-BE49-F238E27FC236}">
              <a16:creationId xmlns:a16="http://schemas.microsoft.com/office/drawing/2014/main" id="{00000000-0008-0000-0400-0000E1F3FB0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0066402" name="3 Gráfico">
          <a:extLst>
            <a:ext uri="{FF2B5EF4-FFF2-40B4-BE49-F238E27FC236}">
              <a16:creationId xmlns:a16="http://schemas.microsoft.com/office/drawing/2014/main" id="{00000000-0008-0000-0400-0000E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0066403" name="4 Gráfico">
          <a:extLst>
            <a:ext uri="{FF2B5EF4-FFF2-40B4-BE49-F238E27FC236}">
              <a16:creationId xmlns:a16="http://schemas.microsoft.com/office/drawing/2014/main" id="{00000000-0008-0000-0400-0000E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0066404" name="5 Gráfico">
          <a:extLst>
            <a:ext uri="{FF2B5EF4-FFF2-40B4-BE49-F238E27FC236}">
              <a16:creationId xmlns:a16="http://schemas.microsoft.com/office/drawing/2014/main" id="{00000000-0008-0000-0400-0000E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0066405" name="6 Gráfico">
          <a:extLst>
            <a:ext uri="{FF2B5EF4-FFF2-40B4-BE49-F238E27FC236}">
              <a16:creationId xmlns:a16="http://schemas.microsoft.com/office/drawing/2014/main" id="{00000000-0008-0000-0400-0000E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0066406" name="1 Gráfico">
          <a:extLst>
            <a:ext uri="{FF2B5EF4-FFF2-40B4-BE49-F238E27FC236}">
              <a16:creationId xmlns:a16="http://schemas.microsoft.com/office/drawing/2014/main" id="{00000000-0008-0000-0400-0000E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520" name="1 Gráfico">
          <a:extLst>
            <a:ext uri="{FF2B5EF4-FFF2-40B4-BE49-F238E27FC236}">
              <a16:creationId xmlns:a16="http://schemas.microsoft.com/office/drawing/2014/main" id="{00000000-0008-0000-0500-00009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521" name="2 Gráfico">
          <a:extLst>
            <a:ext uri="{FF2B5EF4-FFF2-40B4-BE49-F238E27FC236}">
              <a16:creationId xmlns:a16="http://schemas.microsoft.com/office/drawing/2014/main" id="{00000000-0008-0000-0500-00009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522" name="3 Gráfico">
          <a:extLst>
            <a:ext uri="{FF2B5EF4-FFF2-40B4-BE49-F238E27FC236}">
              <a16:creationId xmlns:a16="http://schemas.microsoft.com/office/drawing/2014/main" id="{00000000-0008-0000-0500-00009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523" name="4 Gráfico">
          <a:extLst>
            <a:ext uri="{FF2B5EF4-FFF2-40B4-BE49-F238E27FC236}">
              <a16:creationId xmlns:a16="http://schemas.microsoft.com/office/drawing/2014/main" id="{00000000-0008-0000-0500-00009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524" name="5 Gráfico">
          <a:extLst>
            <a:ext uri="{FF2B5EF4-FFF2-40B4-BE49-F238E27FC236}">
              <a16:creationId xmlns:a16="http://schemas.microsoft.com/office/drawing/2014/main" id="{00000000-0008-0000-0500-00009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525" name="6 Gráfico">
          <a:extLst>
            <a:ext uri="{FF2B5EF4-FFF2-40B4-BE49-F238E27FC236}">
              <a16:creationId xmlns:a16="http://schemas.microsoft.com/office/drawing/2014/main" id="{00000000-0008-0000-0500-00009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526" name="7 Gráfico">
          <a:extLst>
            <a:ext uri="{FF2B5EF4-FFF2-40B4-BE49-F238E27FC236}">
              <a16:creationId xmlns:a16="http://schemas.microsoft.com/office/drawing/2014/main" id="{00000000-0008-0000-0500-00009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527" name="8 Gráfico">
          <a:extLst>
            <a:ext uri="{FF2B5EF4-FFF2-40B4-BE49-F238E27FC236}">
              <a16:creationId xmlns:a16="http://schemas.microsoft.com/office/drawing/2014/main" id="{00000000-0008-0000-0500-00009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528" name="9 Gráfico">
          <a:extLst>
            <a:ext uri="{FF2B5EF4-FFF2-40B4-BE49-F238E27FC236}">
              <a16:creationId xmlns:a16="http://schemas.microsoft.com/office/drawing/2014/main" id="{00000000-0008-0000-0500-00009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529" name="10 Gráfico">
          <a:extLst>
            <a:ext uri="{FF2B5EF4-FFF2-40B4-BE49-F238E27FC236}">
              <a16:creationId xmlns:a16="http://schemas.microsoft.com/office/drawing/2014/main" id="{00000000-0008-0000-0500-00009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530" name="11 Gráfico">
          <a:extLst>
            <a:ext uri="{FF2B5EF4-FFF2-40B4-BE49-F238E27FC236}">
              <a16:creationId xmlns:a16="http://schemas.microsoft.com/office/drawing/2014/main" id="{00000000-0008-0000-0500-00009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531" name="12 Gráfico">
          <a:extLst>
            <a:ext uri="{FF2B5EF4-FFF2-40B4-BE49-F238E27FC236}">
              <a16:creationId xmlns:a16="http://schemas.microsoft.com/office/drawing/2014/main" id="{00000000-0008-0000-0500-00009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532" name="7 Gráfico">
          <a:extLst>
            <a:ext uri="{FF2B5EF4-FFF2-40B4-BE49-F238E27FC236}">
              <a16:creationId xmlns:a16="http://schemas.microsoft.com/office/drawing/2014/main" id="{00000000-0008-0000-0500-00009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533" name="8 Gráfico">
          <a:extLst>
            <a:ext uri="{FF2B5EF4-FFF2-40B4-BE49-F238E27FC236}">
              <a16:creationId xmlns:a16="http://schemas.microsoft.com/office/drawing/2014/main" id="{00000000-0008-0000-0500-00009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534" name="9 Gráfico">
          <a:extLst>
            <a:ext uri="{FF2B5EF4-FFF2-40B4-BE49-F238E27FC236}">
              <a16:creationId xmlns:a16="http://schemas.microsoft.com/office/drawing/2014/main" id="{00000000-0008-0000-0500-00009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535" name="16 Gráfico">
          <a:extLst>
            <a:ext uri="{FF2B5EF4-FFF2-40B4-BE49-F238E27FC236}">
              <a16:creationId xmlns:a16="http://schemas.microsoft.com/office/drawing/2014/main" id="{00000000-0008-0000-0500-00009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536"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A0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537" name="1 Gráfico">
          <a:extLst>
            <a:ext uri="{FF2B5EF4-FFF2-40B4-BE49-F238E27FC236}">
              <a16:creationId xmlns:a16="http://schemas.microsoft.com/office/drawing/2014/main" id="{00000000-0008-0000-0500-0000A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538" name="2 Gráfico">
          <a:extLst>
            <a:ext uri="{FF2B5EF4-FFF2-40B4-BE49-F238E27FC236}">
              <a16:creationId xmlns:a16="http://schemas.microsoft.com/office/drawing/2014/main" id="{00000000-0008-0000-0500-0000A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539" name="3 Gráfico">
          <a:extLst>
            <a:ext uri="{FF2B5EF4-FFF2-40B4-BE49-F238E27FC236}">
              <a16:creationId xmlns:a16="http://schemas.microsoft.com/office/drawing/2014/main" id="{00000000-0008-0000-0500-0000A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540" name="4 Gráfico">
          <a:extLst>
            <a:ext uri="{FF2B5EF4-FFF2-40B4-BE49-F238E27FC236}">
              <a16:creationId xmlns:a16="http://schemas.microsoft.com/office/drawing/2014/main" id="{00000000-0008-0000-0500-0000A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1"/>
  <dimension ref="A1:V65532"/>
  <sheetViews>
    <sheetView showGridLines="0" tabSelected="1" topLeftCell="A49" zoomScale="112" zoomScaleNormal="112" workbookViewId="0">
      <selection activeCell="C110" sqref="C110"/>
    </sheetView>
  </sheetViews>
  <sheetFormatPr baseColWidth="10" defaultColWidth="11.42578125" defaultRowHeight="14.25" x14ac:dyDescent="0.2"/>
  <cols>
    <col min="1" max="1" width="0.42578125" style="18" customWidth="1"/>
    <col min="2" max="2" width="1.42578125" style="18" customWidth="1"/>
    <col min="3" max="3" width="39.28515625" style="18" customWidth="1"/>
    <col min="4" max="4" width="11.7109375" style="24" customWidth="1"/>
    <col min="5" max="6" width="33.7109375" style="57" customWidth="1"/>
    <col min="7" max="7" width="11.7109375" style="24" customWidth="1"/>
    <col min="8" max="9" width="33.7109375" style="57" customWidth="1"/>
    <col min="10" max="10" width="11.7109375" style="24" customWidth="1"/>
    <col min="11" max="12" width="33.7109375" style="57" customWidth="1"/>
    <col min="13" max="13" width="11.7109375" style="24" customWidth="1"/>
    <col min="14" max="15" width="33.7109375" style="57"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42578125" style="18"/>
  </cols>
  <sheetData>
    <row r="1" spans="1:22" ht="33" customHeight="1" x14ac:dyDescent="0.2">
      <c r="B1" s="240" t="s">
        <v>269</v>
      </c>
      <c r="C1" s="240"/>
      <c r="D1" s="240"/>
      <c r="E1" s="240"/>
      <c r="F1" s="240"/>
      <c r="G1" s="240"/>
      <c r="H1" s="240"/>
      <c r="I1" s="240"/>
      <c r="J1" s="241"/>
      <c r="K1" s="241"/>
      <c r="L1" s="26"/>
      <c r="M1" s="26"/>
      <c r="N1" s="26"/>
      <c r="O1" s="26"/>
    </row>
    <row r="2" spans="1:22" ht="15.75" x14ac:dyDescent="0.2">
      <c r="B2" s="242" t="s">
        <v>27</v>
      </c>
      <c r="C2" s="242"/>
      <c r="D2" s="196" t="s">
        <v>233</v>
      </c>
      <c r="E2" s="196"/>
      <c r="F2" s="196"/>
      <c r="G2" s="196" t="s">
        <v>359</v>
      </c>
      <c r="H2" s="196"/>
      <c r="I2" s="196"/>
      <c r="J2" s="196" t="s">
        <v>444</v>
      </c>
      <c r="K2" s="196"/>
      <c r="L2" s="196"/>
      <c r="M2" s="255"/>
      <c r="N2" s="255"/>
      <c r="O2" s="255"/>
      <c r="Q2" s="18">
        <v>1</v>
      </c>
    </row>
    <row r="3" spans="1:22" ht="15" customHeight="1" x14ac:dyDescent="0.2">
      <c r="B3" s="242"/>
      <c r="C3" s="242"/>
      <c r="D3" s="253" t="s">
        <v>34</v>
      </c>
      <c r="E3" s="199" t="s">
        <v>122</v>
      </c>
      <c r="F3" s="199" t="s">
        <v>124</v>
      </c>
      <c r="G3" s="197" t="s">
        <v>34</v>
      </c>
      <c r="H3" s="199" t="s">
        <v>122</v>
      </c>
      <c r="I3" s="199" t="s">
        <v>124</v>
      </c>
      <c r="J3" s="197" t="s">
        <v>34</v>
      </c>
      <c r="K3" s="207" t="s">
        <v>122</v>
      </c>
      <c r="L3" s="200" t="s">
        <v>124</v>
      </c>
      <c r="M3" s="197" t="s">
        <v>34</v>
      </c>
      <c r="N3" s="207" t="s">
        <v>122</v>
      </c>
      <c r="O3" s="200" t="s">
        <v>124</v>
      </c>
      <c r="Q3" s="18">
        <v>2</v>
      </c>
    </row>
    <row r="4" spans="1:22" ht="15.75" customHeight="1" x14ac:dyDescent="0.2">
      <c r="B4" s="242"/>
      <c r="C4" s="242"/>
      <c r="D4" s="254"/>
      <c r="E4" s="200"/>
      <c r="F4" s="200"/>
      <c r="G4" s="198"/>
      <c r="H4" s="200"/>
      <c r="I4" s="200"/>
      <c r="J4" s="198"/>
      <c r="K4" s="208"/>
      <c r="L4" s="209"/>
      <c r="M4" s="198"/>
      <c r="N4" s="208"/>
      <c r="O4" s="209"/>
      <c r="Q4" s="18">
        <v>3</v>
      </c>
    </row>
    <row r="5" spans="1:22" ht="15.75" x14ac:dyDescent="0.2">
      <c r="B5" s="242"/>
      <c r="C5" s="242"/>
      <c r="D5" s="27"/>
      <c r="E5" s="28"/>
      <c r="F5" s="28"/>
      <c r="G5" s="29"/>
      <c r="H5" s="30"/>
      <c r="I5" s="30"/>
      <c r="J5" s="29"/>
      <c r="K5" s="31"/>
      <c r="L5" s="30"/>
      <c r="M5" s="29"/>
      <c r="N5" s="31"/>
      <c r="O5" s="30"/>
      <c r="Q5" s="18">
        <v>4</v>
      </c>
    </row>
    <row r="6" spans="1:22" ht="18.75" x14ac:dyDescent="0.2">
      <c r="A6" s="195"/>
      <c r="B6" s="250"/>
      <c r="C6" s="32" t="s">
        <v>73</v>
      </c>
      <c r="D6" s="33"/>
      <c r="E6" s="33"/>
      <c r="F6" s="33"/>
      <c r="G6" s="33"/>
      <c r="H6" s="33"/>
      <c r="I6" s="33"/>
      <c r="J6" s="33"/>
      <c r="K6" s="33"/>
      <c r="L6" s="34"/>
      <c r="M6" s="33"/>
      <c r="N6" s="33"/>
      <c r="O6" s="34"/>
    </row>
    <row r="7" spans="1:22" ht="45" customHeight="1" x14ac:dyDescent="0.25">
      <c r="A7" s="195"/>
      <c r="B7" s="251"/>
      <c r="C7" s="35" t="s">
        <v>33</v>
      </c>
      <c r="D7" s="127">
        <v>3</v>
      </c>
      <c r="E7" s="136" t="s">
        <v>271</v>
      </c>
      <c r="F7" s="110" t="s">
        <v>272</v>
      </c>
      <c r="G7" s="122">
        <v>3</v>
      </c>
      <c r="H7" s="155" t="s">
        <v>271</v>
      </c>
      <c r="I7" s="157" t="s">
        <v>272</v>
      </c>
      <c r="J7" s="125"/>
      <c r="K7" s="108"/>
      <c r="L7" s="107"/>
      <c r="M7" s="127"/>
      <c r="N7" s="136"/>
      <c r="O7" s="110"/>
      <c r="R7" s="18">
        <f>COUNTIF(D7:D10,"1")</f>
        <v>0</v>
      </c>
      <c r="S7" s="18">
        <f>COUNTIF(G7:G10,"1")</f>
        <v>0</v>
      </c>
      <c r="T7" s="18">
        <f>COUNTIF(J7:J10,"1")</f>
        <v>0</v>
      </c>
      <c r="U7" s="18">
        <f>COUNTIF(M7:M10,"1")</f>
        <v>0</v>
      </c>
      <c r="V7" s="137"/>
    </row>
    <row r="8" spans="1:22" ht="39.950000000000003" customHeight="1" x14ac:dyDescent="0.2">
      <c r="A8" s="195"/>
      <c r="B8" s="251"/>
      <c r="C8" s="36" t="s">
        <v>35</v>
      </c>
      <c r="D8" s="127">
        <v>2</v>
      </c>
      <c r="E8" s="113" t="s">
        <v>273</v>
      </c>
      <c r="F8" s="110" t="s">
        <v>274</v>
      </c>
      <c r="G8" s="122">
        <v>2</v>
      </c>
      <c r="H8" s="156" t="s">
        <v>273</v>
      </c>
      <c r="I8" s="157" t="s">
        <v>274</v>
      </c>
      <c r="J8" s="125"/>
      <c r="K8" s="112"/>
      <c r="L8" s="107"/>
      <c r="M8" s="127"/>
      <c r="N8" s="113"/>
      <c r="O8" s="110"/>
      <c r="R8" s="18">
        <f>COUNTIF(D7:D10,"2")</f>
        <v>2</v>
      </c>
      <c r="S8" s="18">
        <f>COUNTIF(G7:G10,"2")</f>
        <v>2</v>
      </c>
      <c r="T8" s="18">
        <f>COUNTIF(J7:J10,"2")</f>
        <v>0</v>
      </c>
      <c r="U8" s="18">
        <f>COUNTIF(M7:M10,"2")</f>
        <v>0</v>
      </c>
    </row>
    <row r="9" spans="1:22" ht="44.25" customHeight="1" x14ac:dyDescent="0.2">
      <c r="A9" s="195"/>
      <c r="B9" s="251"/>
      <c r="C9" s="37" t="s">
        <v>36</v>
      </c>
      <c r="D9" s="127">
        <v>2</v>
      </c>
      <c r="E9" s="113" t="s">
        <v>275</v>
      </c>
      <c r="F9" s="110" t="s">
        <v>276</v>
      </c>
      <c r="G9" s="122">
        <v>2</v>
      </c>
      <c r="H9" s="113" t="s">
        <v>275</v>
      </c>
      <c r="I9" s="157" t="s">
        <v>276</v>
      </c>
      <c r="J9" s="125"/>
      <c r="K9" s="112"/>
      <c r="L9" s="109"/>
      <c r="M9" s="127"/>
      <c r="N9" s="113"/>
      <c r="O9" s="110"/>
      <c r="R9" s="18">
        <f>COUNTIF(D7:D10,"3")</f>
        <v>2</v>
      </c>
      <c r="S9" s="18">
        <f>COUNTIF(G7:G10,"3")</f>
        <v>2</v>
      </c>
      <c r="T9" s="18">
        <f>COUNTIF(J7:J10,"3")</f>
        <v>0</v>
      </c>
      <c r="U9" s="18">
        <f>COUNTIF(M7:M10,"3")</f>
        <v>0</v>
      </c>
    </row>
    <row r="10" spans="1:22" ht="48.75" customHeight="1" x14ac:dyDescent="0.2">
      <c r="A10" s="195"/>
      <c r="B10" s="252"/>
      <c r="C10" s="37" t="s">
        <v>37</v>
      </c>
      <c r="D10" s="127">
        <v>3</v>
      </c>
      <c r="E10" s="113" t="s">
        <v>277</v>
      </c>
      <c r="F10" s="138" t="s">
        <v>279</v>
      </c>
      <c r="G10" s="122">
        <v>3</v>
      </c>
      <c r="H10" s="113" t="s">
        <v>277</v>
      </c>
      <c r="I10" s="157" t="s">
        <v>279</v>
      </c>
      <c r="J10" s="125"/>
      <c r="K10" s="112"/>
      <c r="L10" s="109"/>
      <c r="M10" s="127"/>
      <c r="N10" s="113"/>
      <c r="O10" s="138"/>
      <c r="R10" s="18">
        <f>COUNTIF(D7:D10,"4")</f>
        <v>0</v>
      </c>
      <c r="S10" s="18">
        <f>COUNTIF(G7:G10,"4")</f>
        <v>0</v>
      </c>
      <c r="T10" s="18">
        <f>COUNTIF(J7:J10,"4")</f>
        <v>0</v>
      </c>
      <c r="U10" s="18">
        <f>COUNTIF(M7:M10,"4")</f>
        <v>0</v>
      </c>
    </row>
    <row r="11" spans="1:22" ht="6" customHeight="1" x14ac:dyDescent="0.25">
      <c r="B11" s="218"/>
      <c r="C11" s="219"/>
      <c r="D11" s="219"/>
      <c r="E11" s="219"/>
      <c r="F11" s="219"/>
      <c r="G11" s="219"/>
      <c r="H11" s="219"/>
      <c r="I11" s="219"/>
      <c r="J11" s="219"/>
      <c r="K11" s="220"/>
      <c r="L11" s="38"/>
      <c r="M11" s="128"/>
      <c r="N11" s="38"/>
      <c r="O11" s="38"/>
      <c r="Q11" s="18">
        <f>COUNTIF(D7:D10,"1")</f>
        <v>0</v>
      </c>
      <c r="R11" s="18">
        <f>COUNTIF(D7:D10,"1")</f>
        <v>0</v>
      </c>
      <c r="S11" s="18">
        <f>COUNTIF(D7:D10,"3")</f>
        <v>2</v>
      </c>
    </row>
    <row r="12" spans="1:22" ht="18.75" x14ac:dyDescent="0.2">
      <c r="A12" s="195"/>
      <c r="B12" s="213"/>
      <c r="C12" s="39" t="s">
        <v>72</v>
      </c>
      <c r="D12" s="40"/>
      <c r="E12" s="40"/>
      <c r="F12" s="40"/>
      <c r="G12" s="40"/>
      <c r="H12" s="40"/>
      <c r="I12" s="40"/>
      <c r="J12" s="40"/>
      <c r="K12" s="41"/>
      <c r="L12" s="42"/>
      <c r="M12" s="40"/>
      <c r="N12" s="41"/>
      <c r="O12" s="42"/>
    </row>
    <row r="13" spans="1:22" ht="73.5" customHeight="1" x14ac:dyDescent="0.2">
      <c r="A13" s="195"/>
      <c r="B13" s="214"/>
      <c r="C13" s="43" t="s">
        <v>38</v>
      </c>
      <c r="D13" s="97">
        <v>3</v>
      </c>
      <c r="E13" s="158" t="s">
        <v>278</v>
      </c>
      <c r="F13" s="157" t="s">
        <v>280</v>
      </c>
      <c r="G13" s="123">
        <v>3</v>
      </c>
      <c r="H13" s="160" t="s">
        <v>362</v>
      </c>
      <c r="I13" s="157" t="s">
        <v>280</v>
      </c>
      <c r="J13" s="126"/>
      <c r="K13" s="114"/>
      <c r="L13" s="107"/>
      <c r="M13" s="97"/>
      <c r="N13" s="116"/>
      <c r="O13" s="139"/>
      <c r="R13" s="18">
        <f>COUNTIF(D13:D17,"1")</f>
        <v>0</v>
      </c>
      <c r="S13" s="18">
        <f>COUNTIF(G13:G17,"1")</f>
        <v>0</v>
      </c>
      <c r="T13" s="18">
        <f>COUNTIF(J13:J17,"1")</f>
        <v>0</v>
      </c>
      <c r="U13" s="18">
        <f>COUNTIF(M13:M17,"1")</f>
        <v>0</v>
      </c>
    </row>
    <row r="14" spans="1:22" ht="39.950000000000003" customHeight="1" x14ac:dyDescent="0.2">
      <c r="A14" s="195"/>
      <c r="B14" s="214"/>
      <c r="C14" s="36" t="s">
        <v>39</v>
      </c>
      <c r="D14" s="129">
        <v>3</v>
      </c>
      <c r="E14" s="159" t="s">
        <v>245</v>
      </c>
      <c r="F14" s="157" t="s">
        <v>281</v>
      </c>
      <c r="G14" s="123">
        <v>3</v>
      </c>
      <c r="H14" s="159" t="s">
        <v>245</v>
      </c>
      <c r="I14" s="157" t="s">
        <v>281</v>
      </c>
      <c r="J14" s="126"/>
      <c r="K14" s="115"/>
      <c r="L14" s="107"/>
      <c r="M14" s="129"/>
      <c r="N14" s="140"/>
      <c r="O14" s="117"/>
      <c r="R14" s="18">
        <f>COUNTIF(D13:D17,"2")</f>
        <v>0</v>
      </c>
      <c r="S14" s="18">
        <f>COUNTIF(G13:G17,"2")</f>
        <v>0</v>
      </c>
      <c r="T14" s="18">
        <f>COUNTIF(J13:J17,"2")</f>
        <v>0</v>
      </c>
      <c r="U14" s="18">
        <f>COUNTIF(M13:M17,"2")</f>
        <v>0</v>
      </c>
    </row>
    <row r="15" spans="1:22" ht="39.950000000000003" customHeight="1" x14ac:dyDescent="0.2">
      <c r="A15" s="195"/>
      <c r="B15" s="214"/>
      <c r="C15" s="132" t="s">
        <v>40</v>
      </c>
      <c r="D15" s="129">
        <v>3</v>
      </c>
      <c r="E15" s="159" t="s">
        <v>267</v>
      </c>
      <c r="F15" s="157" t="s">
        <v>282</v>
      </c>
      <c r="G15" s="123">
        <v>3</v>
      </c>
      <c r="H15" s="159" t="s">
        <v>267</v>
      </c>
      <c r="I15" s="157" t="s">
        <v>282</v>
      </c>
      <c r="J15" s="126"/>
      <c r="K15" s="115"/>
      <c r="L15" s="107"/>
      <c r="M15" s="129"/>
      <c r="N15" s="140"/>
      <c r="O15" s="117"/>
      <c r="R15" s="18">
        <f>COUNTIF(D13:D17,"3")</f>
        <v>5</v>
      </c>
      <c r="S15" s="18">
        <f>COUNTIF(G13:G17,"3")</f>
        <v>5</v>
      </c>
      <c r="T15" s="18">
        <f>COUNTIF(J13:J17,"3")</f>
        <v>0</v>
      </c>
      <c r="U15" s="18">
        <f>COUNTIF(M13:M17,"3")</f>
        <v>0</v>
      </c>
    </row>
    <row r="16" spans="1:22" ht="39.950000000000003" customHeight="1" x14ac:dyDescent="0.2">
      <c r="A16" s="195"/>
      <c r="B16" s="214"/>
      <c r="C16" s="134" t="s">
        <v>41</v>
      </c>
      <c r="D16" s="129">
        <v>3</v>
      </c>
      <c r="E16" s="110" t="s">
        <v>268</v>
      </c>
      <c r="F16" s="157" t="s">
        <v>283</v>
      </c>
      <c r="G16" s="123">
        <v>3</v>
      </c>
      <c r="H16" s="110" t="s">
        <v>268</v>
      </c>
      <c r="I16" s="157" t="s">
        <v>283</v>
      </c>
      <c r="J16" s="126"/>
      <c r="K16" s="115"/>
      <c r="L16" s="133"/>
      <c r="M16" s="129"/>
      <c r="N16" s="117"/>
      <c r="O16" s="117"/>
      <c r="R16" s="18">
        <f>COUNTIF(D13:D17,"4")</f>
        <v>0</v>
      </c>
      <c r="S16" s="18">
        <f>COUNTIF(G13:G17,"4")</f>
        <v>0</v>
      </c>
      <c r="T16" s="18">
        <f>COUNTIF(J13:J17,"4")</f>
        <v>0</v>
      </c>
      <c r="U16" s="18">
        <f>COUNTIF(M13:M17,"4")</f>
        <v>0</v>
      </c>
    </row>
    <row r="17" spans="1:21" ht="39.950000000000003" customHeight="1" x14ac:dyDescent="0.2">
      <c r="A17" s="195"/>
      <c r="B17" s="215"/>
      <c r="C17" s="36" t="s">
        <v>42</v>
      </c>
      <c r="D17" s="129">
        <v>3</v>
      </c>
      <c r="E17" s="110" t="s">
        <v>284</v>
      </c>
      <c r="F17" s="157" t="s">
        <v>285</v>
      </c>
      <c r="G17" s="123">
        <v>3</v>
      </c>
      <c r="H17" s="110" t="s">
        <v>284</v>
      </c>
      <c r="I17" s="157" t="s">
        <v>285</v>
      </c>
      <c r="J17" s="126"/>
      <c r="K17" s="115"/>
      <c r="L17" s="107"/>
      <c r="M17" s="129"/>
      <c r="N17" s="117"/>
      <c r="O17" s="117"/>
    </row>
    <row r="18" spans="1:21" ht="7.5" customHeight="1" x14ac:dyDescent="0.25">
      <c r="B18" s="210"/>
      <c r="C18" s="211"/>
      <c r="D18" s="211"/>
      <c r="E18" s="211"/>
      <c r="F18" s="211"/>
      <c r="G18" s="211"/>
      <c r="H18" s="211"/>
      <c r="I18" s="211"/>
      <c r="J18" s="211"/>
      <c r="K18" s="212"/>
      <c r="L18" s="38"/>
      <c r="M18" s="128"/>
      <c r="N18" s="38"/>
      <c r="O18" s="38"/>
    </row>
    <row r="19" spans="1:21" ht="18.75" x14ac:dyDescent="0.2">
      <c r="A19" s="195"/>
      <c r="B19" s="213"/>
      <c r="C19" s="39" t="s">
        <v>43</v>
      </c>
      <c r="D19" s="40"/>
      <c r="E19" s="40"/>
      <c r="F19" s="40"/>
      <c r="G19" s="40"/>
      <c r="H19" s="40"/>
      <c r="I19" s="40"/>
      <c r="J19" s="40"/>
      <c r="K19" s="41"/>
      <c r="L19" s="42"/>
      <c r="M19" s="40"/>
      <c r="N19" s="41"/>
      <c r="O19" s="42"/>
    </row>
    <row r="20" spans="1:21" ht="46.5" customHeight="1" x14ac:dyDescent="0.2">
      <c r="A20" s="195"/>
      <c r="B20" s="216"/>
      <c r="C20" s="44" t="s">
        <v>44</v>
      </c>
      <c r="D20" s="129">
        <v>3</v>
      </c>
      <c r="E20" s="158" t="s">
        <v>270</v>
      </c>
      <c r="F20" s="163" t="s">
        <v>246</v>
      </c>
      <c r="G20" s="123">
        <v>3</v>
      </c>
      <c r="H20" s="158" t="s">
        <v>270</v>
      </c>
      <c r="I20" s="163" t="s">
        <v>246</v>
      </c>
      <c r="J20" s="126"/>
      <c r="K20" s="118"/>
      <c r="L20" s="107"/>
      <c r="M20" s="129"/>
      <c r="N20" s="120"/>
      <c r="O20" s="107"/>
      <c r="R20" s="18">
        <f>COUNTIF(D20:D27,"1")</f>
        <v>0</v>
      </c>
      <c r="S20" s="18">
        <f>COUNTIF(G20:G27,"1")</f>
        <v>0</v>
      </c>
      <c r="T20" s="18">
        <f>COUNTIF(J20:J27,"1")</f>
        <v>0</v>
      </c>
      <c r="U20" s="18">
        <f>COUNTIF(M20:M27,"1")</f>
        <v>0</v>
      </c>
    </row>
    <row r="21" spans="1:21" ht="91.5" customHeight="1" x14ac:dyDescent="0.2">
      <c r="A21" s="195"/>
      <c r="B21" s="216"/>
      <c r="C21" s="142" t="s">
        <v>45</v>
      </c>
      <c r="D21" s="144">
        <v>2</v>
      </c>
      <c r="E21" s="165" t="s">
        <v>286</v>
      </c>
      <c r="F21" s="163" t="s">
        <v>247</v>
      </c>
      <c r="G21" s="141">
        <v>2</v>
      </c>
      <c r="H21" s="162" t="s">
        <v>286</v>
      </c>
      <c r="I21" s="163" t="s">
        <v>247</v>
      </c>
      <c r="J21" s="143"/>
      <c r="K21" s="76"/>
      <c r="L21" s="74"/>
      <c r="M21" s="144"/>
      <c r="N21" s="151"/>
      <c r="O21" s="107"/>
      <c r="R21" s="18">
        <f>COUNTIF(D20:D27,"2")</f>
        <v>6</v>
      </c>
      <c r="S21" s="18">
        <f>COUNTIF(G20:G27,"2")</f>
        <v>6</v>
      </c>
      <c r="T21" s="18">
        <f>COUNTIF(J20:J27,"2")</f>
        <v>0</v>
      </c>
      <c r="U21" s="18">
        <f>COUNTIF(M20:M27,"2")</f>
        <v>0</v>
      </c>
    </row>
    <row r="22" spans="1:21" ht="39.950000000000003" customHeight="1" x14ac:dyDescent="0.25">
      <c r="A22" s="195"/>
      <c r="B22" s="216"/>
      <c r="C22" s="135" t="s">
        <v>46</v>
      </c>
      <c r="D22" s="129">
        <v>2</v>
      </c>
      <c r="E22" s="164" t="s">
        <v>309</v>
      </c>
      <c r="F22" s="157" t="s">
        <v>246</v>
      </c>
      <c r="G22" s="123">
        <v>2</v>
      </c>
      <c r="H22" s="164" t="s">
        <v>309</v>
      </c>
      <c r="I22" s="157" t="s">
        <v>246</v>
      </c>
      <c r="J22" s="126"/>
      <c r="K22" s="76"/>
      <c r="L22" s="74"/>
      <c r="M22" s="129"/>
      <c r="N22" s="152"/>
      <c r="O22" s="121"/>
      <c r="R22" s="18">
        <f>COUNTIF(D20:D27,"3")</f>
        <v>2</v>
      </c>
      <c r="S22" s="18">
        <f>COUNTIF(G20:G27,"3")</f>
        <v>2</v>
      </c>
      <c r="T22" s="18">
        <f>COUNTIF(J20:J27,"3")</f>
        <v>0</v>
      </c>
      <c r="U22" s="18">
        <f>COUNTIF(M20:M27,"3")</f>
        <v>0</v>
      </c>
    </row>
    <row r="23" spans="1:21" ht="39.950000000000003" customHeight="1" x14ac:dyDescent="0.25">
      <c r="A23" s="195"/>
      <c r="B23" s="216"/>
      <c r="C23" s="45" t="s">
        <v>47</v>
      </c>
      <c r="D23" s="129">
        <v>3</v>
      </c>
      <c r="E23" s="164" t="s">
        <v>287</v>
      </c>
      <c r="F23" s="157" t="s">
        <v>246</v>
      </c>
      <c r="G23" s="123">
        <v>3</v>
      </c>
      <c r="H23" s="164" t="s">
        <v>287</v>
      </c>
      <c r="I23" s="157" t="s">
        <v>246</v>
      </c>
      <c r="J23" s="126"/>
      <c r="K23" s="119"/>
      <c r="L23" s="107"/>
      <c r="M23" s="129"/>
      <c r="N23" s="152"/>
      <c r="O23" s="121"/>
      <c r="R23" s="18">
        <f>COUNTIF(D20:D27,"4")</f>
        <v>0</v>
      </c>
      <c r="S23" s="18">
        <f>COUNTIF(G20:G27,"4")</f>
        <v>0</v>
      </c>
      <c r="T23" s="18">
        <f>COUNTIF(J20:J27,"4")</f>
        <v>0</v>
      </c>
      <c r="U23" s="18">
        <f>COUNTIF(M20:M27,"4")</f>
        <v>0</v>
      </c>
    </row>
    <row r="24" spans="1:21" ht="39.950000000000003" customHeight="1" x14ac:dyDescent="0.2">
      <c r="A24" s="195"/>
      <c r="B24" s="216"/>
      <c r="C24" s="45" t="s">
        <v>48</v>
      </c>
      <c r="D24" s="129">
        <v>2</v>
      </c>
      <c r="E24" s="110" t="s">
        <v>288</v>
      </c>
      <c r="F24" s="157" t="s">
        <v>289</v>
      </c>
      <c r="G24" s="123">
        <v>2</v>
      </c>
      <c r="H24" s="110" t="s">
        <v>288</v>
      </c>
      <c r="I24" s="163" t="s">
        <v>289</v>
      </c>
      <c r="J24" s="126"/>
      <c r="K24" s="119"/>
      <c r="L24" s="107"/>
      <c r="M24" s="129"/>
      <c r="N24" s="119"/>
      <c r="O24" s="121"/>
    </row>
    <row r="25" spans="1:21" ht="39.950000000000003" customHeight="1" x14ac:dyDescent="0.2">
      <c r="A25" s="195"/>
      <c r="B25" s="216"/>
      <c r="C25" s="45" t="s">
        <v>49</v>
      </c>
      <c r="D25" s="129">
        <v>2</v>
      </c>
      <c r="E25" s="165" t="s">
        <v>290</v>
      </c>
      <c r="F25" s="157" t="s">
        <v>291</v>
      </c>
      <c r="G25" s="123">
        <v>2</v>
      </c>
      <c r="H25" s="165" t="s">
        <v>290</v>
      </c>
      <c r="I25" s="157" t="s">
        <v>291</v>
      </c>
      <c r="J25" s="126"/>
      <c r="K25" s="119"/>
      <c r="L25" s="107"/>
      <c r="M25" s="129"/>
      <c r="N25" s="145"/>
      <c r="O25" s="96"/>
    </row>
    <row r="26" spans="1:21" ht="39.950000000000003" customHeight="1" x14ac:dyDescent="0.2">
      <c r="A26" s="195"/>
      <c r="B26" s="216"/>
      <c r="C26" s="45" t="s">
        <v>50</v>
      </c>
      <c r="D26" s="129">
        <v>2</v>
      </c>
      <c r="E26" s="165" t="s">
        <v>292</v>
      </c>
      <c r="F26" s="157" t="s">
        <v>293</v>
      </c>
      <c r="G26" s="123">
        <v>2</v>
      </c>
      <c r="H26" s="165" t="s">
        <v>292</v>
      </c>
      <c r="I26" s="157" t="s">
        <v>293</v>
      </c>
      <c r="J26" s="126"/>
      <c r="K26" s="119"/>
      <c r="L26" s="107"/>
      <c r="M26" s="129"/>
      <c r="N26" s="145"/>
      <c r="O26" s="96"/>
    </row>
    <row r="27" spans="1:21" ht="39.950000000000003" customHeight="1" x14ac:dyDescent="0.2">
      <c r="A27" s="195"/>
      <c r="B27" s="217"/>
      <c r="C27" s="45" t="s">
        <v>51</v>
      </c>
      <c r="D27" s="129">
        <v>2</v>
      </c>
      <c r="E27" s="165" t="s">
        <v>294</v>
      </c>
      <c r="F27" s="157" t="s">
        <v>295</v>
      </c>
      <c r="G27" s="123">
        <v>2</v>
      </c>
      <c r="H27" s="165" t="s">
        <v>294</v>
      </c>
      <c r="I27" s="157" t="s">
        <v>295</v>
      </c>
      <c r="J27" s="126"/>
      <c r="K27" s="119"/>
      <c r="L27" s="107"/>
      <c r="M27" s="129"/>
      <c r="N27" s="145"/>
      <c r="O27" s="96"/>
    </row>
    <row r="28" spans="1:21" ht="7.5" customHeight="1" x14ac:dyDescent="0.25">
      <c r="B28" s="218"/>
      <c r="C28" s="219"/>
      <c r="D28" s="219"/>
      <c r="E28" s="219"/>
      <c r="F28" s="219"/>
      <c r="G28" s="219"/>
      <c r="H28" s="219"/>
      <c r="I28" s="219"/>
      <c r="J28" s="219"/>
      <c r="K28" s="220"/>
      <c r="L28" s="38"/>
      <c r="M28" s="128"/>
      <c r="N28" s="38"/>
      <c r="O28" s="38"/>
    </row>
    <row r="29" spans="1:21" ht="18.75" x14ac:dyDescent="0.2">
      <c r="A29" s="195"/>
      <c r="B29" s="213"/>
      <c r="C29" s="39" t="s">
        <v>52</v>
      </c>
      <c r="D29" s="40"/>
      <c r="E29" s="40"/>
      <c r="F29" s="40"/>
      <c r="G29" s="40"/>
      <c r="H29" s="40"/>
      <c r="I29" s="40"/>
      <c r="J29" s="40"/>
      <c r="K29" s="41"/>
      <c r="L29" s="42"/>
      <c r="M29" s="40"/>
      <c r="N29" s="41"/>
      <c r="O29" s="42"/>
    </row>
    <row r="30" spans="1:21" ht="42.75" customHeight="1" x14ac:dyDescent="0.2">
      <c r="A30" s="195"/>
      <c r="B30" s="214"/>
      <c r="C30" s="150" t="s">
        <v>53</v>
      </c>
      <c r="D30" s="129">
        <v>3</v>
      </c>
      <c r="E30" s="120" t="s">
        <v>296</v>
      </c>
      <c r="F30" s="166" t="s">
        <v>297</v>
      </c>
      <c r="G30" s="123">
        <v>3</v>
      </c>
      <c r="H30" s="120" t="s">
        <v>296</v>
      </c>
      <c r="I30" s="166" t="s">
        <v>297</v>
      </c>
      <c r="J30" s="126"/>
      <c r="K30" s="118"/>
      <c r="L30" s="107"/>
      <c r="M30" s="129"/>
      <c r="N30" s="120"/>
      <c r="O30" s="96"/>
      <c r="R30" s="18">
        <f>COUNTIF(D30:D33,"1")</f>
        <v>1</v>
      </c>
      <c r="S30" s="18">
        <f>COUNTIF(G30:G33,"1")</f>
        <v>1</v>
      </c>
      <c r="T30" s="18">
        <f>COUNTIF(J30:J33,"1")</f>
        <v>0</v>
      </c>
      <c r="U30" s="18">
        <f>COUNTIF(M30:M33,"1")</f>
        <v>0</v>
      </c>
    </row>
    <row r="31" spans="1:21" ht="39.950000000000003" customHeight="1" x14ac:dyDescent="0.2">
      <c r="A31" s="195"/>
      <c r="B31" s="214"/>
      <c r="C31" s="36" t="s">
        <v>54</v>
      </c>
      <c r="D31" s="129">
        <v>2</v>
      </c>
      <c r="E31" s="121" t="s">
        <v>298</v>
      </c>
      <c r="F31" s="166" t="s">
        <v>299</v>
      </c>
      <c r="G31" s="123">
        <v>2</v>
      </c>
      <c r="H31" s="121" t="s">
        <v>298</v>
      </c>
      <c r="I31" s="166" t="s">
        <v>299</v>
      </c>
      <c r="J31" s="126"/>
      <c r="K31" s="119"/>
      <c r="L31" s="74"/>
      <c r="M31" s="129"/>
      <c r="N31" s="121"/>
      <c r="O31" s="96"/>
      <c r="R31" s="18">
        <f>COUNTIF(D30:D33,"2")</f>
        <v>2</v>
      </c>
      <c r="S31" s="18">
        <f>COUNTIF(G30:G33,"2")</f>
        <v>2</v>
      </c>
      <c r="T31" s="18">
        <f>COUNTIF(J30:J33,"2")</f>
        <v>0</v>
      </c>
      <c r="U31" s="18">
        <f>COUNTIF(M30:M33,"2")</f>
        <v>0</v>
      </c>
    </row>
    <row r="32" spans="1:21" ht="39.950000000000003" customHeight="1" x14ac:dyDescent="0.2">
      <c r="A32" s="195"/>
      <c r="B32" s="214"/>
      <c r="C32" s="132" t="s">
        <v>55</v>
      </c>
      <c r="D32" s="129">
        <v>2</v>
      </c>
      <c r="E32" s="121" t="s">
        <v>311</v>
      </c>
      <c r="F32" s="166" t="s">
        <v>312</v>
      </c>
      <c r="G32" s="123">
        <v>2</v>
      </c>
      <c r="H32" s="121" t="s">
        <v>311</v>
      </c>
      <c r="I32" s="166" t="s">
        <v>312</v>
      </c>
      <c r="J32" s="126"/>
      <c r="K32" s="119"/>
      <c r="L32" s="107"/>
      <c r="M32" s="129"/>
      <c r="N32" s="119"/>
      <c r="O32" s="96"/>
      <c r="R32" s="18">
        <f>COUNTIF(D30:D33,"3")</f>
        <v>1</v>
      </c>
      <c r="S32" s="18">
        <f>COUNTIF(G30:G33,"3")</f>
        <v>1</v>
      </c>
      <c r="T32" s="18">
        <f>COUNTIF(J30:J33,"31")</f>
        <v>0</v>
      </c>
      <c r="U32" s="18">
        <f>COUNTIF(M30:M33,"3")</f>
        <v>0</v>
      </c>
    </row>
    <row r="33" spans="1:21" ht="39.950000000000003" customHeight="1" x14ac:dyDescent="0.2">
      <c r="A33" s="195"/>
      <c r="B33" s="215"/>
      <c r="C33" s="131" t="s">
        <v>56</v>
      </c>
      <c r="D33" s="129">
        <v>1</v>
      </c>
      <c r="E33" s="96" t="s">
        <v>361</v>
      </c>
      <c r="F33" s="166" t="s">
        <v>300</v>
      </c>
      <c r="G33" s="123">
        <v>1</v>
      </c>
      <c r="H33" s="96" t="s">
        <v>361</v>
      </c>
      <c r="I33" s="166" t="s">
        <v>300</v>
      </c>
      <c r="J33" s="126"/>
      <c r="K33" s="119"/>
      <c r="L33" s="107"/>
      <c r="M33" s="129"/>
      <c r="N33" s="96"/>
      <c r="O33" s="121"/>
      <c r="R33" s="18">
        <f>COUNTIF(D30:D33,"4")</f>
        <v>0</v>
      </c>
      <c r="S33" s="18">
        <f>COUNTIF(G30:G33,"4")</f>
        <v>0</v>
      </c>
      <c r="T33" s="18">
        <f>COUNTIF(J30:J33,"4")</f>
        <v>0</v>
      </c>
      <c r="U33" s="18">
        <f>COUNTIF(M30:M33,"4")</f>
        <v>0</v>
      </c>
    </row>
    <row r="34" spans="1:21" ht="9" customHeight="1" x14ac:dyDescent="0.25">
      <c r="B34" s="210"/>
      <c r="C34" s="211"/>
      <c r="D34" s="211"/>
      <c r="E34" s="211"/>
      <c r="F34" s="211"/>
      <c r="G34" s="211"/>
      <c r="H34" s="211"/>
      <c r="I34" s="211"/>
      <c r="J34" s="211"/>
      <c r="K34" s="212"/>
      <c r="L34" s="38"/>
      <c r="M34" s="128"/>
      <c r="N34" s="148"/>
      <c r="O34" s="38"/>
    </row>
    <row r="35" spans="1:21" ht="18.75" x14ac:dyDescent="0.2">
      <c r="A35" s="195"/>
      <c r="B35" s="213"/>
      <c r="C35" s="46" t="s">
        <v>57</v>
      </c>
      <c r="D35" s="221"/>
      <c r="E35" s="221"/>
      <c r="F35" s="221"/>
      <c r="G35" s="221"/>
      <c r="H35" s="221"/>
      <c r="I35" s="221"/>
      <c r="J35" s="221"/>
      <c r="K35" s="221"/>
      <c r="L35" s="47"/>
      <c r="M35" s="92"/>
      <c r="N35" s="149"/>
      <c r="O35" s="47"/>
    </row>
    <row r="36" spans="1:21" ht="63" customHeight="1" x14ac:dyDescent="0.2">
      <c r="A36" s="195"/>
      <c r="B36" s="214"/>
      <c r="C36" s="43" t="s">
        <v>58</v>
      </c>
      <c r="D36" s="129">
        <v>2</v>
      </c>
      <c r="E36" s="163" t="s">
        <v>363</v>
      </c>
      <c r="F36" s="157" t="s">
        <v>180</v>
      </c>
      <c r="G36" s="123">
        <v>2</v>
      </c>
      <c r="H36" s="95" t="s">
        <v>310</v>
      </c>
      <c r="I36" s="166" t="s">
        <v>180</v>
      </c>
      <c r="J36" s="126"/>
      <c r="K36" s="118"/>
      <c r="L36" s="107"/>
      <c r="M36" s="129"/>
      <c r="N36" s="95"/>
      <c r="O36" s="96"/>
      <c r="R36" s="18">
        <f>COUNTIF(D36:D44,"1")</f>
        <v>0</v>
      </c>
      <c r="S36" s="18">
        <f>COUNTIF(G36:G44,"1")</f>
        <v>0</v>
      </c>
      <c r="T36" s="18">
        <f>COUNTIF(J36:J44,"1")</f>
        <v>0</v>
      </c>
      <c r="U36" s="18">
        <f>COUNTIF(M36:M44,"1")</f>
        <v>0</v>
      </c>
    </row>
    <row r="37" spans="1:21" ht="75" customHeight="1" x14ac:dyDescent="0.2">
      <c r="A37" s="195"/>
      <c r="B37" s="214"/>
      <c r="C37" s="36" t="s">
        <v>59</v>
      </c>
      <c r="D37" s="129">
        <v>2</v>
      </c>
      <c r="E37" s="110" t="s">
        <v>360</v>
      </c>
      <c r="F37" s="157" t="s">
        <v>250</v>
      </c>
      <c r="G37" s="123">
        <v>2</v>
      </c>
      <c r="H37" s="121" t="s">
        <v>360</v>
      </c>
      <c r="I37" s="168" t="s">
        <v>250</v>
      </c>
      <c r="J37" s="126"/>
      <c r="K37" s="119"/>
      <c r="L37" s="107"/>
      <c r="M37" s="129"/>
      <c r="N37" s="121"/>
      <c r="O37" s="121"/>
      <c r="R37" s="18">
        <f>COUNTIF(D36:D44,"2")</f>
        <v>7</v>
      </c>
      <c r="S37" s="18">
        <f>COUNTIF(G36:G44,"2")</f>
        <v>6</v>
      </c>
      <c r="T37" s="18">
        <f>COUNTIF(J36:J44,"2")</f>
        <v>0</v>
      </c>
      <c r="U37" s="18">
        <f>COUNTIF(M36:M44,"2")</f>
        <v>0</v>
      </c>
    </row>
    <row r="38" spans="1:21" ht="77.25" customHeight="1" x14ac:dyDescent="0.2">
      <c r="A38" s="195"/>
      <c r="B38" s="214"/>
      <c r="C38" s="36" t="s">
        <v>60</v>
      </c>
      <c r="D38" s="129">
        <v>2</v>
      </c>
      <c r="E38" s="110" t="s">
        <v>301</v>
      </c>
      <c r="F38" s="157" t="s">
        <v>248</v>
      </c>
      <c r="G38" s="123">
        <v>2</v>
      </c>
      <c r="H38" s="121" t="s">
        <v>301</v>
      </c>
      <c r="I38" s="166" t="s">
        <v>248</v>
      </c>
      <c r="J38" s="126"/>
      <c r="K38" s="119"/>
      <c r="L38" s="107"/>
      <c r="M38" s="129"/>
      <c r="N38" s="121"/>
      <c r="O38" s="96"/>
      <c r="R38" s="18">
        <f>COUNTIF(D36:D44,"3")</f>
        <v>2</v>
      </c>
      <c r="S38" s="18">
        <f>COUNTIF(G36:G44,"3")</f>
        <v>2</v>
      </c>
      <c r="T38" s="18">
        <f>COUNTIF(J36:J44,"3")</f>
        <v>0</v>
      </c>
      <c r="U38" s="18">
        <f>COUNTIF(M36:M44,"3")</f>
        <v>0</v>
      </c>
    </row>
    <row r="39" spans="1:21" ht="39.950000000000003" customHeight="1" x14ac:dyDescent="0.2">
      <c r="A39" s="195"/>
      <c r="B39" s="214"/>
      <c r="C39" s="36" t="s">
        <v>61</v>
      </c>
      <c r="D39" s="129">
        <v>2</v>
      </c>
      <c r="E39" s="110" t="s">
        <v>182</v>
      </c>
      <c r="F39" s="157" t="s">
        <v>183</v>
      </c>
      <c r="G39" s="123">
        <v>2</v>
      </c>
      <c r="H39" s="121" t="s">
        <v>182</v>
      </c>
      <c r="I39" s="166" t="s">
        <v>183</v>
      </c>
      <c r="J39" s="126"/>
      <c r="K39" s="119"/>
      <c r="L39" s="107"/>
      <c r="M39" s="129"/>
      <c r="N39" s="121"/>
      <c r="O39" s="121"/>
      <c r="R39" s="18">
        <f>COUNTIF(D36:D44,"4")</f>
        <v>0</v>
      </c>
      <c r="S39" s="18">
        <f>COUNTIF(G36:G44,"4")</f>
        <v>0</v>
      </c>
      <c r="T39" s="18">
        <f>COUNTIF(J36:J44,"4")</f>
        <v>0</v>
      </c>
      <c r="U39" s="18">
        <f>COUNTIF(M36:M44,"4")</f>
        <v>0</v>
      </c>
    </row>
    <row r="40" spans="1:21" ht="51.75" customHeight="1" x14ac:dyDescent="0.2">
      <c r="A40" s="195"/>
      <c r="B40" s="214"/>
      <c r="C40" s="36" t="s">
        <v>62</v>
      </c>
      <c r="D40" s="129">
        <v>3</v>
      </c>
      <c r="E40" s="159" t="s">
        <v>302</v>
      </c>
      <c r="F40" s="157" t="s">
        <v>251</v>
      </c>
      <c r="G40" s="123">
        <v>3</v>
      </c>
      <c r="H40" s="146" t="s">
        <v>302</v>
      </c>
      <c r="I40" s="166" t="s">
        <v>251</v>
      </c>
      <c r="J40" s="126"/>
      <c r="K40" s="119"/>
      <c r="L40" s="107"/>
      <c r="M40" s="129"/>
      <c r="N40" s="146"/>
      <c r="O40" s="121"/>
    </row>
    <row r="41" spans="1:21" ht="73.5" customHeight="1" x14ac:dyDescent="0.2">
      <c r="A41" s="195"/>
      <c r="B41" s="214"/>
      <c r="C41" s="36" t="s">
        <v>63</v>
      </c>
      <c r="D41" s="129">
        <v>2</v>
      </c>
      <c r="E41" s="110" t="s">
        <v>303</v>
      </c>
      <c r="F41" s="157" t="s">
        <v>248</v>
      </c>
      <c r="G41" s="123">
        <v>2</v>
      </c>
      <c r="H41" s="121" t="s">
        <v>303</v>
      </c>
      <c r="I41" s="166" t="s">
        <v>248</v>
      </c>
      <c r="J41" s="126"/>
      <c r="K41" s="119"/>
      <c r="L41" s="107"/>
      <c r="M41" s="129"/>
      <c r="N41" s="121"/>
      <c r="O41" s="121"/>
    </row>
    <row r="42" spans="1:21" ht="98.25" customHeight="1" x14ac:dyDescent="0.2">
      <c r="A42" s="195"/>
      <c r="B42" s="214"/>
      <c r="C42" s="36" t="s">
        <v>64</v>
      </c>
      <c r="D42" s="129">
        <v>2</v>
      </c>
      <c r="E42" s="138" t="s">
        <v>304</v>
      </c>
      <c r="F42" s="157" t="s">
        <v>249</v>
      </c>
      <c r="G42" s="123">
        <v>2</v>
      </c>
      <c r="H42" s="96" t="s">
        <v>304</v>
      </c>
      <c r="I42" s="166" t="s">
        <v>249</v>
      </c>
      <c r="J42" s="126"/>
      <c r="K42" s="119"/>
      <c r="L42" s="107"/>
      <c r="M42" s="129"/>
      <c r="N42" s="96"/>
      <c r="O42" s="121"/>
    </row>
    <row r="43" spans="1:21" ht="23.25" customHeight="1" x14ac:dyDescent="0.2">
      <c r="A43" s="195"/>
      <c r="B43" s="214"/>
      <c r="C43" s="36" t="s">
        <v>65</v>
      </c>
      <c r="D43" s="129">
        <v>2</v>
      </c>
      <c r="E43" s="110" t="s">
        <v>184</v>
      </c>
      <c r="F43" s="157" t="s">
        <v>252</v>
      </c>
      <c r="G43" s="123"/>
      <c r="H43" s="121" t="s">
        <v>184</v>
      </c>
      <c r="I43" s="166" t="s">
        <v>252</v>
      </c>
      <c r="J43" s="126"/>
      <c r="K43" s="119"/>
      <c r="L43" s="107"/>
      <c r="M43" s="129"/>
      <c r="N43" s="121"/>
      <c r="O43" s="121"/>
    </row>
    <row r="44" spans="1:21" ht="82.5" customHeight="1" x14ac:dyDescent="0.2">
      <c r="A44" s="195"/>
      <c r="B44" s="215"/>
      <c r="C44" s="36" t="s">
        <v>66</v>
      </c>
      <c r="D44" s="129">
        <v>3</v>
      </c>
      <c r="E44" s="110" t="s">
        <v>305</v>
      </c>
      <c r="F44" s="157" t="s">
        <v>253</v>
      </c>
      <c r="G44" s="123">
        <v>3</v>
      </c>
      <c r="H44" s="121" t="s">
        <v>305</v>
      </c>
      <c r="I44" s="166" t="s">
        <v>253</v>
      </c>
      <c r="J44" s="126"/>
      <c r="K44" s="119"/>
      <c r="L44" s="107"/>
      <c r="M44" s="129"/>
      <c r="N44" s="121"/>
      <c r="O44" s="121"/>
    </row>
    <row r="45" spans="1:21" ht="6.75" customHeight="1" x14ac:dyDescent="0.25">
      <c r="B45" s="210"/>
      <c r="C45" s="211"/>
      <c r="D45" s="211"/>
      <c r="E45" s="211"/>
      <c r="F45" s="211"/>
      <c r="G45" s="211"/>
      <c r="H45" s="211"/>
      <c r="I45" s="211"/>
      <c r="J45" s="211"/>
      <c r="K45" s="212"/>
      <c r="L45" s="38"/>
      <c r="M45" s="128"/>
      <c r="N45" s="38"/>
      <c r="O45" s="38"/>
    </row>
    <row r="46" spans="1:21" ht="17.25" customHeight="1" x14ac:dyDescent="0.25">
      <c r="A46" s="195"/>
      <c r="B46" s="213"/>
      <c r="C46" s="147"/>
      <c r="D46" s="40"/>
      <c r="E46" s="40"/>
      <c r="F46" s="40"/>
      <c r="G46" s="40"/>
      <c r="H46" s="40"/>
      <c r="I46" s="40"/>
      <c r="J46" s="40"/>
      <c r="K46" s="41"/>
      <c r="L46" s="42"/>
      <c r="M46" s="40"/>
      <c r="N46" s="41"/>
      <c r="O46" s="42"/>
    </row>
    <row r="47" spans="1:21" ht="57.75" customHeight="1" x14ac:dyDescent="0.2">
      <c r="A47" s="195"/>
      <c r="B47" s="214"/>
      <c r="C47" s="43" t="s">
        <v>68</v>
      </c>
      <c r="D47" s="97">
        <v>3</v>
      </c>
      <c r="E47" s="167" t="s">
        <v>254</v>
      </c>
      <c r="F47" s="157" t="s">
        <v>255</v>
      </c>
      <c r="G47" s="72">
        <v>3</v>
      </c>
      <c r="H47" s="95" t="s">
        <v>254</v>
      </c>
      <c r="I47" s="166" t="s">
        <v>255</v>
      </c>
      <c r="J47" s="73"/>
      <c r="K47" s="75"/>
      <c r="L47" s="74"/>
      <c r="M47" s="97"/>
      <c r="N47" s="95"/>
      <c r="O47" s="96"/>
      <c r="R47" s="18">
        <f>COUNTIF(D47:D50,"1")</f>
        <v>0</v>
      </c>
      <c r="S47" s="18">
        <f>COUNTIF(G47:G50,"1")</f>
        <v>0</v>
      </c>
      <c r="T47" s="18">
        <f>COUNTIF(J47:J50,"1")</f>
        <v>0</v>
      </c>
      <c r="U47" s="18">
        <f>COUNTIF(M47:M50,"1")</f>
        <v>0</v>
      </c>
    </row>
    <row r="48" spans="1:21" ht="64.5" customHeight="1" x14ac:dyDescent="0.2">
      <c r="A48" s="195"/>
      <c r="B48" s="214"/>
      <c r="C48" s="36" t="s">
        <v>69</v>
      </c>
      <c r="D48" s="97">
        <v>2</v>
      </c>
      <c r="E48" s="138" t="s">
        <v>306</v>
      </c>
      <c r="F48" s="157" t="s">
        <v>185</v>
      </c>
      <c r="G48" s="72">
        <v>2</v>
      </c>
      <c r="H48" s="96" t="s">
        <v>306</v>
      </c>
      <c r="I48" s="166" t="s">
        <v>185</v>
      </c>
      <c r="J48" s="73"/>
      <c r="K48" s="76"/>
      <c r="L48" s="74"/>
      <c r="M48" s="97"/>
      <c r="N48" s="96"/>
      <c r="O48" s="96"/>
      <c r="R48" s="18">
        <f>COUNTIF(D47:D50,"2")</f>
        <v>3</v>
      </c>
      <c r="S48" s="18">
        <f>COUNTIF(G47:G50,"2")</f>
        <v>3</v>
      </c>
      <c r="T48" s="18">
        <f>COUNTIF(J47:J50,"2")</f>
        <v>0</v>
      </c>
      <c r="U48" s="18">
        <f>COUNTIF(M47:M50,"2")</f>
        <v>0</v>
      </c>
    </row>
    <row r="49" spans="1:21" ht="72.75" customHeight="1" x14ac:dyDescent="0.2">
      <c r="A49" s="195"/>
      <c r="B49" s="214"/>
      <c r="C49" s="36" t="s">
        <v>70</v>
      </c>
      <c r="D49" s="97">
        <v>2</v>
      </c>
      <c r="E49" s="138" t="s">
        <v>307</v>
      </c>
      <c r="F49" s="157" t="s">
        <v>256</v>
      </c>
      <c r="G49" s="72">
        <v>2</v>
      </c>
      <c r="H49" s="96" t="s">
        <v>307</v>
      </c>
      <c r="I49" s="166" t="s">
        <v>256</v>
      </c>
      <c r="J49" s="73"/>
      <c r="K49" s="76"/>
      <c r="L49" s="74"/>
      <c r="M49" s="97"/>
      <c r="N49" s="96"/>
      <c r="O49" s="96"/>
      <c r="R49" s="18">
        <f>COUNTIF(D47:D50,"3")</f>
        <v>1</v>
      </c>
      <c r="S49" s="18">
        <f>COUNTIF(G47:G50,"3")</f>
        <v>1</v>
      </c>
      <c r="T49" s="18">
        <f>COUNTIF(J47:J50,"3")</f>
        <v>0</v>
      </c>
      <c r="U49" s="18">
        <f>COUNTIF(M47:M50,"3")</f>
        <v>0</v>
      </c>
    </row>
    <row r="50" spans="1:21" ht="72" customHeight="1" x14ac:dyDescent="0.2">
      <c r="A50" s="195"/>
      <c r="B50" s="215"/>
      <c r="C50" s="36" t="s">
        <v>71</v>
      </c>
      <c r="D50" s="97">
        <v>2</v>
      </c>
      <c r="E50" s="138" t="s">
        <v>308</v>
      </c>
      <c r="F50" s="157" t="s">
        <v>257</v>
      </c>
      <c r="G50" s="72">
        <v>2</v>
      </c>
      <c r="H50" s="96" t="s">
        <v>308</v>
      </c>
      <c r="I50" s="166" t="s">
        <v>257</v>
      </c>
      <c r="J50" s="73"/>
      <c r="K50" s="76"/>
      <c r="L50" s="130"/>
      <c r="M50" s="97"/>
      <c r="N50" s="76"/>
      <c r="O50" s="96"/>
      <c r="R50" s="18">
        <f>COUNTIF(D47:D50,"4")</f>
        <v>0</v>
      </c>
      <c r="S50" s="18">
        <f>COUNTIF(G47:G50,"4")</f>
        <v>0</v>
      </c>
      <c r="T50" s="18">
        <f>COUNTIF(J47:J50,"4")</f>
        <v>0</v>
      </c>
      <c r="U50" s="18">
        <f>COUNTIF(M47:M50,"4")</f>
        <v>0</v>
      </c>
    </row>
    <row r="51" spans="1:21" ht="16.5" customHeight="1" x14ac:dyDescent="0.25">
      <c r="B51" s="210"/>
      <c r="C51" s="211"/>
      <c r="D51" s="211"/>
      <c r="E51" s="211"/>
      <c r="F51" s="211"/>
      <c r="G51" s="211"/>
      <c r="H51" s="211"/>
      <c r="I51" s="211"/>
      <c r="J51" s="211"/>
      <c r="K51" s="212"/>
      <c r="L51" s="38"/>
      <c r="M51" s="128"/>
      <c r="N51" s="38"/>
      <c r="O51" s="38"/>
    </row>
    <row r="52" spans="1:21" ht="24" customHeight="1" x14ac:dyDescent="0.2">
      <c r="B52" s="235" t="s">
        <v>26</v>
      </c>
      <c r="C52" s="236"/>
      <c r="D52" s="222" t="s">
        <v>233</v>
      </c>
      <c r="E52" s="223"/>
      <c r="F52" s="224"/>
      <c r="G52" s="196" t="s">
        <v>359</v>
      </c>
      <c r="H52" s="196"/>
      <c r="I52" s="196"/>
      <c r="J52" s="201" t="s">
        <v>444</v>
      </c>
      <c r="K52" s="202"/>
      <c r="L52" s="203"/>
      <c r="M52" s="256"/>
      <c r="N52" s="257"/>
      <c r="O52" s="258"/>
    </row>
    <row r="53" spans="1:21" ht="33" customHeight="1" x14ac:dyDescent="0.2">
      <c r="B53" s="237"/>
      <c r="C53" s="238"/>
      <c r="D53" s="48" t="s">
        <v>34</v>
      </c>
      <c r="E53" s="49" t="s">
        <v>122</v>
      </c>
      <c r="F53" s="49" t="s">
        <v>124</v>
      </c>
      <c r="G53" s="48" t="s">
        <v>34</v>
      </c>
      <c r="H53" s="49" t="s">
        <v>122</v>
      </c>
      <c r="I53" s="49" t="s">
        <v>124</v>
      </c>
      <c r="J53" s="48" t="s">
        <v>34</v>
      </c>
      <c r="K53" s="49" t="s">
        <v>122</v>
      </c>
      <c r="L53" s="50" t="s">
        <v>124</v>
      </c>
      <c r="M53" s="48"/>
      <c r="N53" s="49"/>
      <c r="O53" s="50"/>
    </row>
    <row r="54" spans="1:21" ht="18.75" x14ac:dyDescent="0.2">
      <c r="A54" s="195"/>
      <c r="B54" s="51"/>
      <c r="C54" s="204" t="s">
        <v>74</v>
      </c>
      <c r="D54" s="205"/>
      <c r="E54" s="205"/>
      <c r="F54" s="205"/>
      <c r="G54" s="205"/>
      <c r="H54" s="205"/>
      <c r="I54" s="205"/>
      <c r="J54" s="205"/>
      <c r="K54" s="205"/>
      <c r="L54" s="52"/>
      <c r="M54" s="58"/>
      <c r="N54" s="58"/>
      <c r="O54" s="52"/>
    </row>
    <row r="55" spans="1:21" ht="48" x14ac:dyDescent="0.2">
      <c r="A55" s="195"/>
      <c r="B55" s="53"/>
      <c r="C55" s="43" t="s">
        <v>75</v>
      </c>
      <c r="D55" s="129">
        <v>3</v>
      </c>
      <c r="E55" s="120" t="s">
        <v>327</v>
      </c>
      <c r="F55" s="166" t="s">
        <v>328</v>
      </c>
      <c r="G55" s="123">
        <v>4</v>
      </c>
      <c r="H55" s="171" t="s">
        <v>364</v>
      </c>
      <c r="I55" s="169" t="s">
        <v>365</v>
      </c>
      <c r="J55" s="126">
        <v>4</v>
      </c>
      <c r="K55" s="118" t="s">
        <v>364</v>
      </c>
      <c r="L55" s="119" t="s">
        <v>490</v>
      </c>
      <c r="M55" s="129"/>
      <c r="N55" s="120"/>
      <c r="O55" s="121"/>
      <c r="R55" s="18">
        <f>COUNTIF(D55:D59,"1")</f>
        <v>0</v>
      </c>
      <c r="S55" s="18">
        <f>COUNTIF(G55:G59,"1")</f>
        <v>0</v>
      </c>
      <c r="T55" s="18">
        <f>COUNTIF(J55:J59,"1")</f>
        <v>0</v>
      </c>
      <c r="U55" s="18">
        <f>COUNTIF(M55:M59,"1")</f>
        <v>0</v>
      </c>
    </row>
    <row r="56" spans="1:21" ht="36" x14ac:dyDescent="0.2">
      <c r="A56" s="195"/>
      <c r="B56" s="53"/>
      <c r="C56" s="36" t="s">
        <v>76</v>
      </c>
      <c r="D56" s="129">
        <v>3</v>
      </c>
      <c r="E56" s="121" t="s">
        <v>329</v>
      </c>
      <c r="F56" s="166" t="s">
        <v>330</v>
      </c>
      <c r="G56" s="123">
        <v>4</v>
      </c>
      <c r="H56" s="170" t="s">
        <v>366</v>
      </c>
      <c r="I56" s="169" t="s">
        <v>330</v>
      </c>
      <c r="J56" s="126">
        <v>4</v>
      </c>
      <c r="K56" s="119" t="s">
        <v>491</v>
      </c>
      <c r="L56" s="119" t="s">
        <v>330</v>
      </c>
      <c r="M56" s="129"/>
      <c r="N56" s="121"/>
      <c r="O56" s="121"/>
      <c r="R56" s="18">
        <f>COUNTIF(D55:D59,"2")</f>
        <v>2</v>
      </c>
      <c r="S56" s="18">
        <f>COUNTIF(G55:G59,"2")</f>
        <v>0</v>
      </c>
      <c r="T56" s="18">
        <f>COUNTIF(J55:J59,"2")</f>
        <v>0</v>
      </c>
      <c r="U56" s="18">
        <f>COUNTIF(M55:M59,"2")</f>
        <v>0</v>
      </c>
    </row>
    <row r="57" spans="1:21" ht="36" x14ac:dyDescent="0.2">
      <c r="A57" s="195"/>
      <c r="B57" s="53"/>
      <c r="C57" s="36" t="s">
        <v>77</v>
      </c>
      <c r="D57" s="129">
        <v>4</v>
      </c>
      <c r="E57" s="121" t="s">
        <v>331</v>
      </c>
      <c r="F57" s="166" t="s">
        <v>332</v>
      </c>
      <c r="G57" s="123">
        <v>4</v>
      </c>
      <c r="H57" s="170" t="s">
        <v>367</v>
      </c>
      <c r="I57" s="169" t="s">
        <v>368</v>
      </c>
      <c r="J57" s="126">
        <v>4</v>
      </c>
      <c r="K57" s="119" t="s">
        <v>367</v>
      </c>
      <c r="L57" s="119" t="s">
        <v>368</v>
      </c>
      <c r="M57" s="129"/>
      <c r="N57" s="121"/>
      <c r="O57" s="121"/>
      <c r="R57" s="18">
        <f>COUNTIF(D55:D59,"3")</f>
        <v>2</v>
      </c>
      <c r="S57" s="18">
        <f>COUNTIF(G55:G59,"3")</f>
        <v>1</v>
      </c>
      <c r="T57" s="18">
        <f>COUNTIF(J55:J59,"3")</f>
        <v>0</v>
      </c>
      <c r="U57" s="18">
        <f>COUNTIF(M55:M59,"3")</f>
        <v>0</v>
      </c>
    </row>
    <row r="58" spans="1:21" ht="24" x14ac:dyDescent="0.2">
      <c r="A58" s="195"/>
      <c r="B58" s="53"/>
      <c r="C58" s="36" t="s">
        <v>78</v>
      </c>
      <c r="D58" s="153">
        <v>2</v>
      </c>
      <c r="E58" s="154" t="s">
        <v>333</v>
      </c>
      <c r="F58" s="172" t="s">
        <v>334</v>
      </c>
      <c r="G58" s="123">
        <v>4</v>
      </c>
      <c r="H58" s="170" t="s">
        <v>369</v>
      </c>
      <c r="I58" s="169" t="s">
        <v>370</v>
      </c>
      <c r="J58" s="126">
        <v>4</v>
      </c>
      <c r="K58" s="119" t="s">
        <v>369</v>
      </c>
      <c r="L58" s="119" t="s">
        <v>370</v>
      </c>
      <c r="M58" s="129"/>
      <c r="N58" s="121"/>
      <c r="O58" s="121"/>
      <c r="R58" s="18">
        <f>COUNTIF(D55:D59,"4")</f>
        <v>1</v>
      </c>
      <c r="S58" s="18">
        <f>COUNTIF(G55:G59,"4")</f>
        <v>4</v>
      </c>
      <c r="T58" s="18">
        <f>COUNTIF(J55:J59,"4")</f>
        <v>5</v>
      </c>
      <c r="U58" s="18">
        <f>COUNTIF(M55:M59,"4")</f>
        <v>0</v>
      </c>
    </row>
    <row r="59" spans="1:21" ht="36" x14ac:dyDescent="0.2">
      <c r="A59" s="195"/>
      <c r="B59" s="54"/>
      <c r="C59" s="36" t="s">
        <v>79</v>
      </c>
      <c r="D59" s="129">
        <v>2</v>
      </c>
      <c r="E59" s="121" t="s">
        <v>186</v>
      </c>
      <c r="F59" s="166" t="s">
        <v>187</v>
      </c>
      <c r="G59" s="123">
        <v>3</v>
      </c>
      <c r="H59" s="170" t="s">
        <v>186</v>
      </c>
      <c r="I59" s="169" t="s">
        <v>371</v>
      </c>
      <c r="J59" s="126">
        <v>4</v>
      </c>
      <c r="K59" s="119" t="s">
        <v>186</v>
      </c>
      <c r="L59" s="119" t="s">
        <v>371</v>
      </c>
      <c r="M59" s="129"/>
      <c r="N59" s="121"/>
      <c r="O59" s="121"/>
    </row>
    <row r="60" spans="1:21" ht="6.75" customHeight="1" x14ac:dyDescent="0.25">
      <c r="B60" s="225"/>
      <c r="C60" s="226"/>
      <c r="D60" s="55"/>
      <c r="E60" s="56"/>
      <c r="F60" s="56"/>
      <c r="G60" s="55"/>
      <c r="H60" s="56"/>
      <c r="I60" s="56"/>
      <c r="J60" s="55"/>
      <c r="K60" s="56"/>
      <c r="M60" s="55"/>
      <c r="N60" s="56"/>
    </row>
    <row r="61" spans="1:21" ht="18.75" x14ac:dyDescent="0.2">
      <c r="A61" s="195"/>
      <c r="B61" s="51"/>
      <c r="C61" s="204" t="s">
        <v>80</v>
      </c>
      <c r="D61" s="205"/>
      <c r="E61" s="205"/>
      <c r="F61" s="205"/>
      <c r="G61" s="205"/>
      <c r="H61" s="205"/>
      <c r="I61" s="205"/>
      <c r="J61" s="205"/>
      <c r="K61" s="206"/>
      <c r="L61" s="58"/>
      <c r="M61" s="58"/>
      <c r="N61" s="58"/>
      <c r="O61" s="58"/>
    </row>
    <row r="62" spans="1:21" ht="48" x14ac:dyDescent="0.2">
      <c r="A62" s="195"/>
      <c r="B62" s="59"/>
      <c r="C62" s="175" t="s">
        <v>81</v>
      </c>
      <c r="D62" s="129">
        <v>3</v>
      </c>
      <c r="E62" s="121" t="s">
        <v>335</v>
      </c>
      <c r="F62" s="96" t="s">
        <v>336</v>
      </c>
      <c r="G62" s="123">
        <v>3</v>
      </c>
      <c r="H62" s="107" t="s">
        <v>372</v>
      </c>
      <c r="I62" s="74" t="s">
        <v>373</v>
      </c>
      <c r="J62" s="126">
        <v>4</v>
      </c>
      <c r="K62" s="119" t="s">
        <v>372</v>
      </c>
      <c r="L62" s="119" t="s">
        <v>373</v>
      </c>
      <c r="M62" s="129"/>
      <c r="N62" s="121"/>
      <c r="O62" s="121"/>
      <c r="R62" s="18">
        <f>COUNTIF(D62:D65,"1")</f>
        <v>0</v>
      </c>
      <c r="S62" s="18">
        <f>COUNTIF(G62:G65,"1")</f>
        <v>0</v>
      </c>
      <c r="T62" s="18">
        <f>COUNTIF(J62:J65,"1")</f>
        <v>0</v>
      </c>
      <c r="U62" s="18">
        <f>COUNTIF(M62:M65,"1")</f>
        <v>0</v>
      </c>
    </row>
    <row r="63" spans="1:21" ht="48" x14ac:dyDescent="0.2">
      <c r="A63" s="195"/>
      <c r="B63" s="53"/>
      <c r="C63" s="176" t="s">
        <v>82</v>
      </c>
      <c r="D63" s="129">
        <v>3</v>
      </c>
      <c r="E63" s="121" t="s">
        <v>337</v>
      </c>
      <c r="F63" s="121" t="s">
        <v>338</v>
      </c>
      <c r="G63" s="123">
        <v>3</v>
      </c>
      <c r="H63" s="174" t="s">
        <v>374</v>
      </c>
      <c r="I63" s="74" t="s">
        <v>374</v>
      </c>
      <c r="J63" s="126">
        <v>4</v>
      </c>
      <c r="K63" s="119" t="s">
        <v>374</v>
      </c>
      <c r="L63" s="119" t="s">
        <v>374</v>
      </c>
      <c r="M63" s="129"/>
      <c r="N63" s="121"/>
      <c r="O63" s="121"/>
      <c r="R63" s="18">
        <f>COUNTIF(D62:D65,"2")</f>
        <v>0</v>
      </c>
      <c r="S63" s="18">
        <f>COUNTIF(G62:G65,"2")</f>
        <v>0</v>
      </c>
      <c r="T63" s="18">
        <f>COUNTIF(J62:J65,"2")</f>
        <v>0</v>
      </c>
      <c r="U63" s="18">
        <f>COUNTIF(M62:M65,"2")</f>
        <v>0</v>
      </c>
    </row>
    <row r="64" spans="1:21" ht="48" x14ac:dyDescent="0.2">
      <c r="A64" s="195"/>
      <c r="B64" s="53"/>
      <c r="C64" s="176" t="s">
        <v>83</v>
      </c>
      <c r="D64" s="129">
        <v>3</v>
      </c>
      <c r="E64" s="121" t="s">
        <v>339</v>
      </c>
      <c r="F64" s="96" t="s">
        <v>340</v>
      </c>
      <c r="G64" s="123">
        <v>3</v>
      </c>
      <c r="H64" s="111" t="s">
        <v>375</v>
      </c>
      <c r="I64" s="107" t="s">
        <v>375</v>
      </c>
      <c r="J64" s="126">
        <v>4</v>
      </c>
      <c r="K64" s="119" t="s">
        <v>375</v>
      </c>
      <c r="L64" s="119" t="s">
        <v>375</v>
      </c>
      <c r="M64" s="129"/>
      <c r="N64" s="121"/>
      <c r="O64" s="121"/>
      <c r="R64" s="18">
        <f>COUNTIF(D62:D65,"3")</f>
        <v>3</v>
      </c>
      <c r="S64" s="18">
        <f>COUNTIF(G62:G65,"3")</f>
        <v>4</v>
      </c>
      <c r="T64" s="18">
        <f>COUNTIF(J62:J65,"3")</f>
        <v>0</v>
      </c>
      <c r="U64" s="18">
        <f>COUNTIF(M62:M65,"3")</f>
        <v>0</v>
      </c>
    </row>
    <row r="65" spans="1:21" ht="60" x14ac:dyDescent="0.2">
      <c r="A65" s="195"/>
      <c r="B65" s="54"/>
      <c r="C65" s="176" t="s">
        <v>84</v>
      </c>
      <c r="D65" s="129">
        <v>4</v>
      </c>
      <c r="E65" s="121" t="s">
        <v>341</v>
      </c>
      <c r="F65" s="96" t="s">
        <v>342</v>
      </c>
      <c r="G65" s="123">
        <v>3</v>
      </c>
      <c r="H65" s="174" t="s">
        <v>376</v>
      </c>
      <c r="I65" s="107" t="s">
        <v>376</v>
      </c>
      <c r="J65" s="126">
        <v>4</v>
      </c>
      <c r="K65" s="119" t="s">
        <v>376</v>
      </c>
      <c r="L65" s="119" t="s">
        <v>376</v>
      </c>
      <c r="M65" s="129"/>
      <c r="N65" s="121"/>
      <c r="O65" s="121"/>
      <c r="R65" s="18">
        <f>COUNTIF(D62:D65,"4")</f>
        <v>1</v>
      </c>
      <c r="S65" s="18">
        <f>COUNTIF(G62:G65,"4")</f>
        <v>0</v>
      </c>
      <c r="T65" s="18">
        <f>COUNTIF(J62:J65,"4")</f>
        <v>4</v>
      </c>
      <c r="U65" s="18">
        <f>COUNTIF(M62:M65,"4")</f>
        <v>0</v>
      </c>
    </row>
    <row r="66" spans="1:21" ht="9" customHeight="1" x14ac:dyDescent="0.25">
      <c r="B66" s="218"/>
      <c r="C66" s="219"/>
      <c r="D66" s="219"/>
      <c r="E66" s="219"/>
      <c r="F66" s="219"/>
      <c r="G66" s="219"/>
      <c r="H66" s="219"/>
      <c r="I66" s="219"/>
      <c r="J66" s="219"/>
      <c r="K66" s="229"/>
      <c r="L66" s="38"/>
      <c r="M66" s="128"/>
      <c r="N66" s="38"/>
      <c r="O66" s="38"/>
    </row>
    <row r="67" spans="1:21" ht="18.75" x14ac:dyDescent="0.2">
      <c r="A67" s="195"/>
      <c r="B67" s="51"/>
      <c r="C67" s="204" t="s">
        <v>166</v>
      </c>
      <c r="D67" s="205"/>
      <c r="E67" s="205"/>
      <c r="F67" s="205"/>
      <c r="G67" s="205"/>
      <c r="H67" s="205"/>
      <c r="I67" s="205"/>
      <c r="J67" s="205"/>
      <c r="K67" s="206"/>
      <c r="L67" s="60"/>
      <c r="M67" s="60"/>
      <c r="N67" s="60"/>
      <c r="O67" s="60"/>
    </row>
    <row r="68" spans="1:21" ht="50.25" customHeight="1" x14ac:dyDescent="0.2">
      <c r="A68" s="195"/>
      <c r="B68" s="53"/>
      <c r="C68" s="69" t="s">
        <v>85</v>
      </c>
      <c r="D68" s="129">
        <v>3</v>
      </c>
      <c r="E68" s="96" t="s">
        <v>343</v>
      </c>
      <c r="F68" s="96" t="s">
        <v>344</v>
      </c>
      <c r="G68" s="123">
        <v>3</v>
      </c>
      <c r="H68" s="174" t="s">
        <v>377</v>
      </c>
      <c r="I68" s="173" t="s">
        <v>344</v>
      </c>
      <c r="J68" s="126">
        <v>4</v>
      </c>
      <c r="K68" s="119" t="s">
        <v>377</v>
      </c>
      <c r="L68" s="119" t="s">
        <v>344</v>
      </c>
      <c r="M68" s="129"/>
      <c r="N68" s="121"/>
      <c r="O68" s="121"/>
      <c r="R68" s="18">
        <f>COUNTIF(D68:D71,"1")</f>
        <v>0</v>
      </c>
      <c r="S68" s="18">
        <f>COUNTIF(G68:G71,"1")</f>
        <v>0</v>
      </c>
      <c r="T68" s="18">
        <f>COUNTIF(J68:J71,"1")</f>
        <v>0</v>
      </c>
      <c r="U68" s="18">
        <f>COUNTIF(M68:M71,"1")</f>
        <v>0</v>
      </c>
    </row>
    <row r="69" spans="1:21" ht="36" x14ac:dyDescent="0.2">
      <c r="A69" s="195"/>
      <c r="B69" s="53"/>
      <c r="C69" s="68" t="s">
        <v>86</v>
      </c>
      <c r="D69" s="129">
        <v>2</v>
      </c>
      <c r="E69" s="121" t="s">
        <v>188</v>
      </c>
      <c r="F69" s="121" t="s">
        <v>189</v>
      </c>
      <c r="G69" s="123">
        <v>3</v>
      </c>
      <c r="H69" s="111" t="s">
        <v>188</v>
      </c>
      <c r="I69" s="173" t="s">
        <v>189</v>
      </c>
      <c r="J69" s="126">
        <v>3</v>
      </c>
      <c r="K69" s="119" t="s">
        <v>188</v>
      </c>
      <c r="L69" s="119" t="s">
        <v>189</v>
      </c>
      <c r="M69" s="129"/>
      <c r="N69" s="121"/>
      <c r="O69" s="121"/>
      <c r="R69" s="18">
        <f>COUNTIF(D68:D71,"2")</f>
        <v>2</v>
      </c>
      <c r="S69" s="18">
        <f>COUNTIF(G68:G71,"2")</f>
        <v>1</v>
      </c>
      <c r="T69" s="18">
        <f>COUNTIF(J68:J71,"2")</f>
        <v>0</v>
      </c>
      <c r="U69" s="18">
        <f>COUNTIF(M68:M71,"2")</f>
        <v>0</v>
      </c>
    </row>
    <row r="70" spans="1:21" ht="48" x14ac:dyDescent="0.2">
      <c r="A70" s="195"/>
      <c r="B70" s="53"/>
      <c r="C70" s="68" t="s">
        <v>87</v>
      </c>
      <c r="D70" s="129">
        <v>2</v>
      </c>
      <c r="E70" s="96" t="s">
        <v>345</v>
      </c>
      <c r="F70" s="121" t="s">
        <v>346</v>
      </c>
      <c r="G70" s="123">
        <v>3</v>
      </c>
      <c r="H70" s="111" t="s">
        <v>378</v>
      </c>
      <c r="I70" s="173" t="s">
        <v>379</v>
      </c>
      <c r="J70" s="126">
        <v>4</v>
      </c>
      <c r="K70" s="119" t="s">
        <v>378</v>
      </c>
      <c r="L70" s="119" t="s">
        <v>379</v>
      </c>
      <c r="M70" s="129"/>
      <c r="N70" s="121"/>
      <c r="O70" s="121"/>
      <c r="R70" s="18">
        <f>COUNTIF(D68:D71,"3")</f>
        <v>2</v>
      </c>
      <c r="S70" s="18">
        <f>COUNTIF(G68:G71,"3")</f>
        <v>3</v>
      </c>
      <c r="T70" s="18">
        <f>COUNTIF(J68:J71,"3")</f>
        <v>1</v>
      </c>
      <c r="U70" s="18">
        <f>COUNTIF(M68:M71,"3")</f>
        <v>0</v>
      </c>
    </row>
    <row r="71" spans="1:21" ht="48" x14ac:dyDescent="0.2">
      <c r="A71" s="195"/>
      <c r="B71" s="54"/>
      <c r="C71" s="68" t="s">
        <v>88</v>
      </c>
      <c r="D71" s="129">
        <v>3</v>
      </c>
      <c r="E71" s="121" t="s">
        <v>347</v>
      </c>
      <c r="F71" s="121" t="s">
        <v>348</v>
      </c>
      <c r="G71" s="123">
        <v>2</v>
      </c>
      <c r="H71" s="111" t="s">
        <v>347</v>
      </c>
      <c r="I71" s="173" t="s">
        <v>348</v>
      </c>
      <c r="J71" s="126">
        <v>4</v>
      </c>
      <c r="K71" s="119" t="s">
        <v>347</v>
      </c>
      <c r="L71" s="119" t="s">
        <v>348</v>
      </c>
      <c r="M71" s="129"/>
      <c r="N71" s="121"/>
      <c r="O71" s="121"/>
      <c r="R71" s="18">
        <f>COUNTIF(D68:D71,"4")</f>
        <v>0</v>
      </c>
      <c r="S71" s="18">
        <f>COUNTIF(G68:G71,"4")</f>
        <v>0</v>
      </c>
      <c r="T71" s="18">
        <f>COUNTIF(J68:J71,"4")</f>
        <v>3</v>
      </c>
      <c r="U71" s="18">
        <f>COUNTIF(M68:M71,"4")</f>
        <v>0</v>
      </c>
    </row>
    <row r="72" spans="1:21" ht="8.25" customHeight="1" x14ac:dyDescent="0.25">
      <c r="B72" s="218"/>
      <c r="C72" s="219"/>
      <c r="D72" s="219"/>
      <c r="E72" s="219"/>
      <c r="F72" s="219"/>
      <c r="G72" s="219"/>
      <c r="H72" s="219"/>
      <c r="I72" s="219"/>
      <c r="J72" s="219"/>
      <c r="K72" s="229"/>
      <c r="L72" s="38"/>
      <c r="M72" s="128"/>
      <c r="N72" s="38"/>
      <c r="O72" s="38"/>
    </row>
    <row r="73" spans="1:21" ht="18.75" x14ac:dyDescent="0.2">
      <c r="A73" s="195"/>
      <c r="B73" s="51"/>
      <c r="C73" s="204" t="s">
        <v>89</v>
      </c>
      <c r="D73" s="205"/>
      <c r="E73" s="205"/>
      <c r="F73" s="205"/>
      <c r="G73" s="205"/>
      <c r="H73" s="205"/>
      <c r="I73" s="205"/>
      <c r="J73" s="205"/>
      <c r="K73" s="206"/>
      <c r="L73" s="58"/>
      <c r="M73" s="58"/>
      <c r="N73" s="58"/>
      <c r="O73" s="58"/>
    </row>
    <row r="74" spans="1:21" ht="36" x14ac:dyDescent="0.2">
      <c r="A74" s="195"/>
      <c r="B74" s="53"/>
      <c r="C74" s="177" t="s">
        <v>90</v>
      </c>
      <c r="D74" s="129">
        <v>2</v>
      </c>
      <c r="E74" s="96" t="s">
        <v>190</v>
      </c>
      <c r="F74" s="96" t="s">
        <v>349</v>
      </c>
      <c r="G74" s="123">
        <v>3</v>
      </c>
      <c r="H74" s="174" t="s">
        <v>380</v>
      </c>
      <c r="I74" s="173" t="s">
        <v>349</v>
      </c>
      <c r="J74" s="126">
        <v>3</v>
      </c>
      <c r="K74" s="119" t="s">
        <v>380</v>
      </c>
      <c r="L74" s="119" t="s">
        <v>349</v>
      </c>
      <c r="M74" s="129"/>
      <c r="N74" s="121"/>
      <c r="O74" s="121"/>
      <c r="R74" s="18">
        <f>COUNTIF(D74:D79,"1")</f>
        <v>1</v>
      </c>
      <c r="S74" s="18">
        <f>COUNTIF(G74:G79,"1")</f>
        <v>0</v>
      </c>
      <c r="T74" s="18">
        <f>COUNTIF(J74:J79,"1")</f>
        <v>0</v>
      </c>
      <c r="U74" s="18">
        <f>COUNTIF(M74:M79,"1")</f>
        <v>0</v>
      </c>
    </row>
    <row r="75" spans="1:21" ht="30" customHeight="1" x14ac:dyDescent="0.2">
      <c r="A75" s="195"/>
      <c r="B75" s="53"/>
      <c r="C75" s="176" t="s">
        <v>91</v>
      </c>
      <c r="D75" s="129">
        <v>2</v>
      </c>
      <c r="E75" s="96" t="s">
        <v>350</v>
      </c>
      <c r="F75" s="96" t="s">
        <v>351</v>
      </c>
      <c r="G75" s="123">
        <v>2</v>
      </c>
      <c r="H75" s="174" t="s">
        <v>381</v>
      </c>
      <c r="I75" s="173" t="s">
        <v>382</v>
      </c>
      <c r="J75" s="126">
        <v>3</v>
      </c>
      <c r="K75" s="119" t="s">
        <v>381</v>
      </c>
      <c r="L75" s="119" t="s">
        <v>382</v>
      </c>
      <c r="M75" s="129"/>
      <c r="N75" s="121"/>
      <c r="O75" s="121"/>
      <c r="R75" s="18">
        <f>COUNTIF(D74:D79,"2")</f>
        <v>4</v>
      </c>
      <c r="S75" s="18">
        <f>COUNTIF(G74:G79,"2")</f>
        <v>3</v>
      </c>
      <c r="T75" s="18">
        <f>COUNTIF(J74:J79,"2")</f>
        <v>0</v>
      </c>
      <c r="U75" s="18">
        <f>COUNTIF(M74:M79,"2")</f>
        <v>0</v>
      </c>
    </row>
    <row r="76" spans="1:21" ht="30" customHeight="1" x14ac:dyDescent="0.2">
      <c r="A76" s="195"/>
      <c r="B76" s="53"/>
      <c r="C76" s="176" t="s">
        <v>92</v>
      </c>
      <c r="D76" s="129">
        <v>2</v>
      </c>
      <c r="E76" s="96" t="s">
        <v>191</v>
      </c>
      <c r="F76" s="96" t="s">
        <v>352</v>
      </c>
      <c r="G76" s="123">
        <v>4</v>
      </c>
      <c r="H76" s="174" t="s">
        <v>191</v>
      </c>
      <c r="I76" s="173" t="s">
        <v>383</v>
      </c>
      <c r="J76" s="126">
        <v>4</v>
      </c>
      <c r="K76" s="119" t="s">
        <v>191</v>
      </c>
      <c r="L76" s="119" t="s">
        <v>383</v>
      </c>
      <c r="M76" s="129"/>
      <c r="N76" s="121"/>
      <c r="O76" s="121"/>
      <c r="R76" s="18">
        <f>COUNTIF(D74:D79,"2")</f>
        <v>4</v>
      </c>
      <c r="S76" s="18">
        <f>COUNTIF(G74:G79,"3")</f>
        <v>2</v>
      </c>
      <c r="T76" s="18">
        <f>COUNTIF(J74:J79,"3")</f>
        <v>3</v>
      </c>
      <c r="U76" s="18">
        <f>COUNTIF(M74:M79,"3")</f>
        <v>0</v>
      </c>
    </row>
    <row r="77" spans="1:21" ht="30" customHeight="1" x14ac:dyDescent="0.2">
      <c r="A77" s="195"/>
      <c r="B77" s="53"/>
      <c r="C77" s="176" t="s">
        <v>93</v>
      </c>
      <c r="D77" s="129">
        <v>2</v>
      </c>
      <c r="E77" s="96" t="s">
        <v>353</v>
      </c>
      <c r="F77" s="96" t="s">
        <v>354</v>
      </c>
      <c r="G77" s="123">
        <v>3</v>
      </c>
      <c r="H77" s="174" t="s">
        <v>384</v>
      </c>
      <c r="I77" s="173" t="s">
        <v>385</v>
      </c>
      <c r="J77" s="126">
        <v>3</v>
      </c>
      <c r="K77" s="119" t="s">
        <v>384</v>
      </c>
      <c r="L77" s="119" t="s">
        <v>385</v>
      </c>
      <c r="M77" s="129"/>
      <c r="N77" s="121"/>
      <c r="O77" s="121"/>
      <c r="R77" s="18">
        <f>COUNTIF(D74:D79,"4")</f>
        <v>0</v>
      </c>
      <c r="S77" s="18">
        <f>COUNTIF(G74:G79,"4")</f>
        <v>1</v>
      </c>
      <c r="T77" s="18">
        <f>COUNTIF(J74:J79,"4")</f>
        <v>3</v>
      </c>
      <c r="U77" s="18">
        <f>COUNTIF(M74:M79,"4")</f>
        <v>0</v>
      </c>
    </row>
    <row r="78" spans="1:21" ht="60" x14ac:dyDescent="0.2">
      <c r="A78" s="195"/>
      <c r="B78" s="59"/>
      <c r="C78" s="178" t="s">
        <v>94</v>
      </c>
      <c r="D78" s="129">
        <v>1</v>
      </c>
      <c r="E78" s="96" t="s">
        <v>355</v>
      </c>
      <c r="F78" s="96" t="s">
        <v>356</v>
      </c>
      <c r="G78" s="123">
        <v>2</v>
      </c>
      <c r="H78" s="174" t="s">
        <v>386</v>
      </c>
      <c r="I78" s="173" t="s">
        <v>356</v>
      </c>
      <c r="J78" s="126">
        <v>4</v>
      </c>
      <c r="K78" s="119" t="s">
        <v>386</v>
      </c>
      <c r="L78" s="119" t="s">
        <v>356</v>
      </c>
      <c r="M78" s="129"/>
      <c r="N78" s="121"/>
      <c r="O78" s="121"/>
    </row>
    <row r="79" spans="1:21" ht="30" customHeight="1" x14ac:dyDescent="0.2">
      <c r="A79" s="195"/>
      <c r="B79" s="54"/>
      <c r="C79" s="176" t="s">
        <v>95</v>
      </c>
      <c r="D79" s="129">
        <v>3</v>
      </c>
      <c r="E79" s="96" t="s">
        <v>192</v>
      </c>
      <c r="F79" s="96" t="s">
        <v>193</v>
      </c>
      <c r="G79" s="123">
        <v>2</v>
      </c>
      <c r="H79" s="174" t="s">
        <v>192</v>
      </c>
      <c r="I79" s="173" t="s">
        <v>387</v>
      </c>
      <c r="J79" s="126">
        <v>4</v>
      </c>
      <c r="K79" s="119" t="s">
        <v>192</v>
      </c>
      <c r="L79" s="119" t="s">
        <v>387</v>
      </c>
      <c r="M79" s="129"/>
      <c r="N79" s="121"/>
      <c r="O79" s="121"/>
    </row>
    <row r="80" spans="1:21" ht="9" customHeight="1" x14ac:dyDescent="0.25">
      <c r="B80" s="225"/>
      <c r="C80" s="226"/>
      <c r="D80" s="55"/>
      <c r="E80" s="56"/>
      <c r="F80" s="56"/>
      <c r="G80" s="55"/>
      <c r="H80" s="56"/>
      <c r="I80" s="56"/>
      <c r="J80" s="55"/>
      <c r="K80" s="61"/>
      <c r="M80" s="55"/>
      <c r="N80" s="61"/>
    </row>
    <row r="81" spans="1:21" ht="18.75" customHeight="1" x14ac:dyDescent="0.2">
      <c r="B81" s="243" t="s">
        <v>96</v>
      </c>
      <c r="C81" s="244"/>
      <c r="D81" s="222" t="s">
        <v>233</v>
      </c>
      <c r="E81" s="223"/>
      <c r="F81" s="224"/>
      <c r="G81" s="196" t="s">
        <v>359</v>
      </c>
      <c r="H81" s="196"/>
      <c r="I81" s="196"/>
      <c r="J81" s="247" t="s">
        <v>444</v>
      </c>
      <c r="K81" s="248"/>
      <c r="L81" s="249"/>
      <c r="M81" s="256">
        <v>2022</v>
      </c>
      <c r="N81" s="257"/>
      <c r="O81" s="258"/>
    </row>
    <row r="82" spans="1:21" ht="34.5" customHeight="1" x14ac:dyDescent="0.2">
      <c r="B82" s="245"/>
      <c r="C82" s="246"/>
      <c r="D82" s="48" t="s">
        <v>34</v>
      </c>
      <c r="E82" s="49" t="s">
        <v>122</v>
      </c>
      <c r="F82" s="49"/>
      <c r="G82" s="48" t="s">
        <v>34</v>
      </c>
      <c r="H82" s="49" t="s">
        <v>122</v>
      </c>
      <c r="I82" s="49" t="s">
        <v>124</v>
      </c>
      <c r="J82" s="48" t="s">
        <v>34</v>
      </c>
      <c r="K82" s="49" t="s">
        <v>122</v>
      </c>
      <c r="L82" s="50" t="s">
        <v>124</v>
      </c>
      <c r="M82" s="48" t="s">
        <v>34</v>
      </c>
      <c r="N82" s="49" t="s">
        <v>122</v>
      </c>
      <c r="O82" s="50" t="s">
        <v>124</v>
      </c>
    </row>
    <row r="83" spans="1:21" ht="18.75" x14ac:dyDescent="0.2">
      <c r="A83" s="195"/>
      <c r="B83" s="62"/>
      <c r="C83" s="205" t="s">
        <v>97</v>
      </c>
      <c r="D83" s="205"/>
      <c r="E83" s="205"/>
      <c r="F83" s="205"/>
      <c r="G83" s="205"/>
      <c r="H83" s="205"/>
      <c r="I83" s="205"/>
      <c r="J83" s="205"/>
      <c r="K83" s="205"/>
      <c r="L83" s="63"/>
      <c r="M83" s="93"/>
      <c r="N83" s="93"/>
      <c r="O83" s="63"/>
    </row>
    <row r="84" spans="1:21" ht="56.25" x14ac:dyDescent="0.2">
      <c r="A84" s="195"/>
      <c r="B84" s="54"/>
      <c r="C84" s="177" t="s">
        <v>98</v>
      </c>
      <c r="D84" s="129">
        <v>3</v>
      </c>
      <c r="E84" s="138" t="s">
        <v>258</v>
      </c>
      <c r="F84" s="167" t="s">
        <v>259</v>
      </c>
      <c r="G84" s="123">
        <v>3</v>
      </c>
      <c r="H84" s="179" t="s">
        <v>388</v>
      </c>
      <c r="I84" s="180" t="s">
        <v>389</v>
      </c>
      <c r="J84" s="126">
        <v>4</v>
      </c>
      <c r="K84" s="179" t="s">
        <v>388</v>
      </c>
      <c r="L84" s="179" t="s">
        <v>445</v>
      </c>
      <c r="M84" s="129"/>
      <c r="N84" s="121"/>
      <c r="O84" s="121"/>
      <c r="R84" s="18">
        <f>COUNTIF(D84:D86,"1")</f>
        <v>0</v>
      </c>
      <c r="S84" s="18">
        <f>COUNTIF(G84:G86,"1")</f>
        <v>0</v>
      </c>
      <c r="T84" s="18">
        <f>COUNTIF(J84:J86,"1")</f>
        <v>0</v>
      </c>
      <c r="U84" s="18">
        <f>COUNTIF(M84:M86,"1")</f>
        <v>0</v>
      </c>
    </row>
    <row r="85" spans="1:21" ht="60" x14ac:dyDescent="0.2">
      <c r="A85" s="195"/>
      <c r="B85" s="62"/>
      <c r="C85" s="176" t="s">
        <v>99</v>
      </c>
      <c r="D85" s="129">
        <v>4</v>
      </c>
      <c r="E85" s="181" t="s">
        <v>194</v>
      </c>
      <c r="F85" s="161" t="s">
        <v>195</v>
      </c>
      <c r="G85" s="123">
        <v>4</v>
      </c>
      <c r="H85" s="188" t="s">
        <v>390</v>
      </c>
      <c r="I85" s="179" t="s">
        <v>391</v>
      </c>
      <c r="J85" s="126">
        <v>4</v>
      </c>
      <c r="K85" s="188" t="s">
        <v>446</v>
      </c>
      <c r="L85" s="119" t="s">
        <v>447</v>
      </c>
      <c r="M85" s="129"/>
      <c r="N85" s="121"/>
      <c r="O85" s="121"/>
      <c r="R85" s="18">
        <f>COUNTIF(D84:D86,"2")</f>
        <v>0</v>
      </c>
      <c r="S85" s="18">
        <f>COUNTIF(G84:G86,"2")</f>
        <v>0</v>
      </c>
      <c r="T85" s="18">
        <f>COUNTIF(J84:J86,"2")</f>
        <v>0</v>
      </c>
      <c r="U85" s="18">
        <f>COUNTIF(M84:M86,"2")</f>
        <v>0</v>
      </c>
    </row>
    <row r="86" spans="1:21" ht="36.75" customHeight="1" x14ac:dyDescent="0.2">
      <c r="A86" s="195"/>
      <c r="B86" s="62"/>
      <c r="C86" s="176" t="s">
        <v>100</v>
      </c>
      <c r="D86" s="129">
        <v>4</v>
      </c>
      <c r="E86" s="182" t="s">
        <v>196</v>
      </c>
      <c r="F86" s="138" t="s">
        <v>197</v>
      </c>
      <c r="G86" s="123">
        <v>4</v>
      </c>
      <c r="H86" s="188" t="s">
        <v>392</v>
      </c>
      <c r="I86" s="179" t="s">
        <v>393</v>
      </c>
      <c r="J86" s="126">
        <v>4</v>
      </c>
      <c r="K86" s="188" t="s">
        <v>392</v>
      </c>
      <c r="L86" s="119" t="s">
        <v>448</v>
      </c>
      <c r="M86" s="129"/>
      <c r="N86" s="121"/>
      <c r="O86" s="121"/>
      <c r="R86" s="18">
        <f>COUNTIF(D84:D86,"3")</f>
        <v>1</v>
      </c>
      <c r="S86" s="18">
        <f>COUNTIF(G84:G86,"3")</f>
        <v>1</v>
      </c>
      <c r="T86" s="18">
        <f>COUNTIF(J84:J86,"3")</f>
        <v>0</v>
      </c>
      <c r="U86" s="18">
        <f>COUNTIF(M84:M86,"3")</f>
        <v>0</v>
      </c>
    </row>
    <row r="87" spans="1:21" ht="6.75" customHeight="1" x14ac:dyDescent="0.25">
      <c r="B87" s="225"/>
      <c r="C87" s="226"/>
      <c r="D87" s="55"/>
      <c r="E87" s="56"/>
      <c r="F87" s="56"/>
      <c r="G87" s="55"/>
      <c r="H87" s="56"/>
      <c r="I87" s="56"/>
      <c r="J87" s="55"/>
      <c r="K87" s="56"/>
      <c r="M87" s="55"/>
      <c r="N87" s="56"/>
      <c r="R87" s="18">
        <f>COUNTIF(D84:D86,"4")</f>
        <v>2</v>
      </c>
      <c r="S87" s="18">
        <f>COUNTIF(G84:G86,"4")</f>
        <v>2</v>
      </c>
      <c r="T87" s="18">
        <f>COUNTIF(J84:J86,"4")</f>
        <v>3</v>
      </c>
      <c r="U87" s="18">
        <f>COUNTIF(M84:M86,"4")</f>
        <v>0</v>
      </c>
    </row>
    <row r="88" spans="1:21" ht="18.75" x14ac:dyDescent="0.2">
      <c r="A88" s="195"/>
      <c r="B88" s="64"/>
      <c r="C88" s="230" t="s">
        <v>101</v>
      </c>
      <c r="D88" s="231"/>
      <c r="E88" s="231"/>
      <c r="F88" s="231"/>
      <c r="G88" s="231"/>
      <c r="H88" s="231"/>
      <c r="I88" s="231"/>
      <c r="J88" s="231"/>
      <c r="K88" s="232"/>
      <c r="L88" s="58"/>
      <c r="M88" s="58"/>
      <c r="N88" s="58"/>
      <c r="O88" s="58"/>
    </row>
    <row r="89" spans="1:21" ht="51" customHeight="1" x14ac:dyDescent="0.2">
      <c r="A89" s="195"/>
      <c r="B89" s="54"/>
      <c r="C89" s="175" t="s">
        <v>102</v>
      </c>
      <c r="D89" s="184">
        <v>3</v>
      </c>
      <c r="E89" s="182" t="s">
        <v>198</v>
      </c>
      <c r="F89" s="163" t="s">
        <v>199</v>
      </c>
      <c r="G89" s="123">
        <v>3</v>
      </c>
      <c r="H89" s="188" t="s">
        <v>394</v>
      </c>
      <c r="I89" s="183" t="s">
        <v>395</v>
      </c>
      <c r="J89" s="126">
        <v>4</v>
      </c>
      <c r="K89" s="188" t="s">
        <v>449</v>
      </c>
      <c r="L89" s="119" t="s">
        <v>450</v>
      </c>
      <c r="M89" s="129"/>
      <c r="N89" s="121"/>
      <c r="O89" s="121"/>
      <c r="R89" s="18">
        <f>COUNTIF(D89:D95,"1")</f>
        <v>0</v>
      </c>
      <c r="S89" s="18">
        <f>COUNTIF(G89:G95,"1")</f>
        <v>0</v>
      </c>
      <c r="T89" s="18">
        <f>COUNTIF(J89:J95,"1")</f>
        <v>0</v>
      </c>
      <c r="U89" s="18">
        <f>COUNTIF(M89:M95,"1")</f>
        <v>0</v>
      </c>
    </row>
    <row r="90" spans="1:21" ht="69.75" customHeight="1" x14ac:dyDescent="0.2">
      <c r="A90" s="195"/>
      <c r="B90" s="65"/>
      <c r="C90" s="178" t="s">
        <v>103</v>
      </c>
      <c r="D90" s="184">
        <v>2</v>
      </c>
      <c r="E90" s="182" t="s">
        <v>260</v>
      </c>
      <c r="F90" s="163" t="s">
        <v>261</v>
      </c>
      <c r="G90" s="123">
        <v>3</v>
      </c>
      <c r="H90" s="188" t="s">
        <v>396</v>
      </c>
      <c r="I90" s="183" t="s">
        <v>397</v>
      </c>
      <c r="J90" s="126">
        <v>4</v>
      </c>
      <c r="K90" s="188" t="s">
        <v>451</v>
      </c>
      <c r="L90" s="194" t="s">
        <v>452</v>
      </c>
      <c r="M90" s="129"/>
      <c r="N90" s="121"/>
      <c r="O90" s="121"/>
      <c r="R90" s="18">
        <f>COUNTIF(D89:D95,"2")</f>
        <v>1</v>
      </c>
      <c r="S90" s="18">
        <f>COUNTIF(G89:G95,"2")</f>
        <v>0</v>
      </c>
      <c r="T90" s="18">
        <f>COUNTIF(J89:J95,"2")</f>
        <v>0</v>
      </c>
      <c r="U90" s="18">
        <f>COUNTIF(M89:M95,"2")</f>
        <v>0</v>
      </c>
    </row>
    <row r="91" spans="1:21" ht="72" x14ac:dyDescent="0.2">
      <c r="A91" s="195"/>
      <c r="B91" s="62"/>
      <c r="C91" s="176" t="s">
        <v>104</v>
      </c>
      <c r="D91" s="184">
        <v>3</v>
      </c>
      <c r="E91" s="138" t="s">
        <v>200</v>
      </c>
      <c r="F91" s="163" t="s">
        <v>262</v>
      </c>
      <c r="G91" s="123">
        <v>3</v>
      </c>
      <c r="H91" s="179" t="s">
        <v>398</v>
      </c>
      <c r="I91" s="183" t="s">
        <v>399</v>
      </c>
      <c r="J91" s="126">
        <v>4</v>
      </c>
      <c r="K91" s="119" t="s">
        <v>453</v>
      </c>
      <c r="L91" s="119" t="s">
        <v>248</v>
      </c>
      <c r="M91" s="129"/>
      <c r="N91" s="121"/>
      <c r="O91" s="121"/>
      <c r="R91" s="18">
        <f>COUNTIF(D89:D95,"3")</f>
        <v>5</v>
      </c>
      <c r="S91" s="18">
        <f>COUNTIF(G89:G95,"3")</f>
        <v>6</v>
      </c>
      <c r="T91" s="18">
        <f>COUNTIF(J89:J95,"3")</f>
        <v>0</v>
      </c>
      <c r="U91" s="18">
        <f>COUNTIF(M89:M95,"3")</f>
        <v>0</v>
      </c>
    </row>
    <row r="92" spans="1:21" ht="56.25" x14ac:dyDescent="0.2">
      <c r="A92" s="195"/>
      <c r="B92" s="62"/>
      <c r="C92" s="178" t="s">
        <v>105</v>
      </c>
      <c r="D92" s="184">
        <v>3</v>
      </c>
      <c r="E92" s="182" t="s">
        <v>201</v>
      </c>
      <c r="F92" s="163" t="s">
        <v>263</v>
      </c>
      <c r="G92" s="123">
        <v>3</v>
      </c>
      <c r="H92" s="188" t="s">
        <v>400</v>
      </c>
      <c r="I92" s="183" t="s">
        <v>401</v>
      </c>
      <c r="J92" s="126">
        <v>4</v>
      </c>
      <c r="K92" s="188" t="s">
        <v>400</v>
      </c>
      <c r="L92" s="119" t="s">
        <v>454</v>
      </c>
      <c r="M92" s="129"/>
      <c r="N92" s="121"/>
      <c r="O92" s="121"/>
      <c r="R92" s="18">
        <f>COUNTIF(D89:D95,"4")</f>
        <v>1</v>
      </c>
      <c r="S92" s="18">
        <f>COUNTIF(G89:G95,"4")</f>
        <v>1</v>
      </c>
      <c r="T92" s="18">
        <f>COUNTIF(J89:J95,"4")</f>
        <v>7</v>
      </c>
      <c r="U92" s="18">
        <f>COUNTIF(M89:M95,"4")</f>
        <v>0</v>
      </c>
    </row>
    <row r="93" spans="1:21" ht="45" x14ac:dyDescent="0.2">
      <c r="A93" s="195"/>
      <c r="B93" s="62"/>
      <c r="C93" s="176" t="s">
        <v>106</v>
      </c>
      <c r="D93" s="184">
        <v>3</v>
      </c>
      <c r="E93" s="182" t="s">
        <v>202</v>
      </c>
      <c r="F93" s="163" t="s">
        <v>263</v>
      </c>
      <c r="G93" s="123">
        <v>3</v>
      </c>
      <c r="H93" s="188" t="s">
        <v>402</v>
      </c>
      <c r="I93" s="183" t="s">
        <v>403</v>
      </c>
      <c r="J93" s="126">
        <v>4</v>
      </c>
      <c r="K93" s="188" t="s">
        <v>402</v>
      </c>
      <c r="L93" s="183" t="s">
        <v>403</v>
      </c>
      <c r="M93" s="129"/>
      <c r="N93" s="121"/>
      <c r="O93" s="121"/>
    </row>
    <row r="94" spans="1:21" ht="45" x14ac:dyDescent="0.2">
      <c r="A94" s="195"/>
      <c r="B94" s="65"/>
      <c r="C94" s="178" t="s">
        <v>107</v>
      </c>
      <c r="D94" s="184">
        <v>3</v>
      </c>
      <c r="E94" s="182" t="s">
        <v>203</v>
      </c>
      <c r="F94" s="163" t="s">
        <v>263</v>
      </c>
      <c r="G94" s="123">
        <v>3</v>
      </c>
      <c r="H94" s="188" t="s">
        <v>404</v>
      </c>
      <c r="I94" s="183" t="s">
        <v>405</v>
      </c>
      <c r="J94" s="126">
        <v>4</v>
      </c>
      <c r="K94" s="188" t="s">
        <v>455</v>
      </c>
      <c r="L94" s="183" t="s">
        <v>456</v>
      </c>
      <c r="M94" s="129"/>
      <c r="N94" s="121"/>
      <c r="O94" s="121"/>
    </row>
    <row r="95" spans="1:21" ht="48" x14ac:dyDescent="0.2">
      <c r="A95" s="195"/>
      <c r="B95" s="62"/>
      <c r="C95" s="176" t="s">
        <v>108</v>
      </c>
      <c r="D95" s="184">
        <v>4</v>
      </c>
      <c r="E95" s="182" t="s">
        <v>204</v>
      </c>
      <c r="F95" s="163" t="s">
        <v>205</v>
      </c>
      <c r="G95" s="123">
        <v>4</v>
      </c>
      <c r="H95" s="188" t="s">
        <v>406</v>
      </c>
      <c r="I95" s="183" t="s">
        <v>407</v>
      </c>
      <c r="J95" s="126">
        <v>4</v>
      </c>
      <c r="K95" s="119" t="s">
        <v>457</v>
      </c>
      <c r="L95" s="119" t="s">
        <v>458</v>
      </c>
      <c r="M95" s="129"/>
      <c r="N95" s="121"/>
      <c r="O95" s="121"/>
    </row>
    <row r="96" spans="1:21" ht="5.25" customHeight="1" x14ac:dyDescent="0.25">
      <c r="B96" s="225"/>
      <c r="C96" s="226"/>
      <c r="D96" s="55"/>
      <c r="E96" s="56"/>
      <c r="F96" s="56"/>
      <c r="G96" s="55"/>
      <c r="H96" s="56"/>
      <c r="I96" s="56"/>
      <c r="J96" s="55"/>
      <c r="K96" s="61"/>
      <c r="M96" s="55"/>
      <c r="N96" s="61"/>
    </row>
    <row r="97" spans="1:21" ht="18.75" x14ac:dyDescent="0.2">
      <c r="A97" s="195"/>
      <c r="B97" s="51"/>
      <c r="C97" s="204" t="s">
        <v>25</v>
      </c>
      <c r="D97" s="205"/>
      <c r="E97" s="205"/>
      <c r="F97" s="205"/>
      <c r="G97" s="205"/>
      <c r="H97" s="205"/>
      <c r="I97" s="205"/>
      <c r="J97" s="205"/>
      <c r="K97" s="205"/>
      <c r="L97" s="205"/>
      <c r="M97" s="94"/>
      <c r="N97" s="94"/>
      <c r="O97" s="101"/>
    </row>
    <row r="98" spans="1:21" ht="78.75" x14ac:dyDescent="0.2">
      <c r="A98" s="195"/>
      <c r="B98" s="59"/>
      <c r="C98" s="35" t="s">
        <v>109</v>
      </c>
      <c r="D98" s="97">
        <v>3</v>
      </c>
      <c r="E98" s="182" t="s">
        <v>206</v>
      </c>
      <c r="F98" s="138" t="s">
        <v>264</v>
      </c>
      <c r="G98" s="72">
        <v>4</v>
      </c>
      <c r="H98" s="188" t="s">
        <v>408</v>
      </c>
      <c r="I98" s="183" t="s">
        <v>409</v>
      </c>
      <c r="J98" s="73">
        <v>4</v>
      </c>
      <c r="K98" s="188" t="s">
        <v>459</v>
      </c>
      <c r="L98" s="76" t="s">
        <v>460</v>
      </c>
      <c r="M98" s="97"/>
      <c r="N98" s="96"/>
      <c r="O98" s="96"/>
      <c r="R98" s="18">
        <f>COUNTIF(D98:D99,"1")</f>
        <v>1</v>
      </c>
      <c r="S98" s="18">
        <f>COUNTIF(G98:G99,"1")</f>
        <v>0</v>
      </c>
      <c r="T98" s="18">
        <f>COUNTIF(J98:J99,"1")</f>
        <v>0</v>
      </c>
      <c r="U98" s="18">
        <f>COUNTIF(M98:M99,"1")</f>
        <v>0</v>
      </c>
    </row>
    <row r="99" spans="1:21" ht="90" x14ac:dyDescent="0.2">
      <c r="A99" s="195"/>
      <c r="B99" s="66"/>
      <c r="C99" s="37" t="s">
        <v>110</v>
      </c>
      <c r="D99" s="97">
        <v>1</v>
      </c>
      <c r="E99" s="182" t="s">
        <v>207</v>
      </c>
      <c r="F99" s="138" t="s">
        <v>357</v>
      </c>
      <c r="G99" s="72">
        <v>2</v>
      </c>
      <c r="H99" s="188" t="s">
        <v>410</v>
      </c>
      <c r="I99" s="183" t="s">
        <v>411</v>
      </c>
      <c r="J99" s="73">
        <v>3</v>
      </c>
      <c r="K99" s="188" t="s">
        <v>461</v>
      </c>
      <c r="L99" s="76" t="s">
        <v>462</v>
      </c>
      <c r="M99" s="97"/>
      <c r="N99" s="96"/>
      <c r="O99" s="96"/>
      <c r="R99" s="18">
        <f>COUNTIF(D98:D99,"2")</f>
        <v>0</v>
      </c>
      <c r="S99" s="18">
        <f>COUNTIF(G98:G99,"2")</f>
        <v>1</v>
      </c>
      <c r="T99" s="18">
        <f>COUNTIF(J98:J99,"2")</f>
        <v>0</v>
      </c>
      <c r="U99" s="18">
        <f>COUNTIF(M98:M99,"2")</f>
        <v>0</v>
      </c>
    </row>
    <row r="100" spans="1:21" ht="8.25" customHeight="1" x14ac:dyDescent="0.25">
      <c r="B100" s="225"/>
      <c r="C100" s="226"/>
      <c r="D100" s="55"/>
      <c r="E100" s="56"/>
      <c r="F100" s="56"/>
      <c r="G100" s="55"/>
      <c r="H100" s="56"/>
      <c r="I100" s="56"/>
      <c r="J100" s="55"/>
      <c r="K100" s="61"/>
      <c r="M100" s="55"/>
      <c r="N100" s="61"/>
      <c r="R100" s="18">
        <f>COUNTIF(D98:D99,"3")</f>
        <v>1</v>
      </c>
      <c r="S100" s="18">
        <f>COUNTIF(G98:G99,"3")</f>
        <v>0</v>
      </c>
      <c r="T100" s="18">
        <f>COUNTIF(J98:J99,"3")</f>
        <v>1</v>
      </c>
      <c r="U100" s="18">
        <f>COUNTIF(M98:M99,"3")</f>
        <v>0</v>
      </c>
    </row>
    <row r="101" spans="1:21" ht="18.75" x14ac:dyDescent="0.2">
      <c r="A101" s="195"/>
      <c r="B101" s="62"/>
      <c r="C101" s="205" t="s">
        <v>111</v>
      </c>
      <c r="D101" s="205"/>
      <c r="E101" s="205"/>
      <c r="F101" s="205"/>
      <c r="G101" s="205"/>
      <c r="H101" s="205"/>
      <c r="I101" s="205"/>
      <c r="J101" s="205"/>
      <c r="K101" s="206"/>
      <c r="L101" s="58"/>
      <c r="M101" s="58"/>
      <c r="N101" s="58"/>
      <c r="O101" s="58"/>
      <c r="R101" s="18">
        <f>COUNTIF(D98:D99,"4")</f>
        <v>0</v>
      </c>
      <c r="S101" s="18">
        <f>COUNTIF(G98:G99,"4")</f>
        <v>1</v>
      </c>
      <c r="T101" s="18">
        <f>COUNTIF(J98:J99,"4")</f>
        <v>1</v>
      </c>
      <c r="U101" s="18">
        <f>COUNTIF(M98:M99,"4")</f>
        <v>0</v>
      </c>
    </row>
    <row r="102" spans="1:21" ht="78.75" x14ac:dyDescent="0.2">
      <c r="A102" s="195"/>
      <c r="B102" s="54"/>
      <c r="C102" s="43" t="s">
        <v>112</v>
      </c>
      <c r="D102" s="129">
        <v>3</v>
      </c>
      <c r="E102" s="182" t="s">
        <v>208</v>
      </c>
      <c r="F102" s="185" t="s">
        <v>209</v>
      </c>
      <c r="G102" s="123">
        <v>4</v>
      </c>
      <c r="H102" s="188" t="s">
        <v>412</v>
      </c>
      <c r="I102" s="189" t="s">
        <v>413</v>
      </c>
      <c r="J102" s="126">
        <v>4</v>
      </c>
      <c r="K102" s="188" t="s">
        <v>463</v>
      </c>
      <c r="L102" s="119" t="s">
        <v>464</v>
      </c>
      <c r="M102" s="129"/>
      <c r="N102" s="121"/>
      <c r="O102" s="121"/>
      <c r="R102" s="18">
        <f>COUNTIF(D102:D111,"1")</f>
        <v>2</v>
      </c>
      <c r="S102" s="18">
        <f>COUNTIF(G102:G111,"1")</f>
        <v>0</v>
      </c>
      <c r="T102" s="18">
        <f>COUNTIF(J102:J111,"1")</f>
        <v>0</v>
      </c>
      <c r="U102" s="18">
        <f>COUNTIF(M102:M111,"1")</f>
        <v>0</v>
      </c>
    </row>
    <row r="103" spans="1:21" ht="60" x14ac:dyDescent="0.2">
      <c r="A103" s="195"/>
      <c r="B103" s="62"/>
      <c r="C103" s="36" t="s">
        <v>113</v>
      </c>
      <c r="D103" s="129">
        <v>1</v>
      </c>
      <c r="E103" s="182" t="s">
        <v>210</v>
      </c>
      <c r="F103" s="185" t="s">
        <v>358</v>
      </c>
      <c r="G103" s="123">
        <v>2</v>
      </c>
      <c r="H103" s="188" t="s">
        <v>414</v>
      </c>
      <c r="I103" s="189" t="s">
        <v>415</v>
      </c>
      <c r="J103" s="126">
        <v>3</v>
      </c>
      <c r="K103" s="119" t="s">
        <v>465</v>
      </c>
      <c r="L103" s="119" t="s">
        <v>466</v>
      </c>
      <c r="M103" s="129"/>
      <c r="N103" s="121"/>
      <c r="O103" s="121"/>
      <c r="R103" s="18">
        <f>COUNTIF(D102:D111,"2")</f>
        <v>3</v>
      </c>
      <c r="S103" s="18">
        <f>COUNTIF(G102:G111,"2")</f>
        <v>4</v>
      </c>
      <c r="T103" s="18">
        <f>COUNTIF(J102:J111,"2")</f>
        <v>1</v>
      </c>
      <c r="U103" s="18">
        <f>COUNTIF(M102:M111,"2")</f>
        <v>0</v>
      </c>
    </row>
    <row r="104" spans="1:21" ht="72" x14ac:dyDescent="0.2">
      <c r="A104" s="195"/>
      <c r="B104" s="62"/>
      <c r="C104" s="36" t="s">
        <v>114</v>
      </c>
      <c r="D104" s="129">
        <v>1</v>
      </c>
      <c r="E104" s="182" t="s">
        <v>211</v>
      </c>
      <c r="F104" s="185" t="s">
        <v>212</v>
      </c>
      <c r="G104" s="123">
        <v>2</v>
      </c>
      <c r="H104" s="188" t="s">
        <v>416</v>
      </c>
      <c r="I104" s="189" t="s">
        <v>417</v>
      </c>
      <c r="J104" s="126">
        <v>3</v>
      </c>
      <c r="K104" s="119" t="s">
        <v>467</v>
      </c>
      <c r="L104" s="119" t="s">
        <v>417</v>
      </c>
      <c r="M104" s="129"/>
      <c r="N104" s="121"/>
      <c r="O104" s="121"/>
      <c r="R104" s="18">
        <f>COUNTIF(D102:D111,"3")</f>
        <v>5</v>
      </c>
      <c r="S104" s="18">
        <f>COUNTIF(G102:G111,"3")</f>
        <v>5</v>
      </c>
      <c r="T104" s="18">
        <f>COUNTIF(J102:J111,"3")</f>
        <v>3</v>
      </c>
      <c r="U104" s="18">
        <f>COUNTIF(M102:M111,"3")</f>
        <v>0</v>
      </c>
    </row>
    <row r="105" spans="1:21" ht="67.5" x14ac:dyDescent="0.2">
      <c r="A105" s="195"/>
      <c r="B105" s="62"/>
      <c r="C105" s="36" t="s">
        <v>115</v>
      </c>
      <c r="D105" s="129">
        <v>3</v>
      </c>
      <c r="E105" s="182" t="s">
        <v>213</v>
      </c>
      <c r="F105" s="185" t="s">
        <v>214</v>
      </c>
      <c r="G105" s="123">
        <v>3</v>
      </c>
      <c r="H105" s="188" t="s">
        <v>418</v>
      </c>
      <c r="I105" s="189" t="s">
        <v>419</v>
      </c>
      <c r="J105" s="126">
        <v>4</v>
      </c>
      <c r="K105" s="188" t="s">
        <v>468</v>
      </c>
      <c r="L105" s="189" t="s">
        <v>419</v>
      </c>
      <c r="M105" s="129"/>
      <c r="N105" s="121"/>
      <c r="O105" s="121"/>
      <c r="R105" s="18">
        <f>COUNTIF(D102:D111,"4")</f>
        <v>0</v>
      </c>
      <c r="S105" s="18">
        <f>COUNTIF(G102:G111,"4")</f>
        <v>1</v>
      </c>
      <c r="T105" s="18">
        <f>COUNTIF(J102:J111,"4")</f>
        <v>6</v>
      </c>
      <c r="U105" s="18">
        <f>COUNTIF(M102:M111,"4")</f>
        <v>0</v>
      </c>
    </row>
    <row r="106" spans="1:21" ht="56.25" x14ac:dyDescent="0.2">
      <c r="A106" s="195"/>
      <c r="B106" s="62"/>
      <c r="C106" s="36" t="s">
        <v>116</v>
      </c>
      <c r="D106" s="129">
        <v>3</v>
      </c>
      <c r="E106" s="182" t="s">
        <v>215</v>
      </c>
      <c r="F106" s="185" t="s">
        <v>216</v>
      </c>
      <c r="G106" s="123">
        <v>3</v>
      </c>
      <c r="H106" s="188" t="s">
        <v>420</v>
      </c>
      <c r="I106" s="189" t="s">
        <v>417</v>
      </c>
      <c r="J106" s="126">
        <v>4</v>
      </c>
      <c r="K106" s="188" t="s">
        <v>469</v>
      </c>
      <c r="L106" s="189" t="s">
        <v>417</v>
      </c>
      <c r="M106" s="129"/>
      <c r="N106" s="121"/>
      <c r="O106" s="121"/>
    </row>
    <row r="107" spans="1:21" ht="45" x14ac:dyDescent="0.2">
      <c r="A107" s="195"/>
      <c r="B107" s="62"/>
      <c r="C107" s="36" t="s">
        <v>117</v>
      </c>
      <c r="D107" s="129">
        <v>3</v>
      </c>
      <c r="E107" s="182" t="s">
        <v>217</v>
      </c>
      <c r="F107" s="185" t="s">
        <v>218</v>
      </c>
      <c r="G107" s="123">
        <v>3</v>
      </c>
      <c r="H107" s="188" t="s">
        <v>421</v>
      </c>
      <c r="I107" s="189" t="s">
        <v>422</v>
      </c>
      <c r="J107" s="126">
        <v>4</v>
      </c>
      <c r="K107" s="188" t="s">
        <v>470</v>
      </c>
      <c r="L107" s="119" t="s">
        <v>471</v>
      </c>
      <c r="M107" s="129"/>
      <c r="N107" s="121"/>
      <c r="O107" s="121"/>
    </row>
    <row r="108" spans="1:21" ht="36" x14ac:dyDescent="0.2">
      <c r="A108" s="195"/>
      <c r="B108" s="62"/>
      <c r="C108" s="36" t="s">
        <v>118</v>
      </c>
      <c r="D108" s="129">
        <v>2</v>
      </c>
      <c r="E108" s="182" t="s">
        <v>219</v>
      </c>
      <c r="F108" s="185" t="s">
        <v>220</v>
      </c>
      <c r="G108" s="123">
        <v>2</v>
      </c>
      <c r="H108" s="188" t="s">
        <v>423</v>
      </c>
      <c r="I108" s="189" t="s">
        <v>424</v>
      </c>
      <c r="J108" s="126">
        <v>2</v>
      </c>
      <c r="K108" s="119" t="s">
        <v>472</v>
      </c>
      <c r="L108" s="119" t="s">
        <v>473</v>
      </c>
      <c r="M108" s="129"/>
      <c r="N108" s="121"/>
      <c r="O108" s="121"/>
    </row>
    <row r="109" spans="1:21" ht="22.5" customHeight="1" x14ac:dyDescent="0.2">
      <c r="A109" s="195"/>
      <c r="B109" s="62"/>
      <c r="C109" s="36" t="s">
        <v>119</v>
      </c>
      <c r="D109" s="129">
        <v>2</v>
      </c>
      <c r="E109" s="182" t="s">
        <v>221</v>
      </c>
      <c r="F109" s="185" t="s">
        <v>222</v>
      </c>
      <c r="G109" s="123">
        <v>2</v>
      </c>
      <c r="H109" s="188" t="s">
        <v>425</v>
      </c>
      <c r="I109" s="189" t="s">
        <v>426</v>
      </c>
      <c r="J109" s="126">
        <v>3</v>
      </c>
      <c r="K109" s="119" t="s">
        <v>474</v>
      </c>
      <c r="L109" s="119" t="s">
        <v>475</v>
      </c>
      <c r="M109" s="129"/>
      <c r="N109" s="121"/>
      <c r="O109" s="121"/>
    </row>
    <row r="110" spans="1:21" ht="96" x14ac:dyDescent="0.2">
      <c r="A110" s="195"/>
      <c r="B110" s="62"/>
      <c r="C110" s="36" t="s">
        <v>120</v>
      </c>
      <c r="D110" s="129">
        <v>3</v>
      </c>
      <c r="E110" s="182" t="s">
        <v>223</v>
      </c>
      <c r="F110" s="185" t="s">
        <v>224</v>
      </c>
      <c r="G110" s="123">
        <v>3</v>
      </c>
      <c r="H110" s="188" t="s">
        <v>427</v>
      </c>
      <c r="I110" s="189" t="s">
        <v>428</v>
      </c>
      <c r="J110" s="126">
        <v>4</v>
      </c>
      <c r="K110" s="119" t="s">
        <v>476</v>
      </c>
      <c r="L110" s="119" t="s">
        <v>477</v>
      </c>
      <c r="M110" s="129"/>
      <c r="N110" s="121"/>
      <c r="O110" s="121"/>
    </row>
    <row r="111" spans="1:21" ht="48" x14ac:dyDescent="0.2">
      <c r="A111" s="195"/>
      <c r="B111" s="62"/>
      <c r="C111" s="36" t="s">
        <v>121</v>
      </c>
      <c r="D111" s="129">
        <v>2</v>
      </c>
      <c r="E111" s="182" t="s">
        <v>265</v>
      </c>
      <c r="F111" s="186" t="s">
        <v>266</v>
      </c>
      <c r="G111" s="123">
        <v>3</v>
      </c>
      <c r="H111" s="188" t="s">
        <v>429</v>
      </c>
      <c r="I111" s="183" t="s">
        <v>417</v>
      </c>
      <c r="J111" s="126">
        <v>4</v>
      </c>
      <c r="K111" s="119" t="s">
        <v>478</v>
      </c>
      <c r="L111" s="119" t="s">
        <v>479</v>
      </c>
      <c r="M111" s="129"/>
      <c r="N111" s="121"/>
      <c r="O111" s="121"/>
    </row>
    <row r="112" spans="1:21" ht="5.25" customHeight="1" x14ac:dyDescent="0.25">
      <c r="B112" s="227"/>
      <c r="C112" s="228"/>
      <c r="D112" s="67"/>
      <c r="E112" s="68"/>
      <c r="F112" s="68"/>
      <c r="G112" s="67"/>
      <c r="H112" s="68"/>
      <c r="I112" s="68"/>
      <c r="J112" s="67"/>
      <c r="K112" s="69"/>
      <c r="M112" s="67"/>
      <c r="N112" s="69"/>
    </row>
    <row r="113" spans="1:21" ht="18.75" x14ac:dyDescent="0.2">
      <c r="A113" s="195"/>
      <c r="B113" s="62"/>
      <c r="C113" s="205" t="s">
        <v>0</v>
      </c>
      <c r="D113" s="205"/>
      <c r="E113" s="205"/>
      <c r="F113" s="205"/>
      <c r="G113" s="205"/>
      <c r="H113" s="205"/>
      <c r="I113" s="205"/>
      <c r="J113" s="205"/>
      <c r="K113" s="206"/>
      <c r="L113" s="58"/>
      <c r="M113" s="58"/>
      <c r="N113" s="58"/>
      <c r="O113" s="58"/>
    </row>
    <row r="114" spans="1:21" ht="30" customHeight="1" x14ac:dyDescent="0.2">
      <c r="A114" s="195"/>
      <c r="B114" s="65"/>
      <c r="C114" s="37" t="s">
        <v>1</v>
      </c>
      <c r="D114" s="129">
        <v>4</v>
      </c>
      <c r="E114" s="187" t="s">
        <v>225</v>
      </c>
      <c r="F114" s="163" t="s">
        <v>226</v>
      </c>
      <c r="G114" s="123">
        <v>4</v>
      </c>
      <c r="H114" s="188" t="s">
        <v>225</v>
      </c>
      <c r="I114" s="183" t="s">
        <v>226</v>
      </c>
      <c r="J114" s="126">
        <v>4</v>
      </c>
      <c r="K114" s="188" t="s">
        <v>225</v>
      </c>
      <c r="L114" s="183" t="s">
        <v>226</v>
      </c>
      <c r="M114" s="129"/>
      <c r="N114" s="121"/>
      <c r="O114" s="121"/>
      <c r="R114" s="18">
        <f>COUNTIF(D114:D117,"1")</f>
        <v>0</v>
      </c>
      <c r="S114" s="18">
        <f>COUNTIF(G114:G117,"1")</f>
        <v>0</v>
      </c>
      <c r="T114" s="18">
        <f>COUNTIF(J114:J117,"1")</f>
        <v>0</v>
      </c>
      <c r="U114" s="18">
        <f>COUNTIF(M114:M117,"1")</f>
        <v>0</v>
      </c>
    </row>
    <row r="115" spans="1:21" ht="33.75" x14ac:dyDescent="0.2">
      <c r="A115" s="195"/>
      <c r="B115" s="62"/>
      <c r="C115" s="36" t="s">
        <v>2</v>
      </c>
      <c r="D115" s="129">
        <v>4</v>
      </c>
      <c r="E115" s="187" t="s">
        <v>227</v>
      </c>
      <c r="F115" s="163" t="s">
        <v>228</v>
      </c>
      <c r="G115" s="123">
        <v>4</v>
      </c>
      <c r="H115" s="188" t="s">
        <v>227</v>
      </c>
      <c r="I115" s="183" t="s">
        <v>228</v>
      </c>
      <c r="J115" s="126">
        <v>4</v>
      </c>
      <c r="K115" s="188" t="s">
        <v>227</v>
      </c>
      <c r="L115" s="183" t="s">
        <v>228</v>
      </c>
      <c r="M115" s="129"/>
      <c r="N115" s="121"/>
      <c r="O115" s="121"/>
      <c r="R115" s="18">
        <f>COUNTIF(D114:D117,"2")</f>
        <v>0</v>
      </c>
      <c r="S115" s="18">
        <f>COUNTIF(G114:G117,"2")</f>
        <v>0</v>
      </c>
      <c r="T115" s="18">
        <f>COUNTIF(J114:J117,"2")</f>
        <v>0</v>
      </c>
      <c r="U115" s="18">
        <f>COUNTIF(M114:M117,"2")</f>
        <v>0</v>
      </c>
    </row>
    <row r="116" spans="1:21" ht="33.75" x14ac:dyDescent="0.2">
      <c r="A116" s="195"/>
      <c r="B116" s="62"/>
      <c r="C116" s="36" t="s">
        <v>3</v>
      </c>
      <c r="D116" s="129">
        <v>4</v>
      </c>
      <c r="E116" s="187" t="s">
        <v>229</v>
      </c>
      <c r="F116" s="163" t="s">
        <v>230</v>
      </c>
      <c r="G116" s="123">
        <v>4</v>
      </c>
      <c r="H116" s="188" t="s">
        <v>229</v>
      </c>
      <c r="I116" s="183" t="s">
        <v>230</v>
      </c>
      <c r="J116" s="126">
        <v>4</v>
      </c>
      <c r="K116" s="188" t="s">
        <v>229</v>
      </c>
      <c r="L116" s="183" t="s">
        <v>230</v>
      </c>
      <c r="M116" s="129"/>
      <c r="N116" s="121"/>
      <c r="O116" s="121"/>
      <c r="R116" s="18">
        <f>COUNTIF(D114:D117,"3")</f>
        <v>0</v>
      </c>
      <c r="S116" s="18">
        <f>COUNTIF(G114:G117,"3")</f>
        <v>0</v>
      </c>
      <c r="T116" s="18">
        <f>COUNTIF(J114:J117,"3")</f>
        <v>0</v>
      </c>
      <c r="U116" s="18">
        <f>COUNTIF(M114:M117,"3")</f>
        <v>0</v>
      </c>
    </row>
    <row r="117" spans="1:21" ht="33.75" x14ac:dyDescent="0.2">
      <c r="A117" s="195"/>
      <c r="B117" s="62"/>
      <c r="C117" s="36" t="s">
        <v>4</v>
      </c>
      <c r="D117" s="129">
        <v>4</v>
      </c>
      <c r="E117" s="187" t="s">
        <v>231</v>
      </c>
      <c r="F117" s="163" t="s">
        <v>232</v>
      </c>
      <c r="G117" s="123">
        <v>4</v>
      </c>
      <c r="H117" s="188" t="s">
        <v>231</v>
      </c>
      <c r="I117" s="183" t="s">
        <v>232</v>
      </c>
      <c r="J117" s="126">
        <v>4</v>
      </c>
      <c r="K117" s="188" t="s">
        <v>231</v>
      </c>
      <c r="L117" s="183" t="s">
        <v>232</v>
      </c>
      <c r="M117" s="129"/>
      <c r="N117" s="121"/>
      <c r="O117" s="121"/>
      <c r="R117" s="18">
        <f>COUNTIF(D114:D117,"4")</f>
        <v>4</v>
      </c>
      <c r="S117" s="18">
        <f>COUNTIF(G114:G117,"4")</f>
        <v>4</v>
      </c>
      <c r="T117" s="18">
        <f>COUNTIF(J114:J117,"4")</f>
        <v>4</v>
      </c>
      <c r="U117" s="18">
        <f>COUNTIF(M114:M117,"4")</f>
        <v>0</v>
      </c>
    </row>
    <row r="118" spans="1:21" ht="7.5" customHeight="1" x14ac:dyDescent="0.25">
      <c r="B118" s="225"/>
      <c r="C118" s="226"/>
      <c r="D118" s="67"/>
      <c r="E118" s="68"/>
      <c r="F118" s="68"/>
      <c r="G118" s="67"/>
      <c r="H118" s="68"/>
      <c r="I118" s="68"/>
      <c r="J118" s="55"/>
      <c r="K118" s="61"/>
      <c r="M118" s="55"/>
      <c r="N118" s="61"/>
    </row>
    <row r="119" spans="1:21" ht="15.75" customHeight="1" x14ac:dyDescent="0.2">
      <c r="B119" s="235" t="s">
        <v>24</v>
      </c>
      <c r="C119" s="236"/>
      <c r="D119" s="222" t="s">
        <v>233</v>
      </c>
      <c r="E119" s="223"/>
      <c r="F119" s="224"/>
      <c r="G119" s="196" t="s">
        <v>359</v>
      </c>
      <c r="H119" s="196"/>
      <c r="I119" s="196"/>
      <c r="J119" s="239" t="s">
        <v>444</v>
      </c>
      <c r="K119" s="239"/>
      <c r="L119" s="239"/>
      <c r="M119" s="255"/>
      <c r="N119" s="255"/>
      <c r="O119" s="255"/>
    </row>
    <row r="120" spans="1:21" ht="15.75" customHeight="1" x14ac:dyDescent="0.2">
      <c r="B120" s="237"/>
      <c r="C120" s="238"/>
      <c r="D120" s="48" t="s">
        <v>34</v>
      </c>
      <c r="E120" s="49" t="s">
        <v>122</v>
      </c>
      <c r="F120" s="49"/>
      <c r="G120" s="48" t="s">
        <v>34</v>
      </c>
      <c r="H120" s="49" t="s">
        <v>122</v>
      </c>
      <c r="I120" s="49"/>
      <c r="J120" s="48" t="s">
        <v>34</v>
      </c>
      <c r="K120" s="49" t="s">
        <v>122</v>
      </c>
      <c r="L120" s="70" t="s">
        <v>124</v>
      </c>
      <c r="M120" s="48" t="s">
        <v>34</v>
      </c>
      <c r="N120" s="49" t="s">
        <v>122</v>
      </c>
      <c r="O120" s="70"/>
    </row>
    <row r="121" spans="1:21" ht="18.75" x14ac:dyDescent="0.2">
      <c r="A121" s="195"/>
      <c r="B121" s="64"/>
      <c r="C121" s="205" t="s">
        <v>5</v>
      </c>
      <c r="D121" s="205"/>
      <c r="E121" s="205"/>
      <c r="F121" s="205"/>
      <c r="G121" s="205"/>
      <c r="H121" s="205"/>
      <c r="I121" s="205"/>
      <c r="J121" s="205"/>
      <c r="K121" s="206"/>
      <c r="L121" s="58"/>
      <c r="M121" s="58"/>
      <c r="N121" s="58"/>
      <c r="O121" s="58"/>
    </row>
    <row r="122" spans="1:21" ht="57" x14ac:dyDescent="0.2">
      <c r="A122" s="195"/>
      <c r="B122" s="66"/>
      <c r="C122" s="190" t="s">
        <v>6</v>
      </c>
      <c r="D122" s="129">
        <v>2</v>
      </c>
      <c r="E122" s="138" t="s">
        <v>315</v>
      </c>
      <c r="F122" s="157" t="s">
        <v>234</v>
      </c>
      <c r="G122" s="72">
        <v>2</v>
      </c>
      <c r="H122" s="179" t="s">
        <v>315</v>
      </c>
      <c r="I122" s="189" t="s">
        <v>234</v>
      </c>
      <c r="J122" s="126">
        <v>2</v>
      </c>
      <c r="K122" s="179" t="s">
        <v>315</v>
      </c>
      <c r="L122" s="189" t="s">
        <v>234</v>
      </c>
      <c r="M122" s="129"/>
      <c r="N122" s="121"/>
      <c r="O122" s="121"/>
      <c r="R122" s="18">
        <f>COUNTIF(D122:D125,"1")</f>
        <v>2</v>
      </c>
      <c r="S122" s="18">
        <f>COUNTIF(G122:G125,"1")</f>
        <v>2</v>
      </c>
      <c r="T122" s="18">
        <f>COUNTIF(J122:J125,"1")</f>
        <v>2</v>
      </c>
      <c r="U122" s="18">
        <f>COUNTIF(M122:M125,"1")</f>
        <v>0</v>
      </c>
    </row>
    <row r="123" spans="1:21" ht="45" x14ac:dyDescent="0.2">
      <c r="A123" s="195"/>
      <c r="B123" s="65"/>
      <c r="C123" s="37" t="s">
        <v>7</v>
      </c>
      <c r="D123" s="129">
        <v>1</v>
      </c>
      <c r="E123" s="181" t="s">
        <v>235</v>
      </c>
      <c r="F123" s="157" t="s">
        <v>234</v>
      </c>
      <c r="G123" s="72">
        <v>1</v>
      </c>
      <c r="H123" s="188" t="s">
        <v>432</v>
      </c>
      <c r="I123" s="189" t="s">
        <v>234</v>
      </c>
      <c r="J123" s="126">
        <v>1</v>
      </c>
      <c r="K123" s="188" t="s">
        <v>432</v>
      </c>
      <c r="L123" s="189" t="s">
        <v>234</v>
      </c>
      <c r="M123" s="129"/>
      <c r="N123" s="121"/>
      <c r="O123" s="121"/>
      <c r="R123" s="18">
        <f>COUNTIF(D122:D125,"2")</f>
        <v>2</v>
      </c>
      <c r="S123" s="18">
        <f>COUNTIF(G122:G125,"2")</f>
        <v>2</v>
      </c>
      <c r="T123" s="18">
        <f>COUNTIF(J122:J125,"2")</f>
        <v>2</v>
      </c>
      <c r="U123" s="18">
        <f>COUNTIF(M122:M125,"2")</f>
        <v>0</v>
      </c>
    </row>
    <row r="124" spans="1:21" ht="48" x14ac:dyDescent="0.2">
      <c r="A124" s="195"/>
      <c r="B124" s="62"/>
      <c r="C124" s="37" t="s">
        <v>8</v>
      </c>
      <c r="D124" s="129">
        <v>1</v>
      </c>
      <c r="E124" s="181" t="s">
        <v>316</v>
      </c>
      <c r="F124" s="157" t="s">
        <v>236</v>
      </c>
      <c r="G124" s="72">
        <v>1</v>
      </c>
      <c r="H124" s="188" t="s">
        <v>316</v>
      </c>
      <c r="I124" s="189" t="s">
        <v>236</v>
      </c>
      <c r="J124" s="126">
        <v>1</v>
      </c>
      <c r="K124" s="119" t="s">
        <v>480</v>
      </c>
      <c r="L124" s="119" t="s">
        <v>481</v>
      </c>
      <c r="M124" s="129"/>
      <c r="N124" s="121"/>
      <c r="O124" s="121"/>
      <c r="R124" s="18">
        <f>COUNTIF(D122:D125,"3")</f>
        <v>0</v>
      </c>
      <c r="S124" s="18">
        <f>COUNTIF(G122:G125,"3")</f>
        <v>0</v>
      </c>
      <c r="T124" s="18">
        <f>COUNTIF(J122:J125,"3")</f>
        <v>0</v>
      </c>
      <c r="U124" s="18">
        <f>COUNTIF(M122:M125,"3")</f>
        <v>0</v>
      </c>
    </row>
    <row r="125" spans="1:21" ht="45" x14ac:dyDescent="0.2">
      <c r="A125" s="195"/>
      <c r="B125" s="62"/>
      <c r="C125" s="36" t="s">
        <v>9</v>
      </c>
      <c r="D125" s="129">
        <v>2</v>
      </c>
      <c r="E125" s="181" t="s">
        <v>317</v>
      </c>
      <c r="F125" s="157" t="s">
        <v>318</v>
      </c>
      <c r="G125" s="72">
        <v>2</v>
      </c>
      <c r="H125" s="188" t="s">
        <v>317</v>
      </c>
      <c r="I125" s="189" t="s">
        <v>318</v>
      </c>
      <c r="J125" s="126">
        <v>2</v>
      </c>
      <c r="K125" s="188" t="s">
        <v>317</v>
      </c>
      <c r="L125" s="119" t="s">
        <v>481</v>
      </c>
      <c r="M125" s="129"/>
      <c r="N125" s="121"/>
      <c r="O125" s="121"/>
      <c r="R125" s="18">
        <f>COUNTIF(D122:D125,"4")</f>
        <v>0</v>
      </c>
      <c r="S125" s="18">
        <f>COUNTIF(G122:G125,"4")</f>
        <v>0</v>
      </c>
      <c r="T125" s="18">
        <f>COUNTIF(J122:J125,"4")</f>
        <v>0</v>
      </c>
      <c r="U125" s="18">
        <f>COUNTIF(M122:M125,"4")</f>
        <v>0</v>
      </c>
    </row>
    <row r="126" spans="1:21" ht="8.25" customHeight="1" x14ac:dyDescent="0.25">
      <c r="B126" s="225"/>
      <c r="C126" s="226"/>
      <c r="D126" s="55"/>
      <c r="E126" s="56"/>
      <c r="F126" s="56"/>
      <c r="G126" s="55"/>
      <c r="H126" s="56"/>
      <c r="I126" s="56"/>
      <c r="J126" s="55"/>
      <c r="K126" s="61"/>
      <c r="M126" s="55"/>
      <c r="N126" s="61"/>
    </row>
    <row r="127" spans="1:21" ht="18.75" x14ac:dyDescent="0.2">
      <c r="A127" s="195"/>
      <c r="B127" s="62"/>
      <c r="C127" s="205" t="s">
        <v>10</v>
      </c>
      <c r="D127" s="205"/>
      <c r="E127" s="205"/>
      <c r="F127" s="205"/>
      <c r="G127" s="205"/>
      <c r="H127" s="205"/>
      <c r="I127" s="205"/>
      <c r="J127" s="205"/>
      <c r="K127" s="206"/>
      <c r="L127" s="58"/>
      <c r="M127" s="58"/>
      <c r="N127" s="58"/>
      <c r="O127" s="58"/>
    </row>
    <row r="128" spans="1:21" ht="37.5" customHeight="1" x14ac:dyDescent="0.2">
      <c r="A128" s="195"/>
      <c r="B128" s="54"/>
      <c r="C128" s="69" t="s">
        <v>11</v>
      </c>
      <c r="D128" s="129">
        <v>3</v>
      </c>
      <c r="E128" s="138" t="s">
        <v>244</v>
      </c>
      <c r="F128" s="163" t="s">
        <v>430</v>
      </c>
      <c r="G128" s="123">
        <v>3</v>
      </c>
      <c r="H128" s="180" t="s">
        <v>433</v>
      </c>
      <c r="I128" s="183" t="s">
        <v>434</v>
      </c>
      <c r="J128" s="126">
        <v>3</v>
      </c>
      <c r="K128" s="180" t="s">
        <v>433</v>
      </c>
      <c r="L128" s="183" t="s">
        <v>434</v>
      </c>
      <c r="M128" s="129"/>
      <c r="N128" s="121"/>
      <c r="O128" s="121"/>
      <c r="R128" s="18">
        <f>COUNTIF(D128:D131,"1")</f>
        <v>1</v>
      </c>
      <c r="S128" s="18">
        <f>COUNTIF(G128:G131,"1")</f>
        <v>1</v>
      </c>
      <c r="T128" s="18">
        <f>COUNTIF(J128:J131,"1")</f>
        <v>1</v>
      </c>
      <c r="U128" s="18">
        <f>COUNTIF(M128:M131,"1")</f>
        <v>0</v>
      </c>
    </row>
    <row r="129" spans="1:21" ht="56.25" x14ac:dyDescent="0.2">
      <c r="A129" s="195"/>
      <c r="B129" s="62"/>
      <c r="C129" s="68" t="s">
        <v>12</v>
      </c>
      <c r="D129" s="129">
        <v>2</v>
      </c>
      <c r="E129" s="110" t="s">
        <v>319</v>
      </c>
      <c r="F129" s="157" t="s">
        <v>320</v>
      </c>
      <c r="G129" s="72">
        <v>2</v>
      </c>
      <c r="H129" s="188" t="s">
        <v>435</v>
      </c>
      <c r="I129" s="189" t="s">
        <v>436</v>
      </c>
      <c r="J129" s="126">
        <v>2</v>
      </c>
      <c r="K129" s="188" t="s">
        <v>482</v>
      </c>
      <c r="L129" s="119" t="s">
        <v>483</v>
      </c>
      <c r="M129" s="129"/>
      <c r="N129" s="121"/>
      <c r="O129" s="121"/>
      <c r="R129" s="18">
        <f>COUNTIF(D128:D131,"2")</f>
        <v>2</v>
      </c>
      <c r="S129" s="18">
        <f>COUNTIF(G128:G131,"2")</f>
        <v>2</v>
      </c>
      <c r="T129" s="18">
        <f>COUNTIF(J128:J131,"2")</f>
        <v>2</v>
      </c>
      <c r="U129" s="18">
        <f>COUNTIF(M128:M131,"2")</f>
        <v>0</v>
      </c>
    </row>
    <row r="130" spans="1:21" ht="78.75" x14ac:dyDescent="0.2">
      <c r="A130" s="195"/>
      <c r="B130" s="62"/>
      <c r="C130" s="68" t="s">
        <v>13</v>
      </c>
      <c r="D130" s="129">
        <v>1</v>
      </c>
      <c r="E130" s="138" t="s">
        <v>237</v>
      </c>
      <c r="F130" s="157" t="s">
        <v>238</v>
      </c>
      <c r="G130" s="72">
        <v>1</v>
      </c>
      <c r="H130" s="188" t="s">
        <v>437</v>
      </c>
      <c r="I130" s="189" t="s">
        <v>436</v>
      </c>
      <c r="J130" s="126">
        <v>1</v>
      </c>
      <c r="K130" s="188" t="s">
        <v>484</v>
      </c>
      <c r="L130" s="119" t="s">
        <v>485</v>
      </c>
      <c r="M130" s="129"/>
      <c r="N130" s="121"/>
      <c r="O130" s="121"/>
      <c r="R130" s="18">
        <f>COUNTIF(D128:D131,"3")</f>
        <v>1</v>
      </c>
      <c r="S130" s="18">
        <f>COUNTIF(G128:G131,"3")</f>
        <v>1</v>
      </c>
      <c r="T130" s="18">
        <f>COUNTIF(J128:J131,"3")</f>
        <v>1</v>
      </c>
      <c r="U130" s="18">
        <f>COUNTIF(M128:M131,"3")</f>
        <v>0</v>
      </c>
    </row>
    <row r="131" spans="1:21" ht="33.75" x14ac:dyDescent="0.2">
      <c r="A131" s="195"/>
      <c r="B131" s="62"/>
      <c r="C131" s="68" t="s">
        <v>14</v>
      </c>
      <c r="D131" s="129">
        <v>2</v>
      </c>
      <c r="E131" s="187" t="s">
        <v>321</v>
      </c>
      <c r="F131" s="157" t="s">
        <v>322</v>
      </c>
      <c r="G131" s="72">
        <v>2</v>
      </c>
      <c r="H131" s="188" t="s">
        <v>321</v>
      </c>
      <c r="I131" s="189" t="s">
        <v>322</v>
      </c>
      <c r="J131" s="126">
        <v>2</v>
      </c>
      <c r="K131" s="188" t="s">
        <v>321</v>
      </c>
      <c r="L131" s="189" t="s">
        <v>322</v>
      </c>
      <c r="M131" s="129"/>
      <c r="N131" s="121"/>
      <c r="O131" s="121"/>
      <c r="R131" s="18">
        <f>COUNTIF(D128:D131,"4")</f>
        <v>0</v>
      </c>
      <c r="S131" s="18">
        <f>COUNTIF(G128:G131,"4")</f>
        <v>0</v>
      </c>
      <c r="T131" s="18">
        <f>COUNTIF(J128:J131,"4")</f>
        <v>0</v>
      </c>
      <c r="U131" s="18">
        <f>COUNTIF(M128:M131,"4")</f>
        <v>0</v>
      </c>
    </row>
    <row r="132" spans="1:21" ht="9" customHeight="1" x14ac:dyDescent="0.25">
      <c r="B132" s="225"/>
      <c r="C132" s="226"/>
      <c r="D132" s="55"/>
      <c r="E132" s="56"/>
      <c r="F132" s="56"/>
      <c r="G132" s="55"/>
      <c r="H132" s="56"/>
      <c r="I132" s="56"/>
      <c r="J132" s="55"/>
      <c r="K132" s="61"/>
      <c r="M132" s="55"/>
      <c r="N132" s="61"/>
    </row>
    <row r="133" spans="1:21" ht="18.75" x14ac:dyDescent="0.2">
      <c r="A133" s="195"/>
      <c r="B133" s="62"/>
      <c r="C133" s="205" t="s">
        <v>15</v>
      </c>
      <c r="D133" s="205"/>
      <c r="E133" s="205"/>
      <c r="F133" s="205"/>
      <c r="G133" s="205"/>
      <c r="H133" s="205"/>
      <c r="I133" s="205"/>
      <c r="J133" s="205"/>
      <c r="K133" s="206"/>
      <c r="L133" s="58"/>
      <c r="M133" s="58"/>
      <c r="N133" s="58"/>
      <c r="O133" s="58"/>
    </row>
    <row r="134" spans="1:21" ht="45" x14ac:dyDescent="0.2">
      <c r="A134" s="195"/>
      <c r="B134" s="54"/>
      <c r="C134" s="43" t="s">
        <v>16</v>
      </c>
      <c r="D134" s="129">
        <v>3</v>
      </c>
      <c r="E134" s="110" t="s">
        <v>323</v>
      </c>
      <c r="F134" s="157" t="s">
        <v>181</v>
      </c>
      <c r="G134" s="72">
        <v>2</v>
      </c>
      <c r="H134" s="179" t="s">
        <v>438</v>
      </c>
      <c r="I134" s="189" t="s">
        <v>181</v>
      </c>
      <c r="J134" s="126">
        <v>2</v>
      </c>
      <c r="K134" s="179" t="s">
        <v>438</v>
      </c>
      <c r="L134" s="189" t="s">
        <v>181</v>
      </c>
      <c r="M134" s="129"/>
      <c r="N134" s="121"/>
      <c r="O134" s="121"/>
      <c r="R134" s="18">
        <f>COUNTIF(D134:D136,"1")</f>
        <v>0</v>
      </c>
      <c r="S134" s="18">
        <f>COUNTIF(G134:G136,"1")</f>
        <v>0</v>
      </c>
      <c r="T134" s="18">
        <f>COUNTIF(J134:J136,"1")</f>
        <v>0</v>
      </c>
      <c r="U134" s="18">
        <f>COUNTIF(M134:M136,"1")</f>
        <v>0</v>
      </c>
    </row>
    <row r="135" spans="1:21" ht="45" x14ac:dyDescent="0.2">
      <c r="A135" s="195"/>
      <c r="B135" s="62"/>
      <c r="C135" s="36" t="s">
        <v>17</v>
      </c>
      <c r="D135" s="129">
        <v>2</v>
      </c>
      <c r="E135" s="110" t="s">
        <v>324</v>
      </c>
      <c r="F135" s="157" t="s">
        <v>325</v>
      </c>
      <c r="G135" s="72">
        <v>2</v>
      </c>
      <c r="H135" s="191" t="s">
        <v>441</v>
      </c>
      <c r="I135" s="189" t="s">
        <v>325</v>
      </c>
      <c r="J135" s="126">
        <v>2</v>
      </c>
      <c r="K135" s="191" t="s">
        <v>441</v>
      </c>
      <c r="L135" s="189" t="s">
        <v>325</v>
      </c>
      <c r="M135" s="129"/>
      <c r="N135" s="121"/>
      <c r="O135" s="121"/>
      <c r="R135" s="18">
        <f>COUNTIF(D134:D136,"2")</f>
        <v>2</v>
      </c>
      <c r="S135" s="18">
        <f>COUNTIF(G134:G136,"2")</f>
        <v>3</v>
      </c>
      <c r="T135" s="18">
        <f>COUNTIF(J134:J136,"2")</f>
        <v>3</v>
      </c>
      <c r="U135" s="18">
        <f>COUNTIF(M134:M136,"2")</f>
        <v>0</v>
      </c>
    </row>
    <row r="136" spans="1:21" ht="33.75" x14ac:dyDescent="0.2">
      <c r="A136" s="195"/>
      <c r="B136" s="62"/>
      <c r="C136" s="36" t="s">
        <v>18</v>
      </c>
      <c r="D136" s="129">
        <v>2</v>
      </c>
      <c r="E136" s="110" t="s">
        <v>239</v>
      </c>
      <c r="F136" s="157" t="s">
        <v>181</v>
      </c>
      <c r="G136" s="72">
        <v>2</v>
      </c>
      <c r="H136" s="188" t="s">
        <v>439</v>
      </c>
      <c r="I136" s="189" t="s">
        <v>440</v>
      </c>
      <c r="J136" s="126">
        <v>2</v>
      </c>
      <c r="K136" s="188" t="s">
        <v>439</v>
      </c>
      <c r="L136" s="189" t="s">
        <v>440</v>
      </c>
      <c r="M136" s="129"/>
      <c r="N136" s="121"/>
      <c r="O136" s="121"/>
      <c r="R136" s="18">
        <f>COUNTIF(D134:D136,"3")</f>
        <v>1</v>
      </c>
      <c r="S136" s="18">
        <f>COUNTIF(G134:G136,"3")</f>
        <v>0</v>
      </c>
      <c r="T136" s="18">
        <f>COUNTIF(J134:J136,"3")</f>
        <v>0</v>
      </c>
      <c r="U136" s="18">
        <f>COUNTIF(M134:M136,"3")</f>
        <v>0</v>
      </c>
    </row>
    <row r="137" spans="1:21" ht="9" customHeight="1" x14ac:dyDescent="0.25">
      <c r="B137" s="225"/>
      <c r="C137" s="226"/>
      <c r="D137" s="55"/>
      <c r="E137" s="56"/>
      <c r="F137" s="56"/>
      <c r="G137" s="55"/>
      <c r="H137" s="56"/>
      <c r="I137" s="56"/>
      <c r="J137" s="55"/>
      <c r="K137" s="61"/>
      <c r="M137" s="55"/>
      <c r="N137" s="61"/>
      <c r="R137" s="18">
        <f>COUNTIF(D134:D136,"4")</f>
        <v>0</v>
      </c>
      <c r="S137" s="18">
        <f>COUNTIF(G134:G136,"4")</f>
        <v>0</v>
      </c>
      <c r="T137" s="18">
        <f>COUNTIF(J134:J136,"4")</f>
        <v>0</v>
      </c>
    </row>
    <row r="138" spans="1:21" ht="18.75" x14ac:dyDescent="0.2">
      <c r="A138" s="195"/>
      <c r="B138" s="62"/>
      <c r="C138" s="205" t="s">
        <v>19</v>
      </c>
      <c r="D138" s="205"/>
      <c r="E138" s="205"/>
      <c r="F138" s="205"/>
      <c r="G138" s="205"/>
      <c r="H138" s="205"/>
      <c r="I138" s="205"/>
      <c r="J138" s="205"/>
      <c r="K138" s="206"/>
      <c r="L138" s="58"/>
      <c r="M138" s="58"/>
      <c r="N138" s="58"/>
      <c r="O138" s="58"/>
    </row>
    <row r="139" spans="1:21" ht="37.5" customHeight="1" x14ac:dyDescent="0.2">
      <c r="A139" s="195"/>
      <c r="B139" s="54"/>
      <c r="C139" s="69" t="s">
        <v>20</v>
      </c>
      <c r="D139" s="129">
        <v>2</v>
      </c>
      <c r="E139" s="138" t="s">
        <v>431</v>
      </c>
      <c r="F139" s="157" t="s">
        <v>326</v>
      </c>
      <c r="G139" s="192">
        <v>2</v>
      </c>
      <c r="H139" s="180" t="s">
        <v>442</v>
      </c>
      <c r="I139" s="189" t="s">
        <v>326</v>
      </c>
      <c r="J139" s="126">
        <v>2</v>
      </c>
      <c r="K139" s="180" t="s">
        <v>486</v>
      </c>
      <c r="L139" s="119" t="s">
        <v>487</v>
      </c>
      <c r="M139" s="129"/>
      <c r="N139" s="121"/>
      <c r="O139" s="121"/>
      <c r="P139" s="124"/>
      <c r="Q139" s="124"/>
      <c r="R139" s="18">
        <f>COUNTIF(D139:D141,"1")</f>
        <v>2</v>
      </c>
      <c r="S139" s="18">
        <f>COUNTIF(G139:G141,"1")</f>
        <v>2</v>
      </c>
      <c r="T139" s="18">
        <f>COUNTIF(J139:J141,"1")</f>
        <v>1</v>
      </c>
      <c r="U139" s="18">
        <f>COUNTIF(M139:M141,"1")</f>
        <v>0</v>
      </c>
    </row>
    <row r="140" spans="1:21" ht="24" customHeight="1" x14ac:dyDescent="0.2">
      <c r="A140" s="195"/>
      <c r="B140" s="62"/>
      <c r="C140" s="36" t="s">
        <v>21</v>
      </c>
      <c r="D140" s="129">
        <v>1</v>
      </c>
      <c r="E140" s="138" t="s">
        <v>240</v>
      </c>
      <c r="F140" s="157" t="s">
        <v>241</v>
      </c>
      <c r="G140" s="193">
        <v>1</v>
      </c>
      <c r="H140" s="179" t="s">
        <v>240</v>
      </c>
      <c r="I140" s="189" t="s">
        <v>443</v>
      </c>
      <c r="J140" s="126">
        <v>2</v>
      </c>
      <c r="K140" s="179" t="s">
        <v>488</v>
      </c>
      <c r="L140" s="119" t="s">
        <v>489</v>
      </c>
      <c r="M140" s="129"/>
      <c r="N140" s="121"/>
      <c r="O140" s="121"/>
      <c r="P140" s="124"/>
      <c r="Q140" s="124"/>
      <c r="R140" s="18">
        <f>COUNTIF(D139:D141,"2")</f>
        <v>1</v>
      </c>
      <c r="S140" s="18">
        <f>COUNTIF(G139:G141,"2")</f>
        <v>1</v>
      </c>
      <c r="T140" s="18">
        <f>COUNTIF(J139:J141,"2")</f>
        <v>2</v>
      </c>
      <c r="U140" s="18">
        <f>COUNTIF(M139:M141,"2")</f>
        <v>0</v>
      </c>
    </row>
    <row r="141" spans="1:21" ht="21.75" customHeight="1" x14ac:dyDescent="0.2">
      <c r="A141" s="195"/>
      <c r="B141" s="62"/>
      <c r="C141" s="36" t="s">
        <v>22</v>
      </c>
      <c r="D141" s="129">
        <v>1</v>
      </c>
      <c r="E141" s="187" t="s">
        <v>242</v>
      </c>
      <c r="F141" s="157" t="s">
        <v>243</v>
      </c>
      <c r="G141" s="193">
        <v>1</v>
      </c>
      <c r="H141" s="188" t="s">
        <v>242</v>
      </c>
      <c r="I141" s="189" t="s">
        <v>243</v>
      </c>
      <c r="J141" s="126">
        <v>1</v>
      </c>
      <c r="K141" s="188" t="s">
        <v>242</v>
      </c>
      <c r="L141" s="119"/>
      <c r="M141" s="129"/>
      <c r="N141" s="121"/>
      <c r="O141" s="121"/>
      <c r="P141" s="124"/>
      <c r="Q141" s="124"/>
      <c r="R141" s="18">
        <f>COUNTIF(D139:D141,"3")</f>
        <v>0</v>
      </c>
      <c r="S141" s="18">
        <f>COUNTIF(G139:G141,"3")</f>
        <v>0</v>
      </c>
      <c r="T141" s="18">
        <f>COUNTIF(J139:J141,"3")</f>
        <v>0</v>
      </c>
      <c r="U141" s="18">
        <f>COUNTIF(M139:M141,"3")</f>
        <v>0</v>
      </c>
    </row>
    <row r="142" spans="1:21" x14ac:dyDescent="0.2">
      <c r="R142" s="18">
        <f>COUNTIF(D139:D141,"4")</f>
        <v>0</v>
      </c>
      <c r="S142" s="18">
        <f>COUNTIF(G139:G141,"4")</f>
        <v>0</v>
      </c>
      <c r="T142" s="18">
        <f>COUNTIF(J139:J141,"4")</f>
        <v>0</v>
      </c>
    </row>
    <row r="65530" spans="2:6" ht="15" x14ac:dyDescent="0.25">
      <c r="B65530" s="234" t="s">
        <v>29</v>
      </c>
      <c r="C65530" s="234"/>
      <c r="D65530" s="234"/>
      <c r="E65530" s="234"/>
      <c r="F65530" s="38"/>
    </row>
    <row r="65531" spans="2:6" x14ac:dyDescent="0.2">
      <c r="B65531" s="233" t="s">
        <v>30</v>
      </c>
      <c r="C65531" s="233"/>
      <c r="D65531" s="233"/>
      <c r="E65531" s="233"/>
      <c r="F65531" s="71"/>
    </row>
    <row r="65532" spans="2:6" x14ac:dyDescent="0.2">
      <c r="B65532" s="233" t="s">
        <v>31</v>
      </c>
      <c r="C65532" s="233"/>
      <c r="D65532" s="233"/>
      <c r="E65532" s="233"/>
      <c r="F65532" s="71"/>
    </row>
  </sheetData>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D7:D10">
    <cfRule type="iconSet" priority="61">
      <iconSet iconSet="4TrafficLights">
        <cfvo type="percent" val="0"/>
        <cfvo type="num" val="1"/>
        <cfvo type="num" val="3"/>
        <cfvo type="num" val="4"/>
      </iconSet>
    </cfRule>
  </conditionalFormatting>
  <conditionalFormatting sqref="D13:D17">
    <cfRule type="iconSet" priority="60">
      <iconSet iconSet="4TrafficLights">
        <cfvo type="percent" val="0"/>
        <cfvo type="num" val="1"/>
        <cfvo type="num" val="3"/>
        <cfvo type="num" val="4"/>
      </iconSet>
    </cfRule>
  </conditionalFormatting>
  <conditionalFormatting sqref="D20:D27">
    <cfRule type="iconSet" priority="59">
      <iconSet iconSet="4TrafficLights">
        <cfvo type="percent" val="0"/>
        <cfvo type="num" val="1"/>
        <cfvo type="num" val="3"/>
        <cfvo type="num" val="4"/>
      </iconSet>
    </cfRule>
  </conditionalFormatting>
  <conditionalFormatting sqref="D30:D33">
    <cfRule type="iconSet" priority="58">
      <iconSet iconSet="4TrafficLights">
        <cfvo type="percent" val="0"/>
        <cfvo type="num" val="1"/>
        <cfvo type="num" val="3"/>
        <cfvo type="num" val="4"/>
      </iconSet>
    </cfRule>
  </conditionalFormatting>
  <conditionalFormatting sqref="D36:D44">
    <cfRule type="iconSet" priority="57">
      <iconSet iconSet="4TrafficLights">
        <cfvo type="percent" val="0"/>
        <cfvo type="num" val="1"/>
        <cfvo type="num" val="3"/>
        <cfvo type="num" val="4"/>
      </iconSet>
    </cfRule>
  </conditionalFormatting>
  <conditionalFormatting sqref="D47:D50">
    <cfRule type="iconSet" priority="56">
      <iconSet iconSet="4TrafficLights">
        <cfvo type="percent" val="0"/>
        <cfvo type="num" val="1"/>
        <cfvo type="num" val="3"/>
        <cfvo type="num" val="4"/>
      </iconSet>
    </cfRule>
  </conditionalFormatting>
  <conditionalFormatting sqref="D55:D59">
    <cfRule type="iconSet" priority="51">
      <iconSet iconSet="4TrafficLights">
        <cfvo type="percent" val="0"/>
        <cfvo type="num" val="1"/>
        <cfvo type="num" val="3"/>
        <cfvo type="num" val="4"/>
      </iconSet>
    </cfRule>
  </conditionalFormatting>
  <conditionalFormatting sqref="D62:D65">
    <cfRule type="iconSet" priority="50">
      <iconSet iconSet="4TrafficLights">
        <cfvo type="percent" val="0"/>
        <cfvo type="num" val="1"/>
        <cfvo type="num" val="3"/>
        <cfvo type="num" val="4"/>
      </iconSet>
    </cfRule>
  </conditionalFormatting>
  <conditionalFormatting sqref="D68:D71">
    <cfRule type="iconSet" priority="49">
      <iconSet iconSet="4TrafficLights">
        <cfvo type="percent" val="0"/>
        <cfvo type="num" val="1"/>
        <cfvo type="num" val="3"/>
        <cfvo type="num" val="4"/>
      </iconSet>
    </cfRule>
  </conditionalFormatting>
  <conditionalFormatting sqref="D74:D79">
    <cfRule type="iconSet" priority="48">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6">
      <iconSet iconSet="4TrafficLights">
        <cfvo type="percent" val="0"/>
        <cfvo type="num" val="1"/>
        <cfvo type="num" val="3"/>
        <cfvo type="num" val="4"/>
      </iconSet>
    </cfRule>
  </conditionalFormatting>
  <conditionalFormatting sqref="D98:D99">
    <cfRule type="iconSet" priority="45">
      <iconSet iconSet="4TrafficLights">
        <cfvo type="percent" val="0"/>
        <cfvo type="num" val="1"/>
        <cfvo type="num" val="3"/>
        <cfvo type="num" val="4"/>
      </iconSet>
    </cfRule>
  </conditionalFormatting>
  <conditionalFormatting sqref="D102:D111">
    <cfRule type="iconSet" priority="44">
      <iconSet iconSet="4TrafficLights">
        <cfvo type="percent" val="0"/>
        <cfvo type="num" val="1"/>
        <cfvo type="num" val="3"/>
        <cfvo type="num" val="4"/>
      </iconSet>
    </cfRule>
  </conditionalFormatting>
  <conditionalFormatting sqref="D114:D117">
    <cfRule type="iconSet" priority="43">
      <iconSet iconSet="4TrafficLights">
        <cfvo type="percent" val="0"/>
        <cfvo type="num" val="1"/>
        <cfvo type="num" val="3"/>
        <cfvo type="num" val="4"/>
      </iconSet>
    </cfRule>
  </conditionalFormatting>
  <conditionalFormatting sqref="D122:D125">
    <cfRule type="iconSet" priority="55">
      <iconSet iconSet="4TrafficLights">
        <cfvo type="percent" val="0"/>
        <cfvo type="num" val="1"/>
        <cfvo type="num" val="3"/>
        <cfvo type="num" val="4"/>
      </iconSet>
    </cfRule>
  </conditionalFormatting>
  <conditionalFormatting sqref="D128:D131">
    <cfRule type="iconSet" priority="54">
      <iconSet iconSet="4TrafficLights">
        <cfvo type="percent" val="0"/>
        <cfvo type="num" val="1"/>
        <cfvo type="num" val="3"/>
        <cfvo type="num" val="4"/>
      </iconSet>
    </cfRule>
  </conditionalFormatting>
  <conditionalFormatting sqref="D134:D136">
    <cfRule type="iconSet" priority="53">
      <iconSet iconSet="4TrafficLights">
        <cfvo type="percent" val="0"/>
        <cfvo type="num" val="1"/>
        <cfvo type="num" val="3"/>
        <cfvo type="num" val="4"/>
      </iconSet>
    </cfRule>
  </conditionalFormatting>
  <conditionalFormatting sqref="D139:D141">
    <cfRule type="iconSet" priority="52">
      <iconSet iconSet="4TrafficLights">
        <cfvo type="percent" val="0"/>
        <cfvo type="num" val="1"/>
        <cfvo type="num" val="3"/>
        <cfvo type="num" val="4"/>
      </iconSet>
    </cfRule>
  </conditionalFormatting>
  <conditionalFormatting sqref="G7:G10">
    <cfRule type="iconSet" priority="76">
      <iconSet iconSet="4TrafficLights">
        <cfvo type="percent" val="0"/>
        <cfvo type="num" val="1"/>
        <cfvo type="num" val="3"/>
        <cfvo type="num" val="4"/>
      </iconSet>
    </cfRule>
  </conditionalFormatting>
  <conditionalFormatting sqref="G13:G17">
    <cfRule type="iconSet" priority="75">
      <iconSet iconSet="4TrafficLights">
        <cfvo type="percent" val="0"/>
        <cfvo type="num" val="1"/>
        <cfvo type="num" val="3"/>
        <cfvo type="num" val="4"/>
      </iconSet>
    </cfRule>
  </conditionalFormatting>
  <conditionalFormatting sqref="G20:G27">
    <cfRule type="iconSet" priority="74">
      <iconSet iconSet="4TrafficLights">
        <cfvo type="percent" val="0"/>
        <cfvo type="num" val="1"/>
        <cfvo type="num" val="3"/>
        <cfvo type="num" val="4"/>
      </iconSet>
    </cfRule>
  </conditionalFormatting>
  <conditionalFormatting sqref="G30:G33">
    <cfRule type="iconSet" priority="73">
      <iconSet iconSet="4TrafficLights">
        <cfvo type="percent" val="0"/>
        <cfvo type="num" val="1"/>
        <cfvo type="num" val="3"/>
        <cfvo type="num" val="4"/>
      </iconSet>
    </cfRule>
  </conditionalFormatting>
  <conditionalFormatting sqref="G36:G44">
    <cfRule type="iconSet" priority="72">
      <iconSet iconSet="4TrafficLights">
        <cfvo type="percent" val="0"/>
        <cfvo type="num" val="1"/>
        <cfvo type="num" val="3"/>
        <cfvo type="num" val="4"/>
      </iconSet>
    </cfRule>
  </conditionalFormatting>
  <conditionalFormatting sqref="G47:G50">
    <cfRule type="iconSet" priority="71">
      <iconSet iconSet="4TrafficLights">
        <cfvo type="percent" val="0"/>
        <cfvo type="num" val="1"/>
        <cfvo type="num" val="3"/>
        <cfvo type="num" val="4"/>
      </iconSet>
    </cfRule>
  </conditionalFormatting>
  <conditionalFormatting sqref="G55">
    <cfRule type="iconSet" priority="42">
      <iconSet iconSet="4TrafficLights">
        <cfvo type="percent" val="0"/>
        <cfvo type="num" val="1"/>
        <cfvo type="num" val="3"/>
        <cfvo type="num" val="4"/>
      </iconSet>
    </cfRule>
  </conditionalFormatting>
  <conditionalFormatting sqref="G56">
    <cfRule type="iconSet" priority="41">
      <iconSet iconSet="4TrafficLights">
        <cfvo type="percent" val="0"/>
        <cfvo type="num" val="1"/>
        <cfvo type="num" val="3"/>
        <cfvo type="num" val="4"/>
      </iconSet>
    </cfRule>
  </conditionalFormatting>
  <conditionalFormatting sqref="G57">
    <cfRule type="iconSet" priority="40">
      <iconSet iconSet="4TrafficLights">
        <cfvo type="percent" val="0"/>
        <cfvo type="num" val="1"/>
        <cfvo type="num" val="3"/>
        <cfvo type="num" val="4"/>
      </iconSet>
    </cfRule>
  </conditionalFormatting>
  <conditionalFormatting sqref="G58">
    <cfRule type="iconSet" priority="39">
      <iconSet iconSet="4TrafficLights">
        <cfvo type="percent" val="0"/>
        <cfvo type="num" val="1"/>
        <cfvo type="num" val="3"/>
        <cfvo type="num" val="4"/>
      </iconSet>
    </cfRule>
  </conditionalFormatting>
  <conditionalFormatting sqref="G59">
    <cfRule type="iconSet" priority="38">
      <iconSet iconSet="4TrafficLights">
        <cfvo type="percent" val="0"/>
        <cfvo type="num" val="1"/>
        <cfvo type="num" val="3"/>
        <cfvo type="num" val="4"/>
      </iconSet>
    </cfRule>
  </conditionalFormatting>
  <conditionalFormatting sqref="G62">
    <cfRule type="iconSet" priority="37">
      <iconSet iconSet="4TrafficLights">
        <cfvo type="percent" val="0"/>
        <cfvo type="num" val="1"/>
        <cfvo type="num" val="3"/>
        <cfvo type="num" val="4"/>
      </iconSet>
    </cfRule>
  </conditionalFormatting>
  <conditionalFormatting sqref="G63">
    <cfRule type="iconSet" priority="36">
      <iconSet iconSet="4TrafficLights">
        <cfvo type="percent" val="0"/>
        <cfvo type="num" val="1"/>
        <cfvo type="num" val="3"/>
        <cfvo type="num" val="4"/>
      </iconSet>
    </cfRule>
  </conditionalFormatting>
  <conditionalFormatting sqref="G64">
    <cfRule type="iconSet" priority="35">
      <iconSet iconSet="4TrafficLights">
        <cfvo type="percent" val="0"/>
        <cfvo type="num" val="1"/>
        <cfvo type="num" val="3"/>
        <cfvo type="num" val="4"/>
      </iconSet>
    </cfRule>
  </conditionalFormatting>
  <conditionalFormatting sqref="G65">
    <cfRule type="iconSet" priority="34">
      <iconSet iconSet="4TrafficLights">
        <cfvo type="percent" val="0"/>
        <cfvo type="num" val="1"/>
        <cfvo type="num" val="3"/>
        <cfvo type="num" val="4"/>
      </iconSet>
    </cfRule>
  </conditionalFormatting>
  <conditionalFormatting sqref="G68">
    <cfRule type="iconSet" priority="33">
      <iconSet iconSet="4TrafficLights">
        <cfvo type="percent" val="0"/>
        <cfvo type="num" val="1"/>
        <cfvo type="num" val="3"/>
        <cfvo type="num" val="4"/>
      </iconSet>
    </cfRule>
  </conditionalFormatting>
  <conditionalFormatting sqref="G69">
    <cfRule type="iconSet" priority="32">
      <iconSet iconSet="4TrafficLights">
        <cfvo type="percent" val="0"/>
        <cfvo type="num" val="1"/>
        <cfvo type="num" val="3"/>
        <cfvo type="num" val="4"/>
      </iconSet>
    </cfRule>
  </conditionalFormatting>
  <conditionalFormatting sqref="G70">
    <cfRule type="iconSet" priority="31">
      <iconSet iconSet="4TrafficLights">
        <cfvo type="percent" val="0"/>
        <cfvo type="num" val="1"/>
        <cfvo type="num" val="3"/>
        <cfvo type="num" val="4"/>
      </iconSet>
    </cfRule>
  </conditionalFormatting>
  <conditionalFormatting sqref="G71">
    <cfRule type="iconSet" priority="30">
      <iconSet iconSet="4TrafficLights">
        <cfvo type="percent" val="0"/>
        <cfvo type="num" val="1"/>
        <cfvo type="num" val="3"/>
        <cfvo type="num" val="4"/>
      </iconSet>
    </cfRule>
  </conditionalFormatting>
  <conditionalFormatting sqref="G74">
    <cfRule type="iconSet" priority="29">
      <iconSet iconSet="4TrafficLights">
        <cfvo type="percent" val="0"/>
        <cfvo type="num" val="1"/>
        <cfvo type="num" val="3"/>
        <cfvo type="num" val="4"/>
      </iconSet>
    </cfRule>
  </conditionalFormatting>
  <conditionalFormatting sqref="G75">
    <cfRule type="iconSet" priority="28">
      <iconSet iconSet="4TrafficLights">
        <cfvo type="percent" val="0"/>
        <cfvo type="num" val="1"/>
        <cfvo type="num" val="3"/>
        <cfvo type="num" val="4"/>
      </iconSet>
    </cfRule>
  </conditionalFormatting>
  <conditionalFormatting sqref="G76">
    <cfRule type="iconSet" priority="27">
      <iconSet iconSet="4TrafficLights">
        <cfvo type="percent" val="0"/>
        <cfvo type="num" val="1"/>
        <cfvo type="num" val="3"/>
        <cfvo type="num" val="4"/>
      </iconSet>
    </cfRule>
  </conditionalFormatting>
  <conditionalFormatting sqref="G77">
    <cfRule type="iconSet" priority="26">
      <iconSet iconSet="4TrafficLights">
        <cfvo type="percent" val="0"/>
        <cfvo type="num" val="1"/>
        <cfvo type="num" val="3"/>
        <cfvo type="num" val="4"/>
      </iconSet>
    </cfRule>
  </conditionalFormatting>
  <conditionalFormatting sqref="G78">
    <cfRule type="iconSet" priority="25">
      <iconSet iconSet="4TrafficLights">
        <cfvo type="percent" val="0"/>
        <cfvo type="num" val="1"/>
        <cfvo type="num" val="3"/>
        <cfvo type="num" val="4"/>
      </iconSet>
    </cfRule>
  </conditionalFormatting>
  <conditionalFormatting sqref="G79">
    <cfRule type="iconSet" priority="24">
      <iconSet iconSet="4TrafficLights">
        <cfvo type="percent" val="0"/>
        <cfvo type="num" val="1"/>
        <cfvo type="num" val="3"/>
        <cfvo type="num" val="4"/>
      </iconSet>
    </cfRule>
  </conditionalFormatting>
  <conditionalFormatting sqref="G84:G86">
    <cfRule type="iconSet" priority="23">
      <iconSet iconSet="4TrafficLights">
        <cfvo type="percent" val="0"/>
        <cfvo type="num" val="1"/>
        <cfvo type="num" val="3"/>
        <cfvo type="num" val="4"/>
      </iconSet>
    </cfRule>
  </conditionalFormatting>
  <conditionalFormatting sqref="G89:G95">
    <cfRule type="iconSet" priority="22">
      <iconSet iconSet="4TrafficLights">
        <cfvo type="percent" val="0"/>
        <cfvo type="num" val="1"/>
        <cfvo type="num" val="3"/>
        <cfvo type="num" val="4"/>
      </iconSet>
    </cfRule>
  </conditionalFormatting>
  <conditionalFormatting sqref="G98:G99">
    <cfRule type="iconSet" priority="21">
      <iconSet iconSet="4TrafficLights">
        <cfvo type="percent" val="0"/>
        <cfvo type="num" val="1"/>
        <cfvo type="num" val="3"/>
        <cfvo type="num" val="4"/>
      </iconSet>
    </cfRule>
  </conditionalFormatting>
  <conditionalFormatting sqref="G102:G111">
    <cfRule type="iconSet" priority="20">
      <iconSet iconSet="4TrafficLights">
        <cfvo type="percent" val="0"/>
        <cfvo type="num" val="1"/>
        <cfvo type="num" val="3"/>
        <cfvo type="num" val="4"/>
      </iconSet>
    </cfRule>
  </conditionalFormatting>
  <conditionalFormatting sqref="G114:G117">
    <cfRule type="iconSet" priority="19">
      <iconSet iconSet="4TrafficLights">
        <cfvo type="percent" val="0"/>
        <cfvo type="num" val="1"/>
        <cfvo type="num" val="3"/>
        <cfvo type="num" val="4"/>
      </iconSet>
    </cfRule>
  </conditionalFormatting>
  <conditionalFormatting sqref="G122:G125">
    <cfRule type="iconSet" priority="18">
      <iconSet iconSet="4TrafficLights">
        <cfvo type="percent" val="0"/>
        <cfvo type="num" val="1"/>
        <cfvo type="num" val="3"/>
        <cfvo type="num" val="4"/>
      </iconSet>
    </cfRule>
  </conditionalFormatting>
  <conditionalFormatting sqref="G128">
    <cfRule type="iconSet" priority="17">
      <iconSet iconSet="4TrafficLights">
        <cfvo type="percent" val="0"/>
        <cfvo type="num" val="1"/>
        <cfvo type="num" val="3"/>
        <cfvo type="num" val="4"/>
      </iconSet>
    </cfRule>
  </conditionalFormatting>
  <conditionalFormatting sqref="G129:G131">
    <cfRule type="iconSet" priority="16">
      <iconSet iconSet="4TrafficLights">
        <cfvo type="percent" val="0"/>
        <cfvo type="num" val="1"/>
        <cfvo type="num" val="3"/>
        <cfvo type="num" val="4"/>
      </iconSet>
    </cfRule>
  </conditionalFormatting>
  <conditionalFormatting sqref="G134:G136">
    <cfRule type="iconSet" priority="14">
      <iconSet iconSet="4TrafficLights">
        <cfvo type="percent" val="0"/>
        <cfvo type="num" val="1"/>
        <cfvo type="num" val="3"/>
        <cfvo type="num" val="4"/>
      </iconSet>
    </cfRule>
    <cfRule type="iconSet" priority="15">
      <iconSet iconSet="4TrafficLights">
        <cfvo type="percent" val="0"/>
        <cfvo type="num" val="1"/>
        <cfvo type="num" val="3"/>
        <cfvo type="num" val="4"/>
      </iconSet>
    </cfRule>
  </conditionalFormatting>
  <conditionalFormatting sqref="G139">
    <cfRule type="iconSet" priority="13">
      <iconSet iconSet="4TrafficLights">
        <cfvo type="percent" val="0"/>
        <cfvo type="num" val="1"/>
        <cfvo type="num" val="3"/>
        <cfvo type="num" val="4"/>
      </iconSet>
    </cfRule>
  </conditionalFormatting>
  <conditionalFormatting sqref="G140:G141">
    <cfRule type="iconSet" priority="12">
      <iconSet iconSet="4TrafficLights">
        <cfvo type="percent" val="0"/>
        <cfvo type="num" val="1"/>
        <cfvo type="num" val="3"/>
        <cfvo type="num" val="4"/>
      </iconSet>
    </cfRule>
  </conditionalFormatting>
  <conditionalFormatting sqref="J7:J10">
    <cfRule type="iconSet" priority="232">
      <iconSet iconSet="4TrafficLights">
        <cfvo type="percent" val="0"/>
        <cfvo type="num" val="1"/>
        <cfvo type="num" val="3"/>
        <cfvo type="num" val="4"/>
      </iconSet>
    </cfRule>
  </conditionalFormatting>
  <conditionalFormatting sqref="J13:J17">
    <cfRule type="iconSet" priority="229">
      <iconSet iconSet="4TrafficLights">
        <cfvo type="percent" val="0"/>
        <cfvo type="num" val="1"/>
        <cfvo type="num" val="3"/>
        <cfvo type="num" val="4"/>
      </iconSet>
    </cfRule>
  </conditionalFormatting>
  <conditionalFormatting sqref="J20:J27">
    <cfRule type="iconSet" priority="220">
      <iconSet iconSet="4TrafficLights">
        <cfvo type="percent" val="0"/>
        <cfvo type="num" val="1"/>
        <cfvo type="num" val="3"/>
        <cfvo type="num" val="4"/>
      </iconSet>
    </cfRule>
  </conditionalFormatting>
  <conditionalFormatting sqref="J30:J33">
    <cfRule type="iconSet" priority="215">
      <iconSet iconSet="4TrafficLights">
        <cfvo type="percent" val="0"/>
        <cfvo type="num" val="1"/>
        <cfvo type="num" val="3"/>
        <cfvo type="num" val="4"/>
      </iconSet>
    </cfRule>
  </conditionalFormatting>
  <conditionalFormatting sqref="J36:J44">
    <cfRule type="iconSet" priority="210">
      <iconSet iconSet="4TrafficLights">
        <cfvo type="percent" val="0"/>
        <cfvo type="num" val="1"/>
        <cfvo type="num" val="3"/>
        <cfvo type="num" val="4"/>
      </iconSet>
    </cfRule>
  </conditionalFormatting>
  <conditionalFormatting sqref="J47:J50">
    <cfRule type="iconSet" priority="205">
      <iconSet iconSet="4TrafficLights">
        <cfvo type="percent" val="0"/>
        <cfvo type="num" val="1"/>
        <cfvo type="num" val="3"/>
        <cfvo type="num" val="4"/>
      </iconSet>
    </cfRule>
  </conditionalFormatting>
  <conditionalFormatting sqref="J84:J86">
    <cfRule type="iconSet" priority="140">
      <iconSet iconSet="4TrafficLights">
        <cfvo type="percent" val="0"/>
        <cfvo type="num" val="1"/>
        <cfvo type="num" val="3"/>
        <cfvo type="num" val="4"/>
      </iconSet>
    </cfRule>
  </conditionalFormatting>
  <conditionalFormatting sqref="J89:J95">
    <cfRule type="iconSet" priority="137">
      <iconSet iconSet="4TrafficLights">
        <cfvo type="percent" val="0"/>
        <cfvo type="num" val="1"/>
        <cfvo type="num" val="3"/>
        <cfvo type="num" val="4"/>
      </iconSet>
    </cfRule>
  </conditionalFormatting>
  <conditionalFormatting sqref="J98:J99">
    <cfRule type="iconSet" priority="134">
      <iconSet iconSet="4TrafficLights">
        <cfvo type="percent" val="0"/>
        <cfvo type="num" val="1"/>
        <cfvo type="num" val="3"/>
        <cfvo type="num" val="4"/>
      </iconSet>
    </cfRule>
  </conditionalFormatting>
  <conditionalFormatting sqref="J102:J111">
    <cfRule type="iconSet" priority="11">
      <iconSet iconSet="4TrafficLights">
        <cfvo type="percent" val="0"/>
        <cfvo type="num" val="1"/>
        <cfvo type="num" val="3"/>
        <cfvo type="num" val="4"/>
      </iconSet>
    </cfRule>
  </conditionalFormatting>
  <conditionalFormatting sqref="J114:J117">
    <cfRule type="iconSet" priority="128">
      <iconSet iconSet="4TrafficLights">
        <cfvo type="percent" val="0"/>
        <cfvo type="num" val="1"/>
        <cfvo type="num" val="3"/>
        <cfvo type="num" val="4"/>
      </iconSet>
    </cfRule>
  </conditionalFormatting>
  <conditionalFormatting sqref="J122:J125">
    <cfRule type="iconSet" priority="8">
      <iconSet iconSet="4TrafficLights">
        <cfvo type="percent" val="0"/>
        <cfvo type="num" val="1"/>
        <cfvo type="num" val="3"/>
        <cfvo type="num" val="4"/>
      </iconSet>
    </cfRule>
  </conditionalFormatting>
  <conditionalFormatting sqref="J128:J131">
    <cfRule type="iconSet" priority="7">
      <iconSet iconSet="4TrafficLights">
        <cfvo type="percent" val="0"/>
        <cfvo type="num" val="1"/>
        <cfvo type="num" val="3"/>
        <cfvo type="num" val="4"/>
      </iconSet>
    </cfRule>
  </conditionalFormatting>
  <conditionalFormatting sqref="J134:J136">
    <cfRule type="iconSet" priority="6">
      <iconSet iconSet="4TrafficLights">
        <cfvo type="percent" val="0"/>
        <cfvo type="num" val="1"/>
        <cfvo type="num" val="3"/>
        <cfvo type="num" val="4"/>
      </iconSet>
    </cfRule>
  </conditionalFormatting>
  <conditionalFormatting sqref="J139:J141">
    <cfRule type="iconSet" priority="5">
      <iconSet iconSet="4TrafficLights">
        <cfvo type="percent" val="0"/>
        <cfvo type="num" val="1"/>
        <cfvo type="num" val="3"/>
        <cfvo type="num" val="4"/>
      </iconSet>
    </cfRule>
  </conditionalFormatting>
  <conditionalFormatting sqref="M7:M10">
    <cfRule type="iconSet" priority="114">
      <iconSet iconSet="4TrafficLights">
        <cfvo type="percent" val="0"/>
        <cfvo type="num" val="1"/>
        <cfvo type="num" val="3"/>
        <cfvo type="num" val="4"/>
      </iconSet>
    </cfRule>
  </conditionalFormatting>
  <conditionalFormatting sqref="M13:M17">
    <cfRule type="iconSet" priority="113">
      <iconSet iconSet="4TrafficLights">
        <cfvo type="percent" val="0"/>
        <cfvo type="num" val="1"/>
        <cfvo type="num" val="3"/>
        <cfvo type="num" val="4"/>
      </iconSet>
    </cfRule>
  </conditionalFormatting>
  <conditionalFormatting sqref="M20:M27">
    <cfRule type="iconSet" priority="112">
      <iconSet iconSet="4TrafficLights">
        <cfvo type="percent" val="0"/>
        <cfvo type="num" val="1"/>
        <cfvo type="num" val="3"/>
        <cfvo type="num" val="4"/>
      </iconSet>
    </cfRule>
  </conditionalFormatting>
  <conditionalFormatting sqref="M30:M33">
    <cfRule type="iconSet" priority="111">
      <iconSet iconSet="4TrafficLights">
        <cfvo type="percent" val="0"/>
        <cfvo type="num" val="1"/>
        <cfvo type="num" val="3"/>
        <cfvo type="num" val="4"/>
      </iconSet>
    </cfRule>
  </conditionalFormatting>
  <conditionalFormatting sqref="M36:M44">
    <cfRule type="iconSet" priority="110">
      <iconSet iconSet="4TrafficLights">
        <cfvo type="percent" val="0"/>
        <cfvo type="num" val="1"/>
        <cfvo type="num" val="3"/>
        <cfvo type="num" val="4"/>
      </iconSet>
    </cfRule>
  </conditionalFormatting>
  <conditionalFormatting sqref="M47:M50">
    <cfRule type="iconSet" priority="109">
      <iconSet iconSet="4TrafficLights">
        <cfvo type="percent" val="0"/>
        <cfvo type="num" val="1"/>
        <cfvo type="num" val="3"/>
        <cfvo type="num" val="4"/>
      </iconSet>
    </cfRule>
  </conditionalFormatting>
  <conditionalFormatting sqref="M55:M59">
    <cfRule type="iconSet" priority="108">
      <iconSet iconSet="4TrafficLights">
        <cfvo type="percent" val="0"/>
        <cfvo type="num" val="1"/>
        <cfvo type="num" val="3"/>
        <cfvo type="num" val="4"/>
      </iconSet>
    </cfRule>
  </conditionalFormatting>
  <conditionalFormatting sqref="M62:M65">
    <cfRule type="iconSet" priority="107">
      <iconSet iconSet="4TrafficLights">
        <cfvo type="percent" val="0"/>
        <cfvo type="num" val="1"/>
        <cfvo type="num" val="3"/>
        <cfvo type="num" val="4"/>
      </iconSet>
    </cfRule>
  </conditionalFormatting>
  <conditionalFormatting sqref="M68:M71">
    <cfRule type="iconSet" priority="106">
      <iconSet iconSet="4TrafficLights">
        <cfvo type="percent" val="0"/>
        <cfvo type="num" val="1"/>
        <cfvo type="num" val="3"/>
        <cfvo type="num" val="4"/>
      </iconSet>
    </cfRule>
  </conditionalFormatting>
  <conditionalFormatting sqref="M74:M79">
    <cfRule type="iconSet" priority="105">
      <iconSet iconSet="4TrafficLights">
        <cfvo type="percent" val="0"/>
        <cfvo type="num" val="1"/>
        <cfvo type="num" val="3"/>
        <cfvo type="num" val="4"/>
      </iconSet>
    </cfRule>
  </conditionalFormatting>
  <conditionalFormatting sqref="M84:M86">
    <cfRule type="iconSet" priority="104">
      <iconSet iconSet="4TrafficLights">
        <cfvo type="percent" val="0"/>
        <cfvo type="num" val="1"/>
        <cfvo type="num" val="3"/>
        <cfvo type="num" val="4"/>
      </iconSet>
    </cfRule>
  </conditionalFormatting>
  <conditionalFormatting sqref="M89:M95">
    <cfRule type="iconSet" priority="103">
      <iconSet iconSet="4TrafficLights">
        <cfvo type="percent" val="0"/>
        <cfvo type="num" val="1"/>
        <cfvo type="num" val="3"/>
        <cfvo type="num" val="4"/>
      </iconSet>
    </cfRule>
  </conditionalFormatting>
  <conditionalFormatting sqref="M98:M99">
    <cfRule type="iconSet" priority="102">
      <iconSet iconSet="4TrafficLights">
        <cfvo type="percent" val="0"/>
        <cfvo type="num" val="1"/>
        <cfvo type="num" val="3"/>
        <cfvo type="num" val="4"/>
      </iconSet>
    </cfRule>
  </conditionalFormatting>
  <conditionalFormatting sqref="M102:M111">
    <cfRule type="iconSet" priority="101">
      <iconSet iconSet="4TrafficLights">
        <cfvo type="percent" val="0"/>
        <cfvo type="num" val="1"/>
        <cfvo type="num" val="3"/>
        <cfvo type="num" val="4"/>
      </iconSet>
    </cfRule>
  </conditionalFormatting>
  <conditionalFormatting sqref="M114:M117">
    <cfRule type="iconSet" priority="100">
      <iconSet iconSet="4TrafficLights">
        <cfvo type="percent" val="0"/>
        <cfvo type="num" val="1"/>
        <cfvo type="num" val="3"/>
        <cfvo type="num" val="4"/>
      </iconSet>
    </cfRule>
  </conditionalFormatting>
  <conditionalFormatting sqref="M122:M125">
    <cfRule type="iconSet" priority="99">
      <iconSet iconSet="4TrafficLights">
        <cfvo type="percent" val="0"/>
        <cfvo type="num" val="1"/>
        <cfvo type="num" val="3"/>
        <cfvo type="num" val="4"/>
      </iconSet>
    </cfRule>
  </conditionalFormatting>
  <conditionalFormatting sqref="M128:M131">
    <cfRule type="iconSet" priority="98">
      <iconSet iconSet="4TrafficLights">
        <cfvo type="percent" val="0"/>
        <cfvo type="num" val="1"/>
        <cfvo type="num" val="3"/>
        <cfvo type="num" val="4"/>
      </iconSet>
    </cfRule>
  </conditionalFormatting>
  <conditionalFormatting sqref="M134:M136">
    <cfRule type="iconSet" priority="97">
      <iconSet iconSet="4TrafficLights">
        <cfvo type="percent" val="0"/>
        <cfvo type="num" val="1"/>
        <cfvo type="num" val="3"/>
        <cfvo type="num" val="4"/>
      </iconSet>
    </cfRule>
  </conditionalFormatting>
  <conditionalFormatting sqref="M139:M141">
    <cfRule type="iconSet" priority="96">
      <iconSet iconSet="4TrafficLights">
        <cfvo type="percent" val="0"/>
        <cfvo type="num" val="1"/>
        <cfvo type="num" val="3"/>
        <cfvo type="num" val="4"/>
      </iconSet>
    </cfRule>
  </conditionalFormatting>
  <conditionalFormatting sqref="P7:P9">
    <cfRule type="iconSet" priority="225">
      <iconSet iconSet="3Flags">
        <cfvo type="percent" val="0"/>
        <cfvo type="num" val="0"/>
        <cfvo type="num" val="1" gte="0"/>
      </iconSet>
    </cfRule>
  </conditionalFormatting>
  <conditionalFormatting sqref="Q7">
    <cfRule type="cellIs" dxfId="1" priority="226" stopIfTrue="1" operator="lessThan">
      <formula>$Q$7</formula>
    </cfRule>
  </conditionalFormatting>
  <conditionalFormatting sqref="J55:J59">
    <cfRule type="iconSet" priority="4">
      <iconSet iconSet="4TrafficLights">
        <cfvo type="percent" val="0"/>
        <cfvo type="num" val="1"/>
        <cfvo type="num" val="3"/>
        <cfvo type="num" val="4"/>
      </iconSet>
    </cfRule>
  </conditionalFormatting>
  <conditionalFormatting sqref="J62:J65">
    <cfRule type="iconSet" priority="3">
      <iconSet iconSet="4TrafficLights">
        <cfvo type="percent" val="0"/>
        <cfvo type="num" val="1"/>
        <cfvo type="num" val="3"/>
        <cfvo type="num" val="4"/>
      </iconSet>
    </cfRule>
  </conditionalFormatting>
  <conditionalFormatting sqref="J68:J71">
    <cfRule type="iconSet" priority="2">
      <iconSet iconSet="4TrafficLights">
        <cfvo type="percent" val="0"/>
        <cfvo type="num" val="1"/>
        <cfvo type="num" val="3"/>
        <cfvo type="num" val="4"/>
      </iconSet>
    </cfRule>
  </conditionalFormatting>
  <conditionalFormatting sqref="J74:J79">
    <cfRule type="iconSet" priority="1">
      <iconSet iconSet="4TrafficLights">
        <cfvo type="percent" val="0"/>
        <cfvo type="num" val="1"/>
        <cfvo type="num" val="3"/>
        <cfvo type="num" val="4"/>
      </iconSet>
    </cfRule>
  </conditionalFormatting>
  <dataValidations count="1">
    <dataValidation type="list" allowBlank="1" showInputMessage="1" showErrorMessage="1" sqref="J128:J131 D128:D131 G139:G141 J98:J99 J89:J95 J84:J86 D68:D71 D139:D141 D122:D125 M74:M79 D84:D86 G74:G79 D74:D79 G84:G86 D98:D99 G89:G95 M114:M117 G36:G44 G30:G33 G20:G27 G13:G17 G7:G10 G134:G136 J7:J10 D7:D10 G102:G111 J20:J27 J30:J33 D13:D17 J36:J44 D20:D27 J47:J50 D30:D33 D36:D44 M139:M141 J13:J17 D62:D65 J55:J59 D55:D59 M128:M131 M122:M125 G47:G50 J139:J141 J62:J65 J68:J71 G98:G99 G122:G125 G114:G117 D89:D95 D134:D136 D47:D50 J114:J117 D102:D111 J134:J136 G128:G131 J102:J111 J122:J125 M134:M136 M102:M111 M98:M99 M89:M95 M84:M86 M7:M10 M20:M27 M30:M33 M36:M44 M47:M50 M13:M17 M62:M65 M55:M59 M68:M71 D114:D117 G55:G59 G62:G65 G68:G71 J74:J79" xr:uid="{00000000-0002-0000-0000-000000000000}">
      <formula1>$Q$2:$Q$5</formula1>
    </dataValidation>
  </dataValidations>
  <hyperlinks>
    <hyperlink ref="B65532" r:id="rId1" xr:uid="{00000000-0004-0000-0000-000000000000}"/>
    <hyperlink ref="B65531" r:id="rId2" xr:uid="{00000000-0004-0000-00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4"/>
  <dimension ref="A1:M65529"/>
  <sheetViews>
    <sheetView showGridLines="0" zoomScale="80" zoomScaleNormal="80" workbookViewId="0">
      <selection activeCell="L20" sqref="L20"/>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99"/>
      <c r="B1" s="300"/>
      <c r="C1" s="307" t="s">
        <v>168</v>
      </c>
      <c r="D1" s="308"/>
      <c r="E1" s="308"/>
      <c r="F1" s="308"/>
      <c r="G1" s="308"/>
      <c r="H1" s="305" t="s">
        <v>169</v>
      </c>
      <c r="I1" s="306"/>
    </row>
    <row r="2" spans="1:13" ht="18.75" customHeight="1" x14ac:dyDescent="0.25">
      <c r="A2" s="301"/>
      <c r="B2" s="302"/>
      <c r="C2" s="307" t="s">
        <v>170</v>
      </c>
      <c r="D2" s="308"/>
      <c r="E2" s="308"/>
      <c r="F2" s="308"/>
      <c r="G2" s="308"/>
      <c r="H2" s="86">
        <v>41241</v>
      </c>
      <c r="I2" s="87" t="s">
        <v>174</v>
      </c>
    </row>
    <row r="3" spans="1:13" ht="21" customHeight="1" x14ac:dyDescent="0.25">
      <c r="A3" s="303"/>
      <c r="B3" s="304"/>
      <c r="C3" s="307" t="s">
        <v>171</v>
      </c>
      <c r="D3" s="308"/>
      <c r="E3" s="308"/>
      <c r="F3" s="308"/>
      <c r="G3" s="308"/>
      <c r="H3" s="305" t="s">
        <v>172</v>
      </c>
      <c r="I3" s="306"/>
    </row>
    <row r="4" spans="1:13" ht="5.25" customHeight="1" x14ac:dyDescent="0.2"/>
    <row r="5" spans="1:13" ht="34.5" customHeight="1" x14ac:dyDescent="0.2">
      <c r="A5" s="259" t="s">
        <v>163</v>
      </c>
      <c r="B5" s="259"/>
      <c r="C5" s="259"/>
      <c r="D5" s="259"/>
      <c r="E5" s="259"/>
      <c r="F5" s="259"/>
      <c r="G5" s="259"/>
      <c r="H5" s="259"/>
      <c r="I5" s="259"/>
      <c r="K5" s="260" t="s">
        <v>139</v>
      </c>
      <c r="L5" s="260"/>
      <c r="M5" s="260"/>
    </row>
    <row r="6" spans="1:13" ht="23.25" customHeight="1" x14ac:dyDescent="0.2">
      <c r="A6" s="261" t="s">
        <v>161</v>
      </c>
      <c r="B6" s="262"/>
      <c r="C6" s="262"/>
      <c r="D6" s="262"/>
      <c r="E6" s="262"/>
      <c r="F6" s="273" t="s">
        <v>140</v>
      </c>
      <c r="G6" s="274"/>
      <c r="H6" s="274"/>
      <c r="I6" s="274"/>
      <c r="K6" s="89" t="s">
        <v>141</v>
      </c>
      <c r="L6" s="90" t="s">
        <v>142</v>
      </c>
      <c r="M6" s="91" t="s">
        <v>143</v>
      </c>
    </row>
    <row r="7" spans="1:13" ht="20.100000000000001" customHeight="1" x14ac:dyDescent="0.2">
      <c r="A7" s="263"/>
      <c r="B7" s="264"/>
      <c r="C7" s="264"/>
      <c r="D7" s="264"/>
      <c r="E7" s="264"/>
      <c r="F7" s="275"/>
      <c r="G7" s="275"/>
      <c r="H7" s="275"/>
      <c r="I7" s="275"/>
      <c r="K7" s="265" t="s">
        <v>165</v>
      </c>
      <c r="L7" s="104" t="s">
        <v>144</v>
      </c>
      <c r="M7" s="266" t="s">
        <v>145</v>
      </c>
    </row>
    <row r="8" spans="1:13" ht="33.75" customHeight="1" x14ac:dyDescent="0.2">
      <c r="A8" s="263"/>
      <c r="B8" s="264"/>
      <c r="C8" s="264"/>
      <c r="D8" s="264"/>
      <c r="E8" s="264"/>
      <c r="F8" s="267" t="s">
        <v>159</v>
      </c>
      <c r="G8" s="268"/>
      <c r="H8" s="269"/>
      <c r="I8" s="270"/>
      <c r="K8" s="266"/>
      <c r="L8" s="104" t="s">
        <v>158</v>
      </c>
      <c r="M8" s="266"/>
    </row>
    <row r="9" spans="1:13" ht="20.100000000000001" customHeight="1" x14ac:dyDescent="0.2">
      <c r="A9" s="84" t="s">
        <v>146</v>
      </c>
      <c r="B9" s="85"/>
      <c r="C9" s="295"/>
      <c r="D9" s="295"/>
      <c r="E9" s="296"/>
      <c r="F9" s="297" t="s">
        <v>162</v>
      </c>
      <c r="G9" s="298"/>
      <c r="H9" s="276"/>
      <c r="I9" s="277"/>
      <c r="K9" s="266"/>
      <c r="L9" s="104" t="s">
        <v>147</v>
      </c>
      <c r="M9" s="266" t="s">
        <v>148</v>
      </c>
    </row>
    <row r="10" spans="1:13" ht="20.100000000000001" customHeight="1" x14ac:dyDescent="0.2">
      <c r="A10" s="293" t="s">
        <v>167</v>
      </c>
      <c r="B10" s="294"/>
      <c r="C10" s="295"/>
      <c r="D10" s="295"/>
      <c r="E10" s="295"/>
      <c r="F10" s="296"/>
      <c r="G10" s="88" t="s">
        <v>149</v>
      </c>
      <c r="H10" s="271"/>
      <c r="I10" s="272"/>
      <c r="K10" s="266"/>
      <c r="L10" s="104" t="s">
        <v>150</v>
      </c>
      <c r="M10" s="266"/>
    </row>
    <row r="11" spans="1:13" ht="20.100000000000001" customHeight="1" x14ac:dyDescent="0.2">
      <c r="A11" s="293" t="s">
        <v>164</v>
      </c>
      <c r="B11" s="294"/>
      <c r="C11" s="295"/>
      <c r="D11" s="295"/>
      <c r="E11" s="295"/>
      <c r="F11" s="296"/>
      <c r="G11" s="88" t="s">
        <v>173</v>
      </c>
      <c r="H11" s="278"/>
      <c r="I11" s="279"/>
      <c r="K11" s="280"/>
      <c r="L11" s="105"/>
      <c r="M11" s="105"/>
    </row>
    <row r="12" spans="1:13" ht="19.5" customHeight="1" x14ac:dyDescent="0.2">
      <c r="A12" s="282" t="s">
        <v>151</v>
      </c>
      <c r="B12" s="283"/>
      <c r="C12" s="283"/>
      <c r="D12" s="283"/>
      <c r="E12" s="283"/>
      <c r="F12" s="283"/>
      <c r="G12" s="283"/>
      <c r="H12" s="283"/>
      <c r="I12" s="284"/>
      <c r="K12" s="281"/>
      <c r="L12" s="105"/>
      <c r="M12" s="281"/>
    </row>
    <row r="13" spans="1:13" ht="20.100000000000001" customHeight="1" x14ac:dyDescent="0.2">
      <c r="A13" s="285" t="s">
        <v>152</v>
      </c>
      <c r="B13" s="285"/>
      <c r="C13" s="285"/>
      <c r="D13" s="285" t="s">
        <v>153</v>
      </c>
      <c r="E13" s="285"/>
      <c r="F13" s="285"/>
      <c r="G13" s="285" t="s">
        <v>160</v>
      </c>
      <c r="H13" s="285"/>
      <c r="I13" s="285"/>
      <c r="K13" s="281"/>
      <c r="L13" s="105"/>
      <c r="M13" s="281"/>
    </row>
    <row r="14" spans="1:13" ht="20.100000000000001" customHeight="1" x14ac:dyDescent="0.2">
      <c r="A14" s="286"/>
      <c r="B14" s="286"/>
      <c r="C14" s="286"/>
      <c r="D14" s="286"/>
      <c r="E14" s="286"/>
      <c r="F14" s="286"/>
      <c r="G14" s="286"/>
      <c r="H14" s="286"/>
      <c r="I14" s="286"/>
      <c r="K14" s="281"/>
      <c r="L14" s="105"/>
      <c r="M14" s="281"/>
    </row>
    <row r="15" spans="1:13" ht="20.100000000000001" customHeight="1" x14ac:dyDescent="0.2">
      <c r="A15" s="286"/>
      <c r="B15" s="286"/>
      <c r="C15" s="286"/>
      <c r="D15" s="286"/>
      <c r="E15" s="286"/>
      <c r="F15" s="286"/>
      <c r="G15" s="286"/>
      <c r="H15" s="286"/>
      <c r="I15" s="286"/>
      <c r="K15" s="281"/>
      <c r="L15" s="105"/>
      <c r="M15" s="105"/>
    </row>
    <row r="16" spans="1:13" ht="20.100000000000001" customHeight="1" x14ac:dyDescent="0.2">
      <c r="A16" s="286"/>
      <c r="B16" s="286"/>
      <c r="C16" s="286"/>
      <c r="D16" s="286"/>
      <c r="E16" s="286"/>
      <c r="F16" s="286"/>
      <c r="G16" s="286"/>
      <c r="H16" s="286"/>
      <c r="I16" s="286"/>
      <c r="K16" s="281"/>
      <c r="L16" s="105"/>
      <c r="M16" s="105"/>
    </row>
    <row r="17" spans="1:13" ht="20.100000000000001" customHeight="1" x14ac:dyDescent="0.2">
      <c r="A17" s="286"/>
      <c r="B17" s="286"/>
      <c r="C17" s="286"/>
      <c r="D17" s="286"/>
      <c r="E17" s="286"/>
      <c r="F17" s="286"/>
      <c r="G17" s="286"/>
      <c r="H17" s="286"/>
      <c r="I17" s="286"/>
      <c r="K17" s="281"/>
      <c r="L17" s="105"/>
      <c r="M17" s="105"/>
    </row>
    <row r="18" spans="1:13" ht="20.100000000000001" customHeight="1" x14ac:dyDescent="0.2">
      <c r="A18" s="286"/>
      <c r="B18" s="286"/>
      <c r="C18" s="286"/>
      <c r="D18" s="286"/>
      <c r="E18" s="286"/>
      <c r="F18" s="286"/>
      <c r="G18" s="286"/>
      <c r="H18" s="286"/>
      <c r="I18" s="286"/>
      <c r="K18" s="287"/>
      <c r="L18" s="105"/>
      <c r="M18" s="105"/>
    </row>
    <row r="19" spans="1:13" ht="20.100000000000001" customHeight="1" x14ac:dyDescent="0.2">
      <c r="A19" s="286"/>
      <c r="B19" s="286"/>
      <c r="C19" s="286"/>
      <c r="D19" s="286"/>
      <c r="E19" s="286"/>
      <c r="F19" s="286"/>
      <c r="G19" s="286"/>
      <c r="H19" s="286"/>
      <c r="I19" s="286"/>
      <c r="K19" s="281"/>
      <c r="L19" s="105"/>
      <c r="M19" s="105"/>
    </row>
    <row r="20" spans="1:13" ht="20.100000000000001" customHeight="1" x14ac:dyDescent="0.2">
      <c r="A20" s="286"/>
      <c r="B20" s="286"/>
      <c r="C20" s="286"/>
      <c r="D20" s="286"/>
      <c r="E20" s="286"/>
      <c r="F20" s="286"/>
      <c r="G20" s="286"/>
      <c r="H20" s="286"/>
      <c r="I20" s="286"/>
      <c r="K20" s="281"/>
      <c r="L20" s="105"/>
      <c r="M20" s="105"/>
    </row>
    <row r="21" spans="1:13" ht="20.100000000000001" customHeight="1" x14ac:dyDescent="0.2">
      <c r="A21" s="286"/>
      <c r="B21" s="286"/>
      <c r="C21" s="286"/>
      <c r="D21" s="286"/>
      <c r="E21" s="286"/>
      <c r="F21" s="286"/>
      <c r="G21" s="286"/>
      <c r="H21" s="286"/>
      <c r="I21" s="286"/>
      <c r="K21" s="281"/>
      <c r="L21" s="105"/>
      <c r="M21" s="106"/>
    </row>
    <row r="22" spans="1:13" ht="20.100000000000001" customHeight="1" x14ac:dyDescent="0.2">
      <c r="A22" s="286"/>
      <c r="B22" s="286"/>
      <c r="C22" s="286"/>
      <c r="D22" s="286"/>
      <c r="E22" s="286"/>
      <c r="F22" s="286"/>
      <c r="G22" s="286"/>
      <c r="H22" s="286"/>
      <c r="I22" s="286"/>
    </row>
    <row r="23" spans="1:13" s="19" customFormat="1" ht="20.25" x14ac:dyDescent="0.3">
      <c r="A23" s="288"/>
      <c r="B23" s="288"/>
      <c r="C23" s="288"/>
      <c r="D23" s="288"/>
      <c r="E23" s="288"/>
      <c r="F23" s="288"/>
      <c r="G23" s="288"/>
      <c r="H23" s="288"/>
      <c r="I23" s="288"/>
      <c r="K23" s="291"/>
      <c r="L23" s="291"/>
    </row>
    <row r="24" spans="1:13" ht="30" customHeight="1" x14ac:dyDescent="0.2">
      <c r="A24" s="292" t="s">
        <v>154</v>
      </c>
      <c r="B24" s="292"/>
      <c r="C24" s="292"/>
      <c r="D24" s="292"/>
      <c r="E24" s="292"/>
      <c r="F24" s="292"/>
      <c r="G24" s="292"/>
      <c r="H24" s="292"/>
      <c r="I24" s="292"/>
      <c r="K24" s="20"/>
      <c r="L24" s="20"/>
    </row>
    <row r="25" spans="1:13" ht="33.75" customHeight="1" x14ac:dyDescent="0.2">
      <c r="A25" s="285" t="s">
        <v>152</v>
      </c>
      <c r="B25" s="285"/>
      <c r="C25" s="285"/>
      <c r="D25" s="285" t="s">
        <v>153</v>
      </c>
      <c r="E25" s="285"/>
      <c r="F25" s="285"/>
      <c r="G25" s="285" t="s">
        <v>23</v>
      </c>
      <c r="H25" s="285"/>
      <c r="I25" s="285"/>
      <c r="K25" s="21"/>
      <c r="L25" s="22"/>
      <c r="M25" s="18" t="s">
        <v>155</v>
      </c>
    </row>
    <row r="26" spans="1:13" ht="20.100000000000001" customHeight="1" x14ac:dyDescent="0.2">
      <c r="A26" s="286"/>
      <c r="B26" s="286"/>
      <c r="C26" s="286"/>
      <c r="D26" s="286"/>
      <c r="E26" s="286"/>
      <c r="F26" s="286"/>
      <c r="G26" s="286"/>
      <c r="H26" s="286"/>
      <c r="I26" s="286"/>
      <c r="K26" s="21"/>
      <c r="L26" s="22"/>
    </row>
    <row r="27" spans="1:13" ht="20.100000000000001" customHeight="1" x14ac:dyDescent="0.2">
      <c r="A27" s="286"/>
      <c r="B27" s="286"/>
      <c r="C27" s="286"/>
      <c r="D27" s="286"/>
      <c r="E27" s="286"/>
      <c r="F27" s="286"/>
      <c r="G27" s="286"/>
      <c r="H27" s="286"/>
      <c r="I27" s="286"/>
      <c r="K27" s="21"/>
      <c r="L27" s="23"/>
    </row>
    <row r="28" spans="1:13" ht="20.100000000000001" customHeight="1" x14ac:dyDescent="0.2">
      <c r="A28" s="286"/>
      <c r="B28" s="286"/>
      <c r="C28" s="286"/>
      <c r="D28" s="286"/>
      <c r="E28" s="286"/>
      <c r="F28" s="286"/>
      <c r="G28" s="286"/>
      <c r="H28" s="286"/>
      <c r="I28" s="286"/>
      <c r="K28" s="21"/>
      <c r="L28" s="23"/>
    </row>
    <row r="29" spans="1:13" ht="20.100000000000001" customHeight="1" x14ac:dyDescent="0.2">
      <c r="A29" s="286"/>
      <c r="B29" s="286"/>
      <c r="C29" s="286"/>
      <c r="D29" s="286"/>
      <c r="E29" s="286"/>
      <c r="F29" s="286"/>
      <c r="G29" s="286"/>
      <c r="H29" s="286"/>
      <c r="I29" s="286"/>
      <c r="K29" s="21"/>
      <c r="L29" s="22"/>
    </row>
    <row r="30" spans="1:13" ht="20.100000000000001" customHeight="1" x14ac:dyDescent="0.2">
      <c r="A30" s="286"/>
      <c r="B30" s="286"/>
      <c r="C30" s="286"/>
      <c r="D30" s="286"/>
      <c r="E30" s="286"/>
      <c r="F30" s="286"/>
      <c r="G30" s="286"/>
      <c r="H30" s="286"/>
      <c r="I30" s="286"/>
      <c r="K30" s="21"/>
      <c r="L30" s="23"/>
    </row>
    <row r="31" spans="1:13" ht="20.100000000000001" customHeight="1" x14ac:dyDescent="0.2">
      <c r="A31" s="286"/>
      <c r="B31" s="286"/>
      <c r="C31" s="286"/>
      <c r="D31" s="286"/>
      <c r="E31" s="286"/>
      <c r="F31" s="286"/>
      <c r="G31" s="286"/>
      <c r="H31" s="286"/>
      <c r="I31" s="286"/>
      <c r="K31" s="21"/>
      <c r="L31" s="24"/>
    </row>
    <row r="32" spans="1:13" ht="20.100000000000001" customHeight="1" x14ac:dyDescent="0.2">
      <c r="A32" s="286"/>
      <c r="B32" s="286"/>
      <c r="C32" s="286"/>
      <c r="D32" s="286"/>
      <c r="E32" s="286"/>
      <c r="F32" s="286"/>
      <c r="G32" s="286"/>
      <c r="H32" s="286"/>
      <c r="I32" s="286"/>
      <c r="K32" s="289"/>
      <c r="L32" s="22"/>
    </row>
    <row r="33" spans="11:12" ht="15" x14ac:dyDescent="0.2">
      <c r="K33" s="289"/>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34" t="s">
        <v>29</v>
      </c>
      <c r="B65526" s="234"/>
      <c r="C65526" s="234"/>
      <c r="D65526" s="234"/>
      <c r="E65526" s="234"/>
    </row>
    <row r="65527" spans="1:5" x14ac:dyDescent="0.2">
      <c r="A65527" s="290" t="s">
        <v>30</v>
      </c>
      <c r="B65527" s="290"/>
      <c r="C65527" s="290"/>
      <c r="D65527" s="290"/>
      <c r="E65527" s="290"/>
    </row>
    <row r="65528" spans="1:5" x14ac:dyDescent="0.2">
      <c r="A65528" s="290" t="s">
        <v>31</v>
      </c>
      <c r="B65528" s="290"/>
      <c r="C65528" s="290"/>
      <c r="D65528" s="290"/>
      <c r="E65528" s="290"/>
    </row>
    <row r="65529" spans="1:5" x14ac:dyDescent="0.2">
      <c r="A65529" s="18" t="s">
        <v>156</v>
      </c>
      <c r="D65529" s="18" t="s">
        <v>157</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xr:uid="{00000000-0004-0000-0100-000000000000}"/>
    <hyperlink ref="A65527" r:id="rId2" xr:uid="{00000000-0004-0000-01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36" zoomScale="80" zoomScaleNormal="80" workbookViewId="0">
      <selection activeCell="B39" sqref="B39:U3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4" t="s">
        <v>27</v>
      </c>
      <c r="C2" s="313" t="s">
        <v>175</v>
      </c>
      <c r="D2" s="313"/>
      <c r="E2" s="313"/>
      <c r="F2" s="313"/>
      <c r="G2" s="2"/>
      <c r="H2" s="311" t="s">
        <v>176</v>
      </c>
      <c r="I2" s="311"/>
      <c r="J2" s="311"/>
      <c r="K2" s="311"/>
      <c r="L2" s="2"/>
      <c r="M2" s="312" t="s">
        <v>176</v>
      </c>
      <c r="N2" s="312"/>
      <c r="O2" s="312"/>
      <c r="P2" s="312"/>
      <c r="Q2" s="100"/>
      <c r="R2" s="320" t="s">
        <v>176</v>
      </c>
      <c r="S2" s="320"/>
      <c r="T2" s="320"/>
      <c r="U2" s="320"/>
      <c r="V2" s="310"/>
    </row>
    <row r="3" spans="2:22" ht="24.75" customHeight="1" thickBot="1" x14ac:dyDescent="0.25">
      <c r="B3" s="315"/>
      <c r="C3" s="3">
        <v>1</v>
      </c>
      <c r="D3" s="3">
        <v>2</v>
      </c>
      <c r="E3" s="4">
        <v>3</v>
      </c>
      <c r="F3" s="5">
        <v>4</v>
      </c>
      <c r="G3" s="318"/>
      <c r="H3" s="3">
        <v>1</v>
      </c>
      <c r="I3" s="3">
        <v>2</v>
      </c>
      <c r="J3" s="4">
        <v>3</v>
      </c>
      <c r="K3" s="5">
        <v>4</v>
      </c>
      <c r="L3" s="316"/>
      <c r="M3" s="3">
        <v>1</v>
      </c>
      <c r="N3" s="3">
        <v>2</v>
      </c>
      <c r="O3" s="4">
        <v>3</v>
      </c>
      <c r="P3" s="5">
        <v>4</v>
      </c>
      <c r="Q3" s="100"/>
      <c r="R3" s="3">
        <v>1</v>
      </c>
      <c r="S3" s="3">
        <v>2</v>
      </c>
      <c r="T3" s="4">
        <v>3</v>
      </c>
      <c r="U3" s="5">
        <v>4</v>
      </c>
      <c r="V3" s="310"/>
    </row>
    <row r="4" spans="2:22" ht="38.1" customHeight="1" thickTop="1" thickBot="1" x14ac:dyDescent="0.25">
      <c r="B4" s="79" t="s">
        <v>73</v>
      </c>
      <c r="C4" s="77">
        <f>Autoevaluación!R7/SUM(Autoevaluación!R7:R10)</f>
        <v>0</v>
      </c>
      <c r="D4" s="7">
        <f>Autoevaluación!R8/SUM(Autoevaluación!R7:R10)</f>
        <v>0.5</v>
      </c>
      <c r="E4" s="7">
        <f>Autoevaluación!R9/SUM(Autoevaluación!R7:R10)</f>
        <v>0.5</v>
      </c>
      <c r="F4" s="7">
        <f>Autoevaluación!R10/SUM(Autoevaluación!R7:R10)</f>
        <v>0</v>
      </c>
      <c r="G4" s="319"/>
      <c r="H4" s="7">
        <f>Autoevaluación!S7/SUM(Autoevaluación!S7:S10)</f>
        <v>0</v>
      </c>
      <c r="I4" s="7">
        <f>Autoevaluación!S8/SUM(Autoevaluación!S7:S10)</f>
        <v>0.5</v>
      </c>
      <c r="J4" s="7">
        <f>Autoevaluación!S9/SUM(Autoevaluación!S7:S10)</f>
        <v>0.5</v>
      </c>
      <c r="K4" s="7">
        <f>Autoevaluación!S10/SUM(Autoevaluación!S7:S10)</f>
        <v>0</v>
      </c>
      <c r="L4" s="317"/>
      <c r="M4" s="7" t="e">
        <f>Autoevaluación!T7/SUM(Autoevaluación!T7:T10)</f>
        <v>#DIV/0!</v>
      </c>
      <c r="N4" s="7" t="e">
        <f>Autoevaluación!T8/SUM(Autoevaluación!T7:T10)</f>
        <v>#DIV/0!</v>
      </c>
      <c r="O4" s="7" t="e">
        <f>Autoevaluación!T9/SUM(Autoevaluación!T7:T10)</f>
        <v>#DIV/0!</v>
      </c>
      <c r="P4" s="7" t="e">
        <f>Autoevaluación!T10/SUM(Autoevaluación!T7:T10)</f>
        <v>#DIV/0!</v>
      </c>
      <c r="Q4" s="98"/>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1" customHeight="1" thickTop="1" thickBot="1" x14ac:dyDescent="0.25">
      <c r="B5" s="79" t="s">
        <v>72</v>
      </c>
      <c r="C5" s="77">
        <f>Autoevaluación!R13/SUM(Autoevaluación!R13:R16)</f>
        <v>0</v>
      </c>
      <c r="D5" s="7">
        <f>Autoevaluación!R14/SUM(Autoevaluación!R13:R16)</f>
        <v>0</v>
      </c>
      <c r="E5" s="7">
        <f>Autoevaluación!R15/SUM(Autoevaluación!R13:R16)</f>
        <v>1</v>
      </c>
      <c r="F5" s="7">
        <f>Autoevaluación!R16/SUM(Autoevaluación!R13:R16)</f>
        <v>0</v>
      </c>
      <c r="G5" s="319"/>
      <c r="H5" s="7">
        <f>Autoevaluación!S13/SUM(Autoevaluación!S13:S16)</f>
        <v>0</v>
      </c>
      <c r="I5" s="7">
        <f>Autoevaluación!S14/SUM(Autoevaluación!S13:S16)</f>
        <v>0</v>
      </c>
      <c r="J5" s="7">
        <f>Autoevaluación!S15/SUM(Autoevaluación!S13:S16)</f>
        <v>1</v>
      </c>
      <c r="K5" s="7">
        <f>Autoevaluación!S16/SUM(Autoevaluación!S13:S16)</f>
        <v>0</v>
      </c>
      <c r="L5" s="317"/>
      <c r="M5" s="7" t="e">
        <f>Autoevaluación!T13/SUM(Autoevaluación!T13:T16)</f>
        <v>#DIV/0!</v>
      </c>
      <c r="N5" s="7" t="e">
        <f>Autoevaluación!T14/SUM(Autoevaluación!T13:T16)</f>
        <v>#DIV/0!</v>
      </c>
      <c r="O5" s="7" t="e">
        <f>Autoevaluación!T15/SUM(Autoevaluación!T13:T16)</f>
        <v>#DIV/0!</v>
      </c>
      <c r="P5" s="7" t="e">
        <f>Autoevaluación!T16/SUM(Autoevaluación!T13:T16)</f>
        <v>#DIV/0!</v>
      </c>
      <c r="Q5" s="98"/>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1" customHeight="1" thickTop="1" thickBot="1" x14ac:dyDescent="0.25">
      <c r="B6" s="79" t="s">
        <v>43</v>
      </c>
      <c r="C6" s="77">
        <f>Autoevaluación!R20/SUM(Autoevaluación!R20:R23)</f>
        <v>0</v>
      </c>
      <c r="D6" s="7">
        <f>Autoevaluación!R21/SUM(Autoevaluación!R20:R23)</f>
        <v>0.75</v>
      </c>
      <c r="E6" s="7">
        <f>Autoevaluación!R22/SUM(Autoevaluación!R20:R23)</f>
        <v>0.25</v>
      </c>
      <c r="F6" s="7">
        <f>Autoevaluación!R23/SUM(Autoevaluación!R20:R23)</f>
        <v>0</v>
      </c>
      <c r="G6" s="319"/>
      <c r="H6" s="7">
        <f>Autoevaluación!S20/SUM(Autoevaluación!S20:S23)</f>
        <v>0</v>
      </c>
      <c r="I6" s="7">
        <f>Autoevaluación!S21/SUM(Autoevaluación!S20:S23)</f>
        <v>0.75</v>
      </c>
      <c r="J6" s="7">
        <f>Autoevaluación!S20/SUM(Autoevaluación!S20:S23)</f>
        <v>0</v>
      </c>
      <c r="K6" s="7">
        <f>Autoevaluación!S23/SUM(Autoevaluación!S20:S23)</f>
        <v>0</v>
      </c>
      <c r="L6" s="317"/>
      <c r="M6" s="7" t="e">
        <f>Autoevaluación!T20/SUM(Autoevaluación!T20:T23)</f>
        <v>#DIV/0!</v>
      </c>
      <c r="N6" s="7" t="e">
        <f>Autoevaluación!T21/SUM(Autoevaluación!T20:T23)</f>
        <v>#DIV/0!</v>
      </c>
      <c r="O6" s="7" t="e">
        <f>Autoevaluación!T22/SUM(Autoevaluación!T20:T23)</f>
        <v>#DIV/0!</v>
      </c>
      <c r="P6" s="7" t="e">
        <f>Autoevaluación!T23/SUM(Autoevaluación!T20:T23)</f>
        <v>#DIV/0!</v>
      </c>
      <c r="Q6" s="98"/>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1" customHeight="1" thickTop="1" thickBot="1" x14ac:dyDescent="0.25">
      <c r="B7" s="79" t="s">
        <v>52</v>
      </c>
      <c r="C7" s="77">
        <f>Autoevaluación!R30/SUM(Autoevaluación!R30:R33)</f>
        <v>0.25</v>
      </c>
      <c r="D7" s="7">
        <f>Autoevaluación!R31/SUM(Autoevaluación!R30:R33)</f>
        <v>0.5</v>
      </c>
      <c r="E7" s="7">
        <f>Autoevaluación!R32/SUM(Autoevaluación!R30:R33)</f>
        <v>0.25</v>
      </c>
      <c r="F7" s="7">
        <f>Autoevaluación!R33/SUM(Autoevaluación!R30:R33)</f>
        <v>0</v>
      </c>
      <c r="G7" s="319"/>
      <c r="H7" s="7">
        <f>Autoevaluación!S30/SUM(Autoevaluación!S30:S33)</f>
        <v>0.25</v>
      </c>
      <c r="I7" s="7">
        <f>Autoevaluación!S31/SUM(Autoevaluación!S30:S33)</f>
        <v>0.5</v>
      </c>
      <c r="J7" s="7">
        <f>Autoevaluación!S32/SUM(Autoevaluación!S30:S33)</f>
        <v>0.25</v>
      </c>
      <c r="K7" s="7">
        <f>Autoevaluación!S33/SUM(Autoevaluación!S30:S33)</f>
        <v>0</v>
      </c>
      <c r="L7" s="317"/>
      <c r="M7" s="7" t="e">
        <f>Autoevaluación!T30/SUM(Autoevaluación!T30:T33)</f>
        <v>#DIV/0!</v>
      </c>
      <c r="N7" s="7" t="e">
        <f>Autoevaluación!T31/SUM(Autoevaluación!T30:T33)</f>
        <v>#DIV/0!</v>
      </c>
      <c r="O7" s="7" t="e">
        <f>Autoevaluación!T32/SUM(Autoevaluación!T30:T33)</f>
        <v>#DIV/0!</v>
      </c>
      <c r="P7" s="7" t="e">
        <f>Autoevaluación!T33/SUM(Autoevaluación!T30:T33)</f>
        <v>#DIV/0!</v>
      </c>
      <c r="Q7" s="98"/>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1" customHeight="1" thickTop="1" thickBot="1" x14ac:dyDescent="0.25">
      <c r="B8" s="79" t="s">
        <v>57</v>
      </c>
      <c r="C8" s="77">
        <f>Autoevaluación!R36/SUM(Autoevaluación!R36:R39)</f>
        <v>0</v>
      </c>
      <c r="D8" s="7">
        <f>Autoevaluación!R37/SUM(Autoevaluación!R36:R39)</f>
        <v>0.77777777777777779</v>
      </c>
      <c r="E8" s="7">
        <f>Autoevaluación!R38/SUM(Autoevaluación!R36:R39)</f>
        <v>0.22222222222222221</v>
      </c>
      <c r="F8" s="7">
        <f>Autoevaluación!R39/SUM(Autoevaluación!R36:R39)</f>
        <v>0</v>
      </c>
      <c r="G8" s="319"/>
      <c r="H8" s="7">
        <f>Autoevaluación!S36/SUM(Autoevaluación!S36:S39)</f>
        <v>0</v>
      </c>
      <c r="I8" s="7">
        <f>Autoevaluación!S37/SUM(Autoevaluación!S36:S39)</f>
        <v>0.75</v>
      </c>
      <c r="J8" s="7">
        <f>Autoevaluación!S38/SUM(Autoevaluación!S36:S39)</f>
        <v>0.25</v>
      </c>
      <c r="K8" s="7">
        <f>Autoevaluación!S39/SUM(Autoevaluación!S36:S39)</f>
        <v>0</v>
      </c>
      <c r="L8" s="317"/>
      <c r="M8" s="7" t="e">
        <f>Autoevaluación!T36/SUM(Autoevaluación!T36:T39)</f>
        <v>#DIV/0!</v>
      </c>
      <c r="N8" s="7" t="e">
        <f>Autoevaluación!T37/SUM(Autoevaluación!T36:T39)</f>
        <v>#DIV/0!</v>
      </c>
      <c r="O8" s="7" t="e">
        <f>Autoevaluación!T38/SUM(Autoevaluación!T36:T39)</f>
        <v>#DIV/0!</v>
      </c>
      <c r="P8" s="7" t="e">
        <f>Autoevaluación!T39/SUM(Autoevaluación!T36:T39)</f>
        <v>#DIV/0!</v>
      </c>
      <c r="Q8" s="98"/>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1" customHeight="1" thickTop="1" thickBot="1" x14ac:dyDescent="0.25">
      <c r="B9" s="79" t="s">
        <v>67</v>
      </c>
      <c r="C9" s="77">
        <f>Autoevaluación!R47/SUM(Autoevaluación!R47:R50)</f>
        <v>0</v>
      </c>
      <c r="D9" s="7">
        <f>Autoevaluación!R48/SUM(Autoevaluación!R47:R50)</f>
        <v>0.75</v>
      </c>
      <c r="E9" s="7">
        <f>Autoevaluación!R49/SUM(Autoevaluación!R47:R50)</f>
        <v>0.25</v>
      </c>
      <c r="F9" s="7">
        <f>Autoevaluación!R50/SUM(Autoevaluación!R47:R50)</f>
        <v>0</v>
      </c>
      <c r="G9" s="319"/>
      <c r="H9" s="7">
        <f>Autoevaluación!S47/SUM(Autoevaluación!S47:S50)</f>
        <v>0</v>
      </c>
      <c r="I9" s="7">
        <f>Autoevaluación!S48/SUM(Autoevaluación!S47:S50)</f>
        <v>0.75</v>
      </c>
      <c r="J9" s="7">
        <f>Autoevaluación!S49/SUM(Autoevaluación!S47:S50)</f>
        <v>0.25</v>
      </c>
      <c r="K9" s="7">
        <f>Autoevaluación!S50/SUM(Autoevaluación!S47:S50)</f>
        <v>0</v>
      </c>
      <c r="L9" s="317"/>
      <c r="M9" s="7" t="e">
        <f>Autoevaluación!T47/SUM(Autoevaluación!T47:T50)</f>
        <v>#DIV/0!</v>
      </c>
      <c r="N9" s="7" t="e">
        <f>Autoevaluación!T48/SUM(Autoevaluación!T47:T50)</f>
        <v>#DIV/0!</v>
      </c>
      <c r="O9" s="7" t="e">
        <f>Autoevaluación!T49/SUM(Autoevaluación!T47:T50)</f>
        <v>#DIV/0!</v>
      </c>
      <c r="P9" s="7" t="e">
        <f>Autoevaluación!T50/SUM(Autoevaluación!T47:T50)</f>
        <v>#DIV/0!</v>
      </c>
      <c r="Q9" s="98"/>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1" customHeight="1" thickTop="1" x14ac:dyDescent="0.2">
      <c r="B10" s="78" t="s">
        <v>125</v>
      </c>
      <c r="C10" s="12">
        <f>AVERAGE(C4:C9)</f>
        <v>4.1666666666666664E-2</v>
      </c>
      <c r="D10" s="12">
        <f>AVERAGE(D4:D9)</f>
        <v>0.54629629629629628</v>
      </c>
      <c r="E10" s="12">
        <f>AVERAGE(E4:E9)</f>
        <v>0.41203703703703703</v>
      </c>
      <c r="F10" s="12">
        <f>AVERAGE(F4:F9)</f>
        <v>0</v>
      </c>
      <c r="G10" s="9"/>
      <c r="H10" s="12">
        <f>AVERAGE(H4:H9)</f>
        <v>4.1666666666666664E-2</v>
      </c>
      <c r="I10" s="12">
        <f>AVERAGE(I4:I9)</f>
        <v>0.54166666666666663</v>
      </c>
      <c r="J10" s="12">
        <f>AVERAGE(J4:J9)</f>
        <v>0.375</v>
      </c>
      <c r="K10" s="12">
        <f>AVERAGE(K4:K9)</f>
        <v>0</v>
      </c>
      <c r="L10" s="9"/>
      <c r="M10" s="12" t="e">
        <f>AVERAGE(M4:M9)</f>
        <v>#DIV/0!</v>
      </c>
      <c r="N10" s="12" t="e">
        <f>AVERAGE(N4:N9)</f>
        <v>#DIV/0!</v>
      </c>
      <c r="O10" s="12" t="e">
        <f>AVERAGE(O4:O9)</f>
        <v>#DIV/0!</v>
      </c>
      <c r="P10" s="12" t="e">
        <f>AVERAGE(P4:P9)</f>
        <v>#DIV/0!</v>
      </c>
      <c r="Q10" s="99"/>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5" t="s">
        <v>177</v>
      </c>
      <c r="C12" s="326"/>
      <c r="D12" s="326"/>
      <c r="E12" s="326"/>
      <c r="F12" s="326"/>
      <c r="G12" s="326"/>
      <c r="H12" s="326"/>
      <c r="I12" s="326"/>
      <c r="J12" s="326"/>
      <c r="K12" s="326"/>
      <c r="L12" s="326"/>
      <c r="M12" s="326"/>
      <c r="N12" s="326"/>
      <c r="O12" s="326"/>
      <c r="P12" s="326"/>
      <c r="Q12" s="326"/>
      <c r="R12" s="326"/>
      <c r="S12" s="326"/>
      <c r="T12" s="326"/>
      <c r="U12" s="327"/>
    </row>
    <row r="13" spans="2:22" ht="24.95" customHeight="1" x14ac:dyDescent="0.2">
      <c r="B13" s="328" t="s">
        <v>28</v>
      </c>
      <c r="C13" s="329"/>
      <c r="D13" s="329"/>
      <c r="E13" s="329"/>
      <c r="F13" s="329"/>
      <c r="G13" s="329"/>
      <c r="H13" s="329"/>
      <c r="I13" s="329"/>
      <c r="J13" s="329"/>
      <c r="K13" s="329"/>
      <c r="L13" s="329"/>
      <c r="M13" s="329"/>
      <c r="N13" s="329"/>
      <c r="O13" s="329"/>
      <c r="P13" s="329"/>
      <c r="Q13" s="329"/>
      <c r="R13" s="329"/>
      <c r="S13" s="329"/>
      <c r="T13" s="329"/>
      <c r="U13" s="329"/>
    </row>
    <row r="14" spans="2:22" ht="60" customHeight="1" x14ac:dyDescent="0.2">
      <c r="B14" s="309"/>
      <c r="C14" s="309"/>
      <c r="D14" s="309"/>
      <c r="E14" s="309"/>
      <c r="F14" s="309"/>
      <c r="G14" s="309"/>
      <c r="H14" s="309"/>
      <c r="I14" s="309"/>
      <c r="J14" s="309"/>
      <c r="K14" s="309"/>
      <c r="L14" s="309"/>
      <c r="M14" s="309"/>
      <c r="N14" s="309"/>
      <c r="O14" s="309"/>
      <c r="P14" s="309"/>
      <c r="Q14" s="309"/>
      <c r="R14" s="309"/>
      <c r="S14" s="309"/>
      <c r="T14" s="309"/>
      <c r="U14" s="309"/>
    </row>
    <row r="15" spans="2:22" ht="60" customHeight="1" x14ac:dyDescent="0.2">
      <c r="B15" s="309"/>
      <c r="C15" s="309"/>
      <c r="D15" s="309"/>
      <c r="E15" s="309"/>
      <c r="F15" s="309"/>
      <c r="G15" s="309"/>
      <c r="H15" s="309"/>
      <c r="I15" s="309"/>
      <c r="J15" s="309"/>
      <c r="K15" s="309"/>
      <c r="L15" s="309"/>
      <c r="M15" s="309"/>
      <c r="N15" s="309"/>
      <c r="O15" s="309"/>
      <c r="P15" s="309"/>
      <c r="Q15" s="309"/>
      <c r="R15" s="309"/>
      <c r="S15" s="309"/>
      <c r="T15" s="309"/>
      <c r="U15" s="309"/>
    </row>
    <row r="16" spans="2:22" s="14" customFormat="1" ht="24.95" customHeight="1" x14ac:dyDescent="0.25">
      <c r="B16" s="330" t="s">
        <v>123</v>
      </c>
      <c r="C16" s="331"/>
      <c r="D16" s="331"/>
      <c r="E16" s="331"/>
      <c r="F16" s="331"/>
      <c r="G16" s="331"/>
      <c r="H16" s="331"/>
      <c r="I16" s="331"/>
      <c r="J16" s="331"/>
      <c r="K16" s="331"/>
      <c r="L16" s="331"/>
      <c r="M16" s="331"/>
      <c r="N16" s="331"/>
      <c r="O16" s="331"/>
      <c r="P16" s="331"/>
      <c r="Q16" s="331"/>
      <c r="R16" s="331"/>
      <c r="S16" s="331"/>
      <c r="T16" s="331"/>
      <c r="U16" s="331"/>
    </row>
    <row r="17" spans="2:21" ht="60" customHeight="1" x14ac:dyDescent="0.2">
      <c r="B17" s="309"/>
      <c r="C17" s="309"/>
      <c r="D17" s="309"/>
      <c r="E17" s="309"/>
      <c r="F17" s="309"/>
      <c r="G17" s="309"/>
      <c r="H17" s="309"/>
      <c r="I17" s="309"/>
      <c r="J17" s="309"/>
      <c r="K17" s="309"/>
      <c r="L17" s="309"/>
      <c r="M17" s="309"/>
      <c r="N17" s="309"/>
      <c r="O17" s="309"/>
      <c r="P17" s="309"/>
      <c r="Q17" s="309"/>
      <c r="R17" s="309"/>
      <c r="S17" s="309"/>
      <c r="T17" s="309"/>
      <c r="U17" s="309"/>
    </row>
    <row r="18" spans="2:21" ht="60" customHeight="1" x14ac:dyDescent="0.2">
      <c r="B18" s="309"/>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2">
      <c r="B19" s="309"/>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2" t="s">
        <v>178</v>
      </c>
      <c r="C21" s="332"/>
      <c r="D21" s="332"/>
      <c r="E21" s="332"/>
      <c r="F21" s="332"/>
      <c r="G21" s="332"/>
      <c r="H21" s="332"/>
      <c r="I21" s="332"/>
      <c r="J21" s="332"/>
      <c r="K21" s="332"/>
      <c r="L21" s="332"/>
      <c r="M21" s="332"/>
      <c r="N21" s="332"/>
      <c r="O21" s="332"/>
      <c r="P21" s="332"/>
      <c r="Q21" s="332"/>
      <c r="R21" s="332"/>
      <c r="S21" s="332"/>
      <c r="T21" s="332"/>
      <c r="U21" s="332"/>
    </row>
    <row r="22" spans="2:21" ht="24.95" customHeight="1" x14ac:dyDescent="0.2">
      <c r="B22" s="333" t="s">
        <v>28</v>
      </c>
      <c r="C22" s="333"/>
      <c r="D22" s="333"/>
      <c r="E22" s="333"/>
      <c r="F22" s="333"/>
      <c r="G22" s="333"/>
      <c r="H22" s="333"/>
      <c r="I22" s="333"/>
      <c r="J22" s="333"/>
      <c r="K22" s="333"/>
      <c r="L22" s="333"/>
      <c r="M22" s="333"/>
      <c r="N22" s="333"/>
      <c r="O22" s="333"/>
      <c r="P22" s="333"/>
      <c r="Q22" s="333"/>
      <c r="R22" s="333"/>
      <c r="S22" s="333"/>
      <c r="T22" s="333"/>
      <c r="U22" s="333"/>
    </row>
    <row r="23" spans="2:21" ht="60" customHeight="1" x14ac:dyDescent="0.2">
      <c r="B23" s="309"/>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2">
      <c r="B24" s="309"/>
      <c r="C24" s="309"/>
      <c r="D24" s="309"/>
      <c r="E24" s="309"/>
      <c r="F24" s="309"/>
      <c r="G24" s="309"/>
      <c r="H24" s="309"/>
      <c r="I24" s="309"/>
      <c r="J24" s="309"/>
      <c r="K24" s="309"/>
      <c r="L24" s="309"/>
      <c r="M24" s="309"/>
      <c r="N24" s="309"/>
      <c r="O24" s="309"/>
      <c r="P24" s="309"/>
      <c r="Q24" s="309"/>
      <c r="R24" s="309"/>
      <c r="S24" s="309"/>
      <c r="T24" s="309"/>
      <c r="U24" s="309"/>
    </row>
    <row r="25" spans="2:21" s="14" customFormat="1" ht="24.95" customHeight="1" x14ac:dyDescent="0.25">
      <c r="B25" s="330" t="s">
        <v>123</v>
      </c>
      <c r="C25" s="331"/>
      <c r="D25" s="331"/>
      <c r="E25" s="331"/>
      <c r="F25" s="331"/>
      <c r="G25" s="331"/>
      <c r="H25" s="331"/>
      <c r="I25" s="331"/>
      <c r="J25" s="331"/>
      <c r="K25" s="331"/>
      <c r="L25" s="331"/>
      <c r="M25" s="331"/>
      <c r="N25" s="331"/>
      <c r="O25" s="331"/>
      <c r="P25" s="331"/>
      <c r="Q25" s="331"/>
      <c r="R25" s="331"/>
      <c r="S25" s="331"/>
      <c r="T25" s="331"/>
      <c r="U25" s="331"/>
    </row>
    <row r="26" spans="2:21" ht="60" customHeight="1" x14ac:dyDescent="0.2">
      <c r="B26" s="309"/>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2">
      <c r="B27" s="309"/>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2">
      <c r="B28" s="309"/>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1" t="s">
        <v>178</v>
      </c>
      <c r="C30" s="322"/>
      <c r="D30" s="322"/>
      <c r="E30" s="322"/>
      <c r="F30" s="322"/>
      <c r="G30" s="322"/>
      <c r="H30" s="322"/>
      <c r="I30" s="322"/>
      <c r="J30" s="322"/>
      <c r="K30" s="322"/>
      <c r="L30" s="322"/>
      <c r="M30" s="322"/>
      <c r="N30" s="322"/>
      <c r="O30" s="322"/>
      <c r="P30" s="322"/>
      <c r="Q30" s="322"/>
      <c r="R30" s="322"/>
      <c r="S30" s="322"/>
      <c r="T30" s="322"/>
      <c r="U30" s="322"/>
    </row>
    <row r="31" spans="2:21" ht="24.95" customHeight="1" x14ac:dyDescent="0.2">
      <c r="B31" s="323" t="s">
        <v>28</v>
      </c>
      <c r="C31" s="324"/>
      <c r="D31" s="324"/>
      <c r="E31" s="324"/>
      <c r="F31" s="324"/>
      <c r="G31" s="324"/>
      <c r="H31" s="324"/>
      <c r="I31" s="324"/>
      <c r="J31" s="324"/>
      <c r="K31" s="324"/>
      <c r="L31" s="324"/>
      <c r="M31" s="324"/>
      <c r="N31" s="324"/>
      <c r="O31" s="324"/>
      <c r="P31" s="324"/>
      <c r="Q31" s="324"/>
      <c r="R31" s="324"/>
      <c r="S31" s="324"/>
      <c r="T31" s="324"/>
      <c r="U31" s="324"/>
    </row>
    <row r="32" spans="2:21" ht="60" customHeight="1" x14ac:dyDescent="0.2">
      <c r="B32" s="309"/>
      <c r="C32" s="309"/>
      <c r="D32" s="309"/>
      <c r="E32" s="309"/>
      <c r="F32" s="309"/>
      <c r="G32" s="309"/>
      <c r="H32" s="309"/>
      <c r="I32" s="309"/>
      <c r="J32" s="309"/>
      <c r="K32" s="309"/>
      <c r="L32" s="309"/>
      <c r="M32" s="309"/>
      <c r="N32" s="309"/>
      <c r="O32" s="309"/>
      <c r="P32" s="309"/>
      <c r="Q32" s="309"/>
      <c r="R32" s="309"/>
      <c r="S32" s="309"/>
      <c r="T32" s="309"/>
      <c r="U32" s="309"/>
    </row>
    <row r="33" spans="2:21" ht="60" customHeight="1" x14ac:dyDescent="0.2">
      <c r="B33" s="309"/>
      <c r="C33" s="309"/>
      <c r="D33" s="309"/>
      <c r="E33" s="309"/>
      <c r="F33" s="309"/>
      <c r="G33" s="309"/>
      <c r="H33" s="309"/>
      <c r="I33" s="309"/>
      <c r="J33" s="309"/>
      <c r="K33" s="309"/>
      <c r="L33" s="309"/>
      <c r="M33" s="309"/>
      <c r="N33" s="309"/>
      <c r="O33" s="309"/>
      <c r="P33" s="309"/>
      <c r="Q33" s="309"/>
      <c r="R33" s="309"/>
      <c r="S33" s="309"/>
      <c r="T33" s="309"/>
      <c r="U33" s="309"/>
    </row>
    <row r="34" spans="2:21" s="14" customFormat="1" ht="24.95" customHeight="1" x14ac:dyDescent="0.25">
      <c r="B34" s="330" t="s">
        <v>123</v>
      </c>
      <c r="C34" s="331"/>
      <c r="D34" s="331"/>
      <c r="E34" s="331"/>
      <c r="F34" s="331"/>
      <c r="G34" s="331"/>
      <c r="H34" s="331"/>
      <c r="I34" s="331"/>
      <c r="J34" s="331"/>
      <c r="K34" s="331"/>
      <c r="L34" s="331"/>
      <c r="M34" s="331"/>
      <c r="N34" s="331"/>
      <c r="O34" s="331"/>
      <c r="P34" s="331"/>
      <c r="Q34" s="331"/>
      <c r="R34" s="331"/>
      <c r="S34" s="331"/>
      <c r="T34" s="331"/>
      <c r="U34" s="331"/>
    </row>
    <row r="35" spans="2:21" ht="60" customHeight="1" x14ac:dyDescent="0.2">
      <c r="B35" s="309"/>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2">
      <c r="B36" s="309"/>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2">
      <c r="B37" s="309"/>
      <c r="C37" s="309"/>
      <c r="D37" s="309"/>
      <c r="E37" s="309"/>
      <c r="F37" s="309"/>
      <c r="G37" s="309"/>
      <c r="H37" s="309"/>
      <c r="I37" s="309"/>
      <c r="J37" s="309"/>
      <c r="K37" s="309"/>
      <c r="L37" s="309"/>
      <c r="M37" s="309"/>
      <c r="N37" s="309"/>
      <c r="O37" s="309"/>
      <c r="P37" s="309"/>
      <c r="Q37" s="309"/>
      <c r="R37" s="309"/>
      <c r="S37" s="309"/>
      <c r="T37" s="309"/>
      <c r="U37" s="309"/>
    </row>
    <row r="39" spans="2:21" x14ac:dyDescent="0.2">
      <c r="B39" s="334">
        <v>2023</v>
      </c>
      <c r="C39" s="335"/>
      <c r="D39" s="335"/>
      <c r="E39" s="335"/>
      <c r="F39" s="335"/>
      <c r="G39" s="335"/>
      <c r="H39" s="335"/>
      <c r="I39" s="335"/>
      <c r="J39" s="335"/>
      <c r="K39" s="335"/>
      <c r="L39" s="335"/>
      <c r="M39" s="335"/>
      <c r="N39" s="335"/>
      <c r="O39" s="335"/>
      <c r="P39" s="335"/>
      <c r="Q39" s="335"/>
      <c r="R39" s="335"/>
      <c r="S39" s="335"/>
      <c r="T39" s="335"/>
      <c r="U39" s="335"/>
    </row>
    <row r="40" spans="2:21" ht="19.5" x14ac:dyDescent="0.2">
      <c r="B40" s="323" t="s">
        <v>28</v>
      </c>
      <c r="C40" s="324"/>
      <c r="D40" s="324"/>
      <c r="E40" s="324"/>
      <c r="F40" s="324"/>
      <c r="G40" s="324"/>
      <c r="H40" s="324"/>
      <c r="I40" s="324"/>
      <c r="J40" s="324"/>
      <c r="K40" s="324"/>
      <c r="L40" s="324"/>
      <c r="M40" s="324"/>
      <c r="N40" s="324"/>
      <c r="O40" s="324"/>
      <c r="P40" s="324"/>
      <c r="Q40" s="324"/>
      <c r="R40" s="324"/>
      <c r="S40" s="324"/>
      <c r="T40" s="324"/>
      <c r="U40" s="324"/>
    </row>
    <row r="41" spans="2:21" ht="60.75" customHeight="1" x14ac:dyDescent="0.2">
      <c r="B41" s="336" t="s">
        <v>313</v>
      </c>
      <c r="C41" s="309"/>
      <c r="D41" s="309"/>
      <c r="E41" s="309"/>
      <c r="F41" s="309"/>
      <c r="G41" s="309"/>
      <c r="H41" s="309"/>
      <c r="I41" s="309"/>
      <c r="J41" s="309"/>
      <c r="K41" s="309"/>
      <c r="L41" s="309"/>
      <c r="M41" s="309"/>
      <c r="N41" s="309"/>
      <c r="O41" s="309"/>
      <c r="P41" s="309"/>
      <c r="Q41" s="309"/>
      <c r="R41" s="309"/>
      <c r="S41" s="309"/>
      <c r="T41" s="309"/>
      <c r="U41" s="309"/>
    </row>
    <row r="42" spans="2:21" ht="60" customHeight="1" x14ac:dyDescent="0.2">
      <c r="B42" s="309"/>
      <c r="C42" s="309"/>
      <c r="D42" s="309"/>
      <c r="E42" s="309"/>
      <c r="F42" s="309"/>
      <c r="G42" s="309"/>
      <c r="H42" s="309"/>
      <c r="I42" s="309"/>
      <c r="J42" s="309"/>
      <c r="K42" s="309"/>
      <c r="L42" s="309"/>
      <c r="M42" s="309"/>
      <c r="N42" s="309"/>
      <c r="O42" s="309"/>
      <c r="P42" s="309"/>
      <c r="Q42" s="309"/>
      <c r="R42" s="309"/>
      <c r="S42" s="309"/>
      <c r="T42" s="309"/>
      <c r="U42" s="309"/>
    </row>
    <row r="43" spans="2:21" ht="19.5" x14ac:dyDescent="0.2">
      <c r="B43" s="330" t="s">
        <v>123</v>
      </c>
      <c r="C43" s="331"/>
      <c r="D43" s="331"/>
      <c r="E43" s="331"/>
      <c r="F43" s="331"/>
      <c r="G43" s="331"/>
      <c r="H43" s="331"/>
      <c r="I43" s="331"/>
      <c r="J43" s="331"/>
      <c r="K43" s="331"/>
      <c r="L43" s="331"/>
      <c r="M43" s="331"/>
      <c r="N43" s="331"/>
      <c r="O43" s="331"/>
      <c r="P43" s="331"/>
      <c r="Q43" s="331"/>
      <c r="R43" s="331"/>
      <c r="S43" s="331"/>
      <c r="T43" s="331"/>
      <c r="U43" s="331"/>
    </row>
    <row r="44" spans="2:21" ht="45.75" customHeight="1" x14ac:dyDescent="0.2">
      <c r="B44" s="336" t="s">
        <v>314</v>
      </c>
      <c r="C44" s="309"/>
      <c r="D44" s="309"/>
      <c r="E44" s="309"/>
      <c r="F44" s="309"/>
      <c r="G44" s="309"/>
      <c r="H44" s="309"/>
      <c r="I44" s="309"/>
      <c r="J44" s="309"/>
      <c r="K44" s="309"/>
      <c r="L44" s="309"/>
      <c r="M44" s="309"/>
      <c r="N44" s="309"/>
      <c r="O44" s="309"/>
      <c r="P44" s="309"/>
      <c r="Q44" s="309"/>
      <c r="R44" s="309"/>
      <c r="S44" s="309"/>
      <c r="T44" s="309"/>
      <c r="U44" s="309"/>
    </row>
    <row r="45" spans="2:21" ht="48" customHeight="1" x14ac:dyDescent="0.2">
      <c r="B45" s="309"/>
      <c r="C45" s="309"/>
      <c r="D45" s="309"/>
      <c r="E45" s="309"/>
      <c r="F45" s="309"/>
      <c r="G45" s="309"/>
      <c r="H45" s="309"/>
      <c r="I45" s="309"/>
      <c r="J45" s="309"/>
      <c r="K45" s="309"/>
      <c r="L45" s="309"/>
      <c r="M45" s="309"/>
      <c r="N45" s="309"/>
      <c r="O45" s="309"/>
      <c r="P45" s="309"/>
      <c r="Q45" s="309"/>
      <c r="R45" s="309"/>
      <c r="S45" s="309"/>
      <c r="T45" s="309"/>
      <c r="U45" s="309"/>
    </row>
    <row r="46" spans="2:21" ht="56.25" customHeight="1" x14ac:dyDescent="0.2">
      <c r="B46" s="309"/>
      <c r="C46" s="309"/>
      <c r="D46" s="309"/>
      <c r="E46" s="309"/>
      <c r="F46" s="309"/>
      <c r="G46" s="309"/>
      <c r="H46" s="309"/>
      <c r="I46" s="309"/>
      <c r="J46" s="309"/>
      <c r="K46" s="309"/>
      <c r="L46" s="309"/>
      <c r="M46" s="309"/>
      <c r="N46" s="309"/>
      <c r="O46" s="309"/>
      <c r="P46" s="309"/>
      <c r="Q46" s="309"/>
      <c r="R46" s="309"/>
      <c r="S46" s="309"/>
      <c r="T46" s="309"/>
      <c r="U46" s="30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zoomScale="70" zoomScaleNormal="70" workbookViewId="0">
      <selection activeCell="B39" sqref="B39:U3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4" t="s">
        <v>126</v>
      </c>
      <c r="C2" s="313" t="s">
        <v>175</v>
      </c>
      <c r="D2" s="313"/>
      <c r="E2" s="313"/>
      <c r="F2" s="313"/>
      <c r="G2" s="2"/>
      <c r="H2" s="311" t="s">
        <v>176</v>
      </c>
      <c r="I2" s="311"/>
      <c r="J2" s="311"/>
      <c r="K2" s="311"/>
      <c r="L2" s="2"/>
      <c r="M2" s="312" t="s">
        <v>176</v>
      </c>
      <c r="N2" s="312"/>
      <c r="O2" s="312"/>
      <c r="P2" s="312"/>
      <c r="Q2" s="102"/>
      <c r="R2" s="320" t="s">
        <v>176</v>
      </c>
      <c r="S2" s="320"/>
      <c r="T2" s="320"/>
      <c r="U2" s="320"/>
      <c r="V2" s="310"/>
    </row>
    <row r="3" spans="2:22" ht="24.75" customHeight="1" thickBot="1" x14ac:dyDescent="0.25">
      <c r="B3" s="315"/>
      <c r="C3" s="3">
        <v>1</v>
      </c>
      <c r="D3" s="3">
        <v>2</v>
      </c>
      <c r="E3" s="4">
        <v>3</v>
      </c>
      <c r="F3" s="5">
        <v>4</v>
      </c>
      <c r="G3" s="318"/>
      <c r="H3" s="3">
        <v>1</v>
      </c>
      <c r="I3" s="3">
        <v>2</v>
      </c>
      <c r="J3" s="4">
        <v>3</v>
      </c>
      <c r="K3" s="5">
        <v>4</v>
      </c>
      <c r="L3" s="316"/>
      <c r="M3" s="3">
        <v>1</v>
      </c>
      <c r="N3" s="3">
        <v>2</v>
      </c>
      <c r="O3" s="4">
        <v>3</v>
      </c>
      <c r="P3" s="5">
        <v>4</v>
      </c>
      <c r="Q3" s="103"/>
      <c r="R3" s="3">
        <v>1</v>
      </c>
      <c r="S3" s="3">
        <v>2</v>
      </c>
      <c r="T3" s="4">
        <v>3</v>
      </c>
      <c r="U3" s="5">
        <v>4</v>
      </c>
      <c r="V3" s="310"/>
    </row>
    <row r="4" spans="2:22" ht="38.1" customHeight="1" thickTop="1" thickBot="1" x14ac:dyDescent="0.25">
      <c r="B4" s="79" t="s">
        <v>127</v>
      </c>
      <c r="C4" s="77">
        <f>Autoevaluación!R55/SUM(Autoevaluación!R55:R58)</f>
        <v>0</v>
      </c>
      <c r="D4" s="7">
        <f>Autoevaluación!R56/SUM(Autoevaluación!R55:R58)</f>
        <v>0.4</v>
      </c>
      <c r="E4" s="7">
        <f>Autoevaluación!R57/SUM(Autoevaluación!R55:R58)</f>
        <v>0.4</v>
      </c>
      <c r="F4" s="7">
        <f>Autoevaluación!R58/SUM(Autoevaluación!R55:R58)</f>
        <v>0.2</v>
      </c>
      <c r="G4" s="319"/>
      <c r="H4" s="7">
        <f>Autoevaluación!S55/SUM(Autoevaluación!S55:S59)</f>
        <v>0</v>
      </c>
      <c r="I4" s="7">
        <f>Autoevaluación!S56/SUM(Autoevaluación!S55:S58)</f>
        <v>0</v>
      </c>
      <c r="J4" s="7">
        <f>Autoevaluación!S57/SUM(Autoevaluación!S55:S58)</f>
        <v>0.2</v>
      </c>
      <c r="K4" s="7">
        <f>Autoevaluación!S58/SUM(Autoevaluación!S55:S58)</f>
        <v>0.8</v>
      </c>
      <c r="L4" s="317"/>
      <c r="M4" s="7">
        <f>Autoevaluación!T55/SUM(Autoevaluación!T55:T58)</f>
        <v>0</v>
      </c>
      <c r="N4" s="7">
        <f>Autoevaluación!T56/SUM(Autoevaluación!T55:T58)</f>
        <v>0</v>
      </c>
      <c r="O4" s="7">
        <f>Autoevaluación!T57/SUM(Autoevaluación!T55:T58)</f>
        <v>0</v>
      </c>
      <c r="P4" s="7">
        <f>Autoevaluación!T58/SUM(Autoevaluación!T55:T58)</f>
        <v>1</v>
      </c>
      <c r="Q4" s="98"/>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79" t="s">
        <v>128</v>
      </c>
      <c r="C5" s="77">
        <f>Autoevaluación!R62/SUM(Autoevaluación!R62:R65)</f>
        <v>0</v>
      </c>
      <c r="D5" s="7">
        <f>Autoevaluación!R63/SUM(Autoevaluación!R62:R65)</f>
        <v>0</v>
      </c>
      <c r="E5" s="7">
        <f>Autoevaluación!R64/SUM(Autoevaluación!R62:R65)</f>
        <v>0.75</v>
      </c>
      <c r="F5" s="7">
        <f>Autoevaluación!R65/SUM(Autoevaluación!R62:R65)</f>
        <v>0.25</v>
      </c>
      <c r="G5" s="319"/>
      <c r="H5" s="7">
        <f>Autoevaluación!S62/SUM(Autoevaluación!S62:S65)</f>
        <v>0</v>
      </c>
      <c r="I5" s="7">
        <f>Autoevaluación!S63/SUM(Autoevaluación!S62:S65)</f>
        <v>0</v>
      </c>
      <c r="J5" s="7">
        <f>Autoevaluación!S64/SUM(Autoevaluación!S62:S65)</f>
        <v>1</v>
      </c>
      <c r="K5" s="7">
        <f>Autoevaluación!S65/SUM(Autoevaluación!S62:S65)</f>
        <v>0</v>
      </c>
      <c r="L5" s="317"/>
      <c r="M5" s="7">
        <f>Autoevaluación!T62/SUM(Autoevaluación!T62:T65)</f>
        <v>0</v>
      </c>
      <c r="N5" s="7">
        <f>Autoevaluación!T63/SUM(Autoevaluación!T62:T65)</f>
        <v>0</v>
      </c>
      <c r="O5" s="7">
        <f>Autoevaluación!T64/SUM(Autoevaluación!T62:T65)</f>
        <v>0</v>
      </c>
      <c r="P5" s="7">
        <f>Autoevaluación!T65/SUM(Autoevaluación!T62:T65)</f>
        <v>1</v>
      </c>
      <c r="Q5" s="98"/>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79" t="s">
        <v>129</v>
      </c>
      <c r="C6" s="77">
        <f>Autoevaluación!R68/SUM(Autoevaluación!R68:R71)</f>
        <v>0</v>
      </c>
      <c r="D6" s="7">
        <f>Autoevaluación!R69/SUM(Autoevaluación!R68:R71)</f>
        <v>0.5</v>
      </c>
      <c r="E6" s="7">
        <f>Autoevaluación!R70/SUM(Autoevaluación!R68:R71)</f>
        <v>0.5</v>
      </c>
      <c r="F6" s="7">
        <f>Autoevaluación!R71/SUM(Autoevaluación!R68:R71)</f>
        <v>0</v>
      </c>
      <c r="G6" s="319"/>
      <c r="H6" s="7">
        <f>Autoevaluación!S68/SUM(Autoevaluación!S68:S71)</f>
        <v>0</v>
      </c>
      <c r="I6" s="7">
        <f>Autoevaluación!S69/SUM(Autoevaluación!S68:S71)</f>
        <v>0.25</v>
      </c>
      <c r="J6" s="7">
        <f>Autoevaluación!S70/SUM(Autoevaluación!S68:S71)</f>
        <v>0.75</v>
      </c>
      <c r="K6" s="7">
        <f>Autoevaluación!S71/SUM(Autoevaluación!S68:S71)</f>
        <v>0</v>
      </c>
      <c r="L6" s="317"/>
      <c r="M6" s="7">
        <f>Autoevaluación!T68/SUM(Autoevaluación!T68:T71)</f>
        <v>0</v>
      </c>
      <c r="N6" s="7">
        <f>Autoevaluación!T69/SUM(Autoevaluación!T68:T71)</f>
        <v>0</v>
      </c>
      <c r="O6" s="7">
        <f>Autoevaluación!T70/SUM(Autoevaluación!T68:T71)</f>
        <v>0.25</v>
      </c>
      <c r="P6" s="7">
        <f>Autoevaluación!T71/SUM(Autoevaluación!T68:T71)</f>
        <v>0.75</v>
      </c>
      <c r="Q6" s="98"/>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79" t="s">
        <v>130</v>
      </c>
      <c r="C7" s="77">
        <f>Autoevaluación!R74/SUM(Autoevaluación!R74:R77)</f>
        <v>0.1111111111111111</v>
      </c>
      <c r="D7" s="7">
        <f>Autoevaluación!R75/SUM(Autoevaluación!R74:R77)</f>
        <v>0.44444444444444442</v>
      </c>
      <c r="E7" s="7">
        <f>Autoevaluación!R76/SUM(Autoevaluación!R74:R77)</f>
        <v>0.44444444444444442</v>
      </c>
      <c r="F7" s="7">
        <f>Autoevaluación!R77/SUM(Autoevaluación!R74:R77)</f>
        <v>0</v>
      </c>
      <c r="G7" s="319"/>
      <c r="H7" s="7">
        <f>Autoevaluación!S74/SUM(Autoevaluación!S74:S77)</f>
        <v>0</v>
      </c>
      <c r="I7" s="7">
        <f>Autoevaluación!S75/SUM(Autoevaluación!S74:S77)</f>
        <v>0.5</v>
      </c>
      <c r="J7" s="7">
        <f>Autoevaluación!S76/SUM(Autoevaluación!S74:S77)</f>
        <v>0.33333333333333331</v>
      </c>
      <c r="K7" s="7">
        <f>Autoevaluación!S77/SUM(Autoevaluación!S74:S77)</f>
        <v>0.16666666666666666</v>
      </c>
      <c r="L7" s="317"/>
      <c r="M7" s="7">
        <f>Autoevaluación!T74/SUM(Autoevaluación!T74:T77)</f>
        <v>0</v>
      </c>
      <c r="N7" s="7">
        <f>Autoevaluación!T75/SUM(Autoevaluación!T74:T77)</f>
        <v>0</v>
      </c>
      <c r="O7" s="7">
        <f>Autoevaluación!T76/SUM(Autoevaluación!T74:T77)</f>
        <v>0.5</v>
      </c>
      <c r="P7" s="7">
        <f>Autoevaluación!T77/SUM(Autoevaluación!T74:T77)</f>
        <v>0.5</v>
      </c>
      <c r="Q7" s="98"/>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80"/>
      <c r="C8" s="7"/>
      <c r="D8" s="7"/>
      <c r="E8" s="7"/>
      <c r="F8" s="7"/>
      <c r="G8" s="319"/>
      <c r="H8" s="7"/>
      <c r="I8" s="7"/>
      <c r="J8" s="7"/>
      <c r="K8" s="7"/>
      <c r="L8" s="317"/>
      <c r="M8" s="7"/>
      <c r="N8" s="7"/>
      <c r="O8" s="7"/>
      <c r="P8" s="7"/>
      <c r="Q8" s="98"/>
      <c r="R8" s="7"/>
      <c r="S8" s="7"/>
      <c r="T8" s="7"/>
      <c r="U8" s="7"/>
    </row>
    <row r="9" spans="2:22" ht="38.1" customHeight="1" x14ac:dyDescent="0.2">
      <c r="B9" s="6"/>
      <c r="C9" s="7"/>
      <c r="D9" s="7"/>
      <c r="E9" s="7"/>
      <c r="F9" s="7"/>
      <c r="G9" s="319"/>
      <c r="H9" s="7"/>
      <c r="I9" s="7"/>
      <c r="J9" s="7"/>
      <c r="K9" s="7"/>
      <c r="L9" s="317"/>
      <c r="M9" s="7"/>
      <c r="N9" s="7"/>
      <c r="O9" s="7"/>
      <c r="P9" s="7"/>
      <c r="Q9" s="98"/>
      <c r="R9" s="7"/>
      <c r="S9" s="7"/>
      <c r="T9" s="7"/>
      <c r="U9" s="7"/>
    </row>
    <row r="10" spans="2:22" ht="38.1" customHeight="1" x14ac:dyDescent="0.2">
      <c r="B10" s="15" t="s">
        <v>131</v>
      </c>
      <c r="C10" s="12">
        <f>AVERAGE(C4:C9)</f>
        <v>2.7777777777777776E-2</v>
      </c>
      <c r="D10" s="12">
        <f>AVERAGE(D4:D9)</f>
        <v>0.33611111111111114</v>
      </c>
      <c r="E10" s="12">
        <f>AVERAGE(E4:E9)</f>
        <v>0.52361111111111103</v>
      </c>
      <c r="F10" s="12">
        <f>AVERAGE(F4:F9)</f>
        <v>0.1125</v>
      </c>
      <c r="G10" s="9"/>
      <c r="H10" s="12">
        <f>AVERAGE(H4:H9)</f>
        <v>0</v>
      </c>
      <c r="I10" s="12">
        <f>AVERAGE(I4:I9)</f>
        <v>0.1875</v>
      </c>
      <c r="J10" s="12">
        <f>AVERAGE(J4:J9)</f>
        <v>0.5708333333333333</v>
      </c>
      <c r="K10" s="12">
        <f>AVERAGE(K4:K9)</f>
        <v>0.24166666666666667</v>
      </c>
      <c r="L10" s="9"/>
      <c r="M10" s="12">
        <f>AVERAGE(M4:M9)</f>
        <v>0</v>
      </c>
      <c r="N10" s="12">
        <f>AVERAGE(N4:N9)</f>
        <v>0</v>
      </c>
      <c r="O10" s="12">
        <f>AVERAGE(O4:O9)</f>
        <v>0.1875</v>
      </c>
      <c r="P10" s="12">
        <f>AVERAGE(P4:P9)</f>
        <v>0.8125</v>
      </c>
      <c r="Q10" s="99"/>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3" t="s">
        <v>175</v>
      </c>
      <c r="C12" s="313"/>
      <c r="D12" s="313"/>
      <c r="E12" s="313"/>
      <c r="F12" s="313"/>
      <c r="G12" s="313"/>
      <c r="H12" s="313"/>
      <c r="I12" s="313"/>
      <c r="J12" s="313"/>
      <c r="K12" s="313"/>
      <c r="L12" s="313"/>
      <c r="M12" s="313"/>
      <c r="N12" s="313"/>
      <c r="O12" s="313"/>
      <c r="P12" s="313"/>
      <c r="Q12" s="313"/>
      <c r="R12" s="313"/>
      <c r="S12" s="313"/>
      <c r="T12" s="313"/>
      <c r="U12" s="313"/>
    </row>
    <row r="13" spans="2:22" ht="24.95" customHeight="1" x14ac:dyDescent="0.2">
      <c r="B13" s="339" t="s">
        <v>28</v>
      </c>
      <c r="C13" s="339"/>
      <c r="D13" s="339"/>
      <c r="E13" s="339"/>
      <c r="F13" s="339"/>
      <c r="G13" s="339"/>
      <c r="H13" s="339"/>
      <c r="I13" s="339"/>
      <c r="J13" s="339"/>
      <c r="K13" s="339"/>
      <c r="L13" s="339"/>
      <c r="M13" s="339"/>
      <c r="N13" s="339"/>
      <c r="O13" s="339"/>
      <c r="P13" s="339"/>
      <c r="Q13" s="339"/>
      <c r="R13" s="339"/>
      <c r="S13" s="339"/>
      <c r="T13" s="339"/>
      <c r="U13" s="339"/>
    </row>
    <row r="14" spans="2:22" ht="60" customHeight="1" x14ac:dyDescent="0.2">
      <c r="B14" s="337"/>
      <c r="C14" s="337"/>
      <c r="D14" s="337"/>
      <c r="E14" s="337"/>
      <c r="F14" s="337"/>
      <c r="G14" s="337"/>
      <c r="H14" s="337"/>
      <c r="I14" s="337"/>
      <c r="J14" s="337"/>
      <c r="K14" s="337"/>
      <c r="L14" s="337"/>
      <c r="M14" s="337"/>
      <c r="N14" s="337"/>
      <c r="O14" s="337"/>
      <c r="P14" s="337"/>
      <c r="Q14" s="337"/>
      <c r="R14" s="337"/>
      <c r="S14" s="337"/>
      <c r="T14" s="337"/>
      <c r="U14" s="337"/>
    </row>
    <row r="15" spans="2:22" ht="60" customHeight="1" x14ac:dyDescent="0.2">
      <c r="B15" s="337"/>
      <c r="C15" s="337"/>
      <c r="D15" s="337"/>
      <c r="E15" s="337"/>
      <c r="F15" s="337"/>
      <c r="G15" s="337"/>
      <c r="H15" s="337"/>
      <c r="I15" s="337"/>
      <c r="J15" s="337"/>
      <c r="K15" s="337"/>
      <c r="L15" s="337"/>
      <c r="M15" s="337"/>
      <c r="N15" s="337"/>
      <c r="O15" s="337"/>
      <c r="P15" s="337"/>
      <c r="Q15" s="337"/>
      <c r="R15" s="337"/>
      <c r="S15" s="337"/>
      <c r="T15" s="337"/>
      <c r="U15" s="337"/>
    </row>
    <row r="16" spans="2:22" s="14" customFormat="1" ht="24.95" customHeight="1" x14ac:dyDescent="0.25">
      <c r="B16" s="338" t="s">
        <v>123</v>
      </c>
      <c r="C16" s="338"/>
      <c r="D16" s="338"/>
      <c r="E16" s="338"/>
      <c r="F16" s="338"/>
      <c r="G16" s="338"/>
      <c r="H16" s="338"/>
      <c r="I16" s="338"/>
      <c r="J16" s="338"/>
      <c r="K16" s="338"/>
      <c r="L16" s="338"/>
      <c r="M16" s="338"/>
      <c r="N16" s="338"/>
      <c r="O16" s="338"/>
      <c r="P16" s="338"/>
      <c r="Q16" s="338"/>
      <c r="R16" s="338"/>
      <c r="S16" s="338"/>
      <c r="T16" s="338"/>
      <c r="U16" s="338"/>
    </row>
    <row r="17" spans="2:21" ht="60" customHeight="1" x14ac:dyDescent="0.2">
      <c r="B17" s="337"/>
      <c r="C17" s="337"/>
      <c r="D17" s="337"/>
      <c r="E17" s="337"/>
      <c r="F17" s="337"/>
      <c r="G17" s="337"/>
      <c r="H17" s="337"/>
      <c r="I17" s="337"/>
      <c r="J17" s="337"/>
      <c r="K17" s="337"/>
      <c r="L17" s="337"/>
      <c r="M17" s="337"/>
      <c r="N17" s="337"/>
      <c r="O17" s="337"/>
      <c r="P17" s="337"/>
      <c r="Q17" s="337"/>
      <c r="R17" s="337"/>
      <c r="S17" s="337"/>
      <c r="T17" s="337"/>
      <c r="U17" s="337"/>
    </row>
    <row r="18" spans="2:21" ht="60" customHeight="1" x14ac:dyDescent="0.2">
      <c r="B18" s="337"/>
      <c r="C18" s="337"/>
      <c r="D18" s="337"/>
      <c r="E18" s="337"/>
      <c r="F18" s="337"/>
      <c r="G18" s="337"/>
      <c r="H18" s="337"/>
      <c r="I18" s="337"/>
      <c r="J18" s="337"/>
      <c r="K18" s="337"/>
      <c r="L18" s="337"/>
      <c r="M18" s="337"/>
      <c r="N18" s="337"/>
      <c r="O18" s="337"/>
      <c r="P18" s="337"/>
      <c r="Q18" s="337"/>
      <c r="R18" s="337"/>
      <c r="S18" s="337"/>
      <c r="T18" s="337"/>
      <c r="U18" s="337"/>
    </row>
    <row r="19" spans="2:21" ht="60" customHeight="1" x14ac:dyDescent="0.2">
      <c r="B19" s="337"/>
      <c r="C19" s="337"/>
      <c r="D19" s="337"/>
      <c r="E19" s="337"/>
      <c r="F19" s="337"/>
      <c r="G19" s="337"/>
      <c r="H19" s="337"/>
      <c r="I19" s="337"/>
      <c r="J19" s="337"/>
      <c r="K19" s="337"/>
      <c r="L19" s="337"/>
      <c r="M19" s="337"/>
      <c r="N19" s="337"/>
      <c r="O19" s="337"/>
      <c r="P19" s="337"/>
      <c r="Q19" s="337"/>
      <c r="R19" s="337"/>
      <c r="S19" s="337"/>
      <c r="T19" s="337"/>
      <c r="U19" s="337"/>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2" t="s">
        <v>176</v>
      </c>
      <c r="C21" s="332"/>
      <c r="D21" s="332"/>
      <c r="E21" s="332"/>
      <c r="F21" s="332"/>
      <c r="G21" s="332"/>
      <c r="H21" s="332"/>
      <c r="I21" s="332"/>
      <c r="J21" s="332"/>
      <c r="K21" s="332"/>
      <c r="L21" s="332"/>
      <c r="M21" s="332"/>
      <c r="N21" s="332"/>
      <c r="O21" s="332"/>
      <c r="P21" s="332"/>
      <c r="Q21" s="332"/>
      <c r="R21" s="332"/>
      <c r="S21" s="332"/>
      <c r="T21" s="332"/>
      <c r="U21" s="332"/>
    </row>
    <row r="22" spans="2:21" ht="24.95" customHeight="1" x14ac:dyDescent="0.2">
      <c r="B22" s="333" t="s">
        <v>28</v>
      </c>
      <c r="C22" s="333"/>
      <c r="D22" s="333"/>
      <c r="E22" s="333"/>
      <c r="F22" s="333"/>
      <c r="G22" s="333"/>
      <c r="H22" s="333"/>
      <c r="I22" s="333"/>
      <c r="J22" s="333"/>
      <c r="K22" s="333"/>
      <c r="L22" s="333"/>
      <c r="M22" s="333"/>
      <c r="N22" s="333"/>
      <c r="O22" s="333"/>
      <c r="P22" s="333"/>
      <c r="Q22" s="333"/>
      <c r="R22" s="333"/>
      <c r="S22" s="333"/>
      <c r="T22" s="333"/>
      <c r="U22" s="333"/>
    </row>
    <row r="23" spans="2:21" ht="60" customHeight="1" x14ac:dyDescent="0.2">
      <c r="B23" s="337"/>
      <c r="C23" s="337"/>
      <c r="D23" s="337"/>
      <c r="E23" s="337"/>
      <c r="F23" s="337"/>
      <c r="G23" s="337"/>
      <c r="H23" s="337"/>
      <c r="I23" s="337"/>
      <c r="J23" s="337"/>
      <c r="K23" s="337"/>
      <c r="L23" s="337"/>
      <c r="M23" s="337"/>
      <c r="N23" s="337"/>
      <c r="O23" s="337"/>
      <c r="P23" s="337"/>
      <c r="Q23" s="337"/>
      <c r="R23" s="337"/>
      <c r="S23" s="337"/>
      <c r="T23" s="337"/>
      <c r="U23" s="337"/>
    </row>
    <row r="24" spans="2:21" ht="60" customHeight="1" x14ac:dyDescent="0.2">
      <c r="B24" s="337"/>
      <c r="C24" s="337"/>
      <c r="D24" s="337"/>
      <c r="E24" s="337"/>
      <c r="F24" s="337"/>
      <c r="G24" s="337"/>
      <c r="H24" s="337"/>
      <c r="I24" s="337"/>
      <c r="J24" s="337"/>
      <c r="K24" s="337"/>
      <c r="L24" s="337"/>
      <c r="M24" s="337"/>
      <c r="N24" s="337"/>
      <c r="O24" s="337"/>
      <c r="P24" s="337"/>
      <c r="Q24" s="337"/>
      <c r="R24" s="337"/>
      <c r="S24" s="337"/>
      <c r="T24" s="337"/>
      <c r="U24" s="337"/>
    </row>
    <row r="25" spans="2:21" s="14" customFormat="1" ht="24.95" customHeight="1" x14ac:dyDescent="0.25">
      <c r="B25" s="338" t="s">
        <v>123</v>
      </c>
      <c r="C25" s="338"/>
      <c r="D25" s="338"/>
      <c r="E25" s="338"/>
      <c r="F25" s="338"/>
      <c r="G25" s="338"/>
      <c r="H25" s="338"/>
      <c r="I25" s="338"/>
      <c r="J25" s="338"/>
      <c r="K25" s="338"/>
      <c r="L25" s="338"/>
      <c r="M25" s="338"/>
      <c r="N25" s="338"/>
      <c r="O25" s="338"/>
      <c r="P25" s="338"/>
      <c r="Q25" s="338"/>
      <c r="R25" s="338"/>
      <c r="S25" s="338"/>
      <c r="T25" s="338"/>
      <c r="U25" s="338"/>
    </row>
    <row r="26" spans="2:21" ht="60" customHeight="1" x14ac:dyDescent="0.2">
      <c r="B26" s="337"/>
      <c r="C26" s="337"/>
      <c r="D26" s="337"/>
      <c r="E26" s="337"/>
      <c r="F26" s="337"/>
      <c r="G26" s="337"/>
      <c r="H26" s="337"/>
      <c r="I26" s="337"/>
      <c r="J26" s="337"/>
      <c r="K26" s="337"/>
      <c r="L26" s="337"/>
      <c r="M26" s="337"/>
      <c r="N26" s="337"/>
      <c r="O26" s="337"/>
      <c r="P26" s="337"/>
      <c r="Q26" s="337"/>
      <c r="R26" s="337"/>
      <c r="S26" s="337"/>
      <c r="T26" s="337"/>
      <c r="U26" s="337"/>
    </row>
    <row r="27" spans="2:21" ht="60" customHeight="1" x14ac:dyDescent="0.2">
      <c r="B27" s="337"/>
      <c r="C27" s="337"/>
      <c r="D27" s="337"/>
      <c r="E27" s="337"/>
      <c r="F27" s="337"/>
      <c r="G27" s="337"/>
      <c r="H27" s="337"/>
      <c r="I27" s="337"/>
      <c r="J27" s="337"/>
      <c r="K27" s="337"/>
      <c r="L27" s="337"/>
      <c r="M27" s="337"/>
      <c r="N27" s="337"/>
      <c r="O27" s="337"/>
      <c r="P27" s="337"/>
      <c r="Q27" s="337"/>
      <c r="R27" s="337"/>
      <c r="S27" s="337"/>
      <c r="T27" s="337"/>
      <c r="U27" s="337"/>
    </row>
    <row r="28" spans="2:21" ht="60" customHeight="1" x14ac:dyDescent="0.2">
      <c r="B28" s="337"/>
      <c r="C28" s="337"/>
      <c r="D28" s="337"/>
      <c r="E28" s="337"/>
      <c r="F28" s="337"/>
      <c r="G28" s="337"/>
      <c r="H28" s="337"/>
      <c r="I28" s="337"/>
      <c r="J28" s="337"/>
      <c r="K28" s="337"/>
      <c r="L28" s="337"/>
      <c r="M28" s="337"/>
      <c r="N28" s="337"/>
      <c r="O28" s="337"/>
      <c r="P28" s="337"/>
      <c r="Q28" s="337"/>
      <c r="R28" s="337"/>
      <c r="S28" s="337"/>
      <c r="T28" s="337"/>
      <c r="U28" s="337"/>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0" t="s">
        <v>176</v>
      </c>
      <c r="C30" s="340"/>
      <c r="D30" s="340"/>
      <c r="E30" s="340"/>
      <c r="F30" s="340"/>
      <c r="G30" s="340"/>
      <c r="H30" s="340"/>
      <c r="I30" s="340"/>
      <c r="J30" s="340"/>
      <c r="K30" s="340"/>
      <c r="L30" s="340"/>
      <c r="M30" s="340"/>
      <c r="N30" s="340"/>
      <c r="O30" s="340"/>
      <c r="P30" s="340"/>
      <c r="Q30" s="340"/>
      <c r="R30" s="340"/>
      <c r="S30" s="340"/>
      <c r="T30" s="340"/>
      <c r="U30" s="340"/>
    </row>
    <row r="31" spans="2:21" ht="24.95" customHeight="1" x14ac:dyDescent="0.2">
      <c r="B31" s="341" t="s">
        <v>28</v>
      </c>
      <c r="C31" s="342"/>
      <c r="D31" s="342"/>
      <c r="E31" s="342"/>
      <c r="F31" s="342"/>
      <c r="G31" s="342"/>
      <c r="H31" s="342"/>
      <c r="I31" s="342"/>
      <c r="J31" s="342"/>
      <c r="K31" s="342"/>
      <c r="L31" s="342"/>
      <c r="M31" s="342"/>
      <c r="N31" s="342"/>
      <c r="O31" s="342"/>
      <c r="P31" s="342"/>
      <c r="Q31" s="342"/>
      <c r="R31" s="342"/>
      <c r="S31" s="342"/>
      <c r="T31" s="342"/>
      <c r="U31" s="342"/>
    </row>
    <row r="32" spans="2:21" ht="60" customHeight="1" x14ac:dyDescent="0.2">
      <c r="B32" s="337"/>
      <c r="C32" s="337"/>
      <c r="D32" s="337"/>
      <c r="E32" s="337"/>
      <c r="F32" s="337"/>
      <c r="G32" s="337"/>
      <c r="H32" s="337"/>
      <c r="I32" s="337"/>
      <c r="J32" s="337"/>
      <c r="K32" s="337"/>
      <c r="L32" s="337"/>
      <c r="M32" s="337"/>
      <c r="N32" s="337"/>
      <c r="O32" s="337"/>
      <c r="P32" s="337"/>
      <c r="Q32" s="337"/>
      <c r="R32" s="337"/>
      <c r="S32" s="337"/>
      <c r="T32" s="337"/>
      <c r="U32" s="337"/>
    </row>
    <row r="33" spans="2:21" ht="60" customHeight="1" x14ac:dyDescent="0.2">
      <c r="B33" s="337"/>
      <c r="C33" s="337"/>
      <c r="D33" s="337"/>
      <c r="E33" s="337"/>
      <c r="F33" s="337"/>
      <c r="G33" s="337"/>
      <c r="H33" s="337"/>
      <c r="I33" s="337"/>
      <c r="J33" s="337"/>
      <c r="K33" s="337"/>
      <c r="L33" s="337"/>
      <c r="M33" s="337"/>
      <c r="N33" s="337"/>
      <c r="O33" s="337"/>
      <c r="P33" s="337"/>
      <c r="Q33" s="337"/>
      <c r="R33" s="337"/>
      <c r="S33" s="337"/>
      <c r="T33" s="337"/>
      <c r="U33" s="337"/>
    </row>
    <row r="34" spans="2:21" s="14" customFormat="1" ht="24.95" customHeight="1" x14ac:dyDescent="0.25">
      <c r="B34" s="338" t="s">
        <v>123</v>
      </c>
      <c r="C34" s="338"/>
      <c r="D34" s="338"/>
      <c r="E34" s="338"/>
      <c r="F34" s="338"/>
      <c r="G34" s="338"/>
      <c r="H34" s="338"/>
      <c r="I34" s="338"/>
      <c r="J34" s="338"/>
      <c r="K34" s="338"/>
      <c r="L34" s="338"/>
      <c r="M34" s="338"/>
      <c r="N34" s="338"/>
      <c r="O34" s="338"/>
      <c r="P34" s="338"/>
      <c r="Q34" s="338"/>
      <c r="R34" s="338"/>
      <c r="S34" s="338"/>
      <c r="T34" s="338"/>
      <c r="U34" s="338"/>
    </row>
    <row r="35" spans="2:21" ht="60" customHeight="1" x14ac:dyDescent="0.2">
      <c r="B35" s="337"/>
      <c r="C35" s="337"/>
      <c r="D35" s="337"/>
      <c r="E35" s="337"/>
      <c r="F35" s="337"/>
      <c r="G35" s="337"/>
      <c r="H35" s="337"/>
      <c r="I35" s="337"/>
      <c r="J35" s="337"/>
      <c r="K35" s="337"/>
      <c r="L35" s="337"/>
      <c r="M35" s="337"/>
      <c r="N35" s="337"/>
      <c r="O35" s="337"/>
      <c r="P35" s="337"/>
      <c r="Q35" s="337"/>
      <c r="R35" s="337"/>
      <c r="S35" s="337"/>
      <c r="T35" s="337"/>
      <c r="U35" s="337"/>
    </row>
    <row r="36" spans="2:21" ht="60" customHeight="1" x14ac:dyDescent="0.2">
      <c r="B36" s="337"/>
      <c r="C36" s="337"/>
      <c r="D36" s="337"/>
      <c r="E36" s="337"/>
      <c r="F36" s="337"/>
      <c r="G36" s="337"/>
      <c r="H36" s="337"/>
      <c r="I36" s="337"/>
      <c r="J36" s="337"/>
      <c r="K36" s="337"/>
      <c r="L36" s="337"/>
      <c r="M36" s="337"/>
      <c r="N36" s="337"/>
      <c r="O36" s="337"/>
      <c r="P36" s="337"/>
      <c r="Q36" s="337"/>
      <c r="R36" s="337"/>
      <c r="S36" s="337"/>
      <c r="T36" s="337"/>
      <c r="U36" s="337"/>
    </row>
    <row r="37" spans="2:21" ht="60" customHeight="1" x14ac:dyDescent="0.2">
      <c r="B37" s="337"/>
      <c r="C37" s="337"/>
      <c r="D37" s="337"/>
      <c r="E37" s="337"/>
      <c r="F37" s="337"/>
      <c r="G37" s="337"/>
      <c r="H37" s="337"/>
      <c r="I37" s="337"/>
      <c r="J37" s="337"/>
      <c r="K37" s="337"/>
      <c r="L37" s="337"/>
      <c r="M37" s="337"/>
      <c r="N37" s="337"/>
      <c r="O37" s="337"/>
      <c r="P37" s="337"/>
      <c r="Q37" s="337"/>
      <c r="R37" s="337"/>
      <c r="S37" s="337"/>
      <c r="T37" s="337"/>
      <c r="U37" s="337"/>
    </row>
    <row r="39" spans="2:21" x14ac:dyDescent="0.2">
      <c r="B39" s="320" t="s">
        <v>176</v>
      </c>
      <c r="C39" s="320"/>
      <c r="D39" s="320"/>
      <c r="E39" s="320"/>
      <c r="F39" s="320"/>
      <c r="G39" s="320"/>
      <c r="H39" s="320"/>
      <c r="I39" s="320"/>
      <c r="J39" s="320"/>
      <c r="K39" s="320"/>
      <c r="L39" s="320"/>
      <c r="M39" s="320"/>
      <c r="N39" s="320"/>
      <c r="O39" s="320"/>
      <c r="P39" s="320"/>
      <c r="Q39" s="320"/>
      <c r="R39" s="320"/>
      <c r="S39" s="320"/>
      <c r="T39" s="320"/>
      <c r="U39" s="320"/>
    </row>
    <row r="40" spans="2:21" ht="19.5" x14ac:dyDescent="0.2">
      <c r="B40" s="341" t="s">
        <v>28</v>
      </c>
      <c r="C40" s="342"/>
      <c r="D40" s="342"/>
      <c r="E40" s="342"/>
      <c r="F40" s="342"/>
      <c r="G40" s="342"/>
      <c r="H40" s="342"/>
      <c r="I40" s="342"/>
      <c r="J40" s="342"/>
      <c r="K40" s="342"/>
      <c r="L40" s="342"/>
      <c r="M40" s="342"/>
      <c r="N40" s="342"/>
      <c r="O40" s="342"/>
      <c r="P40" s="342"/>
      <c r="Q40" s="342"/>
      <c r="R40" s="342"/>
      <c r="S40" s="342"/>
      <c r="T40" s="342"/>
      <c r="U40" s="342"/>
    </row>
    <row r="41" spans="2:21" ht="51.75" customHeight="1" x14ac:dyDescent="0.2">
      <c r="B41" s="337"/>
      <c r="C41" s="337"/>
      <c r="D41" s="337"/>
      <c r="E41" s="337"/>
      <c r="F41" s="337"/>
      <c r="G41" s="337"/>
      <c r="H41" s="337"/>
      <c r="I41" s="337"/>
      <c r="J41" s="337"/>
      <c r="K41" s="337"/>
      <c r="L41" s="337"/>
      <c r="M41" s="337"/>
      <c r="N41" s="337"/>
      <c r="O41" s="337"/>
      <c r="P41" s="337"/>
      <c r="Q41" s="337"/>
      <c r="R41" s="337"/>
      <c r="S41" s="337"/>
      <c r="T41" s="337"/>
      <c r="U41" s="337"/>
    </row>
    <row r="42" spans="2:21" ht="50.25" customHeight="1" x14ac:dyDescent="0.2">
      <c r="B42" s="337"/>
      <c r="C42" s="337"/>
      <c r="D42" s="337"/>
      <c r="E42" s="337"/>
      <c r="F42" s="337"/>
      <c r="G42" s="337"/>
      <c r="H42" s="337"/>
      <c r="I42" s="337"/>
      <c r="J42" s="337"/>
      <c r="K42" s="337"/>
      <c r="L42" s="337"/>
      <c r="M42" s="337"/>
      <c r="N42" s="337"/>
      <c r="O42" s="337"/>
      <c r="P42" s="337"/>
      <c r="Q42" s="337"/>
      <c r="R42" s="337"/>
      <c r="S42" s="337"/>
      <c r="T42" s="337"/>
      <c r="U42" s="337"/>
    </row>
    <row r="43" spans="2:21" ht="19.5" x14ac:dyDescent="0.2">
      <c r="B43" s="338" t="s">
        <v>123</v>
      </c>
      <c r="C43" s="338"/>
      <c r="D43" s="338"/>
      <c r="E43" s="338"/>
      <c r="F43" s="338"/>
      <c r="G43" s="338"/>
      <c r="H43" s="338"/>
      <c r="I43" s="338"/>
      <c r="J43" s="338"/>
      <c r="K43" s="338"/>
      <c r="L43" s="338"/>
      <c r="M43" s="338"/>
      <c r="N43" s="338"/>
      <c r="O43" s="338"/>
      <c r="P43" s="338"/>
      <c r="Q43" s="338"/>
      <c r="R43" s="338"/>
      <c r="S43" s="338"/>
      <c r="T43" s="338"/>
      <c r="U43" s="338"/>
    </row>
    <row r="44" spans="2:21" ht="69.75" customHeight="1" x14ac:dyDescent="0.2">
      <c r="B44" s="337"/>
      <c r="C44" s="337"/>
      <c r="D44" s="337"/>
      <c r="E44" s="337"/>
      <c r="F44" s="337"/>
      <c r="G44" s="337"/>
      <c r="H44" s="337"/>
      <c r="I44" s="337"/>
      <c r="J44" s="337"/>
      <c r="K44" s="337"/>
      <c r="L44" s="337"/>
      <c r="M44" s="337"/>
      <c r="N44" s="337"/>
      <c r="O44" s="337"/>
      <c r="P44" s="337"/>
      <c r="Q44" s="337"/>
      <c r="R44" s="337"/>
      <c r="S44" s="337"/>
      <c r="T44" s="337"/>
      <c r="U44" s="337"/>
    </row>
    <row r="45" spans="2:21" ht="60" customHeight="1" x14ac:dyDescent="0.2">
      <c r="B45" s="337"/>
      <c r="C45" s="337"/>
      <c r="D45" s="337"/>
      <c r="E45" s="337"/>
      <c r="F45" s="337"/>
      <c r="G45" s="337"/>
      <c r="H45" s="337"/>
      <c r="I45" s="337"/>
      <c r="J45" s="337"/>
      <c r="K45" s="337"/>
      <c r="L45" s="337"/>
      <c r="M45" s="337"/>
      <c r="N45" s="337"/>
      <c r="O45" s="337"/>
      <c r="P45" s="337"/>
      <c r="Q45" s="337"/>
      <c r="R45" s="337"/>
      <c r="S45" s="337"/>
      <c r="T45" s="337"/>
      <c r="U45" s="337"/>
    </row>
    <row r="46" spans="2:21" ht="59.25" customHeight="1" x14ac:dyDescent="0.2">
      <c r="B46" s="337"/>
      <c r="C46" s="337"/>
      <c r="D46" s="337"/>
      <c r="E46" s="337"/>
      <c r="F46" s="337"/>
      <c r="G46" s="337"/>
      <c r="H46" s="337"/>
      <c r="I46" s="337"/>
      <c r="J46" s="337"/>
      <c r="K46" s="337"/>
      <c r="L46" s="337"/>
      <c r="M46" s="337"/>
      <c r="N46" s="337"/>
      <c r="O46" s="337"/>
      <c r="P46" s="337"/>
      <c r="Q46" s="337"/>
      <c r="R46" s="337"/>
      <c r="S46" s="337"/>
      <c r="T46" s="337"/>
      <c r="U46" s="337"/>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25" zoomScale="70" zoomScaleNormal="70" workbookViewId="0">
      <selection activeCell="B39" sqref="B39:U39"/>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4" t="s">
        <v>136</v>
      </c>
      <c r="C2" s="313" t="s">
        <v>175</v>
      </c>
      <c r="D2" s="313"/>
      <c r="E2" s="313"/>
      <c r="F2" s="313"/>
      <c r="G2" s="2"/>
      <c r="H2" s="311" t="s">
        <v>176</v>
      </c>
      <c r="I2" s="311"/>
      <c r="J2" s="311"/>
      <c r="K2" s="311"/>
      <c r="L2" s="2"/>
      <c r="M2" s="312" t="s">
        <v>176</v>
      </c>
      <c r="N2" s="312"/>
      <c r="O2" s="312"/>
      <c r="P2" s="312"/>
      <c r="Q2" s="102"/>
      <c r="R2" s="320" t="s">
        <v>179</v>
      </c>
      <c r="S2" s="320"/>
      <c r="T2" s="320"/>
      <c r="U2" s="320"/>
      <c r="V2" s="310"/>
    </row>
    <row r="3" spans="2:22" ht="24.75" customHeight="1" thickBot="1" x14ac:dyDescent="0.25">
      <c r="B3" s="315"/>
      <c r="C3" s="3">
        <v>1</v>
      </c>
      <c r="D3" s="3">
        <v>2</v>
      </c>
      <c r="E3" s="4">
        <v>3</v>
      </c>
      <c r="F3" s="5">
        <v>4</v>
      </c>
      <c r="G3" s="318"/>
      <c r="H3" s="3">
        <v>1</v>
      </c>
      <c r="I3" s="3">
        <v>2</v>
      </c>
      <c r="J3" s="4">
        <v>3</v>
      </c>
      <c r="K3" s="5">
        <v>4</v>
      </c>
      <c r="L3" s="316"/>
      <c r="M3" s="3">
        <v>1</v>
      </c>
      <c r="N3" s="3">
        <v>2</v>
      </c>
      <c r="O3" s="4">
        <v>3</v>
      </c>
      <c r="P3" s="5">
        <v>4</v>
      </c>
      <c r="Q3" s="103"/>
      <c r="R3" s="3">
        <v>1</v>
      </c>
      <c r="S3" s="3">
        <v>2</v>
      </c>
      <c r="T3" s="4">
        <v>3</v>
      </c>
      <c r="U3" s="5">
        <v>4</v>
      </c>
      <c r="V3" s="310"/>
    </row>
    <row r="4" spans="2:22" ht="38.1" customHeight="1" thickTop="1" thickBot="1" x14ac:dyDescent="0.25">
      <c r="B4" s="79" t="s">
        <v>132</v>
      </c>
      <c r="C4" s="77">
        <f>Autoevaluación!R84/SUM(Autoevaluación!R84:R87)</f>
        <v>0</v>
      </c>
      <c r="D4" s="7">
        <f>Autoevaluación!R85/SUM(Autoevaluación!R84:R87)</f>
        <v>0</v>
      </c>
      <c r="E4" s="7">
        <f>Autoevaluación!R86/SUM(Autoevaluación!R84:R87)</f>
        <v>0.33333333333333331</v>
      </c>
      <c r="F4" s="7">
        <f>Autoevaluación!R87/SUM(Autoevaluación!R84:R87)</f>
        <v>0.66666666666666663</v>
      </c>
      <c r="G4" s="319"/>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317"/>
      <c r="M4" s="7">
        <f>Autoevaluación!T84/SUM(Autoevaluación!T84:T87)</f>
        <v>0</v>
      </c>
      <c r="N4" s="7">
        <f>Autoevaluación!T85/SUM(Autoevaluación!T84:T87)</f>
        <v>0</v>
      </c>
      <c r="O4" s="7">
        <f>Autoevaluación!T86/SUM(Autoevaluación!T84:T87)</f>
        <v>0</v>
      </c>
      <c r="P4" s="7">
        <f>Autoevaluación!T87/SUM(Autoevaluación!T84:T87)</f>
        <v>1</v>
      </c>
      <c r="Q4" s="98"/>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81" t="s">
        <v>133</v>
      </c>
      <c r="C5" s="77">
        <f>Autoevaluación!R89/SUM(Autoevaluación!R89:R92)</f>
        <v>0</v>
      </c>
      <c r="D5" s="7">
        <f>Autoevaluación!R90/SUM(Autoevaluación!R89:R92)</f>
        <v>0.14285714285714285</v>
      </c>
      <c r="E5" s="7">
        <f>Autoevaluación!R91/SUM(Autoevaluación!R89:R92)</f>
        <v>0.7142857142857143</v>
      </c>
      <c r="F5" s="7">
        <f>Autoevaluación!R92/SUM(Autoevaluación!R89:R92)</f>
        <v>0.14285714285714285</v>
      </c>
      <c r="G5" s="319"/>
      <c r="H5" s="17">
        <f>Autoevaluación!S89/SUM(Autoevaluación!S89:S92)</f>
        <v>0</v>
      </c>
      <c r="I5" s="7">
        <f>Autoevaluación!S90/SUM(Autoevaluación!S89:S92)</f>
        <v>0</v>
      </c>
      <c r="J5" s="7" t="e">
        <f>Autoevaluación!S91/SUM(Autoevaluación!S89:Q92Q13:V16)</f>
        <v>#NAME?</v>
      </c>
      <c r="K5" s="7">
        <f>Autoevaluación!S92/SUM(Autoevaluación!S89:S92)</f>
        <v>0.14285714285714285</v>
      </c>
      <c r="L5" s="317"/>
      <c r="M5" s="7">
        <f>Autoevaluación!T89/SUM(Autoevaluación!T89:T92)</f>
        <v>0</v>
      </c>
      <c r="N5" s="7">
        <f>Autoevaluación!T90/SUM(Autoevaluación!T89:T92)</f>
        <v>0</v>
      </c>
      <c r="O5" s="7">
        <f>Autoevaluación!T91/SUM(Autoevaluación!T89:T92)</f>
        <v>0</v>
      </c>
      <c r="P5" s="7">
        <f>Autoevaluación!T92/SUM(Autoevaluación!T89:T92)</f>
        <v>1</v>
      </c>
      <c r="Q5" s="98"/>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81" t="s">
        <v>32</v>
      </c>
      <c r="C6" s="77">
        <f>Autoevaluación!R98/SUM(Autoevaluación!R98:R101)</f>
        <v>0.5</v>
      </c>
      <c r="D6" s="7">
        <f>Autoevaluación!R99/SUM(Autoevaluación!R98:R101)</f>
        <v>0</v>
      </c>
      <c r="E6" s="7">
        <f>Autoevaluación!R100/SUM(Autoevaluación!R98:R101)</f>
        <v>0.5</v>
      </c>
      <c r="F6" s="7">
        <f>Autoevaluación!R101/SUM(Autoevaluación!R98:R101)</f>
        <v>0</v>
      </c>
      <c r="G6" s="319"/>
      <c r="H6" s="17">
        <f>Autoevaluación!S98/SUM(Autoevaluación!S98:S101)</f>
        <v>0</v>
      </c>
      <c r="I6" s="7">
        <f>Autoevaluación!S99/SUM(Autoevaluación!S98:S101)</f>
        <v>0.5</v>
      </c>
      <c r="J6" s="7">
        <f>Autoevaluación!S100/SUM(Autoevaluación!S98:S101)</f>
        <v>0</v>
      </c>
      <c r="K6" s="7">
        <f>Autoevaluación!S10/SUM(Autoevaluación!S98:S101)</f>
        <v>0</v>
      </c>
      <c r="L6" s="317"/>
      <c r="M6" s="7">
        <f>Autoevaluación!T98/SUM(Autoevaluación!T98:T101)</f>
        <v>0</v>
      </c>
      <c r="N6" s="7">
        <f>Autoevaluación!T99/SUM(Autoevaluación!T98:T101)</f>
        <v>0</v>
      </c>
      <c r="O6" s="7">
        <f>Autoevaluación!T100/SUM(Autoevaluación!T98:T101)</f>
        <v>0.5</v>
      </c>
      <c r="P6" s="7">
        <f>Autoevaluación!T101/SUM(Autoevaluación!T98:T101)</f>
        <v>0.5</v>
      </c>
      <c r="Q6" s="98"/>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79" t="s">
        <v>134</v>
      </c>
      <c r="C7" s="77">
        <f>Autoevaluación!R102/SUM(Autoevaluación!R102:R105)</f>
        <v>0.2</v>
      </c>
      <c r="D7" s="7">
        <f>Autoevaluación!R103/SUM(Autoevaluación!R102:R105)</f>
        <v>0.3</v>
      </c>
      <c r="E7" s="7">
        <f>Autoevaluación!R104/SUM(Autoevaluación!R102:R105)</f>
        <v>0.5</v>
      </c>
      <c r="F7" s="7">
        <f>Autoevaluación!R105/SUM(Autoevaluación!R102:R105)</f>
        <v>0</v>
      </c>
      <c r="G7" s="319"/>
      <c r="H7" s="17">
        <f>Autoevaluación!S102/SUM(Autoevaluación!S102:S105)</f>
        <v>0</v>
      </c>
      <c r="I7" s="7">
        <f>Autoevaluación!S103/SUM(Autoevaluación!S102:S105)</f>
        <v>0.4</v>
      </c>
      <c r="J7" s="7">
        <f>Autoevaluación!S104/SUM(Autoevaluación!S102:S105)</f>
        <v>0.5</v>
      </c>
      <c r="K7" s="7">
        <f>Autoevaluación!S105/SUM(Autoevaluación!S102:S105)</f>
        <v>0.1</v>
      </c>
      <c r="L7" s="317"/>
      <c r="M7" s="7">
        <f>Autoevaluación!T102/SUM(Autoevaluación!T102:T105)</f>
        <v>0</v>
      </c>
      <c r="N7" s="7">
        <f>Autoevaluación!T103/SUM(Autoevaluación!T102:T105)</f>
        <v>0.1</v>
      </c>
      <c r="O7" s="7">
        <f>Autoevaluación!T104/SUM(Autoevaluación!T102:T105)</f>
        <v>0.3</v>
      </c>
      <c r="P7" s="7">
        <f>Autoevaluación!T105/SUM(Autoevaluación!T102:T105)</f>
        <v>0.6</v>
      </c>
      <c r="Q7" s="98"/>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79" t="s">
        <v>135</v>
      </c>
      <c r="C8" s="77">
        <f>Autoevaluación!R114/SUM(Autoevaluación!R114:R117)</f>
        <v>0</v>
      </c>
      <c r="D8" s="7">
        <f>Autoevaluación!R115/SUM(Autoevaluación!R114:R117)</f>
        <v>0</v>
      </c>
      <c r="E8" s="7">
        <f>Autoevaluación!R116/SUM(Autoevaluación!R114:R117)</f>
        <v>0</v>
      </c>
      <c r="F8" s="7">
        <f>Autoevaluación!R117/SUM(Autoevaluación!R114:R117)</f>
        <v>1</v>
      </c>
      <c r="G8" s="319"/>
      <c r="H8" s="17">
        <f>Autoevaluación!S114/SUM(Autoevaluación!S114:S117)</f>
        <v>0</v>
      </c>
      <c r="I8" s="7">
        <f>Autoevaluación!S115/SUM(Autoevaluación!S114:S117)</f>
        <v>0</v>
      </c>
      <c r="J8" s="7">
        <f>Autoevaluación!S116/SUM(Autoevaluación!S114:S117)</f>
        <v>0</v>
      </c>
      <c r="K8" s="7">
        <f>Autoevaluación!S117/SUM(Autoevaluación!S114:S117)</f>
        <v>1</v>
      </c>
      <c r="L8" s="317"/>
      <c r="M8" s="7">
        <f>Autoevaluación!T114/SUM(Autoevaluación!T114:T117)</f>
        <v>0</v>
      </c>
      <c r="N8" s="7">
        <f>Autoevaluación!T115/SUM(Autoevaluación!T114:T117)</f>
        <v>0</v>
      </c>
      <c r="O8" s="7">
        <f>Autoevaluación!T116/SUM(Autoevaluación!T114:T117)</f>
        <v>0</v>
      </c>
      <c r="P8" s="7">
        <f>Autoevaluación!T117/SUM(Autoevaluación!T114:T117)</f>
        <v>1</v>
      </c>
      <c r="Q8" s="98"/>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80"/>
      <c r="C9" s="7"/>
      <c r="D9" s="7"/>
      <c r="E9" s="7"/>
      <c r="F9" s="7"/>
      <c r="G9" s="319"/>
      <c r="H9" s="7"/>
      <c r="I9" s="7"/>
      <c r="J9" s="7"/>
      <c r="K9" s="7"/>
      <c r="L9" s="317"/>
      <c r="M9" s="7"/>
      <c r="N9" s="7"/>
      <c r="O9" s="7"/>
      <c r="P9" s="7"/>
      <c r="Q9" s="98"/>
      <c r="R9" s="7"/>
      <c r="S9" s="7"/>
      <c r="T9" s="7"/>
      <c r="U9" s="7"/>
    </row>
    <row r="10" spans="2:22" ht="42" customHeight="1" x14ac:dyDescent="0.2">
      <c r="B10" s="15" t="s">
        <v>137</v>
      </c>
      <c r="C10" s="12">
        <f>AVERAGE(C4:C9)</f>
        <v>0.13999999999999999</v>
      </c>
      <c r="D10" s="12">
        <f>AVERAGE(D4:D9)</f>
        <v>8.8571428571428565E-2</v>
      </c>
      <c r="E10" s="12">
        <f>AVERAGE(E4:E9)</f>
        <v>0.40952380952380951</v>
      </c>
      <c r="F10" s="12">
        <f>AVERAGE(F4:F9)</f>
        <v>0.3619047619047619</v>
      </c>
      <c r="G10" s="9"/>
      <c r="H10" s="12">
        <f>AVERAGE(H4:H9)</f>
        <v>0</v>
      </c>
      <c r="I10" s="12">
        <f>AVERAGE(I4:I9)</f>
        <v>0.18</v>
      </c>
      <c r="J10" s="12" t="e">
        <f>AVERAGE(J4:J9)</f>
        <v>#NAME?</v>
      </c>
      <c r="K10" s="12">
        <f>AVERAGE(K4:K9)</f>
        <v>0.38190476190476186</v>
      </c>
      <c r="L10" s="9"/>
      <c r="M10" s="12">
        <f>AVERAGE(M4:M9)</f>
        <v>0</v>
      </c>
      <c r="N10" s="12">
        <f>AVERAGE(N4:N9)</f>
        <v>0.02</v>
      </c>
      <c r="O10" s="12">
        <f>AVERAGE(O4:O9)</f>
        <v>0.16</v>
      </c>
      <c r="P10" s="12">
        <f>AVERAGE(P4:P9)</f>
        <v>0.82</v>
      </c>
      <c r="Q10" s="99"/>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3" t="s">
        <v>175</v>
      </c>
      <c r="C12" s="313"/>
      <c r="D12" s="313"/>
      <c r="E12" s="313"/>
      <c r="F12" s="313"/>
      <c r="G12" s="313"/>
      <c r="H12" s="313"/>
      <c r="I12" s="313"/>
      <c r="J12" s="313"/>
      <c r="K12" s="313"/>
      <c r="L12" s="313"/>
      <c r="M12" s="313"/>
      <c r="N12" s="313"/>
      <c r="O12" s="313"/>
      <c r="P12" s="313"/>
      <c r="Q12" s="313"/>
      <c r="R12" s="313"/>
      <c r="S12" s="313"/>
      <c r="T12" s="313"/>
      <c r="U12" s="313"/>
    </row>
    <row r="13" spans="2:22" ht="24.95" customHeight="1" x14ac:dyDescent="0.2">
      <c r="B13" s="339" t="s">
        <v>28</v>
      </c>
      <c r="C13" s="339"/>
      <c r="D13" s="339"/>
      <c r="E13" s="339"/>
      <c r="F13" s="339"/>
      <c r="G13" s="339"/>
      <c r="H13" s="339"/>
      <c r="I13" s="339"/>
      <c r="J13" s="339"/>
      <c r="K13" s="339"/>
      <c r="L13" s="339"/>
      <c r="M13" s="339"/>
      <c r="N13" s="339"/>
      <c r="O13" s="339"/>
      <c r="P13" s="339"/>
      <c r="Q13" s="339"/>
      <c r="R13" s="339"/>
      <c r="S13" s="339"/>
      <c r="T13" s="339"/>
      <c r="U13" s="339"/>
    </row>
    <row r="14" spans="2:22" ht="60" customHeight="1" x14ac:dyDescent="0.2">
      <c r="B14" s="309"/>
      <c r="C14" s="309"/>
      <c r="D14" s="309"/>
      <c r="E14" s="309"/>
      <c r="F14" s="309"/>
      <c r="G14" s="309"/>
      <c r="H14" s="309"/>
      <c r="I14" s="309"/>
      <c r="J14" s="309"/>
      <c r="K14" s="309"/>
      <c r="L14" s="309"/>
      <c r="M14" s="309"/>
      <c r="N14" s="309"/>
      <c r="O14" s="309"/>
      <c r="P14" s="309"/>
      <c r="Q14" s="309"/>
      <c r="R14" s="309"/>
      <c r="S14" s="309"/>
      <c r="T14" s="309"/>
      <c r="U14" s="309"/>
    </row>
    <row r="15" spans="2:22" ht="60" customHeight="1" x14ac:dyDescent="0.2">
      <c r="B15" s="309"/>
      <c r="C15" s="309"/>
      <c r="D15" s="309"/>
      <c r="E15" s="309"/>
      <c r="F15" s="309"/>
      <c r="G15" s="309"/>
      <c r="H15" s="309"/>
      <c r="I15" s="309"/>
      <c r="J15" s="309"/>
      <c r="K15" s="309"/>
      <c r="L15" s="309"/>
      <c r="M15" s="309"/>
      <c r="N15" s="309"/>
      <c r="O15" s="309"/>
      <c r="P15" s="309"/>
      <c r="Q15" s="309"/>
      <c r="R15" s="309"/>
      <c r="S15" s="309"/>
      <c r="T15" s="309"/>
      <c r="U15" s="309"/>
    </row>
    <row r="16" spans="2:22" s="14" customFormat="1" ht="24.95" customHeight="1" x14ac:dyDescent="0.25">
      <c r="B16" s="338" t="s">
        <v>123</v>
      </c>
      <c r="C16" s="338"/>
      <c r="D16" s="338"/>
      <c r="E16" s="338"/>
      <c r="F16" s="338"/>
      <c r="G16" s="338"/>
      <c r="H16" s="338"/>
      <c r="I16" s="338"/>
      <c r="J16" s="338"/>
      <c r="K16" s="338"/>
      <c r="L16" s="338"/>
      <c r="M16" s="338"/>
      <c r="N16" s="338"/>
      <c r="O16" s="338"/>
      <c r="P16" s="338"/>
      <c r="Q16" s="338"/>
      <c r="R16" s="338"/>
      <c r="S16" s="338"/>
      <c r="T16" s="338"/>
      <c r="U16" s="338"/>
    </row>
    <row r="17" spans="2:21" ht="60" customHeight="1" x14ac:dyDescent="0.2">
      <c r="B17" s="309"/>
      <c r="C17" s="309"/>
      <c r="D17" s="309"/>
      <c r="E17" s="309"/>
      <c r="F17" s="309"/>
      <c r="G17" s="309"/>
      <c r="H17" s="309"/>
      <c r="I17" s="309"/>
      <c r="J17" s="309"/>
      <c r="K17" s="309"/>
      <c r="L17" s="309"/>
      <c r="M17" s="309"/>
      <c r="N17" s="309"/>
      <c r="O17" s="309"/>
      <c r="P17" s="309"/>
      <c r="Q17" s="309"/>
      <c r="R17" s="309"/>
      <c r="S17" s="309"/>
      <c r="T17" s="309"/>
      <c r="U17" s="309"/>
    </row>
    <row r="18" spans="2:21" ht="60" customHeight="1" x14ac:dyDescent="0.2">
      <c r="B18" s="309"/>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2">
      <c r="B19" s="309"/>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2" t="s">
        <v>176</v>
      </c>
      <c r="C21" s="332"/>
      <c r="D21" s="332"/>
      <c r="E21" s="332"/>
      <c r="F21" s="332"/>
      <c r="G21" s="332"/>
      <c r="H21" s="332"/>
      <c r="I21" s="332"/>
      <c r="J21" s="332"/>
      <c r="K21" s="332"/>
      <c r="L21" s="332"/>
      <c r="M21" s="332"/>
      <c r="N21" s="332"/>
      <c r="O21" s="332"/>
      <c r="P21" s="332"/>
      <c r="Q21" s="332"/>
      <c r="R21" s="332"/>
      <c r="S21" s="332"/>
      <c r="T21" s="332"/>
      <c r="U21" s="332"/>
    </row>
    <row r="22" spans="2:21" ht="24.95" customHeight="1" x14ac:dyDescent="0.2">
      <c r="B22" s="341" t="s">
        <v>28</v>
      </c>
      <c r="C22" s="342"/>
      <c r="D22" s="342"/>
      <c r="E22" s="342"/>
      <c r="F22" s="342"/>
      <c r="G22" s="342"/>
      <c r="H22" s="342"/>
      <c r="I22" s="342"/>
      <c r="J22" s="342"/>
      <c r="K22" s="342"/>
      <c r="L22" s="342"/>
      <c r="M22" s="342"/>
      <c r="N22" s="342"/>
      <c r="O22" s="342"/>
      <c r="P22" s="342"/>
      <c r="Q22" s="342"/>
      <c r="R22" s="342"/>
      <c r="S22" s="342"/>
      <c r="T22" s="342"/>
      <c r="U22" s="342"/>
    </row>
    <row r="23" spans="2:21" ht="60" customHeight="1" x14ac:dyDescent="0.2">
      <c r="B23" s="309"/>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2">
      <c r="B24" s="309"/>
      <c r="C24" s="309"/>
      <c r="D24" s="309"/>
      <c r="E24" s="309"/>
      <c r="F24" s="309"/>
      <c r="G24" s="309"/>
      <c r="H24" s="309"/>
      <c r="I24" s="309"/>
      <c r="J24" s="309"/>
      <c r="K24" s="309"/>
      <c r="L24" s="309"/>
      <c r="M24" s="309"/>
      <c r="N24" s="309"/>
      <c r="O24" s="309"/>
      <c r="P24" s="309"/>
      <c r="Q24" s="309"/>
      <c r="R24" s="309"/>
      <c r="S24" s="309"/>
      <c r="T24" s="309"/>
      <c r="U24" s="309"/>
    </row>
    <row r="25" spans="2:21" s="14" customFormat="1" ht="24.95" customHeight="1" x14ac:dyDescent="0.25">
      <c r="B25" s="338" t="s">
        <v>123</v>
      </c>
      <c r="C25" s="338"/>
      <c r="D25" s="338"/>
      <c r="E25" s="338"/>
      <c r="F25" s="338"/>
      <c r="G25" s="338"/>
      <c r="H25" s="338"/>
      <c r="I25" s="338"/>
      <c r="J25" s="338"/>
      <c r="K25" s="338"/>
      <c r="L25" s="338"/>
      <c r="M25" s="338"/>
      <c r="N25" s="338"/>
      <c r="O25" s="338"/>
      <c r="P25" s="338"/>
      <c r="Q25" s="338"/>
      <c r="R25" s="338"/>
      <c r="S25" s="338"/>
      <c r="T25" s="338"/>
      <c r="U25" s="338"/>
    </row>
    <row r="26" spans="2:21" ht="60" customHeight="1" x14ac:dyDescent="0.2">
      <c r="B26" s="309"/>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2">
      <c r="B27" s="309"/>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2">
      <c r="B28" s="309"/>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0" t="s">
        <v>176</v>
      </c>
      <c r="C30" s="340"/>
      <c r="D30" s="340"/>
      <c r="E30" s="340"/>
      <c r="F30" s="340"/>
      <c r="G30" s="340"/>
      <c r="H30" s="340"/>
      <c r="I30" s="340"/>
      <c r="J30" s="340"/>
      <c r="K30" s="340"/>
      <c r="L30" s="340"/>
      <c r="M30" s="340"/>
      <c r="N30" s="340"/>
      <c r="O30" s="340"/>
      <c r="P30" s="340"/>
      <c r="Q30" s="340"/>
      <c r="R30" s="340"/>
      <c r="S30" s="340"/>
      <c r="T30" s="340"/>
      <c r="U30" s="340"/>
    </row>
    <row r="31" spans="2:21" ht="24.95" customHeight="1" x14ac:dyDescent="0.2">
      <c r="B31" s="333" t="s">
        <v>28</v>
      </c>
      <c r="C31" s="333"/>
      <c r="D31" s="333"/>
      <c r="E31" s="333"/>
      <c r="F31" s="333"/>
      <c r="G31" s="333"/>
      <c r="H31" s="333"/>
      <c r="I31" s="333"/>
      <c r="J31" s="333"/>
      <c r="K31" s="333"/>
      <c r="L31" s="333"/>
      <c r="M31" s="333"/>
      <c r="N31" s="333"/>
      <c r="O31" s="333"/>
      <c r="P31" s="333"/>
      <c r="Q31" s="333"/>
      <c r="R31" s="333"/>
      <c r="S31" s="333"/>
      <c r="T31" s="333"/>
      <c r="U31" s="333"/>
    </row>
    <row r="32" spans="2:21" ht="60" customHeight="1" x14ac:dyDescent="0.2">
      <c r="B32" s="309"/>
      <c r="C32" s="309"/>
      <c r="D32" s="309"/>
      <c r="E32" s="309"/>
      <c r="F32" s="309"/>
      <c r="G32" s="309"/>
      <c r="H32" s="309"/>
      <c r="I32" s="309"/>
      <c r="J32" s="309"/>
      <c r="K32" s="309"/>
      <c r="L32" s="309"/>
      <c r="M32" s="309"/>
      <c r="N32" s="309"/>
      <c r="O32" s="309"/>
      <c r="P32" s="309"/>
      <c r="Q32" s="309"/>
      <c r="R32" s="309"/>
      <c r="S32" s="309"/>
      <c r="T32" s="309"/>
      <c r="U32" s="309"/>
    </row>
    <row r="33" spans="2:21" ht="60" customHeight="1" x14ac:dyDescent="0.2">
      <c r="B33" s="309"/>
      <c r="C33" s="309"/>
      <c r="D33" s="309"/>
      <c r="E33" s="309"/>
      <c r="F33" s="309"/>
      <c r="G33" s="309"/>
      <c r="H33" s="309"/>
      <c r="I33" s="309"/>
      <c r="J33" s="309"/>
      <c r="K33" s="309"/>
      <c r="L33" s="309"/>
      <c r="M33" s="309"/>
      <c r="N33" s="309"/>
      <c r="O33" s="309"/>
      <c r="P33" s="309"/>
      <c r="Q33" s="309"/>
      <c r="R33" s="309"/>
      <c r="S33" s="309"/>
      <c r="T33" s="309"/>
      <c r="U33" s="309"/>
    </row>
    <row r="34" spans="2:21" s="14" customFormat="1" ht="24.95" customHeight="1" x14ac:dyDescent="0.25">
      <c r="B34" s="338" t="s">
        <v>123</v>
      </c>
      <c r="C34" s="338"/>
      <c r="D34" s="338"/>
      <c r="E34" s="338"/>
      <c r="F34" s="338"/>
      <c r="G34" s="338"/>
      <c r="H34" s="338"/>
      <c r="I34" s="338"/>
      <c r="J34" s="338"/>
      <c r="K34" s="338"/>
      <c r="L34" s="338"/>
      <c r="M34" s="338"/>
      <c r="N34" s="338"/>
      <c r="O34" s="338"/>
      <c r="P34" s="338"/>
      <c r="Q34" s="338"/>
      <c r="R34" s="338"/>
      <c r="S34" s="338"/>
      <c r="T34" s="338"/>
      <c r="U34" s="338"/>
    </row>
    <row r="35" spans="2:21" ht="60" customHeight="1" x14ac:dyDescent="0.2">
      <c r="B35" s="309"/>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2">
      <c r="B36" s="309"/>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2">
      <c r="B37" s="309"/>
      <c r="C37" s="309"/>
      <c r="D37" s="309"/>
      <c r="E37" s="309"/>
      <c r="F37" s="309"/>
      <c r="G37" s="309"/>
      <c r="H37" s="309"/>
      <c r="I37" s="309"/>
      <c r="J37" s="309"/>
      <c r="K37" s="309"/>
      <c r="L37" s="309"/>
      <c r="M37" s="309"/>
      <c r="N37" s="309"/>
      <c r="O37" s="309"/>
      <c r="P37" s="309"/>
      <c r="Q37" s="309"/>
      <c r="R37" s="309"/>
      <c r="S37" s="309"/>
      <c r="T37" s="309"/>
      <c r="U37" s="309"/>
    </row>
    <row r="39" spans="2:21" x14ac:dyDescent="0.2">
      <c r="B39" s="320" t="s">
        <v>176</v>
      </c>
      <c r="C39" s="320"/>
      <c r="D39" s="320"/>
      <c r="E39" s="320"/>
      <c r="F39" s="320"/>
      <c r="G39" s="320"/>
      <c r="H39" s="320"/>
      <c r="I39" s="320"/>
      <c r="J39" s="320"/>
      <c r="K39" s="320"/>
      <c r="L39" s="320"/>
      <c r="M39" s="320"/>
      <c r="N39" s="320"/>
      <c r="O39" s="320"/>
      <c r="P39" s="320"/>
      <c r="Q39" s="320"/>
      <c r="R39" s="320"/>
      <c r="S39" s="320"/>
      <c r="T39" s="320"/>
      <c r="U39" s="320"/>
    </row>
    <row r="40" spans="2:21" ht="19.5" x14ac:dyDescent="0.2">
      <c r="B40" s="333" t="s">
        <v>28</v>
      </c>
      <c r="C40" s="333"/>
      <c r="D40" s="333"/>
      <c r="E40" s="333"/>
      <c r="F40" s="333"/>
      <c r="G40" s="333"/>
      <c r="H40" s="333"/>
      <c r="I40" s="333"/>
      <c r="J40" s="333"/>
      <c r="K40" s="333"/>
      <c r="L40" s="333"/>
      <c r="M40" s="333"/>
      <c r="N40" s="333"/>
      <c r="O40" s="333"/>
      <c r="P40" s="333"/>
      <c r="Q40" s="333"/>
      <c r="R40" s="333"/>
      <c r="S40" s="333"/>
      <c r="T40" s="333"/>
      <c r="U40" s="333"/>
    </row>
    <row r="41" spans="2:21" ht="50.25" customHeight="1" x14ac:dyDescent="0.2">
      <c r="B41" s="309"/>
      <c r="C41" s="309"/>
      <c r="D41" s="309"/>
      <c r="E41" s="309"/>
      <c r="F41" s="309"/>
      <c r="G41" s="309"/>
      <c r="H41" s="309"/>
      <c r="I41" s="309"/>
      <c r="J41" s="309"/>
      <c r="K41" s="309"/>
      <c r="L41" s="309"/>
      <c r="M41" s="309"/>
      <c r="N41" s="309"/>
      <c r="O41" s="309"/>
      <c r="P41" s="309"/>
      <c r="Q41" s="309"/>
      <c r="R41" s="309"/>
      <c r="S41" s="309"/>
      <c r="T41" s="309"/>
      <c r="U41" s="309"/>
    </row>
    <row r="42" spans="2:21" ht="51.75" customHeight="1" x14ac:dyDescent="0.2">
      <c r="B42" s="309"/>
      <c r="C42" s="309"/>
      <c r="D42" s="309"/>
      <c r="E42" s="309"/>
      <c r="F42" s="309"/>
      <c r="G42" s="309"/>
      <c r="H42" s="309"/>
      <c r="I42" s="309"/>
      <c r="J42" s="309"/>
      <c r="K42" s="309"/>
      <c r="L42" s="309"/>
      <c r="M42" s="309"/>
      <c r="N42" s="309"/>
      <c r="O42" s="309"/>
      <c r="P42" s="309"/>
      <c r="Q42" s="309"/>
      <c r="R42" s="309"/>
      <c r="S42" s="309"/>
      <c r="T42" s="309"/>
      <c r="U42" s="309"/>
    </row>
    <row r="43" spans="2:21" ht="19.5" x14ac:dyDescent="0.2">
      <c r="B43" s="338" t="s">
        <v>123</v>
      </c>
      <c r="C43" s="338"/>
      <c r="D43" s="338"/>
      <c r="E43" s="338"/>
      <c r="F43" s="338"/>
      <c r="G43" s="338"/>
      <c r="H43" s="338"/>
      <c r="I43" s="338"/>
      <c r="J43" s="338"/>
      <c r="K43" s="338"/>
      <c r="L43" s="338"/>
      <c r="M43" s="338"/>
      <c r="N43" s="338"/>
      <c r="O43" s="338"/>
      <c r="P43" s="338"/>
      <c r="Q43" s="338"/>
      <c r="R43" s="338"/>
      <c r="S43" s="338"/>
      <c r="T43" s="338"/>
      <c r="U43" s="338"/>
    </row>
    <row r="44" spans="2:21" ht="45" customHeight="1" x14ac:dyDescent="0.2">
      <c r="B44" s="309"/>
      <c r="C44" s="309"/>
      <c r="D44" s="309"/>
      <c r="E44" s="309"/>
      <c r="F44" s="309"/>
      <c r="G44" s="309"/>
      <c r="H44" s="309"/>
      <c r="I44" s="309"/>
      <c r="J44" s="309"/>
      <c r="K44" s="309"/>
      <c r="L44" s="309"/>
      <c r="M44" s="309"/>
      <c r="N44" s="309"/>
      <c r="O44" s="309"/>
      <c r="P44" s="309"/>
      <c r="Q44" s="309"/>
      <c r="R44" s="309"/>
      <c r="S44" s="309"/>
      <c r="T44" s="309"/>
      <c r="U44" s="309"/>
    </row>
    <row r="45" spans="2:21" ht="52.5" customHeight="1" x14ac:dyDescent="0.2">
      <c r="B45" s="309"/>
      <c r="C45" s="309"/>
      <c r="D45" s="309"/>
      <c r="E45" s="309"/>
      <c r="F45" s="309"/>
      <c r="G45" s="309"/>
      <c r="H45" s="309"/>
      <c r="I45" s="309"/>
      <c r="J45" s="309"/>
      <c r="K45" s="309"/>
      <c r="L45" s="309"/>
      <c r="M45" s="309"/>
      <c r="N45" s="309"/>
      <c r="O45" s="309"/>
      <c r="P45" s="309"/>
      <c r="Q45" s="309"/>
      <c r="R45" s="309"/>
      <c r="S45" s="309"/>
      <c r="T45" s="309"/>
      <c r="U45" s="309"/>
    </row>
    <row r="46" spans="2:21" ht="55.5" customHeight="1" x14ac:dyDescent="0.2">
      <c r="B46" s="309"/>
      <c r="C46" s="309"/>
      <c r="D46" s="309"/>
      <c r="E46" s="309"/>
      <c r="F46" s="309"/>
      <c r="G46" s="309"/>
      <c r="H46" s="309"/>
      <c r="I46" s="309"/>
      <c r="J46" s="309"/>
      <c r="K46" s="309"/>
      <c r="L46" s="309"/>
      <c r="M46" s="309"/>
      <c r="N46" s="309"/>
      <c r="O46" s="309"/>
      <c r="P46" s="309"/>
      <c r="Q46" s="309"/>
      <c r="R46" s="309"/>
      <c r="S46" s="309"/>
      <c r="T46" s="309"/>
      <c r="U46" s="30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B40" sqref="B40:U40"/>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4" t="s">
        <v>24</v>
      </c>
      <c r="C2" s="313" t="s">
        <v>175</v>
      </c>
      <c r="D2" s="313"/>
      <c r="E2" s="313"/>
      <c r="F2" s="313"/>
      <c r="G2" s="2"/>
      <c r="H2" s="311" t="s">
        <v>176</v>
      </c>
      <c r="I2" s="311"/>
      <c r="J2" s="311"/>
      <c r="K2" s="311"/>
      <c r="L2" s="2"/>
      <c r="M2" s="312" t="s">
        <v>176</v>
      </c>
      <c r="N2" s="312"/>
      <c r="O2" s="312"/>
      <c r="P2" s="312"/>
      <c r="Q2" s="102"/>
      <c r="R2" s="320" t="s">
        <v>176</v>
      </c>
      <c r="S2" s="320"/>
      <c r="T2" s="320"/>
      <c r="U2" s="320"/>
      <c r="V2" s="310"/>
    </row>
    <row r="3" spans="2:22" ht="24.75" customHeight="1" thickBot="1" x14ac:dyDescent="0.25">
      <c r="B3" s="315"/>
      <c r="C3" s="3">
        <v>1</v>
      </c>
      <c r="D3" s="3">
        <v>2</v>
      </c>
      <c r="E3" s="4">
        <v>3</v>
      </c>
      <c r="F3" s="5">
        <v>4</v>
      </c>
      <c r="G3" s="318"/>
      <c r="H3" s="3">
        <v>1</v>
      </c>
      <c r="I3" s="3">
        <v>2</v>
      </c>
      <c r="J3" s="4">
        <v>3</v>
      </c>
      <c r="K3" s="5">
        <v>4</v>
      </c>
      <c r="L3" s="316"/>
      <c r="M3" s="3">
        <v>1</v>
      </c>
      <c r="N3" s="3">
        <v>2</v>
      </c>
      <c r="O3" s="4">
        <v>3</v>
      </c>
      <c r="P3" s="5">
        <v>4</v>
      </c>
      <c r="Q3" s="103"/>
      <c r="R3" s="3">
        <v>1</v>
      </c>
      <c r="S3" s="3">
        <v>2</v>
      </c>
      <c r="T3" s="4">
        <v>3</v>
      </c>
      <c r="U3" s="5">
        <v>4</v>
      </c>
      <c r="V3" s="310"/>
    </row>
    <row r="4" spans="2:22" ht="38.1" customHeight="1" thickTop="1" thickBot="1" x14ac:dyDescent="0.25">
      <c r="B4" s="82" t="s">
        <v>5</v>
      </c>
      <c r="C4" s="77">
        <f>Autoevaluación!R122/SUM(Autoevaluación!R122:R125)</f>
        <v>0.5</v>
      </c>
      <c r="D4" s="7">
        <f>Autoevaluación!R123/SUM(Autoevaluación!R122:R125)</f>
        <v>0.5</v>
      </c>
      <c r="E4" s="7">
        <f>Autoevaluación!R124/SUM(Autoevaluación!R122:R125)</f>
        <v>0</v>
      </c>
      <c r="F4" s="7">
        <f>Autoevaluación!R125/SUM(Autoevaluación!R122:R125)</f>
        <v>0</v>
      </c>
      <c r="G4" s="319"/>
      <c r="H4" s="7">
        <f>Autoevaluación!S122/SUM(Autoevaluación!S122:S125)</f>
        <v>0.5</v>
      </c>
      <c r="I4" s="7">
        <f>Autoevaluación!S123/SUM(Autoevaluación!S122:S125)</f>
        <v>0.5</v>
      </c>
      <c r="J4" s="7">
        <f>Autoevaluación!S124/SUM(Autoevaluación!S122:S125)</f>
        <v>0</v>
      </c>
      <c r="K4" s="7">
        <f>Autoevaluación!S125/SUM(Autoevaluación!S122:S125)</f>
        <v>0</v>
      </c>
      <c r="L4" s="317"/>
      <c r="M4" s="7">
        <f>Autoevaluación!T122/SUM(Autoevaluación!T122:T125)</f>
        <v>0.5</v>
      </c>
      <c r="N4" s="7">
        <f>Autoevaluación!T123/SUM(Autoevaluación!T122:T125)</f>
        <v>0.5</v>
      </c>
      <c r="O4" s="7">
        <f>Autoevaluación!T124/SUM(Autoevaluación!T122:T125)</f>
        <v>0</v>
      </c>
      <c r="P4" s="7">
        <f>Autoevaluación!T125/SUM(Autoevaluación!T122:T125)</f>
        <v>0</v>
      </c>
      <c r="Q4" s="98"/>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83" t="s">
        <v>10</v>
      </c>
      <c r="C5" s="77">
        <f>Autoevaluación!R128/SUM(Autoevaluación!R128:R131)</f>
        <v>0.25</v>
      </c>
      <c r="D5" s="7">
        <f>Autoevaluación!R129/SUM(Autoevaluación!R128:R131)</f>
        <v>0.5</v>
      </c>
      <c r="E5" s="7">
        <f>Autoevaluación!R130/SUM(Autoevaluación!R128:R131)</f>
        <v>0.25</v>
      </c>
      <c r="F5" s="7">
        <f>Autoevaluación!R131/SUM(Autoevaluación!R128:R131)</f>
        <v>0</v>
      </c>
      <c r="G5" s="319"/>
      <c r="H5" s="7">
        <f>Autoevaluación!S128/SUM(Autoevaluación!S128:S131)</f>
        <v>0.25</v>
      </c>
      <c r="I5" s="7">
        <f>Autoevaluación!S129/SUM(Autoevaluación!S128:S131)</f>
        <v>0.5</v>
      </c>
      <c r="J5" s="7">
        <f>Autoevaluación!S130/SUM(Autoevaluación!S128:S131)</f>
        <v>0.25</v>
      </c>
      <c r="K5" s="7">
        <f>Autoevaluación!S131/SUM(Autoevaluación!S128:S131)</f>
        <v>0</v>
      </c>
      <c r="L5" s="317"/>
      <c r="M5" s="7">
        <f>Autoevaluación!T128/SUM(Autoevaluación!T128:T131)</f>
        <v>0.25</v>
      </c>
      <c r="N5" s="7">
        <f>Autoevaluación!T129/SUM(Autoevaluación!T128:T131)</f>
        <v>0.5</v>
      </c>
      <c r="O5" s="7">
        <f>Autoevaluación!T130/SUM(Autoevaluación!T128:T131)</f>
        <v>0.25</v>
      </c>
      <c r="P5" s="7">
        <f>Autoevaluación!T131/SUM(Autoevaluación!T128:T131)</f>
        <v>0</v>
      </c>
      <c r="Q5" s="98"/>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83" t="s">
        <v>15</v>
      </c>
      <c r="C6" s="77">
        <f>Autoevaluación!R134/SUM(Autoevaluación!R134:R137)</f>
        <v>0</v>
      </c>
      <c r="D6" s="7">
        <f>Autoevaluación!R135/SUM(Autoevaluación!R134:R137)</f>
        <v>0.66666666666666663</v>
      </c>
      <c r="E6" s="7">
        <f>Autoevaluación!R136/SUM(Autoevaluación!R134:R137)</f>
        <v>0.33333333333333331</v>
      </c>
      <c r="F6" s="7">
        <f>Autoevaluación!R137/SUM(Autoevaluación!R134:R137)</f>
        <v>0</v>
      </c>
      <c r="G6" s="319"/>
      <c r="H6" s="7">
        <f>Autoevaluación!S134/SUM(Autoevaluación!S134:S137)</f>
        <v>0</v>
      </c>
      <c r="I6" s="7">
        <f>Autoevaluación!S135/SUM(Autoevaluación!S134:S137)</f>
        <v>1</v>
      </c>
      <c r="J6" s="7">
        <f>Autoevaluación!S136/SUM(Autoevaluación!S134:S137)</f>
        <v>0</v>
      </c>
      <c r="K6" s="7">
        <f>Autoevaluación!S137/SUM(Autoevaluación!S134:S137)</f>
        <v>0</v>
      </c>
      <c r="L6" s="317"/>
      <c r="M6" s="7">
        <f>Autoevaluación!T134/SUM(Autoevaluación!T134:T137)</f>
        <v>0</v>
      </c>
      <c r="N6" s="7">
        <f>Autoevaluación!T135/SUM(Autoevaluación!T134:T137)</f>
        <v>1</v>
      </c>
      <c r="O6" s="7">
        <f>Autoevaluación!T136/SUM(Autoevaluación!T134:T137)</f>
        <v>0</v>
      </c>
      <c r="P6" s="7">
        <f>Autoevaluación!T137/SUM(Autoevaluación!T134:T137)</f>
        <v>0</v>
      </c>
      <c r="Q6" s="98"/>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82" t="s">
        <v>19</v>
      </c>
      <c r="C7" s="77">
        <f>Autoevaluación!R139/SUM(Autoevaluación!R139:R142)</f>
        <v>0.66666666666666663</v>
      </c>
      <c r="D7" s="7">
        <f>Autoevaluación!R140/SUM(Autoevaluación!R139:R142)</f>
        <v>0.33333333333333331</v>
      </c>
      <c r="E7" s="7">
        <f>Autoevaluación!R141/SUM(Autoevaluación!R139:R142)</f>
        <v>0</v>
      </c>
      <c r="F7" s="7">
        <f>Autoevaluación!R142/SUM(Autoevaluación!R139:R142)</f>
        <v>0</v>
      </c>
      <c r="G7" s="319"/>
      <c r="H7" s="7">
        <f>Autoevaluación!S139/SUM(Autoevaluación!S139:S142)</f>
        <v>0.66666666666666663</v>
      </c>
      <c r="I7" s="7">
        <f>Autoevaluación!S140/SUM(Autoevaluación!S139:S142)</f>
        <v>0.33333333333333331</v>
      </c>
      <c r="J7" s="7">
        <f>Autoevaluación!S141/SUM(Autoevaluación!S139:S142)</f>
        <v>0</v>
      </c>
      <c r="K7" s="7">
        <f>Autoevaluación!S142/SUM(Autoevaluación!S139:S142)</f>
        <v>0</v>
      </c>
      <c r="L7" s="317"/>
      <c r="M7" s="7">
        <f>Autoevaluación!T139/SUM(Autoevaluación!T139:T142)</f>
        <v>0.33333333333333331</v>
      </c>
      <c r="N7" s="7">
        <f>Autoevaluación!T140/SUM(Autoevaluación!T139:T142)</f>
        <v>0.66666666666666663</v>
      </c>
      <c r="O7" s="7">
        <f>Autoevaluación!T141/SUM(Autoevaluación!T139:T142)</f>
        <v>0</v>
      </c>
      <c r="P7" s="7">
        <f>Autoevaluación!T142/SUM(Autoevaluación!T139:T142)</f>
        <v>0</v>
      </c>
      <c r="Q7" s="98"/>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80"/>
      <c r="C8" s="7"/>
      <c r="D8" s="7"/>
      <c r="E8" s="7"/>
      <c r="F8" s="7"/>
      <c r="G8" s="319"/>
      <c r="H8" s="7"/>
      <c r="I8" s="7"/>
      <c r="J8" s="7"/>
      <c r="K8" s="7"/>
      <c r="L8" s="317"/>
      <c r="M8" s="7"/>
      <c r="N8" s="7"/>
      <c r="O8" s="7"/>
      <c r="P8" s="7"/>
      <c r="Q8" s="98"/>
      <c r="R8" s="7"/>
      <c r="S8" s="7"/>
      <c r="T8" s="7"/>
      <c r="U8" s="7"/>
    </row>
    <row r="9" spans="2:22" ht="38.1" customHeight="1" x14ac:dyDescent="0.2">
      <c r="B9" s="6"/>
      <c r="C9" s="7"/>
      <c r="D9" s="7"/>
      <c r="E9" s="7"/>
      <c r="F9" s="7"/>
      <c r="G9" s="319"/>
      <c r="H9" s="7"/>
      <c r="I9" s="7"/>
      <c r="J9" s="7"/>
      <c r="K9" s="7"/>
      <c r="L9" s="317"/>
      <c r="M9" s="7"/>
      <c r="N9" s="7"/>
      <c r="O9" s="7"/>
      <c r="P9" s="7"/>
      <c r="Q9" s="98"/>
      <c r="R9" s="7"/>
      <c r="S9" s="7"/>
      <c r="T9" s="7"/>
      <c r="U9" s="7"/>
    </row>
    <row r="10" spans="2:22" ht="42" customHeight="1" x14ac:dyDescent="0.2">
      <c r="B10" s="15" t="s">
        <v>138</v>
      </c>
      <c r="C10" s="12">
        <f>AVERAGE(C4:C9)</f>
        <v>0.35416666666666663</v>
      </c>
      <c r="D10" s="12">
        <f>AVERAGE(D4:D9)</f>
        <v>0.49999999999999994</v>
      </c>
      <c r="E10" s="12">
        <f>AVERAGE(E4:E9)</f>
        <v>0.14583333333333331</v>
      </c>
      <c r="F10" s="12">
        <f>AVERAGE(F4:F9)</f>
        <v>0</v>
      </c>
      <c r="G10" s="9"/>
      <c r="H10" s="12">
        <f>AVERAGE(H4:H9)</f>
        <v>0.35416666666666663</v>
      </c>
      <c r="I10" s="12">
        <f>AVERAGE(I4:I9)</f>
        <v>0.58333333333333337</v>
      </c>
      <c r="J10" s="12">
        <f>AVERAGE(J4:J9)</f>
        <v>6.25E-2</v>
      </c>
      <c r="K10" s="12">
        <f>AVERAGE(K4:K9)</f>
        <v>0</v>
      </c>
      <c r="L10" s="9"/>
      <c r="M10" s="12">
        <f>AVERAGE(M4:M9)</f>
        <v>0.27083333333333331</v>
      </c>
      <c r="N10" s="12">
        <f>AVERAGE(N4:N9)</f>
        <v>0.66666666666666663</v>
      </c>
      <c r="O10" s="12">
        <f>AVERAGE(O4:O9)</f>
        <v>6.25E-2</v>
      </c>
      <c r="P10" s="12">
        <f>AVERAGE(P4:P9)</f>
        <v>0</v>
      </c>
      <c r="Q10" s="99"/>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3" t="s">
        <v>175</v>
      </c>
      <c r="C12" s="313"/>
      <c r="D12" s="313"/>
      <c r="E12" s="313"/>
      <c r="F12" s="313"/>
      <c r="G12" s="313"/>
      <c r="H12" s="313"/>
      <c r="I12" s="313"/>
      <c r="J12" s="313"/>
      <c r="K12" s="313"/>
      <c r="L12" s="313"/>
      <c r="M12" s="313"/>
      <c r="N12" s="313"/>
      <c r="O12" s="313"/>
      <c r="P12" s="313"/>
      <c r="Q12" s="313"/>
      <c r="R12" s="313"/>
      <c r="S12" s="313"/>
      <c r="T12" s="313"/>
      <c r="U12" s="313"/>
    </row>
    <row r="13" spans="2:22" ht="24.95" customHeight="1" x14ac:dyDescent="0.2">
      <c r="B13" s="339" t="s">
        <v>28</v>
      </c>
      <c r="C13" s="339"/>
      <c r="D13" s="339"/>
      <c r="E13" s="339"/>
      <c r="F13" s="339"/>
      <c r="G13" s="339"/>
      <c r="H13" s="339"/>
      <c r="I13" s="339"/>
      <c r="J13" s="339"/>
      <c r="K13" s="339"/>
      <c r="L13" s="339"/>
      <c r="M13" s="339"/>
      <c r="N13" s="339"/>
      <c r="O13" s="339"/>
      <c r="P13" s="339"/>
      <c r="Q13" s="339"/>
      <c r="R13" s="339"/>
      <c r="S13" s="339"/>
      <c r="T13" s="339"/>
      <c r="U13" s="339"/>
    </row>
    <row r="14" spans="2:22" ht="60" customHeight="1" x14ac:dyDescent="0.2">
      <c r="B14" s="309"/>
      <c r="C14" s="309"/>
      <c r="D14" s="309"/>
      <c r="E14" s="309"/>
      <c r="F14" s="309"/>
      <c r="G14" s="309"/>
      <c r="H14" s="309"/>
      <c r="I14" s="309"/>
      <c r="J14" s="309"/>
      <c r="K14" s="309"/>
      <c r="L14" s="309"/>
      <c r="M14" s="309"/>
      <c r="N14" s="309"/>
      <c r="O14" s="309"/>
      <c r="P14" s="309"/>
      <c r="Q14" s="309"/>
      <c r="R14" s="309"/>
      <c r="S14" s="309"/>
      <c r="T14" s="309"/>
      <c r="U14" s="309"/>
    </row>
    <row r="15" spans="2:22" ht="60" customHeight="1" x14ac:dyDescent="0.2">
      <c r="B15" s="309"/>
      <c r="C15" s="309"/>
      <c r="D15" s="309"/>
      <c r="E15" s="309"/>
      <c r="F15" s="309"/>
      <c r="G15" s="309"/>
      <c r="H15" s="309"/>
      <c r="I15" s="309"/>
      <c r="J15" s="309"/>
      <c r="K15" s="309"/>
      <c r="L15" s="309"/>
      <c r="M15" s="309"/>
      <c r="N15" s="309"/>
      <c r="O15" s="309"/>
      <c r="P15" s="309"/>
      <c r="Q15" s="309"/>
      <c r="R15" s="309"/>
      <c r="S15" s="309"/>
      <c r="T15" s="309"/>
      <c r="U15" s="309"/>
    </row>
    <row r="16" spans="2:22" s="14" customFormat="1" ht="24.95" customHeight="1" x14ac:dyDescent="0.25">
      <c r="B16" s="338" t="s">
        <v>123</v>
      </c>
      <c r="C16" s="338"/>
      <c r="D16" s="338"/>
      <c r="E16" s="338"/>
      <c r="F16" s="338"/>
      <c r="G16" s="338"/>
      <c r="H16" s="338"/>
      <c r="I16" s="338"/>
      <c r="J16" s="338"/>
      <c r="K16" s="338"/>
      <c r="L16" s="338"/>
      <c r="M16" s="338"/>
      <c r="N16" s="338"/>
      <c r="O16" s="338"/>
      <c r="P16" s="338"/>
      <c r="Q16" s="338"/>
      <c r="R16" s="338"/>
      <c r="S16" s="338"/>
      <c r="T16" s="338"/>
      <c r="U16" s="338"/>
    </row>
    <row r="17" spans="2:21" ht="60" customHeight="1" x14ac:dyDescent="0.2">
      <c r="B17" s="309"/>
      <c r="C17" s="309"/>
      <c r="D17" s="309"/>
      <c r="E17" s="309"/>
      <c r="F17" s="309"/>
      <c r="G17" s="309"/>
      <c r="H17" s="309"/>
      <c r="I17" s="309"/>
      <c r="J17" s="309"/>
      <c r="K17" s="309"/>
      <c r="L17" s="309"/>
      <c r="M17" s="309"/>
      <c r="N17" s="309"/>
      <c r="O17" s="309"/>
      <c r="P17" s="309"/>
      <c r="Q17" s="309"/>
      <c r="R17" s="309"/>
      <c r="S17" s="309"/>
      <c r="T17" s="309"/>
      <c r="U17" s="309"/>
    </row>
    <row r="18" spans="2:21" ht="60" customHeight="1" x14ac:dyDescent="0.2">
      <c r="B18" s="309"/>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2">
      <c r="B19" s="309"/>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2" t="s">
        <v>176</v>
      </c>
      <c r="C21" s="332"/>
      <c r="D21" s="332"/>
      <c r="E21" s="332"/>
      <c r="F21" s="332"/>
      <c r="G21" s="332"/>
      <c r="H21" s="332"/>
      <c r="I21" s="332"/>
      <c r="J21" s="332"/>
      <c r="K21" s="332"/>
      <c r="L21" s="332"/>
      <c r="M21" s="332"/>
      <c r="N21" s="332"/>
      <c r="O21" s="332"/>
      <c r="P21" s="332"/>
      <c r="Q21" s="332"/>
      <c r="R21" s="332"/>
      <c r="S21" s="332"/>
      <c r="T21" s="332"/>
      <c r="U21" s="332"/>
    </row>
    <row r="22" spans="2:21" ht="24.95" customHeight="1" x14ac:dyDescent="0.2">
      <c r="B22" s="333" t="s">
        <v>28</v>
      </c>
      <c r="C22" s="333"/>
      <c r="D22" s="333"/>
      <c r="E22" s="333"/>
      <c r="F22" s="333"/>
      <c r="G22" s="333"/>
      <c r="H22" s="333"/>
      <c r="I22" s="333"/>
      <c r="J22" s="333"/>
      <c r="K22" s="333"/>
      <c r="L22" s="333"/>
      <c r="M22" s="333"/>
      <c r="N22" s="333"/>
      <c r="O22" s="333"/>
      <c r="P22" s="333"/>
      <c r="Q22" s="333"/>
      <c r="R22" s="333"/>
      <c r="S22" s="333"/>
      <c r="T22" s="333"/>
      <c r="U22" s="333"/>
    </row>
    <row r="23" spans="2:21" ht="60" customHeight="1" x14ac:dyDescent="0.2">
      <c r="B23" s="309"/>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2">
      <c r="B24" s="309"/>
      <c r="C24" s="309"/>
      <c r="D24" s="309"/>
      <c r="E24" s="309"/>
      <c r="F24" s="309"/>
      <c r="G24" s="309"/>
      <c r="H24" s="309"/>
      <c r="I24" s="309"/>
      <c r="J24" s="309"/>
      <c r="K24" s="309"/>
      <c r="L24" s="309"/>
      <c r="M24" s="309"/>
      <c r="N24" s="309"/>
      <c r="O24" s="309"/>
      <c r="P24" s="309"/>
      <c r="Q24" s="309"/>
      <c r="R24" s="309"/>
      <c r="S24" s="309"/>
      <c r="T24" s="309"/>
      <c r="U24" s="309"/>
    </row>
    <row r="25" spans="2:21" s="14" customFormat="1" ht="24.95" customHeight="1" x14ac:dyDescent="0.25">
      <c r="B25" s="338" t="s">
        <v>123</v>
      </c>
      <c r="C25" s="338"/>
      <c r="D25" s="338"/>
      <c r="E25" s="338"/>
      <c r="F25" s="338"/>
      <c r="G25" s="338"/>
      <c r="H25" s="338"/>
      <c r="I25" s="338"/>
      <c r="J25" s="338"/>
      <c r="K25" s="338"/>
      <c r="L25" s="338"/>
      <c r="M25" s="338"/>
      <c r="N25" s="338"/>
      <c r="O25" s="338"/>
      <c r="P25" s="338"/>
      <c r="Q25" s="338"/>
      <c r="R25" s="338"/>
      <c r="S25" s="338"/>
      <c r="T25" s="338"/>
      <c r="U25" s="338"/>
    </row>
    <row r="26" spans="2:21" ht="60" customHeight="1" x14ac:dyDescent="0.2">
      <c r="B26" s="309"/>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2">
      <c r="B27" s="309"/>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2">
      <c r="B28" s="309"/>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0" t="s">
        <v>176</v>
      </c>
      <c r="C30" s="340"/>
      <c r="D30" s="340"/>
      <c r="E30" s="340"/>
      <c r="F30" s="340"/>
      <c r="G30" s="340"/>
      <c r="H30" s="340"/>
      <c r="I30" s="340"/>
      <c r="J30" s="340"/>
      <c r="K30" s="340"/>
      <c r="L30" s="340"/>
      <c r="M30" s="340"/>
      <c r="N30" s="340"/>
      <c r="O30" s="340"/>
      <c r="P30" s="340"/>
      <c r="Q30" s="340"/>
      <c r="R30" s="340"/>
      <c r="S30" s="340"/>
      <c r="T30" s="340"/>
      <c r="U30" s="340"/>
    </row>
    <row r="31" spans="2:21" ht="24.95" customHeight="1" x14ac:dyDescent="0.2">
      <c r="B31" s="341" t="s">
        <v>28</v>
      </c>
      <c r="C31" s="342"/>
      <c r="D31" s="342"/>
      <c r="E31" s="342"/>
      <c r="F31" s="342"/>
      <c r="G31" s="342"/>
      <c r="H31" s="342"/>
      <c r="I31" s="342"/>
      <c r="J31" s="342"/>
      <c r="K31" s="342"/>
      <c r="L31" s="342"/>
      <c r="M31" s="342"/>
      <c r="N31" s="342"/>
      <c r="O31" s="342"/>
      <c r="P31" s="342"/>
      <c r="Q31" s="342"/>
      <c r="R31" s="342"/>
      <c r="S31" s="342"/>
      <c r="T31" s="342"/>
      <c r="U31" s="342"/>
    </row>
    <row r="32" spans="2:21" ht="60" customHeight="1" x14ac:dyDescent="0.2">
      <c r="B32" s="309"/>
      <c r="C32" s="309"/>
      <c r="D32" s="309"/>
      <c r="E32" s="309"/>
      <c r="F32" s="309"/>
      <c r="G32" s="309"/>
      <c r="H32" s="309"/>
      <c r="I32" s="309"/>
      <c r="J32" s="309"/>
      <c r="K32" s="309"/>
      <c r="L32" s="309"/>
      <c r="M32" s="309"/>
      <c r="N32" s="309"/>
      <c r="O32" s="309"/>
      <c r="P32" s="309"/>
      <c r="Q32" s="309"/>
      <c r="R32" s="309"/>
      <c r="S32" s="309"/>
      <c r="T32" s="309"/>
      <c r="U32" s="309"/>
    </row>
    <row r="33" spans="2:21" ht="60" customHeight="1" x14ac:dyDescent="0.2">
      <c r="B33" s="309"/>
      <c r="C33" s="309"/>
      <c r="D33" s="309"/>
      <c r="E33" s="309"/>
      <c r="F33" s="309"/>
      <c r="G33" s="309"/>
      <c r="H33" s="309"/>
      <c r="I33" s="309"/>
      <c r="J33" s="309"/>
      <c r="K33" s="309"/>
      <c r="L33" s="309"/>
      <c r="M33" s="309"/>
      <c r="N33" s="309"/>
      <c r="O33" s="309"/>
      <c r="P33" s="309"/>
      <c r="Q33" s="309"/>
      <c r="R33" s="309"/>
      <c r="S33" s="309"/>
      <c r="T33" s="309"/>
      <c r="U33" s="309"/>
    </row>
    <row r="34" spans="2:21" s="14" customFormat="1" ht="24.95" customHeight="1" x14ac:dyDescent="0.25">
      <c r="B34" s="338" t="s">
        <v>123</v>
      </c>
      <c r="C34" s="338"/>
      <c r="D34" s="338"/>
      <c r="E34" s="338"/>
      <c r="F34" s="338"/>
      <c r="G34" s="338"/>
      <c r="H34" s="338"/>
      <c r="I34" s="338"/>
      <c r="J34" s="338"/>
      <c r="K34" s="338"/>
      <c r="L34" s="338"/>
      <c r="M34" s="338"/>
      <c r="N34" s="338"/>
      <c r="O34" s="338"/>
      <c r="P34" s="338"/>
      <c r="Q34" s="338"/>
      <c r="R34" s="338"/>
      <c r="S34" s="338"/>
      <c r="T34" s="338"/>
      <c r="U34" s="338"/>
    </row>
    <row r="35" spans="2:21" ht="60" customHeight="1" x14ac:dyDescent="0.2">
      <c r="B35" s="309"/>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2">
      <c r="B36" s="309"/>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2">
      <c r="B37" s="309"/>
      <c r="C37" s="309"/>
      <c r="D37" s="309"/>
      <c r="E37" s="309"/>
      <c r="F37" s="309"/>
      <c r="G37" s="309"/>
      <c r="H37" s="309"/>
      <c r="I37" s="309"/>
      <c r="J37" s="309"/>
      <c r="K37" s="309"/>
      <c r="L37" s="309"/>
      <c r="M37" s="309"/>
      <c r="N37" s="309"/>
      <c r="O37" s="309"/>
      <c r="P37" s="309"/>
      <c r="Q37" s="309"/>
      <c r="R37" s="309"/>
      <c r="S37" s="309"/>
      <c r="T37" s="309"/>
      <c r="U37" s="309"/>
    </row>
    <row r="40" spans="2:21" x14ac:dyDescent="0.2">
      <c r="B40" s="320" t="s">
        <v>176</v>
      </c>
      <c r="C40" s="320"/>
      <c r="D40" s="320"/>
      <c r="E40" s="320"/>
      <c r="F40" s="320"/>
      <c r="G40" s="320"/>
      <c r="H40" s="320"/>
      <c r="I40" s="320"/>
      <c r="J40" s="320"/>
      <c r="K40" s="320"/>
      <c r="L40" s="320"/>
      <c r="M40" s="320"/>
      <c r="N40" s="320"/>
      <c r="O40" s="320"/>
      <c r="P40" s="320"/>
      <c r="Q40" s="320"/>
      <c r="R40" s="320"/>
      <c r="S40" s="320"/>
      <c r="T40" s="320"/>
      <c r="U40" s="320"/>
    </row>
    <row r="41" spans="2:21" ht="19.5" x14ac:dyDescent="0.2">
      <c r="B41" s="341" t="s">
        <v>28</v>
      </c>
      <c r="C41" s="342"/>
      <c r="D41" s="342"/>
      <c r="E41" s="342"/>
      <c r="F41" s="342"/>
      <c r="G41" s="342"/>
      <c r="H41" s="342"/>
      <c r="I41" s="342"/>
      <c r="J41" s="342"/>
      <c r="K41" s="342"/>
      <c r="L41" s="342"/>
      <c r="M41" s="342"/>
      <c r="N41" s="342"/>
      <c r="O41" s="342"/>
      <c r="P41" s="342"/>
      <c r="Q41" s="342"/>
      <c r="R41" s="342"/>
      <c r="S41" s="342"/>
      <c r="T41" s="342"/>
      <c r="U41" s="342"/>
    </row>
    <row r="42" spans="2:21" ht="62.25" customHeight="1" x14ac:dyDescent="0.2">
      <c r="B42" s="309"/>
      <c r="C42" s="309"/>
      <c r="D42" s="309"/>
      <c r="E42" s="309"/>
      <c r="F42" s="309"/>
      <c r="G42" s="309"/>
      <c r="H42" s="309"/>
      <c r="I42" s="309"/>
      <c r="J42" s="309"/>
      <c r="K42" s="309"/>
      <c r="L42" s="309"/>
      <c r="M42" s="309"/>
      <c r="N42" s="309"/>
      <c r="O42" s="309"/>
      <c r="P42" s="309"/>
      <c r="Q42" s="309"/>
      <c r="R42" s="309"/>
      <c r="S42" s="309"/>
      <c r="T42" s="309"/>
      <c r="U42" s="309"/>
    </row>
    <row r="43" spans="2:21" ht="64.5" customHeight="1" x14ac:dyDescent="0.2">
      <c r="B43" s="309"/>
      <c r="C43" s="309"/>
      <c r="D43" s="309"/>
      <c r="E43" s="309"/>
      <c r="F43" s="309"/>
      <c r="G43" s="309"/>
      <c r="H43" s="309"/>
      <c r="I43" s="309"/>
      <c r="J43" s="309"/>
      <c r="K43" s="309"/>
      <c r="L43" s="309"/>
      <c r="M43" s="309"/>
      <c r="N43" s="309"/>
      <c r="O43" s="309"/>
      <c r="P43" s="309"/>
      <c r="Q43" s="309"/>
      <c r="R43" s="309"/>
      <c r="S43" s="309"/>
      <c r="T43" s="309"/>
      <c r="U43" s="309"/>
    </row>
    <row r="44" spans="2:21" ht="19.5" x14ac:dyDescent="0.2">
      <c r="B44" s="338" t="s">
        <v>123</v>
      </c>
      <c r="C44" s="338"/>
      <c r="D44" s="338"/>
      <c r="E44" s="338"/>
      <c r="F44" s="338"/>
      <c r="G44" s="338"/>
      <c r="H44" s="338"/>
      <c r="I44" s="338"/>
      <c r="J44" s="338"/>
      <c r="K44" s="338"/>
      <c r="L44" s="338"/>
      <c r="M44" s="338"/>
      <c r="N44" s="338"/>
      <c r="O44" s="338"/>
      <c r="P44" s="338"/>
      <c r="Q44" s="338"/>
      <c r="R44" s="338"/>
      <c r="S44" s="338"/>
      <c r="T44" s="338"/>
      <c r="U44" s="338"/>
    </row>
    <row r="45" spans="2:21" ht="54.75" customHeight="1" x14ac:dyDescent="0.2">
      <c r="B45" s="309"/>
      <c r="C45" s="309"/>
      <c r="D45" s="309"/>
      <c r="E45" s="309"/>
      <c r="F45" s="309"/>
      <c r="G45" s="309"/>
      <c r="H45" s="309"/>
      <c r="I45" s="309"/>
      <c r="J45" s="309"/>
      <c r="K45" s="309"/>
      <c r="L45" s="309"/>
      <c r="M45" s="309"/>
      <c r="N45" s="309"/>
      <c r="O45" s="309"/>
      <c r="P45" s="309"/>
      <c r="Q45" s="309"/>
      <c r="R45" s="309"/>
      <c r="S45" s="309"/>
      <c r="T45" s="309"/>
      <c r="U45" s="309"/>
    </row>
    <row r="46" spans="2:21" ht="61.5" customHeight="1" x14ac:dyDescent="0.2">
      <c r="B46" s="309"/>
      <c r="C46" s="309"/>
      <c r="D46" s="309"/>
      <c r="E46" s="309"/>
      <c r="F46" s="309"/>
      <c r="G46" s="309"/>
      <c r="H46" s="309"/>
      <c r="I46" s="309"/>
      <c r="J46" s="309"/>
      <c r="K46" s="309"/>
      <c r="L46" s="309"/>
      <c r="M46" s="309"/>
      <c r="N46" s="309"/>
      <c r="O46" s="309"/>
      <c r="P46" s="309"/>
      <c r="Q46" s="309"/>
      <c r="R46" s="309"/>
      <c r="S46" s="309"/>
      <c r="T46" s="309"/>
      <c r="U46" s="309"/>
    </row>
    <row r="47" spans="2:21" ht="64.5" customHeight="1" x14ac:dyDescent="0.2">
      <c r="B47" s="309"/>
      <c r="C47" s="309"/>
      <c r="D47" s="309"/>
      <c r="E47" s="309"/>
      <c r="F47" s="309"/>
      <c r="G47" s="309"/>
      <c r="H47" s="309"/>
      <c r="I47" s="309"/>
      <c r="J47" s="309"/>
      <c r="K47" s="309"/>
      <c r="L47" s="309"/>
      <c r="M47" s="309"/>
      <c r="N47" s="309"/>
      <c r="O47" s="309"/>
      <c r="P47" s="309"/>
      <c r="Q47" s="309"/>
      <c r="R47" s="309"/>
      <c r="S47" s="309"/>
      <c r="T47" s="309"/>
      <c r="U47" s="30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Autoevaluación</vt:lpstr>
      <vt:lpstr>Institución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yasith ibañez</cp:lastModifiedBy>
  <cp:lastPrinted>2011-10-07T14:16:27Z</cp:lastPrinted>
  <dcterms:created xsi:type="dcterms:W3CDTF">2010-02-23T19:10:51Z</dcterms:created>
  <dcterms:modified xsi:type="dcterms:W3CDTF">2025-02-16T20:51:07Z</dcterms:modified>
</cp:coreProperties>
</file>