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Documents\12. DOC2024\DOCUMENTOS INSTITUCIONALES\"/>
    </mc:Choice>
  </mc:AlternateContent>
  <bookViews>
    <workbookView xWindow="0" yWindow="0" windowWidth="28800" windowHeight="12330"/>
  </bookViews>
  <sheets>
    <sheet name="Institución" sheetId="58" r:id="rId1"/>
    <sheet name="Autoevaluación" sheetId="1" r:id="rId2"/>
    <sheet name="Directiva" sheetId="2" r:id="rId3"/>
    <sheet name="Academica" sheetId="4" r:id="rId4"/>
    <sheet name="Admon" sheetId="6" r:id="rId5"/>
    <sheet name="Comunidad" sheetId="5" r:id="rId6"/>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00" i="1" l="1"/>
  <c r="U98" i="1"/>
  <c r="R6" i="6" s="1"/>
  <c r="U99" i="1"/>
  <c r="U101" i="1"/>
  <c r="U6" i="6" s="1"/>
  <c r="U87" i="1"/>
  <c r="U92" i="1"/>
  <c r="U89" i="1"/>
  <c r="T5" i="6" s="1"/>
  <c r="U90" i="1"/>
  <c r="U91" i="1"/>
  <c r="R7" i="1"/>
  <c r="R8" i="1"/>
  <c r="R9" i="1"/>
  <c r="R10" i="1"/>
  <c r="S7" i="1"/>
  <c r="H4" i="2" s="1"/>
  <c r="T7" i="1"/>
  <c r="T8" i="1"/>
  <c r="P4" i="2" s="1"/>
  <c r="P10" i="2" s="1"/>
  <c r="T9" i="1"/>
  <c r="T10" i="1"/>
  <c r="U7" i="1"/>
  <c r="S8" i="1"/>
  <c r="I4" i="2" s="1"/>
  <c r="U8" i="1"/>
  <c r="U9" i="1"/>
  <c r="U10" i="1"/>
  <c r="S9" i="1"/>
  <c r="S10" i="1"/>
  <c r="S98" i="1"/>
  <c r="S99" i="1"/>
  <c r="S100" i="1"/>
  <c r="S101" i="1"/>
  <c r="Q11" i="1"/>
  <c r="R11" i="1"/>
  <c r="S11" i="1"/>
  <c r="R13" i="1"/>
  <c r="S13" i="1"/>
  <c r="T13" i="1"/>
  <c r="U13" i="1"/>
  <c r="R14" i="1"/>
  <c r="E5" i="2" s="1"/>
  <c r="S14" i="1"/>
  <c r="I5" i="2" s="1"/>
  <c r="T14" i="1"/>
  <c r="N5" i="2" s="1"/>
  <c r="T15" i="1"/>
  <c r="T16" i="1"/>
  <c r="U14" i="1"/>
  <c r="R5" i="2" s="1"/>
  <c r="U15" i="1"/>
  <c r="U16" i="1"/>
  <c r="R15" i="1"/>
  <c r="S15" i="1"/>
  <c r="S16" i="1"/>
  <c r="K5" i="2" s="1"/>
  <c r="R16" i="1"/>
  <c r="R20" i="1"/>
  <c r="S20" i="1"/>
  <c r="K6" i="2" s="1"/>
  <c r="T20" i="1"/>
  <c r="U20" i="1"/>
  <c r="R21" i="1"/>
  <c r="S21" i="1"/>
  <c r="S22" i="1"/>
  <c r="S23" i="1"/>
  <c r="T21" i="1"/>
  <c r="T22" i="1"/>
  <c r="T23" i="1"/>
  <c r="U21" i="1"/>
  <c r="R22" i="1"/>
  <c r="E6" i="2" s="1"/>
  <c r="R23" i="1"/>
  <c r="U22" i="1"/>
  <c r="U23" i="1"/>
  <c r="R30" i="1"/>
  <c r="F7" i="2" s="1"/>
  <c r="R31" i="1"/>
  <c r="R32" i="1"/>
  <c r="R33" i="1"/>
  <c r="S30" i="1"/>
  <c r="T30" i="1"/>
  <c r="T31" i="1"/>
  <c r="N7" i="2" s="1"/>
  <c r="T32" i="1"/>
  <c r="M7" i="2" s="1"/>
  <c r="T33" i="1"/>
  <c r="U30" i="1"/>
  <c r="R7" i="2" s="1"/>
  <c r="U31" i="1"/>
  <c r="U32" i="1"/>
  <c r="T7" i="2" s="1"/>
  <c r="U33" i="1"/>
  <c r="S31" i="1"/>
  <c r="S32" i="1"/>
  <c r="S33" i="1"/>
  <c r="R36" i="1"/>
  <c r="R37" i="1"/>
  <c r="R38" i="1"/>
  <c r="R39" i="1"/>
  <c r="F8" i="2" s="1"/>
  <c r="S36" i="1"/>
  <c r="I8" i="2" s="1"/>
  <c r="T36" i="1"/>
  <c r="O8" i="2" s="1"/>
  <c r="T37" i="1"/>
  <c r="N8" i="2" s="1"/>
  <c r="T38" i="1"/>
  <c r="T39" i="1"/>
  <c r="U36" i="1"/>
  <c r="S37" i="1"/>
  <c r="U37" i="1"/>
  <c r="U38" i="1"/>
  <c r="T8" i="2" s="1"/>
  <c r="U39" i="1"/>
  <c r="S8" i="2" s="1"/>
  <c r="S38" i="1"/>
  <c r="S39" i="1"/>
  <c r="R47" i="1"/>
  <c r="R48" i="1"/>
  <c r="R49" i="1"/>
  <c r="R50" i="1"/>
  <c r="S47" i="1"/>
  <c r="S48" i="1"/>
  <c r="S49" i="1"/>
  <c r="S50" i="1"/>
  <c r="H9" i="2" s="1"/>
  <c r="T47" i="1"/>
  <c r="T48" i="1"/>
  <c r="N9" i="2" s="1"/>
  <c r="T49" i="1"/>
  <c r="O9" i="2" s="1"/>
  <c r="T50" i="1"/>
  <c r="U47" i="1"/>
  <c r="U48" i="1"/>
  <c r="U49" i="1"/>
  <c r="U50" i="1"/>
  <c r="U9" i="2" s="1"/>
  <c r="R55" i="1"/>
  <c r="R56" i="1"/>
  <c r="R57" i="1"/>
  <c r="R58" i="1"/>
  <c r="S55" i="1"/>
  <c r="S56" i="1"/>
  <c r="S57" i="1"/>
  <c r="S58" i="1"/>
  <c r="T55" i="1"/>
  <c r="U55" i="1"/>
  <c r="U56" i="1"/>
  <c r="U57" i="1"/>
  <c r="U58" i="1"/>
  <c r="U4" i="4" s="1"/>
  <c r="U10" i="4" s="1"/>
  <c r="T56" i="1"/>
  <c r="T57" i="1"/>
  <c r="T58" i="1"/>
  <c r="R62" i="1"/>
  <c r="S62" i="1"/>
  <c r="S63" i="1"/>
  <c r="S64" i="1"/>
  <c r="S65" i="1"/>
  <c r="T62" i="1"/>
  <c r="T63" i="1"/>
  <c r="T64" i="1"/>
  <c r="T65" i="1"/>
  <c r="U62" i="1"/>
  <c r="R63" i="1"/>
  <c r="R64" i="1"/>
  <c r="R65" i="1"/>
  <c r="U63" i="1"/>
  <c r="U64" i="1"/>
  <c r="U65" i="1"/>
  <c r="R68" i="1"/>
  <c r="S68" i="1"/>
  <c r="S69" i="1"/>
  <c r="S70" i="1"/>
  <c r="S71" i="1"/>
  <c r="T68" i="1"/>
  <c r="M6" i="4" s="1"/>
  <c r="T69" i="1"/>
  <c r="T70" i="1"/>
  <c r="T71" i="1"/>
  <c r="U68" i="1"/>
  <c r="U69" i="1"/>
  <c r="U70" i="1"/>
  <c r="U71" i="1"/>
  <c r="S6" i="4" s="1"/>
  <c r="R69" i="1"/>
  <c r="R70" i="1"/>
  <c r="R71" i="1"/>
  <c r="O6" i="4"/>
  <c r="R74" i="1"/>
  <c r="R76" i="1"/>
  <c r="R75" i="1"/>
  <c r="R77" i="1"/>
  <c r="S74" i="1"/>
  <c r="S75" i="1"/>
  <c r="S76" i="1"/>
  <c r="S77" i="1"/>
  <c r="T74" i="1"/>
  <c r="U74" i="1"/>
  <c r="U75" i="1"/>
  <c r="U76" i="1"/>
  <c r="U77" i="1"/>
  <c r="T75" i="1"/>
  <c r="T76" i="1"/>
  <c r="T77" i="1"/>
  <c r="M7" i="4" s="1"/>
  <c r="R84" i="1"/>
  <c r="R85" i="1"/>
  <c r="R86" i="1"/>
  <c r="R87" i="1"/>
  <c r="F4" i="6"/>
  <c r="S84" i="1"/>
  <c r="T84" i="1"/>
  <c r="T85" i="1"/>
  <c r="T86" i="1"/>
  <c r="O4" i="6" s="1"/>
  <c r="O10" i="6" s="1"/>
  <c r="T87" i="1"/>
  <c r="U84" i="1"/>
  <c r="S4" i="6" s="1"/>
  <c r="S10" i="6" s="1"/>
  <c r="S85" i="1"/>
  <c r="S86" i="1"/>
  <c r="S87" i="1"/>
  <c r="U85" i="1"/>
  <c r="U86" i="1"/>
  <c r="R89" i="1"/>
  <c r="S89" i="1"/>
  <c r="S90" i="1"/>
  <c r="S91" i="1"/>
  <c r="J5" i="6" s="1"/>
  <c r="S92" i="1"/>
  <c r="T89" i="1"/>
  <c r="T90" i="1"/>
  <c r="O5" i="6" s="1"/>
  <c r="T91" i="1"/>
  <c r="T92" i="1"/>
  <c r="R90" i="1"/>
  <c r="R91" i="1"/>
  <c r="R92" i="1"/>
  <c r="R98" i="1"/>
  <c r="R99" i="1"/>
  <c r="R100" i="1"/>
  <c r="R101" i="1"/>
  <c r="T98" i="1"/>
  <c r="M6" i="6" s="1"/>
  <c r="T101" i="1"/>
  <c r="P6" i="6" s="1"/>
  <c r="T99" i="1"/>
  <c r="T100" i="1"/>
  <c r="R102" i="1"/>
  <c r="R103" i="1"/>
  <c r="R104" i="1"/>
  <c r="R105" i="1"/>
  <c r="S102" i="1"/>
  <c r="H7" i="6" s="1"/>
  <c r="T102" i="1"/>
  <c r="T103" i="1"/>
  <c r="T104" i="1"/>
  <c r="N7" i="6" s="1"/>
  <c r="T105" i="1"/>
  <c r="U102" i="1"/>
  <c r="S103" i="1"/>
  <c r="S104" i="1"/>
  <c r="S105" i="1"/>
  <c r="U103" i="1"/>
  <c r="U104" i="1"/>
  <c r="U105" i="1"/>
  <c r="U7" i="6" s="1"/>
  <c r="K7" i="6"/>
  <c r="R114" i="1"/>
  <c r="R115" i="1"/>
  <c r="R116" i="1"/>
  <c r="R117" i="1"/>
  <c r="S114" i="1"/>
  <c r="S115" i="1"/>
  <c r="S116" i="1"/>
  <c r="J8" i="6" s="1"/>
  <c r="S117" i="1"/>
  <c r="K8" i="6" s="1"/>
  <c r="H8" i="6"/>
  <c r="T114" i="1"/>
  <c r="U114" i="1"/>
  <c r="T115" i="1"/>
  <c r="N8" i="6" s="1"/>
  <c r="T116" i="1"/>
  <c r="T117" i="1"/>
  <c r="U115" i="1"/>
  <c r="U116" i="1"/>
  <c r="U117" i="1"/>
  <c r="R122" i="1"/>
  <c r="S122" i="1"/>
  <c r="H4" i="5" s="1"/>
  <c r="T122" i="1"/>
  <c r="T123" i="1"/>
  <c r="T124" i="1"/>
  <c r="T125" i="1"/>
  <c r="U122" i="1"/>
  <c r="R4" i="5" s="1"/>
  <c r="R10" i="5" s="1"/>
  <c r="U125" i="1"/>
  <c r="U123" i="1"/>
  <c r="S4" i="5" s="1"/>
  <c r="S10" i="5" s="1"/>
  <c r="U124" i="1"/>
  <c r="R123" i="1"/>
  <c r="S123" i="1"/>
  <c r="I4" i="5" s="1"/>
  <c r="S124" i="1"/>
  <c r="J4" i="5" s="1"/>
  <c r="S125" i="1"/>
  <c r="R124" i="1"/>
  <c r="R125" i="1"/>
  <c r="P4" i="5"/>
  <c r="P10" i="5" s="1"/>
  <c r="R128" i="1"/>
  <c r="C5" i="5" s="1"/>
  <c r="R129" i="1"/>
  <c r="D5" i="5" s="1"/>
  <c r="R130" i="1"/>
  <c r="R131" i="1"/>
  <c r="S128" i="1"/>
  <c r="S130" i="1"/>
  <c r="S129" i="1"/>
  <c r="I5" i="5" s="1"/>
  <c r="S131" i="1"/>
  <c r="K5" i="5" s="1"/>
  <c r="T128" i="1"/>
  <c r="U128" i="1"/>
  <c r="T129" i="1"/>
  <c r="T130" i="1"/>
  <c r="T131" i="1"/>
  <c r="U129" i="1"/>
  <c r="U130" i="1"/>
  <c r="U131" i="1"/>
  <c r="R134" i="1"/>
  <c r="S134" i="1"/>
  <c r="S135" i="1"/>
  <c r="S136" i="1"/>
  <c r="S137" i="1"/>
  <c r="J6" i="5" s="1"/>
  <c r="T134" i="1"/>
  <c r="T135" i="1"/>
  <c r="T136" i="1"/>
  <c r="O6" i="5" s="1"/>
  <c r="T137" i="1"/>
  <c r="U134" i="1"/>
  <c r="U6" i="5" s="1"/>
  <c r="R135" i="1"/>
  <c r="D6" i="5" s="1"/>
  <c r="R136" i="1"/>
  <c r="R137" i="1"/>
  <c r="U135" i="1"/>
  <c r="U136" i="1"/>
  <c r="T6" i="5" s="1"/>
  <c r="K6" i="5"/>
  <c r="R139" i="1"/>
  <c r="R140" i="1"/>
  <c r="R141" i="1"/>
  <c r="R142" i="1"/>
  <c r="F7" i="5" s="1"/>
  <c r="S139" i="1"/>
  <c r="S140" i="1"/>
  <c r="S141" i="1"/>
  <c r="S142" i="1"/>
  <c r="T139" i="1"/>
  <c r="U139" i="1"/>
  <c r="T140" i="1"/>
  <c r="U140" i="1"/>
  <c r="U7" i="5" s="1"/>
  <c r="T141" i="1"/>
  <c r="O7" i="5" s="1"/>
  <c r="T142" i="1"/>
  <c r="U141" i="1"/>
  <c r="R8" i="2"/>
  <c r="P5" i="2"/>
  <c r="S7" i="6"/>
  <c r="J7" i="2"/>
  <c r="M7" i="5"/>
  <c r="O8" i="6"/>
  <c r="O5" i="2"/>
  <c r="S9" i="2"/>
  <c r="F4" i="2"/>
  <c r="R4" i="2"/>
  <c r="O4" i="2"/>
  <c r="O10" i="2" s="1"/>
  <c r="R10" i="2" l="1"/>
  <c r="K4" i="6"/>
  <c r="K9" i="2"/>
  <c r="K8" i="2"/>
  <c r="J8" i="2"/>
  <c r="K7" i="2"/>
  <c r="J4" i="2"/>
  <c r="N7" i="5"/>
  <c r="S4" i="4"/>
  <c r="S10" i="4" s="1"/>
  <c r="H8" i="2"/>
  <c r="R4" i="4"/>
  <c r="R10" i="4" s="1"/>
  <c r="M4" i="5"/>
  <c r="M10" i="5" s="1"/>
  <c r="T4" i="6"/>
  <c r="T10" i="6" s="1"/>
  <c r="I9" i="2"/>
  <c r="I7" i="6"/>
  <c r="J5" i="4"/>
  <c r="U8" i="2"/>
  <c r="T4" i="2"/>
  <c r="P5" i="5"/>
  <c r="M8" i="6"/>
  <c r="M5" i="2"/>
  <c r="R7" i="6"/>
  <c r="R7" i="4"/>
  <c r="K6" i="6"/>
  <c r="K4" i="2"/>
  <c r="I6" i="5"/>
  <c r="H5" i="5"/>
  <c r="H10" i="5" s="1"/>
  <c r="K4" i="5"/>
  <c r="K10" i="5" s="1"/>
  <c r="T7" i="6"/>
  <c r="O6" i="6"/>
  <c r="P5" i="6"/>
  <c r="J4" i="6"/>
  <c r="J10" i="6" s="1"/>
  <c r="S5" i="4"/>
  <c r="E7" i="2"/>
  <c r="I6" i="2"/>
  <c r="H5" i="2"/>
  <c r="D4" i="2"/>
  <c r="U5" i="5"/>
  <c r="C7" i="5"/>
  <c r="C6" i="6"/>
  <c r="J6" i="4"/>
  <c r="P5" i="4"/>
  <c r="R9" i="2"/>
  <c r="T7" i="5"/>
  <c r="T9" i="2"/>
  <c r="O7" i="2"/>
  <c r="J7" i="6"/>
  <c r="H6" i="5"/>
  <c r="I8" i="6"/>
  <c r="N4" i="2"/>
  <c r="N10" i="2" s="1"/>
  <c r="J7" i="5"/>
  <c r="F5" i="5"/>
  <c r="R8" i="6"/>
  <c r="R6" i="4"/>
  <c r="E9" i="2"/>
  <c r="M8" i="2"/>
  <c r="I7" i="2"/>
  <c r="D7" i="2"/>
  <c r="U5" i="2"/>
  <c r="C5" i="2"/>
  <c r="E5" i="5"/>
  <c r="P6" i="4"/>
  <c r="U7" i="2"/>
  <c r="D6" i="2"/>
  <c r="P8" i="6"/>
  <c r="P4" i="4"/>
  <c r="P10" i="4" s="1"/>
  <c r="M9" i="2"/>
  <c r="S7" i="2"/>
  <c r="U6" i="2"/>
  <c r="R6" i="2"/>
  <c r="U5" i="6"/>
  <c r="I5" i="6"/>
  <c r="P4" i="6"/>
  <c r="P10" i="6" s="1"/>
  <c r="N7" i="4"/>
  <c r="M4" i="2"/>
  <c r="M10" i="2" s="1"/>
  <c r="R7" i="5"/>
  <c r="F6" i="2"/>
  <c r="C6" i="2"/>
  <c r="H6" i="6"/>
  <c r="U4" i="6"/>
  <c r="U10" i="6" s="1"/>
  <c r="J9" i="2"/>
  <c r="C8" i="2"/>
  <c r="O6" i="2"/>
  <c r="F5" i="2"/>
  <c r="D7" i="5"/>
  <c r="N6" i="5"/>
  <c r="M4" i="6"/>
  <c r="M10" i="6" s="1"/>
  <c r="S6" i="5"/>
  <c r="R6" i="5"/>
  <c r="U7" i="4"/>
  <c r="R5" i="5"/>
  <c r="H5" i="6"/>
  <c r="E4" i="5"/>
  <c r="T4" i="4"/>
  <c r="T10" i="4" s="1"/>
  <c r="T6" i="6"/>
  <c r="H7" i="4"/>
  <c r="K7" i="4"/>
  <c r="H6" i="4"/>
  <c r="I6" i="4"/>
  <c r="K5" i="4"/>
  <c r="H5" i="4"/>
  <c r="C5" i="4"/>
  <c r="I4" i="4"/>
  <c r="H4" i="4"/>
  <c r="F6" i="5"/>
  <c r="F4" i="5"/>
  <c r="F10" i="5" s="1"/>
  <c r="E4" i="2"/>
  <c r="C4" i="2"/>
  <c r="D7" i="4"/>
  <c r="F7" i="4"/>
  <c r="E7" i="4"/>
  <c r="C6" i="4"/>
  <c r="D6" i="4"/>
  <c r="F6" i="4"/>
  <c r="E6" i="4"/>
  <c r="E5" i="4"/>
  <c r="D5" i="4"/>
  <c r="F5" i="4"/>
  <c r="E4" i="4"/>
  <c r="F4" i="4"/>
  <c r="H7" i="5"/>
  <c r="M6" i="5"/>
  <c r="J5" i="5"/>
  <c r="J10" i="5" s="1"/>
  <c r="T8" i="6"/>
  <c r="P7" i="4"/>
  <c r="N6" i="4"/>
  <c r="M5" i="4"/>
  <c r="C9" i="2"/>
  <c r="D8" i="2"/>
  <c r="D5" i="2"/>
  <c r="O7" i="6"/>
  <c r="N4" i="4"/>
  <c r="N10" i="4" s="1"/>
  <c r="N6" i="6"/>
  <c r="C7" i="4"/>
  <c r="J7" i="4"/>
  <c r="M5" i="5"/>
  <c r="S6" i="2"/>
  <c r="J6" i="2"/>
  <c r="C6" i="5"/>
  <c r="E6" i="5"/>
  <c r="P8" i="2"/>
  <c r="D4" i="5"/>
  <c r="D10" i="5" s="1"/>
  <c r="R5" i="6"/>
  <c r="S5" i="6"/>
  <c r="E7" i="5"/>
  <c r="N5" i="5"/>
  <c r="N4" i="5"/>
  <c r="N10" i="5" s="1"/>
  <c r="U4" i="5"/>
  <c r="U10" i="5" s="1"/>
  <c r="S8" i="6"/>
  <c r="M7" i="6"/>
  <c r="S6" i="6"/>
  <c r="M4" i="4"/>
  <c r="M10" i="4" s="1"/>
  <c r="T7" i="4"/>
  <c r="R5" i="4"/>
  <c r="U6" i="4"/>
  <c r="I6" i="6"/>
  <c r="H6" i="2"/>
  <c r="H7" i="2"/>
  <c r="K7" i="5"/>
  <c r="P6" i="5"/>
  <c r="T4" i="5"/>
  <c r="T10" i="5" s="1"/>
  <c r="N5" i="6"/>
  <c r="U5" i="4"/>
  <c r="N5" i="4"/>
  <c r="O4" i="4"/>
  <c r="O10" i="4" s="1"/>
  <c r="P9" i="2"/>
  <c r="E8" i="2"/>
  <c r="T6" i="2"/>
  <c r="M6" i="2"/>
  <c r="S5" i="2"/>
  <c r="S4" i="2"/>
  <c r="N6" i="2"/>
  <c r="R4" i="6"/>
  <c r="R10" i="6" s="1"/>
  <c r="P7" i="5"/>
  <c r="O5" i="4"/>
  <c r="S7" i="5"/>
  <c r="T5" i="4"/>
  <c r="I7" i="5"/>
  <c r="O5" i="5"/>
  <c r="O4" i="5"/>
  <c r="O10" i="5" s="1"/>
  <c r="K4" i="4"/>
  <c r="C4" i="4"/>
  <c r="F9" i="2"/>
  <c r="C7" i="2"/>
  <c r="P6" i="2"/>
  <c r="N4" i="6"/>
  <c r="N10" i="6" s="1"/>
  <c r="D9" i="2"/>
  <c r="H4" i="6"/>
  <c r="H10" i="6" s="1"/>
  <c r="K6" i="4"/>
  <c r="O7" i="4"/>
  <c r="S5" i="5"/>
  <c r="T5" i="2"/>
  <c r="T5" i="5"/>
  <c r="P7" i="6"/>
  <c r="E6" i="6"/>
  <c r="K5" i="6"/>
  <c r="M5" i="6"/>
  <c r="S7" i="4"/>
  <c r="I5" i="4"/>
  <c r="D4" i="4"/>
  <c r="P7" i="2"/>
  <c r="J5" i="2"/>
  <c r="J6" i="6"/>
  <c r="J4" i="4"/>
  <c r="T6" i="4"/>
  <c r="U8" i="6"/>
  <c r="I4" i="6"/>
  <c r="I10" i="6" s="1"/>
  <c r="C4" i="5"/>
  <c r="D6" i="6"/>
  <c r="D4" i="6"/>
  <c r="I7" i="4"/>
  <c r="U4" i="2"/>
  <c r="F8" i="6"/>
  <c r="C8" i="6"/>
  <c r="D8" i="6"/>
  <c r="E8" i="6"/>
  <c r="F7" i="6"/>
  <c r="C7" i="6"/>
  <c r="D7" i="6"/>
  <c r="E7" i="6"/>
  <c r="F6" i="6"/>
  <c r="D5" i="6"/>
  <c r="F5" i="6"/>
  <c r="E5" i="6"/>
  <c r="C5" i="6"/>
  <c r="C4" i="6"/>
  <c r="E4" i="6"/>
  <c r="T10" i="2" l="1"/>
  <c r="D10" i="2"/>
  <c r="H10" i="2"/>
  <c r="I10" i="2"/>
  <c r="I10" i="5"/>
  <c r="K10" i="6"/>
  <c r="K10" i="2"/>
  <c r="J10" i="2"/>
  <c r="U10" i="2"/>
  <c r="E10" i="5"/>
  <c r="F10" i="2"/>
  <c r="S10" i="2"/>
  <c r="J10" i="4"/>
  <c r="K10" i="4"/>
  <c r="H10" i="4"/>
  <c r="I10" i="4"/>
  <c r="C10" i="5"/>
  <c r="E10" i="2"/>
  <c r="C10" i="2"/>
  <c r="C10" i="4"/>
  <c r="D10" i="4"/>
  <c r="E10" i="4"/>
  <c r="F10" i="4"/>
  <c r="D10" i="6"/>
  <c r="F10" i="6"/>
  <c r="E10" i="6"/>
  <c r="C10" i="6"/>
</calcChain>
</file>

<file path=xl/sharedStrings.xml><?xml version="1.0" encoding="utf-8"?>
<sst xmlns="http://schemas.openxmlformats.org/spreadsheetml/2006/main" count="755" uniqueCount="473">
  <si>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</si>
  <si>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</si>
  <si>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</si>
  <si>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</si>
  <si>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</si>
  <si>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</si>
  <si>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</si>
  <si>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</si>
  <si>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</si>
  <si>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</si>
  <si>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</si>
  <si>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</si>
  <si>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</si>
  <si>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</si>
  <si>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</si>
  <si>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</si>
  <si>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</si>
  <si>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</si>
  <si>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</si>
  <si>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</si>
  <si>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</si>
  <si>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</si>
  <si>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</si>
  <si>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</si>
  <si>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</si>
  <si>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</si>
  <si>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</si>
  <si>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</si>
  <si>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</si>
  <si>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</si>
  <si>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</si>
  <si>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</si>
  <si>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</si>
  <si>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</si>
  <si>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</si>
  <si>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</si>
  <si>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</si>
  <si>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</si>
  <si>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</si>
  <si>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</si>
  <si>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</si>
  <si>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</si>
  <si>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</si>
  <si>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</si>
  <si>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</si>
  <si>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</si>
  <si>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</si>
  <si>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</si>
  <si>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</si>
  <si>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</si>
  <si>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</si>
  <si>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</si>
  <si>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</si>
  <si>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</si>
  <si>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</si>
  <si>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</si>
  <si>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</si>
  <si>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</si>
  <si>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</si>
  <si>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</si>
  <si>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</si>
  <si>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</si>
  <si>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</si>
  <si>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</si>
  <si>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</si>
  <si>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</si>
  <si>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</si>
  <si>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</si>
  <si>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</si>
  <si>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</si>
  <si>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</si>
  <si>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</si>
  <si>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</si>
  <si>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</si>
  <si>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</si>
  <si>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</si>
  <si>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</si>
  <si>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</si>
  <si>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</si>
  <si>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</si>
  <si>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</si>
  <si>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</si>
  <si>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</si>
  <si>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</si>
  <si>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</si>
  <si>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</si>
  <si>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</si>
  <si>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</si>
  <si>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</si>
  <si>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</si>
  <si>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</si>
  <si>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</si>
  <si>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</si>
  <si>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</si>
  <si>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</si>
  <si>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</si>
  <si>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</si>
  <si>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</si>
  <si>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</si>
  <si>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</si>
  <si>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</si>
  <si>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</si>
  <si>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</si>
  <si>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</si>
  <si>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</si>
  <si>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</si>
  <si>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</si>
  <si>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</si>
  <si>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</si>
  <si>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</si>
  <si>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</si>
  <si>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</si>
  <si>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</si>
  <si>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</si>
  <si>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</si>
  <si>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</si>
  <si>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</si>
  <si>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</si>
  <si>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</si>
  <si>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</si>
  <si>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</si>
  <si>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</si>
  <si>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</si>
  <si>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</si>
  <si>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</si>
  <si>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</si>
  <si>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</si>
  <si>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</si>
  <si>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</si>
  <si>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</si>
  <si>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</si>
  <si>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</si>
  <si>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</si>
  <si>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</si>
  <si>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</si>
  <si>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</si>
  <si>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</si>
  <si>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</si>
  <si>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</si>
  <si>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</si>
  <si>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</si>
  <si>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</si>
  <si>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</si>
  <si>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</si>
  <si>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</si>
  <si>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</si>
  <si>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</si>
  <si>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</si>
  <si>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</si>
  <si>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</si>
  <si>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</si>
  <si>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</si>
  <si>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</si>
  <si>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</si>
  <si>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</si>
  <si>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</si>
  <si>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</si>
  <si>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</si>
  <si>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</si>
  <si>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</si>
  <si>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</si>
  <si>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</si>
  <si>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</si>
  <si>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</si>
  <si>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</si>
  <si>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</si>
  <si>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</si>
  <si>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</si>
  <si>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</si>
  <si>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</si>
  <si>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</si>
  <si>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</si>
  <si>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</si>
  <si>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</si>
  <si>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</si>
  <si>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</si>
  <si>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</si>
  <si>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</si>
  <si>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</si>
  <si>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</si>
  <si>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El proceso de matricula es agil, eficiente y oportuno. Falta implementar evaluaciones periodicas de satisfaccion    del proceso.</t>
  </si>
  <si>
    <t>SIMAT, formularios firmado por los padres de familia, carpetas de estudiantes tanto en la  sede principal y  las 9  sedes anexas.</t>
  </si>
  <si>
    <t xml:space="preserve">La información de los estudiantes esta debidamente sistematizada, lo cual permite tener un acceso ágil y oportuno. </t>
  </si>
  <si>
    <t>Plataforma SIGA</t>
  </si>
  <si>
    <t>Se tiene disponible la información académica en línea.</t>
  </si>
  <si>
    <t>Software,(Plataforma SIGA) archivos fisicos.</t>
  </si>
  <si>
    <r>
      <t xml:space="preserve">Factura No 13 del 14 de Junio de 2022 (Para Reparaciones laocativas-techo Sede Principal ) . Contrato No 4 del 7 de Julio de 2022 (habilitación unidad sanitaria sede Alto del Oro).  Contrato 005 del 22 de Noviembre de 2022 ( Pintura Sede principal y Sede primaria).  Fotograficas </t>
    </r>
    <r>
      <rPr>
        <sz val="9"/>
        <color indexed="10"/>
        <rFont val="Arial"/>
        <family val="2"/>
      </rPr>
      <t>( Mejoramiento d</t>
    </r>
  </si>
  <si>
    <t>Se realizaron adecuaciones a algunas plantas físicas especialmente de la sedes rurales con la vinculación de la comunidad para hacer mas agradables estos espacios.</t>
  </si>
  <si>
    <t>Registros fotográficos.</t>
  </si>
  <si>
    <t xml:space="preserve">Los espacios físicos con que cuentan la institución en su sede principal se distribuyen y se asignan deacuerdo a la demanda del servicio al igual en  algunas  sedes rurales pero falta  un sistema de registro y seguimiento. </t>
  </si>
  <si>
    <t xml:space="preserve"> Asignación de espacios para el desarrollo de las diferentes actividades.</t>
  </si>
  <si>
    <t>La institución  atiende  las necesidades de recursos para el aprendizaje en la sede central y en las diferentes sedes rurales, deacuerdo a lo solicitado por los docentes.</t>
  </si>
  <si>
    <t>Plan Anual de Compras y presupuesto.</t>
  </si>
  <si>
    <t>Plan Anual de Compras, facturas, actas de entrega.</t>
  </si>
  <si>
    <t>Contrato de prestación de servicios.</t>
  </si>
  <si>
    <t>La institución cuenta con el panorama de los riesgos físicos pero falta realizar el proceso de  socialización con la comunidad educativa.</t>
  </si>
  <si>
    <t>Documento PEGR actualizado.</t>
  </si>
  <si>
    <t>minutas, actas y controles de entrega de alimentos. Libro de registro de funcionarios, fotografías.</t>
  </si>
  <si>
    <t>Planes de apoyo, registro de nivelación. Carpetas de seguimiento al comportamiento de los estudiantes.  Registros de seguimiento a estudiantes con necesidades especiales.</t>
  </si>
  <si>
    <t>La institución cuenta con el personal idoneo para  cubrir la carga académica y atender la demanda estudiantil.</t>
  </si>
  <si>
    <t>Aunque no está establecida una estrategia, se hace la inducción del personal nuevo de una manera superficial.</t>
  </si>
  <si>
    <t>Libro de presentación.</t>
  </si>
  <si>
    <t>Certificados entregados a los docentes.</t>
  </si>
  <si>
    <t>La institución es equitativa al asignar la carga académica y tiene en cuenta los perfiles de los docentes para la distribución de la misma.</t>
  </si>
  <si>
    <t>Resolución de la asignación de la carga académica, horarios.</t>
  </si>
  <si>
    <t xml:space="preserve">El personal vinculado a la institución se identifica con ella y  demuestra un alto grado de pertenencia </t>
  </si>
  <si>
    <t>Se evidencia la participación de la mayoría del personal en actividades extra curriculares, pero falta organizar un control sistematizado de participación.</t>
  </si>
  <si>
    <t>Se aplica la evaluación a docentes nombrados y cobijados por el decreto 1278 y personal administrativo, de acuerdo a las exigencias y normatividad vigente.</t>
  </si>
  <si>
    <t>matriz de evaluacion de desempeño, actas, fotografias, proyectos, videos, carpetas de evidencias y plataforma virtual.</t>
  </si>
  <si>
    <t>Los reconocimientos que se dan son muy esporádicos y no  obedecen a una  política plenamente establecida.</t>
  </si>
  <si>
    <t>Actividades de integración de los docentes (almuerzos, salidas, fotografías, detalles).</t>
  </si>
  <si>
    <t>No hay una política establecida para realizar proyectos de investigación, y falta iniciativa por parte de la comunidad educativa.</t>
  </si>
  <si>
    <t>No hay evidencias.</t>
  </si>
  <si>
    <t>Actas de registro y seguimiento.</t>
  </si>
  <si>
    <t>Se elabora el presupuesto teniendo en cuenta las exigencias y normatividad vigente y las necesidades de las sedes.</t>
  </si>
  <si>
    <t>Plan Anual de Compras, PEI, presupuesto, PMI.</t>
  </si>
  <si>
    <t>La contabilidad esta debidamente organizada y soportada, permite llevar un control eficiente sobre la ejecuciòn presupuestal  y entregar oportunamente los informes.</t>
  </si>
  <si>
    <t>Libros contables, informes financieros, programa T.N.S, soportes</t>
  </si>
  <si>
    <t>Elaboración del Plan Anual de Compras en los formatos establecidos para tal fìn.</t>
  </si>
  <si>
    <t>Libros contables, informe financiero divulgados en carteleras de la sede principal, actas de Consejo Directivo, copias de seguridad del T.N.S. extractos bancarios, rendicion anual de cuentas.</t>
  </si>
  <si>
    <t>La institución presenta oportunamente informes financieros a los organismos de control que lo requieren al igual que los da a conocer a la comunidad educativa y al mismo tiempo los utiliza para la toma de decisiones.</t>
  </si>
  <si>
    <t>Informes presentados a las autoridades de control y comunidad educativa.</t>
  </si>
  <si>
    <t>La adquisición de insumos y suministro y mantenimiento de los mismos responde a las necesidades de la institución</t>
  </si>
  <si>
    <t>La institución procura  que los equipos y recursos para el aprendizaje esten en buen estado, haciendo un mantenimiento preventivo y correctivo anualmente, falta hacer proyección hacia las dese rurales</t>
  </si>
  <si>
    <t xml:space="preserve">Para el año 2023 la institución con apoyo del gobierno departamantal y nacional suministró el servicio de transporte para los estudiantes que requieren desplazarse hacian las diferentes sedes al igual que recibieron el beneficio del PAE. (Se requiere mejorar la calidad de estos servicios)
El servicio de salud realizó jornadas de la cuales se beneficiaron un gran número de estudiantes.  
</t>
  </si>
  <si>
    <t>El SIEE contempla la aplicación de planes de apoyo a estudiantes con dificultades académicas, y en el manual de convivencia se estipula el proceso que se hace con aquellos estudiantes con dificultades para adptarse a las normas. Se recibe acompañamiento para atender a la población estudiantil con  necesidades especiales y talento excepcionales.</t>
  </si>
  <si>
    <t xml:space="preserve">Planta de personal con 26 docentes en total incluidos las 8 sedes rurales y un directivo docente. </t>
  </si>
  <si>
    <t>El docente que hace parte del comité de convivenia escolar, participó en la formación de la red de orientadores del norte de Santander. El directivo y un docente realizaron un diplomado en VBG. (Red de una escuela sín violencia.)   XXXXXXX</t>
  </si>
  <si>
    <t>El comité de convivencia estuvo presto a atender situaciones de convivencia y hacer el seguimiento a los casos especiales. Se contó con el apoyo de de comisaria de familia. Se debe implementar un plan de trabajo con los docentes titulares para mejorar las situaciones de conflicto que se presentan en el aula.</t>
  </si>
  <si>
    <t>Para el año 2023 la institución no realizó actividades orientadas a la integración y bienestar del talento humano</t>
  </si>
  <si>
    <t>El mantenimiento de las planta físicas de la institución se realiza de acuerdo a las necesidades que se presentan y los recursos disponibles. Se mejoró la planta física de la sede Tamara y cubierta de la primaria de la sede principal.</t>
  </si>
  <si>
    <t>Los componentes del proceso apoyo a la gestión académica se encuentran fotalecidos que permite una accesibilidad ágil y oportuna</t>
  </si>
  <si>
    <t>La institución cuenta con el personal docente idóneo necesario para atender la demanda estudiantil.</t>
  </si>
  <si>
    <t xml:space="preserve">Los servicios complementarios que ofrece la institución en apoyo con otras entidades, especialmente lo relacionado con el PAE, transporte escolar  y el programa familias en acción permiten mantener la cobertura estudiantil. </t>
  </si>
  <si>
    <t>OPORTUNIDADES DE MEJORAMIENTO</t>
  </si>
  <si>
    <t>Diseñar programas que permitan el mejoramiento de la planta fisica y los recursos.</t>
  </si>
  <si>
    <t>Socializar y  hacer operativo el Plan Escolar de la Gestión del Riesgo de la institución.</t>
  </si>
  <si>
    <t xml:space="preserve">Definir una política de apoyo a la  investigación </t>
  </si>
  <si>
    <t>Se cuenta con un plan de estudios para toda la Institución , responde a políticas trazadas en el PEI, los estándares básicos de competencias, los lineamientos curriculares y se fundamenta en los planes de aula de los docentes de todas las areas, grados y sedes posibilitando una educación integral Se hizo una reestructuración de los planes de area; incluyendo las dimensiones del modelo holistico transformador y las estrategias diseñadas en el plan de fortalecimiento para el aprendizaje  basados en los resultados de la politica  evaluar para avanzar.</t>
  </si>
  <si>
    <t>Planes de área , proyectos de asignatura, proyectos trasversales y planes de aula. Plan de apoyo. Actas de reunión de equip HME ( hacía la meta de la excelencia)</t>
  </si>
  <si>
    <t>Las prácticas pedagógicas de aula de algunos de los docentes de  áreas, grados y sedes  han iniciado  la implementacion del enfoque holistico  transformador en cuanto a métodos de enseñanza , relación pedagógica y uso de recursos que respondan a la diversidad de la población.</t>
  </si>
  <si>
    <t>PEI de la institución educativa.</t>
  </si>
  <si>
    <t>La institución  cuenta con políticas de dotación, uso y mantenimiento de los recursos para el aprendizaje y existe una conexión clara entre el enfoque metodológico y los criterios administrativos.</t>
  </si>
  <si>
    <t>Herramientas tecnológicas, tablets, televisores, libros, diccionarios, enciclopedias, guías, video beams.</t>
  </si>
  <si>
    <t>La jornada escolar es  organizada según decreto 1850 con seguimiento de las horas clases recibidas por los estudiantes y de acuerdo con las últimas normas legales vigentes al respecto. En cada una de  las sedes rurales se evidencia la jornada completa. y la media tecnica con jornada unica.</t>
  </si>
  <si>
    <t>La institución tiene  una política de evaluación fundamentada en los lineamientos curriculares, los estándares básicos de competencia, los DBA y los artículos 2° y 3° del decreto 230 de 2002, el artículo 8° del decreto 2082 de 1996 y el decreto 1290 de 2009. La cual se refleja en las prácticas de los docentes.  Se realizo un ajuste a los periodos academicos pasando de tres periodos a cuatro.</t>
  </si>
  <si>
    <t xml:space="preserve">Planes de Area. Plan de Apoyo. SIEE. Actas de comisión, evaluación y promoción. Procesos de nivelación. </t>
  </si>
  <si>
    <t xml:space="preserve">La institución ha definido parcialmente cuales son las opciones didacticas que emplea.  Estas son usadas individualmente por los docentes. </t>
  </si>
  <si>
    <t xml:space="preserve">Planes de aula individuales. </t>
  </si>
  <si>
    <t xml:space="preserve">La intitución reconoce que las tareas escolares tiene una gran importancia pedagógica; los docentes los manejan bajo criterios individuales. </t>
  </si>
  <si>
    <t>Guías de trabajo, cuadernos, plataforma virtual. Guia  de aprendizaje SENA. Comunicaciones via grupos de Whatsapp</t>
  </si>
  <si>
    <t xml:space="preserve">La institución tiene una política sobre el uso de los recursos para el aprendizaje que está articulada con sus propuesta pedagógica. Se aplica en algunas sedes o grados. </t>
  </si>
  <si>
    <t>Recursos para el aprendizaje. (material didactico, recursos TIC)</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</si>
  <si>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</si>
  <si>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Cronograma escolar y organización de jornada académica.</t>
  </si>
  <si>
    <t>Algunos  docentes han realizado esfuerzos coordinados para apoyar el proceso de enseñanza - aprendizaje en la comunicación recíproca, las relaciones horizontales y la negociación con los estudiantes, proporcionando estrategias que permiten facilitar el proceso de enseñanza - aprendizaje.</t>
  </si>
  <si>
    <t>Formatos DUA y PIAR</t>
  </si>
  <si>
    <t>La planeación de clases posibilita establecer y aplicar el conjunto ordenado y articulado de actividades de esta manera se consigue un objetivo relacionado con un contenido concreto; se eligen  los recursos didácticos; el establecimiento tiene procesos evaluativos; y  se  definen los estándares de referencia. Los planes de aula establecen sistemas didácticos accesibles a todo el estudiantado, que minimizan barreras al aprendizaje mediante el uso del  DUA y el PIAR, están relacionados con el diseño curricular y el enfoque metodológico.</t>
  </si>
  <si>
    <t>Planes de aula.  Plan de estudios. Documentos PIAR y DUA</t>
  </si>
  <si>
    <t xml:space="preserve">En la institución se presentan esfuerzos individuales por trabajar con estrategias alternativas a la clase magistral. Además, se tienen en cuenta los intereses, ideas y experiencias de los estudiantes como base para estructurar las actividades pedagógicas. </t>
  </si>
  <si>
    <t>Planes de aula</t>
  </si>
  <si>
    <t xml:space="preserve">El sistema de evaluacion del rendimiento academico se aplica permanentemente, se realiza  seguimiento a los estudiantes con bajo rendimiento. Este proceso es conocido por los padres de familia. </t>
  </si>
  <si>
    <t xml:space="preserve">SIEE, Comiciones de evaluación y promoción, plataforma de seguimiento académico. Procesos de nivelación. </t>
  </si>
  <si>
    <t xml:space="preserve">Estrategia colegio abierto (preinforme académico), Informes periodicos de rendimieto escolar.  Comisiones de evaluacion y promocion, usos efectivo de la plataforma planes y actas de nivelación, </t>
  </si>
  <si>
    <t xml:space="preserve">Las conclusiones de los análisis de los resultados de los estudiantes en las evaluaciones externas   (pruebas evaluar para avanzar y exámenes de estado) son fuente para el mejoramiento de las prácticas de aula, en el marco del Plan de Mejoramiento Institucional. </t>
  </si>
  <si>
    <t>Analisis cuantitativo y cualitativo de  resultados  de pruebas evaluar para avanzar y  Pruebas de estado grado 11°.  Plan de fortalecimiento académico.</t>
  </si>
  <si>
    <t>La política institucional de control, análisis y tratamiento del ausentismo contempla la participación activa de padres, docentes y estudiantes.</t>
  </si>
  <si>
    <t>Planilla de asistencia, plataforma.</t>
  </si>
  <si>
    <t xml:space="preserve">La institución  cuenta con actividades de recuperación de los estudiantes, algunas areas  o sedes han diseñado actividades articuladas de recuperación de los estudiantes y su aplicación incide parcialmente en los resultados. </t>
  </si>
  <si>
    <t>Actas, evaluaciones, trabajos, plataforma virtual.</t>
  </si>
  <si>
    <t>La institucion cuenta con programas apoyo pedagogico a los casos de bajo de rendimiento acdemico, asi como con mecanismos de seguimiento, actividades institucionales y soporte interinstitucional.</t>
  </si>
  <si>
    <t xml:space="preserve">Los docentes buscan estrategias  para trabajar con estos estudiantes. Formatos PIAR; DUA.caracterizacion con estudiante NEE. </t>
  </si>
  <si>
    <t>Aprovechando el uso de las redes sociales se creo un grupo de datos con los exalumnos para registrar en un primer nivel a una plataforma.</t>
  </si>
  <si>
    <t xml:space="preserve">Se inicio la sistematizacion en una base de datos en la plataforma del colegio. Elaboracion de encuesta de se guimientos de egresados </t>
  </si>
  <si>
    <t>La institución asegura que la inclusión y la calidad sean el centro de su desarrollo, lo cual se ve reflejado en la misión, la visión y los principios están claramente definidos para la institución integrada e inclusiva y son revisados y ajustados periódicamente, en función de los nuevos retos externos y de las necesidades de los estudiantes.</t>
  </si>
  <si>
    <t>P.E.I</t>
  </si>
  <si>
    <t>Las metas establecidas para la institución, integrada inclusiva responde a sus objetivos y al direccionamiento estratégico. Además éstas son conocidas y puestas en práctica por la comunidad educativa.</t>
  </si>
  <si>
    <t xml:space="preserve">P.E.I                                                                                                                                          P.M.I  </t>
  </si>
  <si>
    <t xml:space="preserve">La comunidad educativa  conoce y comparte el direccionamiento estratégico. Esto se evidencia en la identidad institucional y la unidad de propósito entre sus miembros. </t>
  </si>
  <si>
    <t>Comunidades de Aprendizaje                                    Grupo de Componentes                                             Áreas Académicas</t>
  </si>
  <si>
    <t>La institución tiene una estrategia articulada para promover inclusión de personas de diferentes grupos poblacionales o diversidad cultural, que es conocida por todos los estamentos de la comunidad educativa para direccionar las acciones en este sentido.</t>
  </si>
  <si>
    <t xml:space="preserve">Manual de Convivencia                                         P.E.I.                                                             </t>
  </si>
  <si>
    <t>Los criterios básicos sobre el manejo del establecimiento educativo y la atención a la diversidad fueron definidos de manera participativa y permiten el trabajo en equipo, pero no han sido evaluados para establecer su eficacia.</t>
  </si>
  <si>
    <t>P.E.I.   Manual de Funciones                           Manual  de Convivencia</t>
  </si>
  <si>
    <t>Los planes, proyectos y acciones se enmarcan en principios de corresponsabilidad, participación y equidad, articulados al planteamiento estratégico de la institución integrada e inclusiva, y son conocidos por la comunidad educativa. Se trabaja en equipo para articular las acciones.</t>
  </si>
  <si>
    <t xml:space="preserve">Proyecto Ambiental                Proyecto de Recreación       Proyecto de Emprendimiento </t>
  </si>
  <si>
    <t>La institución cuenta con una estrategia pedagógica coherente con la misión, la visión y los principios institucionales, pero ésta todavía no es aplicada de manera articulada en las diferentes sedes, niveles y grados</t>
  </si>
  <si>
    <t>P.E.I                                                                                  Plan de estudios                                                    Actas de Componente Pedagógico.</t>
  </si>
  <si>
    <t>La institución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 de trabajo.</t>
  </si>
  <si>
    <t xml:space="preserve">Actas de reunión de áreas. </t>
  </si>
  <si>
    <t>La institución implementa un proceso de
autoevaluación integral que abarca las diferentes sedes, empleando instrumentos y procedimientos claros. Además, cuenta con la participación de los diferentes estamentos de la comunidad educativa.</t>
  </si>
  <si>
    <t xml:space="preserve">Actas de los diferentes  componentes                    Estadísticas de promoción y deserción. </t>
  </si>
  <si>
    <t>El consejo directivo se reúne periódicamente de acuerdo con el cronograma establecido. Sin embargo, no hace un seguimiento sistemático al plan de trabajo.</t>
  </si>
  <si>
    <t xml:space="preserve">Actas de reuniones </t>
  </si>
  <si>
    <t>El consejo académico se reúne periódicamente para garantizar que el proyecto pedagógico sea coherente con las necesidades de la diversidad y se implemente en todas las sedes,
áreas y niveles. Sin embargo, no hace seguimiento suficiente al mismo.</t>
  </si>
  <si>
    <t xml:space="preserve">Actas del Consejo Académico </t>
  </si>
  <si>
    <t>La comisión de evaluación y promoción se reúne oportunamente en el marco de la integración institucional, toma las decisiones pertinentes y apoya la definición de políticas
institucionales de evaluación que favorece a la diversidad de la población</t>
  </si>
  <si>
    <t>Actas de Comisión de Evaluación y Promoción</t>
  </si>
  <si>
    <t>El comité de convivencia está conformado, pero no se reúne periódicamente para analizar los casos que le son remitidos.</t>
  </si>
  <si>
    <t xml:space="preserve">Actas de Comité de Convivencia </t>
  </si>
  <si>
    <t>El consejo estudiantil está conformado mediante elecciónndemocrática, pero no se reúne periódicamente para deliberar y tomar las decisiones que le corresponden.</t>
  </si>
  <si>
    <t>Actas de selección Consejo Estudiantil. Registro fotográfico.</t>
  </si>
  <si>
    <t>El personero elegido desarrolla proyectos y programas a favor de todas y todos los estudiantes y su labor es reconocida en los diferentes estamentos de la comunidad educativa.</t>
  </si>
  <si>
    <t xml:space="preserve">Registro de elección del personero estudiantil                                                                       Acta de elección de personero. </t>
  </si>
  <si>
    <t>La asamblea de padres de familia se reúne periódicamente y es reconocida como la instancia de representación de estos integrantes
de la comunidad educativa.</t>
  </si>
  <si>
    <t>Actas de conformacion.                                  Registro fotográfico</t>
  </si>
  <si>
    <t>El consejo de padres de familia se reúne periódicamente para apoyar al rector o director en el marco del plan de mejoramiento. Sin embargo, no hace seguimiento sistemático a los
resultados obtenidos.</t>
  </si>
  <si>
    <t>Acta de conformación de Consejo de Padres de Familia.</t>
  </si>
  <si>
    <t>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ajustados a las necesidades de la diversidad de la comunidad educativa.</t>
  </si>
  <si>
    <t xml:space="preserve">Sistema radial                                            Vía teléfonica                                              Vía WhatsApp                                          Folletos                                                                                                                       Correo electrónico                                    Redes sociales </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</si>
  <si>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</si>
  <si>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Actas de los cuatro componentes     Registro fotográfico</t>
  </si>
  <si>
    <t>La institución cuenta con un sistema de estímulos y reconocimientos a los logros de docentes y estudiantes que se aplica de manera coherente, sistemática y organizada.</t>
  </si>
  <si>
    <t xml:space="preserve">Actas del Consejo Académico                                               Reconocimiento (Diploma) al   alfuerzo y superación  Académica. </t>
  </si>
  <si>
    <t>La institución cuenta con una política para identificar y divulgar las buenas prácticas pedagógicas, administrativas y culturales.</t>
  </si>
  <si>
    <t xml:space="preserve">P.E.I. </t>
  </si>
  <si>
    <t>Los estudiantes se identifican con la institución a través de elementos tales como las instalaciones, el escudo, el uniforme o el himno, pero también
con aspectos relacionados con la filosofía y los valores institucionales</t>
  </si>
  <si>
    <t>Evidencias fotograficas y audiovisuales. Actas de izadas de bandera</t>
  </si>
  <si>
    <t>Casi todas las sedes de la institución poseen espacios suficientes para realizar las labores académicas, administrativas y
recreativas, y éstas se mantienen limpias y ordenadas. La dotación es adecuada. Esto genera sentimientos de apropiación y cuidado hacia los mismos.</t>
  </si>
  <si>
    <t xml:space="preserve">Actas de entrega de dotación a cada una de las sedes. </t>
  </si>
  <si>
    <t>Al inicio del año escolar, en todas las sedes se explican a los estudiantes nuevos los usos y costumbres de la institución.</t>
  </si>
  <si>
    <t xml:space="preserve">Registro fotográfico y actas. </t>
  </si>
  <si>
    <t>Pocos estudiantes de algunas sedes, niveles o grados manifiestan entusiasmo y ganas de aprender</t>
  </si>
  <si>
    <t>Actas de Comisión de Evaluación y Promoción. Resultados de Evaluar para Avanzar, pruebas Saber.</t>
  </si>
  <si>
    <t>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t>
  </si>
  <si>
    <t xml:space="preserve">Documento actualizado de Manual de Covivencia. Registro fotográfico de socialización de   Manual de Convivencia </t>
  </si>
  <si>
    <t>La institución tiene una política definida con respecto a las actividades extracurriculares, las cuales se articulan a los procesos
de formación de los estudiantes. Sin embargo, ésta solamente se aplica en algunas sedes.</t>
  </si>
  <si>
    <t>Registros fotograficos juegos Superate 2023</t>
  </si>
  <si>
    <t>La institución cuenta con un programa completo y adecuado de promoción del bienestar
de los estudiantes, con énfasis hacia aquellos que presentan más necesidades. Además, tiene el apoyo de otras entidades y de la comunidad educativa.</t>
  </si>
  <si>
    <t>Transporte y el programa de alimentación PAE</t>
  </si>
  <si>
    <t>La institución cuenta con el comité de convivencia, el cual se encarga de la identificación y mediación de los conflictos que se presentan entre los diferentes estamentos de la comunidad educativa. Además, existe un consenso acerca de las competencias que requieren desarrollarse para fortalecer la convivencia y el respeto a la diversidad, en coherencia con el PEI y la normatividad vigente.</t>
  </si>
  <si>
    <t>Actas del Comité de Convivencia Escolar.</t>
  </si>
  <si>
    <t>La institución utiliza mecanismos que combinan recursos internos y externos para prevenir situaciones de riesgo y manejar los casos difíciles, en el marco de su política sobre este tema. Además, hace seguimiento periódico a los mismos.</t>
  </si>
  <si>
    <t xml:space="preserve"> Actas de manejo de situacioses dificiles </t>
  </si>
  <si>
    <t>La institución cuenta con una política de comunicación e interacción con las familias o
acudientes y se han establecido los canales, el tipo y la periodicidad de la información.</t>
  </si>
  <si>
    <t>Horario de atención a padres de familia.           SIEE</t>
  </si>
  <si>
    <t>La institución realiza un intercambio fluido de información con las autoridades educativas
en el marco de la política definida, lo que facilita la ejecución de las actividades y la solución oportuna de los problemas.</t>
  </si>
  <si>
    <t xml:space="preserve">Sistema Radial                                               Vía WhatsApp                                                           Vía Teléfonica </t>
  </si>
  <si>
    <t>La institución cuenta con alianzas y acuerdos con diferentes entidades para apoyar la ejecución de sus proyectos. Además, tales alianzas y acuerdos cuentan con la participación de los diferentes estamentos de la comunidad educativa y sectores de la comunidad general.</t>
  </si>
  <si>
    <t>Convenio con el SENA</t>
  </si>
  <si>
    <t>La institución establece relaciones esporádicas con el sector productivo; en ocasiones se reciben aportes y donaciones,
y en otros casos cuenta con el acceso a laboratorios, talleres y espacios recreativos.</t>
  </si>
  <si>
    <t>No hay alianzas con el sector productivo por tal razón por tal motivo no figuran evidencias</t>
  </si>
  <si>
    <t xml:space="preserve">Misión, visión y principios, en el marco de una institución integrada </t>
  </si>
  <si>
    <t xml:space="preserve">El plan de estudio responde a todos los lineamientos enmadados por el MEN,  se complemento el plan de fortalecimiento academico inicial en el año 2022. </t>
  </si>
  <si>
    <t xml:space="preserve">La Institución educativa realiza un seguimiento a las horas efectivas de clase que es implementado en cada una de las sedes y es aplicado por todos los docentes. </t>
  </si>
  <si>
    <t xml:space="preserve">Diseñar rublicas de valoración para las tareas escolares que permitan conocer con anterioridad la intencionalidad de cada actividad. </t>
  </si>
  <si>
    <t xml:space="preserve">Promover la elaboracion y aplicación de actividades de refuerzo y recuperacion que permitan el apoyo real al desarrollo de las competencias de los estudiamtes y la mejora de sus resultados.         </t>
  </si>
  <si>
    <t>Las sedes y los niveles de la institución conocen
la política de atención a la población que experimenta
barreras para el aprendizaje y la participación,
trabajan conjuntamente para diseñar
modelos pedagógicos flexibles que permitan la
inclusión y la atención a estas personas, y los
dan a conocer a la comunidad.</t>
  </si>
  <si>
    <t>Elaboración  PIAR a los estudiantes con discapcidad y trastornos especificos de aprendizaje y de comportamiento que han sido caracterizados se encuentran regIstrados en el SIMAT.</t>
  </si>
  <si>
    <t>La institución conoce los requerimientos
educativos de las poblaciones
pertenecientes a los
grupos étnicos y ha diseñado
estrategias pedagógicas para
atenderlas en concordancia con
el PEI y la normatividad vigente.</t>
  </si>
  <si>
    <t>Según el SIMAT, se atendión a cuatro estudiantes pertencecientes al grupo indígena UWA</t>
  </si>
  <si>
    <t>La institución conoce las características
de su entorno y
procura dar respuestas a éstas
mediante acciones que buscan
acercar los estudiantes a la institución,
en concordancia con
el PEI.</t>
  </si>
  <si>
    <t>La institución ofreció el servicio PAE, entregando ración complementaria correspondientes a todos estudiante durante todo el año escolar.</t>
  </si>
  <si>
    <t>La institución cuenta con programas
concertados con el
cuerpo docente para apoyar a
los estudiantes en sus proyectos
de vida. Estos programas están
articulados con la identificación
de las necesidades y expectativas
de los estudiantes, así como
con las posibilidades que ofrece
el entorno para su desarrollo.</t>
  </si>
  <si>
    <t>Convenio Interinstitucional con el Servicio Nacional de Aprendizaje SENA, para la  media técnica.</t>
  </si>
  <si>
    <t>La institución ofrece a los padres
de familia algunos talleres
y charlas sobre diversos temas,
aunque sin una programación
clara.</t>
  </si>
  <si>
    <t xml:space="preserve">Entrega oficial del proyecto de escuela de padres a la institución. </t>
  </si>
  <si>
    <t>Existen estrategias de comunicación
que permiten que la
institución y la comunidad se
conozcan mutuamente; las actividades
se organizan de manera
conjunta, así no guarden
estrecha relación con el PEI.</t>
  </si>
  <si>
    <t>Organización de grupos de whatsapp por grados;manejo de la plataforma de la institución;Prestamo de portátiles y tablets a estudiantes; Actas firmadas.</t>
  </si>
  <si>
    <t>La institución pone a disposición
de la comunidad algunos
de sus recursos físicos, como
respuesta a demandas específicas.</t>
  </si>
  <si>
    <t>Se facilita la planta física de la institución para el desarrollo de actividades como: Lúdicas deportivas, programadas por la alcaldía municipal.</t>
  </si>
  <si>
    <t>El servicio social estudiantil tiene
proyectos que responden
a las necesidades de la comunidad
y éstos, a su vez, son
pertinentes para la actividad
institucional.</t>
  </si>
  <si>
    <t>Proyecto social estudiantil modificado y desarrollado de acuerdo a la normatividad vigente. Proyectos elaborados y sustentados por estudiantes del grado undécimo.</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</si>
  <si>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</si>
  <si>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 xml:space="preserve">Consejo estudiantil, Personero Estudiantil y procurador estudiantil, elegidos de acuerdo al proyecto de democracia, con ciertas dificultades para cumplir a cabalidad su programa de gobierno. </t>
  </si>
  <si>
    <t>La asamblea de padres funciona
de acuerdo con lo estipulado
en la normatividad vigente y el
consejo de padres participa en
algunas decisiones relativas al
mejoramiento de la institución.</t>
  </si>
  <si>
    <t>Asamblea  y consejo de padres constituidos democráticamente. Registro de asistencia de los padres de familia a las reuniones.</t>
  </si>
  <si>
    <t>La participación de de las familias
en la vida institucional se
caracteriza por ser a título individual
o producto de la iniciativa
de algunos docentes.</t>
  </si>
  <si>
    <t xml:space="preserve">Hay participacion voluntaria de padres y madres de familia a nivel de grados como apoyo a los estudiantes del trabajo en casa. </t>
  </si>
  <si>
    <t>La institución cuenta con programas
para la prevención de
riesgos físicos que hacen parte
de los proyectos transversales
(educación ambiental, por
ejemplo) y son coherentes con
el PEI.</t>
  </si>
  <si>
    <t>Plan escolar para la gestión de riesgo elaborado, revisado, ajustado y socializado ante toda la comunidad educativa.</t>
  </si>
  <si>
    <t>La institución ha identificado
los principales problemas
que constituyen factores de
riesgo para sus estudiantes y
la comunidad (SIDA, ETS, embarazo
adolescente, consumo
de sustancias psicoactivas,
violencia intrafamiliar, abuso
sexual, físico y psicológico etc.)
y diseña acciones orientadas a
su prevención. Además, tiene
en cuenta los análisis de los
factores de riesgo sobre su comunidad
realizados por otras
entidades.</t>
  </si>
  <si>
    <t>Campaña de concientización liderados por secretaría de educación departamental (Semana por la Paz, talleres)</t>
  </si>
  <si>
    <t>La institución cuenta con algunos
planes de acción frente a
accidentes o desastres naturales
solamente para algunas sedes
o ciertos riesgos; el estado
de la infraestructura física no
es sujeto de monitoreo ni de
evaluación.</t>
  </si>
  <si>
    <t>La institución cuenta con el plan para la gestion del riesgo institucional y comunitario incluyendo las sedes rurales; y la dotación para primeros auxilios en caso de una emergencia.</t>
  </si>
  <si>
    <t>Convenio interinstitucional con el servicio nacional de aprendizaje SENA.</t>
  </si>
  <si>
    <t>organismos de participación conformados; Proyectode escuela de padres elaborado; Plan escolar para la gestión de riesgos diseñado; Proyecto Social estudiantil.</t>
  </si>
  <si>
    <t>La normatividad vigente. El PEGR.El talento humano. Instituciones de bienestar social. Cruz roja, Secretaría de salud, Alcaldía municipal, Centro de salud, PEGR</t>
  </si>
  <si>
    <t>Apoyo esporádico por entidades gubernamentales como el DPTO, municipio y Secretaria de Educación con profesionales que orientan procesos para fortalecer la formación de las famlias.</t>
  </si>
  <si>
    <t>La norma permite la elaboración de formatos y programas para que la comunidad pueda acceder al uso.
de los recursos, servicios y uso de la planta física de la institución.</t>
  </si>
  <si>
    <t>NOVIEMBRE DE2023</t>
  </si>
  <si>
    <t>INSTITUCIÓN EDUCATIVA COLEGIO SAN BERNARDO</t>
  </si>
  <si>
    <t xml:space="preserve">CRA 3 # 3-108 SAN BERNARDO </t>
  </si>
  <si>
    <t xml:space="preserve">ie.sanbernardotoledo@gmail.com </t>
  </si>
  <si>
    <t>OLGA MARINA MORA SÁNCHEZ</t>
  </si>
  <si>
    <t>TOLEDO</t>
  </si>
  <si>
    <t xml:space="preserve"> 4 AÑOS </t>
  </si>
  <si>
    <t>DOCENTE</t>
  </si>
  <si>
    <t>ALIRIO JESUS MORA SANCHEZ</t>
  </si>
  <si>
    <t>jesusm0366@gmail.com</t>
  </si>
  <si>
    <t xml:space="preserve">  CASILDA RIVERO </t>
  </si>
  <si>
    <t>casilda0708@hotmail.com</t>
  </si>
  <si>
    <t>ADMINISTRATIVA</t>
  </si>
  <si>
    <t xml:space="preserve">ACADÉMICA </t>
  </si>
  <si>
    <t xml:space="preserve">COMUNITARIA </t>
  </si>
  <si>
    <t xml:space="preserve">Se cuenta con un plan de estudios para toda la Institución , responde a políticas trazadas en el PEI, los estándares básicos de competencias, los lineamientos curriculares y se fundamenta en los planes de aula de los docentes de todas las areas, grados y sedes posibilitando una educación integral Se hizo una reestructuración de los planes de area; </t>
  </si>
  <si>
    <t xml:space="preserve">La institución tiene  una política de evaluación fundamentada en los lineamientos curriculares, los estándares básicos de competencia, los DBA y los artículos 2° y 3° del decreto 230 de 2002, el artículo 8° del decreto 2082 de 1996 y el decreto 1290 de 2009. La cual se refleja en las prácticas de los docentes.  Se realizo un ajuste a los periodos </t>
  </si>
  <si>
    <t>La institución cuenta con un enfoque metodológico y estrategias de divulgación accesibles para todos que hacen explícitos los acuerdos básicos relativos a las opciones didácticas que se emplean para las áreas, asignaturas y proyectos transversales, así como de los usos de recursos.</t>
  </si>
  <si>
    <t>En algunas sedes hay algunos acuerdos básicos entre docentes y estudiantes  acerca de la intencionalidad de las tareas escolares para algunos grados, niveles o áreas.</t>
  </si>
  <si>
    <t xml:space="preserve">La planeación de clases posibilita establecer y aplicar el conjunto ordenado y articulado de actividades de esta manera se consigue un objetivo relacionado con un contenido concreto; se eligen  los recursos didácticos; el establecimiento tiene procesos evaluativos; y  se  definen los estándares de referencia. Los planes de aula establecen sistemas </t>
  </si>
  <si>
    <t>SIEE, Comiciones de evaluación y promoción, plataforma de seguimiento académico. Procesos de nivelación.</t>
  </si>
  <si>
    <t xml:space="preserve">El cuerpo docente hace un seguimiento periódico y sistemático al desempeño académico de los estudiantes para diseñar acciones de apoyo a los mismos. </t>
  </si>
  <si>
    <t>Las estrategias y proyectos fortalecen la educación integral al conectar las áreas de conocimiento, promover la interdisciplinariedad y estimular el aprendizaje significativo</t>
  </si>
  <si>
    <t xml:space="preserve"> Al integrar elementos interactivos, visuales y tecnológicos, los recursos didácticos transforman el aprendizaje en una experiencia más atractiva y dinámica, incentivando la participación activa de los estudiantes.
</t>
  </si>
  <si>
    <t>Promover la capacitación constante de los docentes en técnicas innovadoras de enseñanza y en el uso de tecnologías educativas.</t>
  </si>
  <si>
    <t>Asegurar que los contenidos sean relevantes, pertinentes y alineados con los avances científicos, tecnológicos y sociales.</t>
  </si>
  <si>
    <t>La institución asegura que la inclusión y la calidad sean el centro de su desarrollo, lo cual se ve reflejado en la misión, la visión y los principios, pues están direccionados a la formación integral e inclusiva y son revisados y ajustados periódicamente, en función de los retos externos y de las necesidades de los estudiantes.</t>
  </si>
  <si>
    <t>Las metas establecidas para la institución se basaron en el comité de convivencia, manejo de conflicto y motivación al aprendizaje, los cuales no fueron del todo cumplidos a cabalidad por no realizar un debido seguimiento a los casos presentados en el año lectivo 2024</t>
  </si>
  <si>
    <t>P.E.I.                                                      P.M.I.                                                      Actas de compromiso y descargo</t>
  </si>
  <si>
    <t xml:space="preserve">La comunidad educativa conoce y comparte el direccionamiento estratégico. Esto se evidencia en la identidad institucional y la unidad de propósito entre sus miembros. </t>
  </si>
  <si>
    <t>La institución tiene una estrategia articulada para promover inclusión de personas de diferentes grupos poblacionales o diversidad cultural, que es conocida por todos los estamentos de la comunidad educativa para direccionar las acciones en este sentido. En el año lectivo 2024 se capacitó a los docentes en la implementación del DUA, PIAR y flexibilidad curricular para los estudiantes con necesidades educativas especiales</t>
  </si>
  <si>
    <t>P.E.I.                                         Manual de Funciones                           Manual  de Convivencia</t>
  </si>
  <si>
    <t>La institución utiliza sistemáticamente la información de los resultados de sus autoevaluaciones de la calidad, la inclusión y de las evaluaciones de desempeño de los docentes y
personal administrativo. Además, busca emplear los resultados en las evaluaciones externas (pruebas SABER y examen de Estado) para el mejoramiento de los planes de área y mallas curriculares de las diferentes áreas del conocimiento.</t>
  </si>
  <si>
    <t>Mejoramiento de los planes de área            Análisis de los resultados de las pruebas evaluar para avanzar y saber 11°</t>
  </si>
  <si>
    <t>La institución implementa un proceso de autoevaluación integral que abarca las diferentes sedes, empleando instrumentos y procedimientos claros. Además, cuenta con la participación de los diferentes estamentos de la comunidad educativa.</t>
  </si>
  <si>
    <t>Evidencia fotográfica reunión 2024</t>
  </si>
  <si>
    <t>El consejo estudiantil está conformado mediante elección democrática, pero no se reúne periódicamente para deliberar y tomar las decisiones que le corresponden.</t>
  </si>
  <si>
    <t xml:space="preserve">Actas del Consejo Académico                                               Reconocimiento (Diploma) al esfuerzo y superación académico, artístico, deportivo, colaborativo y musical. </t>
  </si>
  <si>
    <t>Registros fotograficos juegos intercolegiados 2024, Proyecto con el ministerio de cultura llamado Semillas del arte y proyecto en convenio con la UIS llamada Sonidos para la contrucción de paz</t>
  </si>
  <si>
    <t>Transporte y el programa de alimentación PAE. Apoyo y acompañamiento de un profesional en psicología por parte de la comisaría d efamilia municipal</t>
  </si>
  <si>
    <t xml:space="preserve">Vía WhatsApp                                                           Vía Teléfonica </t>
  </si>
  <si>
    <t>Convenio con el SENA                         Servicio social obligatorio                           Proyecto con el ministerio de cultura llamado Semillas del arte y proyecto en convenio con la UIS llamada Sonidos para la contrucción de paz</t>
  </si>
  <si>
    <t>Siembra de árboles en alianza entre el PRAE COLSABER y funcionarios del Parque Nacional Natural Tamá del municipio de Toledo</t>
  </si>
  <si>
    <t>La Institucion cuenta con una plataforma que garantiza la entrega oportuna de la información académica</t>
  </si>
  <si>
    <t>Plataforma Ovy y  boletines impresos</t>
  </si>
  <si>
    <t>El mantenimiento de las planta físicas de la institución se realiza de acuerdo a las necesidades que se presentan y los recursos disponibles. Se cambió la cubierta de las aulas de los grados octavo y decimo.</t>
  </si>
  <si>
    <t>Contrato ?????????</t>
  </si>
  <si>
    <t>Se realizaron adecuaciones a algunas plantas físicas especialmente de la sedes rurales (sede alto del Oro,Santa Ines, Rio Colorado entre otros) con la vinculación de la comunidad para hacer mas agradables estos espacios.</t>
  </si>
  <si>
    <t>Manual de procedimientos</t>
  </si>
  <si>
    <t>La Institución suministra los recursos necesarios para satisfacer las necesidades que se presentan en la sede Principal y sedes Rurales</t>
  </si>
  <si>
    <t>La institución procura  que los equipos y recursos para el aprendizaje esten en buen estado, haciendo un mantenimiento preventivo y correctivo, falta hacer proyección hacia las dese rurales</t>
  </si>
  <si>
    <t>Para el año 2024 no se proyecto mantenimiento preventivo ni correctivo a los equipos.</t>
  </si>
  <si>
    <t xml:space="preserve">Para el año 2024 la institución con apoyo del gobierno Municipal, departamantal y nacional suministró el servicio de transporte para los estudiantes que requieren desplazarse hacia las diferentes sedes al igual que recibieron el beneficio del PAE. (Se requiere mejorar la calidad de estos servicios)
El servicio de salud realizó jornadas de la cuales se beneficiaron un gran número de estudiantes.  
</t>
  </si>
  <si>
    <t>El SIEE contempla la aplicación de planes de apoyo a estudiantes con dificultades académicas, y en el manual de convivencia se estipula el proceso que se hace con aquellos estudiantes con dificultades para adptarse a las normas. Se recibe acompañamiento para atender a la población estudiantil con  necesidades especiales y talento excepcionales. Para el año 2024 contamos con apoyo Psicológico para estudiantes</t>
  </si>
  <si>
    <t>Planes de apoyo, registro de nivelación. Carpetas de seguimiento al comportamiento de los estudiantes.  Registros de seguimiento a estudiantes con necesidades especiales (PIAR-DUA)</t>
  </si>
  <si>
    <t>Planta de personal con 26 docentes en total incluidos las 9 sedes rurales y un directivo docente.  Falta un docente para cubir la plaza del área de Matematica y Física en la sede principal</t>
  </si>
  <si>
    <t>Los docentes optan por capacitarse deacuedo a sus intereses.</t>
  </si>
  <si>
    <t>Se aplica la evaluación a docentes en perído de prueba y a los  nombrados y cobijados por el decreto 1278 y personal administrativo, de acuerdo a las exigencias y normatividad vigente.</t>
  </si>
  <si>
    <t>No Existe un programa establecido dirigido a mejorar el bienestar del talento humano.</t>
  </si>
  <si>
    <t xml:space="preserve">Se elabora el presupuesto teniendo en cuenta las exigencias y normatividad vigente </t>
  </si>
  <si>
    <t>Libros contables, informe financiero divulgados en carteleras de la sede principal, actas de Consejo Directivo, copias de seguridad del T.N.S. extractos bancarios, rendicion anual de cuentas. Rendicion de cuentas</t>
  </si>
  <si>
    <t>La institución conoce los requerimientos
educativos de las
poblaciones o personas que
experimentan barreras para el
aprendizaje y la participación en
su entorno y ha diseñado planes
de trabajo pedagógico para
atenderlas en concordancia con
el PEI y la normatividad vigente.</t>
  </si>
  <si>
    <t>Elaboración de PIAR y DUA para los estudiantes con discapcidad y trastornos especificos de aprendizaje y de comportamiento que han sido caracterizados se encuentran registrados en el SIMAT.</t>
  </si>
  <si>
    <t>La institución ha definido políticas
para atender a poblaciones
pertenecientes a grupos
étnicos, pero carece de información
sobre sus requerimientos
o necesidades de su localidad
o municipio.</t>
  </si>
  <si>
    <t>Según el SIMAT, se atendieron a tres estudiantes pertencecientes al grupo indígena UWA</t>
  </si>
  <si>
    <t>La institución conoce las características de su entorno y procura dar respuestas a éstas mediante acciones que buscan acercar los estudiantes a la institución, en concordancia con el PEI.</t>
  </si>
  <si>
    <t>La institución ofreció el servicio del P.A.E. entregando ración complementaria correspondiente a todos los estudiantes.</t>
  </si>
  <si>
    <t>Existen en la institución algunas iniciativas para apoyar a los estudiantes en la formulación de sus proyectos de vida, pero éstas no están articuladas a otros procesos.</t>
  </si>
  <si>
    <t>La institución ofrece a los padres de familia  algunos talleres y charlas sobre diversos temas, aunque sin una programación clara.</t>
  </si>
  <si>
    <t>Entrega oficial del proyecto de escuela de padres a la institución.  Durante el año escolar se llevaron a cabo 3 escuelas de padres en las cuales se trataron temáticas como: Comunicación asertiva, responsablidad académica y uso adecuado de los teléfones celulares, prevención de uso de sustancias Psicoactivas</t>
  </si>
  <si>
    <t>La institución desarrolla actividades para la comunidad en respuesta a situaciones o problemas críticos, y ésta es la receptora de sus acciones.</t>
  </si>
  <si>
    <t>Organización de grupos de whatsapp con padres de familia por grados; manejo de la plataforma de la institución; Actas firmadas.</t>
  </si>
  <si>
    <t>La institución pone a disposición de la comunidad algunos de sus recursos físicos, como respuesta a demandas específicas.</t>
  </si>
  <si>
    <t>El servicio social estudiantil tiene proyectos que responden a las necesidades de la comunidad y éstos, a su vez, son pertinentes para la actividad institucional.</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</si>
  <si>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</si>
  <si>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La asamblea de padres funciona de acuerdo con lo estipulado en la normatividad vigente y el consejo de padres participa en algunas decisiones relativas al mejoramiento de la institución.</t>
  </si>
  <si>
    <t>La institución tiene propuestas para estimular la participación de de las familias como mecanismo de apoyo a acciones, que si bien son pertinentes para la institución y están  en concordancia con el PEI, no han sido diseñadas con base en su participación.</t>
  </si>
  <si>
    <t>Hay participacion voluntaria de padres y madres de familia a nivel de grados como apoyo a los estudiantes en  las diferentes actividades culturales que se llevan a cabo en la institución educativa.</t>
  </si>
  <si>
    <t>La institución cuenta con programas para la prevención de riesgos físicos que hacen parte de los proyectos transversales (educación ambiental, por ejemplo) y son coherentes  con el PEI.</t>
  </si>
  <si>
    <t xml:space="preserve">Plan escolar para la gestión de riesgo elaborado, revisado, ajustado y socializado ante toda la comunidad educativa. </t>
  </si>
  <si>
    <t>La institución ha identificado los principales problemas que constituyen factores de riesgo para sus estudiantes y la comunidad (SIDA, ETS, embarazo   adolescente, consumo
de sustancias psicoactivas, violencia intrafamiliar, abuso sexual, físico y psicológico etc.) y diseña acciones orientadas a su prevención. Además, tiene en cuenta los análisis de los factores de riesgo sobre su comunidad realizados por otras entidades.</t>
  </si>
  <si>
    <t xml:space="preserve">Campañas de concientización lideradas por la rectoría y con el apoyo de equipos interdisciplinarios de la comisaria de familia, secretaría de educación departamental (Semana por la Paz), y talleres liderados por docentes encargados del proyecto pedagógico transversal Educación sexual y formación de la ciudadanía. </t>
  </si>
  <si>
    <t>La institución cuenta con algunos planes de acción frente a accidentes o desastres naturales solamente para algunas sedes o ciertos riesgos; el estado de la infraestructura física no es sujeto de monitoreo ni de evaluación.</t>
  </si>
  <si>
    <t>Proyectos: Semillas del arte con el ministerio de cultura, las artes y lo saberes; y sonidos para la construcción de paz con universidad Industrial de Santander (UIS); Convenio interinstitucional con el servicio nacional de aprendizaje SENA.</t>
  </si>
  <si>
    <t>Proyecto: servicicio social educativo; Apoyo constante de personal idóneo en psicoorientación; Docente de apoyo para estudiantes con necesidades educativas especiales</t>
  </si>
  <si>
    <t>Diseñar diagnóstico personalizado de cada uno de los estudiantes en su entorno;</t>
  </si>
  <si>
    <t>Definir formatos institucionales (proyecto social, convenios inter institucionales, uso y préstamo de la planta física...)</t>
  </si>
  <si>
    <t>Diseño e implementación de talleres especificos de acuerdo a las necesidades y realidad que se presente en la IE</t>
  </si>
  <si>
    <t>CARLOS PARADA</t>
  </si>
  <si>
    <t>YENNY RUIZ</t>
  </si>
  <si>
    <t>carlosparadarozo42@hotmail.com</t>
  </si>
  <si>
    <t>yenny.mruizr@colsaber.edu.co</t>
  </si>
  <si>
    <t>DIRECTIVA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</si>
</sst>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43"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9"/>
      <color indexed="1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3">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27">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26" fillId="0" borderId="14" xfId="3" applyFont="1" applyBorder="1" applyAlignment="1">
      <alignment horizontal="center"/>
    </xf>
    <xf numFmtId="0" fontId="26" fillId="0" borderId="17" xfId="3" applyFont="1" applyBorder="1" applyAlignment="1">
      <alignment horizontal="center"/>
    </xf>
    <xf numFmtId="0" fontId="26" fillId="0" borderId="11" xfId="3" applyFont="1" applyBorder="1" applyAlignment="1">
      <alignment horizontal="center"/>
    </xf>
    <xf numFmtId="0" fontId="26" fillId="0" borderId="18"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32" fillId="0" borderId="6" xfId="0" applyFont="1" applyBorder="1" applyAlignment="1" applyProtection="1">
      <alignment horizontal="center" vertical="center"/>
      <protection locked="0"/>
    </xf>
    <xf numFmtId="0" fontId="32" fillId="0" borderId="7"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28" fillId="0" borderId="2" xfId="2" applyBorder="1" applyAlignment="1" applyProtection="1">
      <alignment horizontal="center" vertical="center"/>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21" xfId="0" applyFont="1" applyBorder="1" applyAlignment="1" applyProtection="1">
      <alignment horizontal="center" vertical="center" wrapText="1"/>
      <protection locked="0"/>
    </xf>
    <xf numFmtId="0" fontId="32" fillId="0" borderId="19" xfId="0" applyFont="1" applyBorder="1" applyAlignment="1" applyProtection="1">
      <alignment horizontal="center" vertical="center" wrapText="1"/>
      <protection locked="0"/>
    </xf>
    <xf numFmtId="0" fontId="32" fillId="0" borderId="17" xfId="0" applyFont="1" applyBorder="1" applyAlignment="1" applyProtection="1">
      <alignment horizontal="center" vertical="center" wrapText="1"/>
      <protection locked="0"/>
    </xf>
    <xf numFmtId="0" fontId="32" fillId="0" borderId="22" xfId="0" applyFont="1" applyBorder="1" applyAlignment="1" applyProtection="1">
      <alignment horizontal="center" vertical="center" wrapText="1"/>
      <protection locked="0"/>
    </xf>
    <xf numFmtId="0" fontId="32" fillId="0" borderId="20" xfId="0" applyFont="1" applyBorder="1" applyAlignment="1" applyProtection="1">
      <alignment horizontal="center" vertical="center" wrapText="1"/>
      <protection locked="0"/>
    </xf>
    <xf numFmtId="0" fontId="32" fillId="0" borderId="13"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19"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0" fillId="13" borderId="2"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7"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12" fillId="0" borderId="18"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19" xfId="0" applyFont="1" applyFill="1" applyBorder="1" applyAlignment="1" applyProtection="1">
      <alignment horizontal="center" vertical="center"/>
      <protection locked="0"/>
    </xf>
    <xf numFmtId="0" fontId="24" fillId="9" borderId="17"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19" xfId="0" applyFont="1" applyFill="1" applyBorder="1" applyAlignment="1" applyProtection="1">
      <alignment horizontal="center" vertical="center" wrapText="1"/>
      <protection locked="0"/>
    </xf>
    <xf numFmtId="0" fontId="24" fillId="9" borderId="17" xfId="0" applyFont="1" applyFill="1" applyBorder="1" applyAlignment="1" applyProtection="1">
      <alignment horizontal="center" vertical="center" wrapText="1"/>
      <protection locked="0"/>
    </xf>
    <xf numFmtId="0" fontId="24" fillId="9" borderId="20"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19" xfId="0" applyFont="1" applyBorder="1" applyAlignment="1">
      <alignment horizontal="center"/>
    </xf>
    <xf numFmtId="0" fontId="12" fillId="0" borderId="17" xfId="0" applyFont="1" applyBorder="1" applyAlignment="1">
      <alignment horizontal="center"/>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7"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6" fillId="9" borderId="8" xfId="0" applyFont="1" applyFill="1" applyBorder="1" applyAlignment="1" applyProtection="1">
      <alignment horizontal="center" vertical="center" wrapText="1"/>
      <protection locked="0"/>
    </xf>
    <xf numFmtId="0" fontId="25" fillId="9" borderId="18"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8" xfId="0" applyFont="1" applyBorder="1" applyAlignment="1" applyProtection="1">
      <alignment horizontal="center"/>
      <protection locked="0"/>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xf numFmtId="0" fontId="29" fillId="0" borderId="2" xfId="0" applyFont="1" applyBorder="1" applyAlignment="1" applyProtection="1">
      <alignment horizontal="center" vertical="top" wrapText="1"/>
      <protection locked="0"/>
    </xf>
    <xf numFmtId="0" fontId="7" fillId="22" borderId="6" xfId="0" applyFont="1" applyFill="1" applyBorder="1" applyAlignment="1" applyProtection="1">
      <alignment horizontal="center" vertical="center"/>
      <protection locked="0"/>
    </xf>
    <xf numFmtId="0" fontId="7" fillId="22" borderId="7" xfId="0" applyFont="1" applyFill="1" applyBorder="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Border="1" applyAlignment="1" applyProtection="1">
      <alignment horizontal="center" vertical="center"/>
      <protection locked="0"/>
    </xf>
    <xf numFmtId="0" fontId="7" fillId="7" borderId="12" xfId="0" applyFont="1" applyFill="1" applyBorder="1" applyAlignment="1" applyProtection="1">
      <alignment horizontal="center" vertical="center"/>
      <protection locked="0"/>
    </xf>
    <xf numFmtId="0" fontId="7" fillId="7"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19" xfId="0" applyFont="1" applyFill="1" applyBorder="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19" xfId="0" applyFont="1" applyFill="1" applyBorder="1" applyAlignment="1" applyProtection="1">
      <alignment horizontal="center"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8"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19"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8"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8495503"/>
        <c:axId val="1"/>
        <c:axId val="0"/>
      </c:bar3DChart>
      <c:catAx>
        <c:axId val="10849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0.625</c:v>
                </c:pt>
                <c:pt idx="3">
                  <c:v>0.125</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0.125</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31859983"/>
        <c:axId val="1"/>
        <c:axId val="0"/>
      </c:bar3DChart>
      <c:catAx>
        <c:axId val="13185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31864783"/>
        <c:axId val="1"/>
        <c:axId val="0"/>
      </c:bar3DChart>
      <c:catAx>
        <c:axId val="131864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31873423"/>
        <c:axId val="1"/>
        <c:axId val="0"/>
      </c:bar3DChart>
      <c:catAx>
        <c:axId val="131873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0.55555555555555558</c:v>
                </c:pt>
                <c:pt idx="2">
                  <c:v>0.33333333333333331</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31870543"/>
        <c:axId val="1"/>
        <c:axId val="0"/>
      </c:bar3DChart>
      <c:catAx>
        <c:axId val="131870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0.44444444444444442</c:v>
                </c:pt>
                <c:pt idx="2">
                  <c:v>0.55555555555555558</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31861423"/>
        <c:axId val="1"/>
        <c:axId val="0"/>
      </c:bar3DChart>
      <c:catAx>
        <c:axId val="131861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31868623"/>
        <c:axId val="1"/>
        <c:axId val="0"/>
      </c:bar3DChart>
      <c:catAx>
        <c:axId val="131868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8498383"/>
        <c:axId val="1"/>
        <c:axId val="0"/>
      </c:bar3DChart>
      <c:catAx>
        <c:axId val="10849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0.55555555555555558</c:v>
                </c:pt>
                <c:pt idx="2">
                  <c:v>0.33333333333333331</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0.44444444444444442</c:v>
                </c:pt>
                <c:pt idx="2">
                  <c:v>0.55555555555555558</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31868143"/>
        <c:axId val="1"/>
        <c:axId val="0"/>
      </c:bar3DChart>
      <c:catAx>
        <c:axId val="131868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31867183"/>
        <c:axId val="1"/>
        <c:axId val="0"/>
      </c:bar3DChart>
      <c:catAx>
        <c:axId val="131867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0174015"/>
        <c:axId val="1"/>
        <c:axId val="0"/>
      </c:bar3DChart>
      <c:catAx>
        <c:axId val="1101740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0.55555555555555558</c:v>
                </c:pt>
                <c:pt idx="2">
                  <c:v>0.33333333333333331</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0.44444444444444442</c:v>
                </c:pt>
                <c:pt idx="2">
                  <c:v>0.55555555555555558</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0173055"/>
        <c:axId val="1"/>
        <c:axId val="0"/>
      </c:bar3DChart>
      <c:catAx>
        <c:axId val="1101730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0151935"/>
        <c:axId val="1"/>
        <c:axId val="0"/>
      </c:bar3DChart>
      <c:catAx>
        <c:axId val="1101519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0145695"/>
        <c:axId val="1"/>
        <c:axId val="0"/>
      </c:bar3DChart>
      <c:catAx>
        <c:axId val="1101456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0148575"/>
        <c:axId val="1"/>
        <c:axId val="0"/>
      </c:bar3DChart>
      <c:catAx>
        <c:axId val="1101485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0167295"/>
        <c:axId val="1"/>
        <c:axId val="0"/>
      </c:bar3DChart>
      <c:catAx>
        <c:axId val="1101672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8498863"/>
        <c:axId val="1"/>
        <c:axId val="0"/>
      </c:bar3DChart>
      <c:catAx>
        <c:axId val="10849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0164895"/>
        <c:axId val="1"/>
        <c:axId val="0"/>
      </c:bar3DChart>
      <c:catAx>
        <c:axId val="110164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34203487"/>
        <c:axId val="1"/>
        <c:axId val="0"/>
      </c:bar3DChart>
      <c:catAx>
        <c:axId val="13420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34204927"/>
        <c:axId val="1"/>
        <c:axId val="0"/>
      </c:bar3DChart>
      <c:catAx>
        <c:axId val="134204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34201087"/>
        <c:axId val="1"/>
        <c:axId val="0"/>
      </c:bar3DChart>
      <c:catAx>
        <c:axId val="13420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34203007"/>
        <c:axId val="1"/>
        <c:axId val="0"/>
      </c:bar3DChart>
      <c:catAx>
        <c:axId val="134203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34205407"/>
        <c:axId val="1"/>
        <c:axId val="0"/>
      </c:bar3DChart>
      <c:catAx>
        <c:axId val="13420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34199647"/>
        <c:axId val="1"/>
        <c:axId val="0"/>
      </c:bar3DChart>
      <c:catAx>
        <c:axId val="13419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34693375"/>
        <c:axId val="1"/>
        <c:axId val="0"/>
      </c:bar3DChart>
      <c:catAx>
        <c:axId val="134693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0.5</c:v>
                </c:pt>
                <c:pt idx="2">
                  <c:v>0.5</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34692895"/>
        <c:axId val="1"/>
        <c:axId val="0"/>
      </c:bar3DChart>
      <c:catAx>
        <c:axId val="13469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34694335"/>
        <c:axId val="1"/>
        <c:axId val="0"/>
      </c:bar3DChart>
      <c:catAx>
        <c:axId val="13469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8499343"/>
        <c:axId val="1"/>
        <c:axId val="0"/>
      </c:bar3DChart>
      <c:catAx>
        <c:axId val="10849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35087663"/>
        <c:axId val="1"/>
        <c:axId val="0"/>
      </c:bar3DChart>
      <c:catAx>
        <c:axId val="135087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35091503"/>
        <c:axId val="1"/>
        <c:axId val="0"/>
      </c:bar3DChart>
      <c:catAx>
        <c:axId val="135091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35089583"/>
        <c:axId val="1"/>
        <c:axId val="0"/>
      </c:bar3DChart>
      <c:catAx>
        <c:axId val="135089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35971919"/>
        <c:axId val="1"/>
        <c:axId val="0"/>
      </c:bar3DChart>
      <c:catAx>
        <c:axId val="135971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35974319"/>
        <c:axId val="1"/>
        <c:axId val="0"/>
      </c:bar3DChart>
      <c:catAx>
        <c:axId val="1359743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35967599"/>
        <c:axId val="1"/>
        <c:axId val="0"/>
      </c:bar3DChart>
      <c:catAx>
        <c:axId val="135967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8497423"/>
        <c:axId val="1"/>
        <c:axId val="0"/>
      </c:bar3DChart>
      <c:catAx>
        <c:axId val="10849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35973359"/>
        <c:axId val="1"/>
        <c:axId val="0"/>
      </c:bar3DChart>
      <c:catAx>
        <c:axId val="135973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35968079"/>
        <c:axId val="1"/>
        <c:axId val="0"/>
      </c:bar3DChart>
      <c:catAx>
        <c:axId val="135968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35971439"/>
        <c:axId val="1"/>
        <c:axId val="0"/>
      </c:bar3DChart>
      <c:catAx>
        <c:axId val="135971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30217135"/>
        <c:axId val="1"/>
        <c:axId val="0"/>
      </c:bar3DChart>
      <c:catAx>
        <c:axId val="130217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0.8571428571428571</c:v>
                </c:pt>
                <c:pt idx="2">
                  <c:v>0.14285714285714285</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30213775"/>
        <c:axId val="1"/>
        <c:axId val="0"/>
      </c:bar3DChart>
      <c:catAx>
        <c:axId val="1302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0.8571428571428571</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30215215"/>
        <c:axId val="1"/>
        <c:axId val="0"/>
      </c:bar3DChart>
      <c:catAx>
        <c:axId val="1302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30216175"/>
        <c:axId val="1"/>
        <c:axId val="0"/>
      </c:bar3DChart>
      <c:catAx>
        <c:axId val="1302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218575"/>
        <c:axId val="1"/>
        <c:axId val="0"/>
      </c:bar3DChart>
      <c:catAx>
        <c:axId val="130218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0.5</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6504495"/>
        <c:axId val="1"/>
        <c:axId val="0"/>
      </c:bar3DChart>
      <c:catAx>
        <c:axId val="136504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6503535"/>
        <c:axId val="1"/>
        <c:axId val="0"/>
      </c:bar3DChart>
      <c:catAx>
        <c:axId val="1365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8501743"/>
        <c:axId val="1"/>
        <c:axId val="0"/>
      </c:bar3DChart>
      <c:catAx>
        <c:axId val="10850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0.8571428571428571</c:v>
                </c:pt>
                <c:pt idx="2">
                  <c:v>0.14285714285714285</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0.8571428571428571</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1</c:v>
                </c:pt>
                <c:pt idx="3">
                  <c:v>0.5</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0.3</c:v>
                </c:pt>
                <c:pt idx="1">
                  <c:v>0.2</c:v>
                </c:pt>
                <c:pt idx="2">
                  <c:v>0.4</c:v>
                </c:pt>
                <c:pt idx="3">
                  <c:v>0.1</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5310895"/>
        <c:axId val="1"/>
        <c:axId val="0"/>
      </c:bar3DChart>
      <c:catAx>
        <c:axId val="10531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0.2</c:v>
                </c:pt>
                <c:pt idx="2">
                  <c:v>0.4</c:v>
                </c:pt>
                <c:pt idx="3">
                  <c:v>0.1</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5312335"/>
        <c:axId val="1"/>
        <c:axId val="0"/>
      </c:bar3DChart>
      <c:catAx>
        <c:axId val="105312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0.2</c:v>
                </c:pt>
                <c:pt idx="2">
                  <c:v>0.4</c:v>
                </c:pt>
                <c:pt idx="3">
                  <c:v>0.1</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5316175"/>
        <c:axId val="1"/>
        <c:axId val="0"/>
      </c:bar3DChart>
      <c:catAx>
        <c:axId val="1053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0.8571428571428571</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0.2</c:v>
                </c:pt>
                <c:pt idx="2">
                  <c:v>0.4</c:v>
                </c:pt>
                <c:pt idx="3">
                  <c:v>0.1</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5313775"/>
        <c:axId val="1"/>
        <c:axId val="0"/>
      </c:bar3DChart>
      <c:catAx>
        <c:axId val="1053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0.25</c:v>
                </c:pt>
                <c:pt idx="3">
                  <c:v>0.5</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5315215"/>
        <c:axId val="1"/>
        <c:axId val="0"/>
      </c:bar3DChart>
      <c:catAx>
        <c:axId val="1053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5868511"/>
        <c:axId val="1"/>
        <c:axId val="0"/>
      </c:bar3DChart>
      <c:catAx>
        <c:axId val="105868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0.25</c:v>
                </c:pt>
                <c:pt idx="2">
                  <c:v>0.625</c:v>
                </c:pt>
                <c:pt idx="3">
                  <c:v>0.125</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08502223"/>
        <c:axId val="1"/>
        <c:axId val="0"/>
      </c:bar3DChart>
      <c:catAx>
        <c:axId val="108502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0.25</c:v>
                </c:pt>
                <c:pt idx="3">
                  <c:v>0.5</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5865631"/>
        <c:axId val="1"/>
        <c:axId val="0"/>
      </c:bar3DChart>
      <c:catAx>
        <c:axId val="105865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5871391"/>
        <c:axId val="1"/>
        <c:axId val="0"/>
      </c:bar3DChart>
      <c:catAx>
        <c:axId val="10587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5870911"/>
        <c:axId val="1"/>
        <c:axId val="0"/>
      </c:bar3D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6447791"/>
        <c:axId val="1"/>
        <c:axId val="0"/>
      </c:bar3DChart>
      <c:catAx>
        <c:axId val="1064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6456911"/>
        <c:axId val="1"/>
        <c:axId val="0"/>
      </c:bar3DChart>
      <c:catAx>
        <c:axId val="106456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Comunidad!$C$4:$F$4</c:f>
              <c:numCache>
                <c:formatCode>0%</c:formatCode>
                <c:ptCount val="4"/>
                <c:pt idx="0">
                  <c:v>0.75</c:v>
                </c:pt>
                <c:pt idx="1">
                  <c:v>0.25</c:v>
                </c:pt>
                <c:pt idx="2">
                  <c:v>0</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06451151"/>
        <c:axId val="1"/>
        <c:axId val="0"/>
      </c:bar3DChart>
      <c:catAx>
        <c:axId val="106451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Comunidad!$H$4:$K$4</c:f>
              <c:numCache>
                <c:formatCode>0%</c:formatCode>
                <c:ptCount val="4"/>
                <c:pt idx="0">
                  <c:v>0.5</c:v>
                </c:pt>
                <c:pt idx="1">
                  <c:v>0.5</c:v>
                </c:pt>
                <c:pt idx="2">
                  <c:v>0</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06453071"/>
        <c:axId val="1"/>
        <c:axId val="0"/>
      </c:bar3DChart>
      <c:catAx>
        <c:axId val="10645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6454991"/>
        <c:axId val="1"/>
        <c:axId val="0"/>
      </c:bar3DChart>
      <c:catAx>
        <c:axId val="10645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Comunidad!$C$5:$F$5</c:f>
              <c:numCache>
                <c:formatCode>0%</c:formatCode>
                <c:ptCount val="4"/>
                <c:pt idx="0">
                  <c:v>0.5</c:v>
                </c:pt>
                <c:pt idx="1">
                  <c:v>0.5</c:v>
                </c:pt>
                <c:pt idx="2">
                  <c:v>0</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6454511"/>
        <c:axId val="1"/>
        <c:axId val="0"/>
      </c:bar3DChart>
      <c:catAx>
        <c:axId val="106454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0.5</c:v>
                </c:pt>
                <c:pt idx="2">
                  <c:v>0</c:v>
                </c:pt>
                <c:pt idx="3">
                  <c:v>0.125</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08493583"/>
        <c:axId val="1"/>
        <c:axId val="0"/>
      </c:bar3DChart>
      <c:catAx>
        <c:axId val="108493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Comunidad!$H$5:$K$5</c:f>
              <c:numCache>
                <c:formatCode>0%</c:formatCode>
                <c:ptCount val="4"/>
                <c:pt idx="0">
                  <c:v>0.75</c:v>
                </c:pt>
                <c:pt idx="1">
                  <c:v>0.25</c:v>
                </c:pt>
                <c:pt idx="2">
                  <c:v>0</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6457391"/>
        <c:axId val="1"/>
        <c:axId val="0"/>
      </c:bar3DChart>
      <c:catAx>
        <c:axId val="106457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6458831"/>
        <c:axId val="1"/>
        <c:axId val="0"/>
      </c:bar3DChart>
      <c:catAx>
        <c:axId val="10645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Comunidad!$C$6:$F$6</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06445871"/>
        <c:axId val="1"/>
        <c:axId val="0"/>
      </c:bar3DChart>
      <c:catAx>
        <c:axId val="10644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06449711"/>
        <c:axId val="1"/>
        <c:axId val="0"/>
      </c:bar3DChart>
      <c:catAx>
        <c:axId val="10644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06455951"/>
        <c:axId val="1"/>
        <c:axId val="0"/>
      </c:bar3DChart>
      <c:catAx>
        <c:axId val="106455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0.75</c:v>
                </c:pt>
                <c:pt idx="1">
                  <c:v>0.25</c:v>
                </c:pt>
                <c:pt idx="2">
                  <c:v>0</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0.75</c:v>
                </c:pt>
                <c:pt idx="1">
                  <c:v>0.25</c:v>
                </c:pt>
                <c:pt idx="2">
                  <c:v>0</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Comunidad!$C$7:$F$7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1346367"/>
        <c:axId val="1"/>
        <c:axId val="0"/>
      </c:bar3DChart>
      <c:catAx>
        <c:axId val="131346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Comunidad!$H$7:$K$7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1345407"/>
        <c:axId val="1"/>
        <c:axId val="0"/>
      </c:bar3DChart>
      <c:catAx>
        <c:axId val="13134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08494063"/>
        <c:axId val="1"/>
        <c:axId val="0"/>
      </c:bar3DChart>
      <c:catAx>
        <c:axId val="108494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06990975"/>
        <c:axId val="1"/>
        <c:axId val="0"/>
      </c:bar3DChart>
      <c:catAx>
        <c:axId val="106990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06987615"/>
        <c:axId val="1"/>
        <c:axId val="0"/>
      </c:bar3DChart>
      <c:catAx>
        <c:axId val="1069876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06992895"/>
        <c:axId val="1"/>
        <c:axId val="0"/>
      </c:bar3DChart>
      <c:catAx>
        <c:axId val="106992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06993375"/>
        <c:axId val="1"/>
        <c:axId val="0"/>
      </c:bar3DChart>
      <c:catAx>
        <c:axId val="106993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06990015"/>
        <c:axId val="1"/>
        <c:axId val="0"/>
      </c:bar3DChart>
      <c:catAx>
        <c:axId val="1069900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4.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5.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6.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9525</xdr:rowOff>
    </xdr:to>
    <xdr:pic>
      <xdr:nvPicPr>
        <xdr:cNvPr id="23" name="15 Imagen">
          <a:hlinkClick xmlns:r="http://schemas.openxmlformats.org/officeDocument/2006/relationships" r:id="rId19"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0354925" y="42300525"/>
          <a:ext cx="2476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24" name="2 Imagen">
          <a:hlinkClick xmlns:r="http://schemas.openxmlformats.org/officeDocument/2006/relationships" r:id="rId1" tooltip="IR A RESUMEN"/>
          <a:extLst>
            <a:ext uri="{FF2B5EF4-FFF2-40B4-BE49-F238E27FC236}">
              <a16:creationId xmlns:a16="http://schemas.microsoft.com/office/drawing/2014/main" id="{8AE361AD-252A-41AF-B22E-94BD033B48A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3695" y="1213485"/>
          <a:ext cx="329565" cy="240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27" name="3 Imagen">
          <a:hlinkClick xmlns:r="http://schemas.openxmlformats.org/officeDocument/2006/relationships" r:id="rId3" tooltip="IR A RESUMEN"/>
          <a:extLst>
            <a:ext uri="{FF2B5EF4-FFF2-40B4-BE49-F238E27FC236}">
              <a16:creationId xmlns:a16="http://schemas.microsoft.com/office/drawing/2014/main" id="{28F0C741-7526-4703-8AF6-9993BF6869A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4170" y="3522345"/>
          <a:ext cx="329565"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29" name="4 Imagen">
          <a:hlinkClick xmlns:r="http://schemas.openxmlformats.org/officeDocument/2006/relationships" r:id="rId5" tooltip="IR A RESUMEN"/>
          <a:extLst>
            <a:ext uri="{FF2B5EF4-FFF2-40B4-BE49-F238E27FC236}">
              <a16:creationId xmlns:a16="http://schemas.microsoft.com/office/drawing/2014/main" id="{CD047449-319A-4DDF-9243-F3DC2276D9F4}"/>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4645" y="6349365"/>
          <a:ext cx="33909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31" name="5 Imagen">
          <a:hlinkClick xmlns:r="http://schemas.openxmlformats.org/officeDocument/2006/relationships" r:id="rId7" tooltip="IR A RESUMEN"/>
          <a:extLst>
            <a:ext uri="{FF2B5EF4-FFF2-40B4-BE49-F238E27FC236}">
              <a16:creationId xmlns:a16="http://schemas.microsoft.com/office/drawing/2014/main" id="{AA0EB9CA-E258-4A35-9C56-55381067892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3220" y="10685145"/>
          <a:ext cx="329565"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32" name="7 Imagen">
          <a:hlinkClick xmlns:r="http://schemas.openxmlformats.org/officeDocument/2006/relationships" r:id="rId8" tooltip="IR A RESUMEN"/>
          <a:extLst>
            <a:ext uri="{FF2B5EF4-FFF2-40B4-BE49-F238E27FC236}">
              <a16:creationId xmlns:a16="http://schemas.microsoft.com/office/drawing/2014/main" id="{85702490-A082-4859-9690-DEEDE62B94E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5120" y="13041630"/>
          <a:ext cx="329565"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34" name="8 Imagen">
          <a:hlinkClick xmlns:r="http://schemas.openxmlformats.org/officeDocument/2006/relationships" r:id="rId9" tooltip="IR A RESUMEN"/>
          <a:extLst>
            <a:ext uri="{FF2B5EF4-FFF2-40B4-BE49-F238E27FC236}">
              <a16:creationId xmlns:a16="http://schemas.microsoft.com/office/drawing/2014/main" id="{08D28678-720E-4339-BBF3-C959ED0A793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4645" y="17863185"/>
          <a:ext cx="329565" cy="240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36" name="18 Imagen">
          <a:hlinkClick xmlns:r="http://schemas.openxmlformats.org/officeDocument/2006/relationships" r:id="rId23" tooltip="IR A RESUMEN"/>
          <a:extLst>
            <a:ext uri="{FF2B5EF4-FFF2-40B4-BE49-F238E27FC236}">
              <a16:creationId xmlns:a16="http://schemas.microsoft.com/office/drawing/2014/main" id="{CB3933C9-126B-4BF1-8213-4158A238A20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1790" y="42049065"/>
          <a:ext cx="329565"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38" name="19 Imagen">
          <a:hlinkClick xmlns:r="http://schemas.openxmlformats.org/officeDocument/2006/relationships" r:id="rId24" tooltip="IR A RESUMEN"/>
          <a:extLst>
            <a:ext uri="{FF2B5EF4-FFF2-40B4-BE49-F238E27FC236}">
              <a16:creationId xmlns:a16="http://schemas.microsoft.com/office/drawing/2014/main" id="{ACCA0590-B0F6-4ED0-8575-C4B797127BC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1315" y="43995975"/>
          <a:ext cx="329565" cy="2324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39" name="20 Imagen">
          <a:hlinkClick xmlns:r="http://schemas.openxmlformats.org/officeDocument/2006/relationships" r:id="rId25" tooltip="IR A RESUMEN"/>
          <a:extLst>
            <a:ext uri="{FF2B5EF4-FFF2-40B4-BE49-F238E27FC236}">
              <a16:creationId xmlns:a16="http://schemas.microsoft.com/office/drawing/2014/main" id="{EA0B11F1-2661-4315-ACC5-56E3130033C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1315" y="45866685"/>
          <a:ext cx="329565"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41" name="21 Imagen">
          <a:hlinkClick xmlns:r="http://schemas.openxmlformats.org/officeDocument/2006/relationships" r:id="rId26" tooltip="IR A RESUMEN"/>
          <a:extLst>
            <a:ext uri="{FF2B5EF4-FFF2-40B4-BE49-F238E27FC236}">
              <a16:creationId xmlns:a16="http://schemas.microsoft.com/office/drawing/2014/main" id="{F908DF9E-86F3-4B65-92A4-2AD58795188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10840" y="47354490"/>
          <a:ext cx="329565"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2771775</xdr:colOff>
      <xdr:row>5</xdr:row>
      <xdr:rowOff>9525</xdr:rowOff>
    </xdr:from>
    <xdr:to>
      <xdr:col>6</xdr:col>
      <xdr:colOff>327660</xdr:colOff>
      <xdr:row>6</xdr:row>
      <xdr:rowOff>28575</xdr:rowOff>
    </xdr:to>
    <xdr:pic>
      <xdr:nvPicPr>
        <xdr:cNvPr id="2" name="2 Imagen">
          <a:hlinkClick xmlns:r="http://schemas.openxmlformats.org/officeDocument/2006/relationships" r:id="rId1" tooltip="IR A RESUMEN"/>
          <a:extLst>
            <a:ext uri="{FF2B5EF4-FFF2-40B4-BE49-F238E27FC236}">
              <a16:creationId xmlns:a16="http://schemas.microsoft.com/office/drawing/2014/main" id="{53224DCB-DAC0-4428-A04A-372B5C69EE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01315" y="1213485"/>
          <a:ext cx="329565" cy="240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2771775</xdr:colOff>
      <xdr:row>5</xdr:row>
      <xdr:rowOff>9525</xdr:rowOff>
    </xdr:from>
    <xdr:to>
      <xdr:col>6</xdr:col>
      <xdr:colOff>327660</xdr:colOff>
      <xdr:row>6</xdr:row>
      <xdr:rowOff>28575</xdr:rowOff>
    </xdr:to>
    <xdr:pic>
      <xdr:nvPicPr>
        <xdr:cNvPr id="3" name="2 Imagen">
          <a:hlinkClick xmlns:r="http://schemas.openxmlformats.org/officeDocument/2006/relationships" r:id="rId1" tooltip="IR A RESUMEN"/>
          <a:extLst>
            <a:ext uri="{FF2B5EF4-FFF2-40B4-BE49-F238E27FC236}">
              <a16:creationId xmlns:a16="http://schemas.microsoft.com/office/drawing/2014/main" id="{48954C37-645D-4E09-ABCB-4DEDCB4D33E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01315" y="1213485"/>
          <a:ext cx="329565" cy="240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2762250</xdr:colOff>
      <xdr:row>11</xdr:row>
      <xdr:rowOff>9525</xdr:rowOff>
    </xdr:from>
    <xdr:to>
      <xdr:col>6</xdr:col>
      <xdr:colOff>325755</xdr:colOff>
      <xdr:row>12</xdr:row>
      <xdr:rowOff>19050</xdr:rowOff>
    </xdr:to>
    <xdr:pic>
      <xdr:nvPicPr>
        <xdr:cNvPr id="4" name="3 Imagen">
          <a:hlinkClick xmlns:r="http://schemas.openxmlformats.org/officeDocument/2006/relationships" r:id="rId3" tooltip="IR A RESUMEN"/>
          <a:extLst>
            <a:ext uri="{FF2B5EF4-FFF2-40B4-BE49-F238E27FC236}">
              <a16:creationId xmlns:a16="http://schemas.microsoft.com/office/drawing/2014/main" id="{8861417F-16C4-4123-ACED-7C5A28467C9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1790" y="3522345"/>
          <a:ext cx="329565"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2762250</xdr:colOff>
      <xdr:row>11</xdr:row>
      <xdr:rowOff>9525</xdr:rowOff>
    </xdr:from>
    <xdr:to>
      <xdr:col>6</xdr:col>
      <xdr:colOff>325755</xdr:colOff>
      <xdr:row>12</xdr:row>
      <xdr:rowOff>19050</xdr:rowOff>
    </xdr:to>
    <xdr:pic>
      <xdr:nvPicPr>
        <xdr:cNvPr id="5" name="3 Imagen">
          <a:hlinkClick xmlns:r="http://schemas.openxmlformats.org/officeDocument/2006/relationships" r:id="rId3" tooltip="IR A RESUMEN"/>
          <a:extLst>
            <a:ext uri="{FF2B5EF4-FFF2-40B4-BE49-F238E27FC236}">
              <a16:creationId xmlns:a16="http://schemas.microsoft.com/office/drawing/2014/main" id="{60A2DF74-0B1C-4B74-A7A5-A4374D73C42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1790" y="3522345"/>
          <a:ext cx="329565"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2752725</xdr:colOff>
      <xdr:row>18</xdr:row>
      <xdr:rowOff>9525</xdr:rowOff>
    </xdr:from>
    <xdr:to>
      <xdr:col>6</xdr:col>
      <xdr:colOff>340995</xdr:colOff>
      <xdr:row>19</xdr:row>
      <xdr:rowOff>19050</xdr:rowOff>
    </xdr:to>
    <xdr:pic>
      <xdr:nvPicPr>
        <xdr:cNvPr id="6" name="4 Imagen">
          <a:hlinkClick xmlns:r="http://schemas.openxmlformats.org/officeDocument/2006/relationships" r:id="rId5" tooltip="IR A RESUMEN"/>
          <a:extLst>
            <a:ext uri="{FF2B5EF4-FFF2-40B4-BE49-F238E27FC236}">
              <a16:creationId xmlns:a16="http://schemas.microsoft.com/office/drawing/2014/main" id="{15974390-723C-4DF8-9B96-E8216FB56207}"/>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82265" y="6349365"/>
          <a:ext cx="33909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2752725</xdr:colOff>
      <xdr:row>18</xdr:row>
      <xdr:rowOff>9525</xdr:rowOff>
    </xdr:from>
    <xdr:to>
      <xdr:col>6</xdr:col>
      <xdr:colOff>340995</xdr:colOff>
      <xdr:row>19</xdr:row>
      <xdr:rowOff>19050</xdr:rowOff>
    </xdr:to>
    <xdr:pic>
      <xdr:nvPicPr>
        <xdr:cNvPr id="7" name="4 Imagen">
          <a:hlinkClick xmlns:r="http://schemas.openxmlformats.org/officeDocument/2006/relationships" r:id="rId5" tooltip="IR A RESUMEN"/>
          <a:extLst>
            <a:ext uri="{FF2B5EF4-FFF2-40B4-BE49-F238E27FC236}">
              <a16:creationId xmlns:a16="http://schemas.microsoft.com/office/drawing/2014/main" id="{CA405C8B-A3FE-4D74-A062-B2A9A807A029}"/>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82265" y="6349365"/>
          <a:ext cx="339090"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2781300</xdr:colOff>
      <xdr:row>28</xdr:row>
      <xdr:rowOff>9525</xdr:rowOff>
    </xdr:from>
    <xdr:to>
      <xdr:col>6</xdr:col>
      <xdr:colOff>329565</xdr:colOff>
      <xdr:row>29</xdr:row>
      <xdr:rowOff>19050</xdr:rowOff>
    </xdr:to>
    <xdr:pic>
      <xdr:nvPicPr>
        <xdr:cNvPr id="8" name="5 Imagen">
          <a:hlinkClick xmlns:r="http://schemas.openxmlformats.org/officeDocument/2006/relationships" r:id="rId7" tooltip="IR A RESUMEN"/>
          <a:extLst>
            <a:ext uri="{FF2B5EF4-FFF2-40B4-BE49-F238E27FC236}">
              <a16:creationId xmlns:a16="http://schemas.microsoft.com/office/drawing/2014/main" id="{E83FFB3B-DC27-4676-B825-B2E9CFAFF16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10840" y="10685145"/>
          <a:ext cx="329565"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2781300</xdr:colOff>
      <xdr:row>28</xdr:row>
      <xdr:rowOff>9525</xdr:rowOff>
    </xdr:from>
    <xdr:to>
      <xdr:col>6</xdr:col>
      <xdr:colOff>329565</xdr:colOff>
      <xdr:row>29</xdr:row>
      <xdr:rowOff>19050</xdr:rowOff>
    </xdr:to>
    <xdr:pic>
      <xdr:nvPicPr>
        <xdr:cNvPr id="9" name="5 Imagen">
          <a:hlinkClick xmlns:r="http://schemas.openxmlformats.org/officeDocument/2006/relationships" r:id="rId7" tooltip="IR A RESUMEN"/>
          <a:extLst>
            <a:ext uri="{FF2B5EF4-FFF2-40B4-BE49-F238E27FC236}">
              <a16:creationId xmlns:a16="http://schemas.microsoft.com/office/drawing/2014/main" id="{8AEA1B25-A41B-4439-ADA1-EA05B706776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10840" y="10685145"/>
          <a:ext cx="329565"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2743200</xdr:colOff>
      <xdr:row>34</xdr:row>
      <xdr:rowOff>19050</xdr:rowOff>
    </xdr:from>
    <xdr:to>
      <xdr:col>6</xdr:col>
      <xdr:colOff>329565</xdr:colOff>
      <xdr:row>35</xdr:row>
      <xdr:rowOff>28575</xdr:rowOff>
    </xdr:to>
    <xdr:pic>
      <xdr:nvPicPr>
        <xdr:cNvPr id="10" name="7 Imagen">
          <a:hlinkClick xmlns:r="http://schemas.openxmlformats.org/officeDocument/2006/relationships" r:id="rId8" tooltip="IR A RESUMEN"/>
          <a:extLst>
            <a:ext uri="{FF2B5EF4-FFF2-40B4-BE49-F238E27FC236}">
              <a16:creationId xmlns:a16="http://schemas.microsoft.com/office/drawing/2014/main" id="{FBDC1662-BBB9-4839-9323-EEC86FB0068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2740" y="13041630"/>
          <a:ext cx="329565"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2743200</xdr:colOff>
      <xdr:row>34</xdr:row>
      <xdr:rowOff>19050</xdr:rowOff>
    </xdr:from>
    <xdr:to>
      <xdr:col>6</xdr:col>
      <xdr:colOff>329565</xdr:colOff>
      <xdr:row>35</xdr:row>
      <xdr:rowOff>28575</xdr:rowOff>
    </xdr:to>
    <xdr:pic>
      <xdr:nvPicPr>
        <xdr:cNvPr id="11" name="7 Imagen">
          <a:hlinkClick xmlns:r="http://schemas.openxmlformats.org/officeDocument/2006/relationships" r:id="rId8" tooltip="IR A RESUMEN"/>
          <a:extLst>
            <a:ext uri="{FF2B5EF4-FFF2-40B4-BE49-F238E27FC236}">
              <a16:creationId xmlns:a16="http://schemas.microsoft.com/office/drawing/2014/main" id="{D238E223-8B6E-439C-A0AF-D8EA7CA3980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2740" y="13041630"/>
          <a:ext cx="329565" cy="230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2752725</xdr:colOff>
      <xdr:row>45</xdr:row>
      <xdr:rowOff>9525</xdr:rowOff>
    </xdr:from>
    <xdr:to>
      <xdr:col>6</xdr:col>
      <xdr:colOff>331470</xdr:colOff>
      <xdr:row>46</xdr:row>
      <xdr:rowOff>28575</xdr:rowOff>
    </xdr:to>
    <xdr:pic>
      <xdr:nvPicPr>
        <xdr:cNvPr id="12" name="8 Imagen">
          <a:hlinkClick xmlns:r="http://schemas.openxmlformats.org/officeDocument/2006/relationships" r:id="rId9" tooltip="IR A RESUMEN"/>
          <a:extLst>
            <a:ext uri="{FF2B5EF4-FFF2-40B4-BE49-F238E27FC236}">
              <a16:creationId xmlns:a16="http://schemas.microsoft.com/office/drawing/2014/main" id="{2EE24929-2210-44FE-9544-AF840770C55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2265" y="17863185"/>
          <a:ext cx="329565" cy="240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2752725</xdr:colOff>
      <xdr:row>45</xdr:row>
      <xdr:rowOff>9525</xdr:rowOff>
    </xdr:from>
    <xdr:to>
      <xdr:col>6</xdr:col>
      <xdr:colOff>331470</xdr:colOff>
      <xdr:row>46</xdr:row>
      <xdr:rowOff>28575</xdr:rowOff>
    </xdr:to>
    <xdr:pic>
      <xdr:nvPicPr>
        <xdr:cNvPr id="13" name="8 Imagen">
          <a:hlinkClick xmlns:r="http://schemas.openxmlformats.org/officeDocument/2006/relationships" r:id="rId9" tooltip="IR A RESUMEN"/>
          <a:extLst>
            <a:ext uri="{FF2B5EF4-FFF2-40B4-BE49-F238E27FC236}">
              <a16:creationId xmlns:a16="http://schemas.microsoft.com/office/drawing/2014/main" id="{01DE7FE1-6674-4647-A8F8-A92B9968F01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2265" y="17863185"/>
          <a:ext cx="329565" cy="2400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638175</xdr:colOff>
      <xdr:row>96</xdr:row>
      <xdr:rowOff>9525</xdr:rowOff>
    </xdr:from>
    <xdr:ext cx="247650" cy="247650"/>
    <xdr:pic>
      <xdr:nvPicPr>
        <xdr:cNvPr id="14" name="15 Imagen">
          <a:hlinkClick xmlns:r="http://schemas.openxmlformats.org/officeDocument/2006/relationships" r:id="rId19" tooltip="IR A RESUMEN"/>
          <a:extLst>
            <a:ext uri="{FF2B5EF4-FFF2-40B4-BE49-F238E27FC236}">
              <a16:creationId xmlns:a16="http://schemas.microsoft.com/office/drawing/2014/main" id="{865E0ECE-7F98-4869-84A0-336EBE7742FB}"/>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10048875" y="3470338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638175</xdr:colOff>
      <xdr:row>96</xdr:row>
      <xdr:rowOff>9525</xdr:rowOff>
    </xdr:from>
    <xdr:ext cx="247650" cy="238125"/>
    <xdr:pic>
      <xdr:nvPicPr>
        <xdr:cNvPr id="15" name="15 Imagen">
          <a:hlinkClick xmlns:r="http://schemas.openxmlformats.org/officeDocument/2006/relationships" r:id="rId19" tooltip="IR A RESUMEN"/>
          <a:extLst>
            <a:ext uri="{FF2B5EF4-FFF2-40B4-BE49-F238E27FC236}">
              <a16:creationId xmlns:a16="http://schemas.microsoft.com/office/drawing/2014/main" id="{C465C824-EE6D-451B-9FDD-9C3CB09388FB}"/>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10048875" y="34703385"/>
          <a:ext cx="247650" cy="238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26</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26</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26</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26</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26</xdr:row>
      <xdr:rowOff>371475</xdr:rowOff>
    </xdr:from>
    <xdr:to>
      <xdr:col>27</xdr:col>
      <xdr:colOff>0</xdr:colOff>
      <xdr:row>31</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26</xdr:row>
      <xdr:rowOff>371475</xdr:rowOff>
    </xdr:from>
    <xdr:to>
      <xdr:col>32</xdr:col>
      <xdr:colOff>742950</xdr:colOff>
      <xdr:row>31</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26</xdr:row>
      <xdr:rowOff>371475</xdr:rowOff>
    </xdr:from>
    <xdr:to>
      <xdr:col>38</xdr:col>
      <xdr:colOff>733425</xdr:colOff>
      <xdr:row>31</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26</xdr:row>
      <xdr:rowOff>371475</xdr:rowOff>
    </xdr:from>
    <xdr:to>
      <xdr:col>52</xdr:col>
      <xdr:colOff>533400</xdr:colOff>
      <xdr:row>31</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32</xdr:row>
      <xdr:rowOff>123825</xdr:rowOff>
    </xdr:from>
    <xdr:to>
      <xdr:col>26</xdr:col>
      <xdr:colOff>752475</xdr:colOff>
      <xdr:row>36</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32</xdr:row>
      <xdr:rowOff>123825</xdr:rowOff>
    </xdr:from>
    <xdr:to>
      <xdr:col>32</xdr:col>
      <xdr:colOff>733425</xdr:colOff>
      <xdr:row>36</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32</xdr:row>
      <xdr:rowOff>123825</xdr:rowOff>
    </xdr:from>
    <xdr:to>
      <xdr:col>38</xdr:col>
      <xdr:colOff>723900</xdr:colOff>
      <xdr:row>36</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32</xdr:row>
      <xdr:rowOff>76200</xdr:rowOff>
    </xdr:from>
    <xdr:to>
      <xdr:col>52</xdr:col>
      <xdr:colOff>609600</xdr:colOff>
      <xdr:row>36</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26</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26</xdr:row>
      <xdr:rowOff>409575</xdr:rowOff>
    </xdr:from>
    <xdr:to>
      <xdr:col>44</xdr:col>
      <xdr:colOff>238125</xdr:colOff>
      <xdr:row>31</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32</xdr:row>
      <xdr:rowOff>114300</xdr:rowOff>
    </xdr:from>
    <xdr:to>
      <xdr:col>44</xdr:col>
      <xdr:colOff>257175</xdr:colOff>
      <xdr:row>36</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abSelected="1" topLeftCell="A10" zoomScale="80" zoomScaleNormal="80" workbookViewId="0">
      <selection activeCell="G29" sqref="G29:I29"/>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161"/>
      <c r="B1" s="162"/>
      <c r="C1" s="169" t="s">
        <v>169</v>
      </c>
      <c r="D1" s="170"/>
      <c r="E1" s="170"/>
      <c r="F1" s="170"/>
      <c r="G1" s="170"/>
      <c r="H1" s="167" t="s">
        <v>170</v>
      </c>
      <c r="I1" s="168"/>
    </row>
    <row r="2" spans="1:13" ht="18.75" customHeight="1" x14ac:dyDescent="0.25">
      <c r="A2" s="163"/>
      <c r="B2" s="164"/>
      <c r="C2" s="169" t="s">
        <v>171</v>
      </c>
      <c r="D2" s="170"/>
      <c r="E2" s="170"/>
      <c r="F2" s="170"/>
      <c r="G2" s="170"/>
      <c r="H2" s="44">
        <v>41241</v>
      </c>
      <c r="I2" s="45" t="s">
        <v>175</v>
      </c>
    </row>
    <row r="3" spans="1:13" ht="21" customHeight="1" x14ac:dyDescent="0.25">
      <c r="A3" s="165"/>
      <c r="B3" s="166"/>
      <c r="C3" s="169" t="s">
        <v>172</v>
      </c>
      <c r="D3" s="170"/>
      <c r="E3" s="170"/>
      <c r="F3" s="170"/>
      <c r="G3" s="170"/>
      <c r="H3" s="167" t="s">
        <v>173</v>
      </c>
      <c r="I3" s="168"/>
    </row>
    <row r="4" spans="1:13" ht="5.25" customHeight="1" x14ac:dyDescent="0.2"/>
    <row r="5" spans="1:13" ht="34.5" customHeight="1" x14ac:dyDescent="0.2">
      <c r="A5" s="200" t="s">
        <v>164</v>
      </c>
      <c r="B5" s="200"/>
      <c r="C5" s="200"/>
      <c r="D5" s="200"/>
      <c r="E5" s="200"/>
      <c r="F5" s="200"/>
      <c r="G5" s="200"/>
      <c r="H5" s="200"/>
      <c r="I5" s="200"/>
      <c r="K5" s="201" t="s">
        <v>140</v>
      </c>
      <c r="L5" s="201"/>
      <c r="M5" s="201"/>
    </row>
    <row r="6" spans="1:13" ht="23.25" customHeight="1" x14ac:dyDescent="0.2">
      <c r="A6" s="202" t="s">
        <v>162</v>
      </c>
      <c r="B6" s="203"/>
      <c r="C6" s="203"/>
      <c r="D6" s="203"/>
      <c r="E6" s="203"/>
      <c r="F6" s="174" t="s">
        <v>141</v>
      </c>
      <c r="G6" s="175"/>
      <c r="H6" s="175"/>
      <c r="I6" s="175"/>
      <c r="K6" s="47" t="s">
        <v>142</v>
      </c>
      <c r="L6" s="48" t="s">
        <v>143</v>
      </c>
      <c r="M6" s="49" t="s">
        <v>144</v>
      </c>
    </row>
    <row r="7" spans="1:13" ht="20.100000000000001" customHeight="1" x14ac:dyDescent="0.2">
      <c r="A7" s="204" t="s">
        <v>381</v>
      </c>
      <c r="B7" s="205"/>
      <c r="C7" s="205"/>
      <c r="D7" s="205"/>
      <c r="E7" s="206"/>
      <c r="F7" s="176" t="s">
        <v>380</v>
      </c>
      <c r="G7" s="176"/>
      <c r="H7" s="176"/>
      <c r="I7" s="176"/>
      <c r="K7" s="210" t="s">
        <v>166</v>
      </c>
      <c r="L7" s="57" t="s">
        <v>145</v>
      </c>
      <c r="M7" s="211" t="s">
        <v>146</v>
      </c>
    </row>
    <row r="8" spans="1:13" ht="33.75" customHeight="1" x14ac:dyDescent="0.2">
      <c r="A8" s="207"/>
      <c r="B8" s="208"/>
      <c r="C8" s="208"/>
      <c r="D8" s="208"/>
      <c r="E8" s="209"/>
      <c r="F8" s="212" t="s">
        <v>160</v>
      </c>
      <c r="G8" s="213"/>
      <c r="H8" s="214">
        <v>254820000848</v>
      </c>
      <c r="I8" s="215"/>
      <c r="K8" s="211"/>
      <c r="L8" s="57" t="s">
        <v>159</v>
      </c>
      <c r="M8" s="211"/>
    </row>
    <row r="9" spans="1:13" ht="20.100000000000001" customHeight="1" x14ac:dyDescent="0.2">
      <c r="A9" s="42" t="s">
        <v>147</v>
      </c>
      <c r="B9" s="43"/>
      <c r="C9" s="180" t="s">
        <v>382</v>
      </c>
      <c r="D9" s="180"/>
      <c r="E9" s="181"/>
      <c r="F9" s="182" t="s">
        <v>163</v>
      </c>
      <c r="G9" s="183"/>
      <c r="H9" s="218" t="s">
        <v>385</v>
      </c>
      <c r="I9" s="219"/>
      <c r="K9" s="211"/>
      <c r="L9" s="57" t="s">
        <v>148</v>
      </c>
      <c r="M9" s="211" t="s">
        <v>149</v>
      </c>
    </row>
    <row r="10" spans="1:13" ht="20.100000000000001" customHeight="1" x14ac:dyDescent="0.2">
      <c r="A10" s="178" t="s">
        <v>168</v>
      </c>
      <c r="B10" s="179"/>
      <c r="C10" s="180" t="s">
        <v>383</v>
      </c>
      <c r="D10" s="180"/>
      <c r="E10" s="180"/>
      <c r="F10" s="181"/>
      <c r="G10" s="46" t="s">
        <v>150</v>
      </c>
      <c r="H10" s="216">
        <v>3133938685</v>
      </c>
      <c r="I10" s="217"/>
      <c r="K10" s="211"/>
      <c r="L10" s="57" t="s">
        <v>151</v>
      </c>
      <c r="M10" s="211"/>
    </row>
    <row r="11" spans="1:13" ht="20.100000000000001" customHeight="1" x14ac:dyDescent="0.2">
      <c r="A11" s="178" t="s">
        <v>165</v>
      </c>
      <c r="B11" s="179"/>
      <c r="C11" s="180" t="s">
        <v>384</v>
      </c>
      <c r="D11" s="180"/>
      <c r="E11" s="180"/>
      <c r="F11" s="181"/>
      <c r="G11" s="46" t="s">
        <v>174</v>
      </c>
      <c r="H11" s="193" t="s">
        <v>386</v>
      </c>
      <c r="I11" s="194"/>
      <c r="K11" s="195"/>
      <c r="L11" s="58"/>
      <c r="M11" s="58"/>
    </row>
    <row r="12" spans="1:13" ht="19.5" customHeight="1" x14ac:dyDescent="0.2">
      <c r="A12" s="196" t="s">
        <v>152</v>
      </c>
      <c r="B12" s="197"/>
      <c r="C12" s="197"/>
      <c r="D12" s="197"/>
      <c r="E12" s="197"/>
      <c r="F12" s="197"/>
      <c r="G12" s="197"/>
      <c r="H12" s="197"/>
      <c r="I12" s="198"/>
      <c r="K12" s="192"/>
      <c r="L12" s="58"/>
      <c r="M12" s="192"/>
    </row>
    <row r="13" spans="1:13" ht="20.100000000000001" customHeight="1" x14ac:dyDescent="0.2">
      <c r="A13" s="189" t="s">
        <v>153</v>
      </c>
      <c r="B13" s="189"/>
      <c r="C13" s="189"/>
      <c r="D13" s="189" t="s">
        <v>154</v>
      </c>
      <c r="E13" s="189"/>
      <c r="F13" s="189"/>
      <c r="G13" s="189" t="s">
        <v>161</v>
      </c>
      <c r="H13" s="189"/>
      <c r="I13" s="189"/>
      <c r="K13" s="192"/>
      <c r="L13" s="58"/>
      <c r="M13" s="192"/>
    </row>
    <row r="14" spans="1:13" ht="20.100000000000001" customHeight="1" x14ac:dyDescent="0.2">
      <c r="A14" s="177" t="s">
        <v>390</v>
      </c>
      <c r="B14" s="177"/>
      <c r="C14" s="177"/>
      <c r="D14" s="177" t="s">
        <v>387</v>
      </c>
      <c r="E14" s="177"/>
      <c r="F14" s="177"/>
      <c r="G14" s="199" t="s">
        <v>391</v>
      </c>
      <c r="H14" s="177"/>
      <c r="I14" s="177"/>
      <c r="K14" s="192"/>
      <c r="L14" s="58"/>
      <c r="M14" s="192"/>
    </row>
    <row r="15" spans="1:13" ht="20.100000000000001" customHeight="1" x14ac:dyDescent="0.2">
      <c r="A15" s="177" t="s">
        <v>388</v>
      </c>
      <c r="B15" s="177"/>
      <c r="C15" s="177"/>
      <c r="D15" s="177" t="s">
        <v>387</v>
      </c>
      <c r="E15" s="177"/>
      <c r="F15" s="177"/>
      <c r="G15" s="177" t="s">
        <v>389</v>
      </c>
      <c r="H15" s="177"/>
      <c r="I15" s="177"/>
      <c r="K15" s="192"/>
      <c r="L15" s="58"/>
      <c r="M15" s="58"/>
    </row>
    <row r="16" spans="1:13" ht="20.100000000000001" customHeight="1" x14ac:dyDescent="0.2">
      <c r="A16" s="177" t="s">
        <v>468</v>
      </c>
      <c r="B16" s="177"/>
      <c r="C16" s="177"/>
      <c r="D16" s="177" t="s">
        <v>387</v>
      </c>
      <c r="E16" s="177"/>
      <c r="F16" s="177"/>
      <c r="G16" s="177" t="s">
        <v>470</v>
      </c>
      <c r="H16" s="177"/>
      <c r="I16" s="177"/>
      <c r="K16" s="192"/>
      <c r="L16" s="58"/>
      <c r="M16" s="58"/>
    </row>
    <row r="17" spans="1:13" ht="20.100000000000001" customHeight="1" x14ac:dyDescent="0.2">
      <c r="A17" s="177" t="s">
        <v>469</v>
      </c>
      <c r="B17" s="177"/>
      <c r="C17" s="177"/>
      <c r="D17" s="177" t="s">
        <v>387</v>
      </c>
      <c r="E17" s="177"/>
      <c r="F17" s="177"/>
      <c r="G17" s="177" t="s">
        <v>471</v>
      </c>
      <c r="H17" s="177"/>
      <c r="I17" s="177"/>
      <c r="K17" s="192"/>
      <c r="L17" s="58"/>
      <c r="M17" s="58"/>
    </row>
    <row r="18" spans="1:13" ht="20.100000000000001" customHeight="1" x14ac:dyDescent="0.2">
      <c r="A18" s="177"/>
      <c r="B18" s="177"/>
      <c r="C18" s="177"/>
      <c r="D18" s="177"/>
      <c r="E18" s="177"/>
      <c r="F18" s="177"/>
      <c r="G18" s="177"/>
      <c r="H18" s="177"/>
      <c r="I18" s="177"/>
      <c r="K18" s="191"/>
      <c r="L18" s="58"/>
      <c r="M18" s="58"/>
    </row>
    <row r="19" spans="1:13" ht="20.100000000000001" customHeight="1" x14ac:dyDescent="0.2">
      <c r="A19" s="177"/>
      <c r="B19" s="177"/>
      <c r="C19" s="177"/>
      <c r="D19" s="177"/>
      <c r="E19" s="177"/>
      <c r="F19" s="177"/>
      <c r="G19" s="177"/>
      <c r="H19" s="177"/>
      <c r="I19" s="177"/>
      <c r="K19" s="192"/>
      <c r="L19" s="58"/>
      <c r="M19" s="58"/>
    </row>
    <row r="20" spans="1:13" ht="20.100000000000001" customHeight="1" x14ac:dyDescent="0.2">
      <c r="A20" s="177"/>
      <c r="B20" s="177"/>
      <c r="C20" s="177"/>
      <c r="D20" s="177"/>
      <c r="E20" s="177"/>
      <c r="F20" s="177"/>
      <c r="G20" s="177"/>
      <c r="H20" s="177"/>
      <c r="I20" s="177"/>
      <c r="K20" s="192"/>
      <c r="L20" s="58"/>
      <c r="M20" s="58"/>
    </row>
    <row r="21" spans="1:13" ht="20.100000000000001" customHeight="1" x14ac:dyDescent="0.2">
      <c r="A21" s="177"/>
      <c r="B21" s="177"/>
      <c r="C21" s="177"/>
      <c r="D21" s="177"/>
      <c r="E21" s="177"/>
      <c r="F21" s="177"/>
      <c r="G21" s="177"/>
      <c r="H21" s="177"/>
      <c r="I21" s="177"/>
      <c r="K21" s="192"/>
      <c r="L21" s="58"/>
      <c r="M21" s="59"/>
    </row>
    <row r="22" spans="1:13" ht="20.100000000000001" customHeight="1" x14ac:dyDescent="0.2">
      <c r="A22" s="177"/>
      <c r="B22" s="177"/>
      <c r="C22" s="177"/>
      <c r="D22" s="177"/>
      <c r="E22" s="177"/>
      <c r="F22" s="177"/>
      <c r="G22" s="177"/>
      <c r="H22" s="177"/>
      <c r="I22" s="177"/>
    </row>
    <row r="23" spans="1:13" s="19" customFormat="1" ht="20.25" x14ac:dyDescent="0.3">
      <c r="A23" s="190"/>
      <c r="B23" s="190"/>
      <c r="C23" s="190"/>
      <c r="D23" s="190"/>
      <c r="E23" s="190"/>
      <c r="F23" s="190"/>
      <c r="G23" s="190"/>
      <c r="H23" s="190"/>
      <c r="I23" s="190"/>
      <c r="K23" s="187"/>
      <c r="L23" s="187"/>
    </row>
    <row r="24" spans="1:13" ht="30" customHeight="1" x14ac:dyDescent="0.2">
      <c r="A24" s="188" t="s">
        <v>155</v>
      </c>
      <c r="B24" s="188"/>
      <c r="C24" s="188"/>
      <c r="D24" s="188"/>
      <c r="E24" s="188"/>
      <c r="F24" s="188"/>
      <c r="G24" s="188"/>
      <c r="H24" s="188"/>
      <c r="I24" s="188"/>
      <c r="K24" s="20"/>
      <c r="L24" s="20"/>
    </row>
    <row r="25" spans="1:13" ht="33.75" customHeight="1" x14ac:dyDescent="0.2">
      <c r="A25" s="189" t="s">
        <v>153</v>
      </c>
      <c r="B25" s="189"/>
      <c r="C25" s="189"/>
      <c r="D25" s="189" t="s">
        <v>154</v>
      </c>
      <c r="E25" s="189"/>
      <c r="F25" s="189"/>
      <c r="G25" s="189" t="s">
        <v>23</v>
      </c>
      <c r="H25" s="189"/>
      <c r="I25" s="189"/>
      <c r="K25" s="21"/>
      <c r="L25" s="22"/>
      <c r="M25" s="18" t="s">
        <v>156</v>
      </c>
    </row>
    <row r="26" spans="1:13" ht="20.100000000000001" customHeight="1" x14ac:dyDescent="0.2">
      <c r="A26" s="177" t="s">
        <v>390</v>
      </c>
      <c r="B26" s="177"/>
      <c r="C26" s="177"/>
      <c r="D26" s="177" t="s">
        <v>387</v>
      </c>
      <c r="E26" s="177"/>
      <c r="F26" s="177"/>
      <c r="G26" s="177" t="s">
        <v>393</v>
      </c>
      <c r="H26" s="177"/>
      <c r="I26" s="177"/>
      <c r="K26" s="21"/>
      <c r="L26" s="22"/>
    </row>
    <row r="27" spans="1:13" ht="20.100000000000001" customHeight="1" x14ac:dyDescent="0.2">
      <c r="A27" s="177" t="s">
        <v>388</v>
      </c>
      <c r="B27" s="177"/>
      <c r="C27" s="177"/>
      <c r="D27" s="177" t="s">
        <v>387</v>
      </c>
      <c r="E27" s="177"/>
      <c r="F27" s="177"/>
      <c r="G27" s="177" t="s">
        <v>392</v>
      </c>
      <c r="H27" s="177"/>
      <c r="I27" s="177"/>
      <c r="K27" s="21"/>
      <c r="L27" s="23"/>
    </row>
    <row r="28" spans="1:13" ht="20.100000000000001" customHeight="1" x14ac:dyDescent="0.2">
      <c r="A28" s="177" t="s">
        <v>468</v>
      </c>
      <c r="B28" s="177"/>
      <c r="C28" s="177"/>
      <c r="D28" s="177" t="s">
        <v>387</v>
      </c>
      <c r="E28" s="177"/>
      <c r="F28" s="177"/>
      <c r="G28" s="177" t="s">
        <v>472</v>
      </c>
      <c r="H28" s="177"/>
      <c r="I28" s="177"/>
      <c r="K28" s="21"/>
      <c r="L28" s="23"/>
    </row>
    <row r="29" spans="1:13" ht="20.100000000000001" customHeight="1" x14ac:dyDescent="0.2">
      <c r="A29" s="184" t="s">
        <v>469</v>
      </c>
      <c r="B29" s="185"/>
      <c r="C29" s="186"/>
      <c r="D29" s="177" t="s">
        <v>387</v>
      </c>
      <c r="E29" s="177"/>
      <c r="F29" s="177"/>
      <c r="G29" s="177" t="s">
        <v>394</v>
      </c>
      <c r="H29" s="177"/>
      <c r="I29" s="177"/>
      <c r="K29" s="21"/>
      <c r="L29" s="22"/>
    </row>
    <row r="30" spans="1:13" ht="20.100000000000001" customHeight="1" x14ac:dyDescent="0.2">
      <c r="A30" s="177"/>
      <c r="B30" s="177"/>
      <c r="C30" s="177"/>
      <c r="D30" s="177"/>
      <c r="E30" s="177"/>
      <c r="F30" s="177"/>
      <c r="G30" s="177"/>
      <c r="H30" s="177"/>
      <c r="I30" s="177"/>
      <c r="K30" s="21"/>
      <c r="L30" s="23"/>
    </row>
    <row r="31" spans="1:13" ht="20.100000000000001" customHeight="1" x14ac:dyDescent="0.2">
      <c r="A31" s="177"/>
      <c r="B31" s="177"/>
      <c r="C31" s="177"/>
      <c r="D31" s="177"/>
      <c r="E31" s="177"/>
      <c r="F31" s="177"/>
      <c r="G31" s="177"/>
      <c r="H31" s="177"/>
      <c r="I31" s="177"/>
      <c r="K31" s="21"/>
      <c r="L31" s="24"/>
    </row>
    <row r="32" spans="1:13" ht="20.100000000000001" customHeight="1" x14ac:dyDescent="0.2">
      <c r="A32" s="177"/>
      <c r="B32" s="177"/>
      <c r="C32" s="177"/>
      <c r="D32" s="177"/>
      <c r="E32" s="177"/>
      <c r="F32" s="177"/>
      <c r="G32" s="177"/>
      <c r="H32" s="177"/>
      <c r="I32" s="177"/>
      <c r="K32" s="171"/>
      <c r="L32" s="22"/>
    </row>
    <row r="33" spans="11:12" ht="15" x14ac:dyDescent="0.2">
      <c r="K33" s="171"/>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72" t="s">
        <v>29</v>
      </c>
      <c r="B65526" s="172"/>
      <c r="C65526" s="172"/>
      <c r="D65526" s="172"/>
      <c r="E65526" s="172"/>
    </row>
    <row r="65527" spans="1:5" x14ac:dyDescent="0.2">
      <c r="A65527" s="173" t="s">
        <v>30</v>
      </c>
      <c r="B65527" s="173"/>
      <c r="C65527" s="173"/>
      <c r="D65527" s="173"/>
      <c r="E65527" s="173"/>
    </row>
    <row r="65528" spans="1:5" x14ac:dyDescent="0.2">
      <c r="A65528" s="173" t="s">
        <v>31</v>
      </c>
      <c r="B65528" s="173"/>
      <c r="C65528" s="173"/>
      <c r="D65528" s="173"/>
      <c r="E65528" s="173"/>
    </row>
    <row r="65529" spans="1:5" x14ac:dyDescent="0.2">
      <c r="A65529" s="18" t="s">
        <v>157</v>
      </c>
      <c r="D65529" s="18"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topLeftCell="E131" zoomScale="120" zoomScaleNormal="120" workbookViewId="0">
      <selection activeCell="E140" sqref="E140"/>
    </sheetView>
  </sheetViews>
  <sheetFormatPr baseColWidth="10" defaultColWidth="11.42578125" defaultRowHeight="14.25" x14ac:dyDescent="0.2"/>
  <cols>
    <col min="1" max="1" width="0.42578125" style="86" customWidth="1"/>
    <col min="2" max="2" width="1.42578125" style="86" customWidth="1"/>
    <col min="3" max="3" width="44.7109375" style="86" customWidth="1"/>
    <col min="4" max="4" width="11.7109375" style="139" customWidth="1"/>
    <col min="5" max="6" width="33.7109375" style="121" customWidth="1"/>
    <col min="7" max="7" width="11.7109375" style="139" customWidth="1"/>
    <col min="8" max="9" width="33.7109375" style="121" customWidth="1"/>
    <col min="10" max="10" width="11.7109375" style="139" customWidth="1"/>
    <col min="11" max="12" width="33.7109375" style="121" customWidth="1"/>
    <col min="13" max="13" width="11.7109375" style="139" customWidth="1"/>
    <col min="14" max="15" width="33.7109375" style="121" customWidth="1"/>
    <col min="16" max="16" width="3.140625" style="86" customWidth="1"/>
    <col min="17" max="17" width="2.42578125" style="86" customWidth="1"/>
    <col min="18" max="18" width="7.42578125" style="86" hidden="1" customWidth="1"/>
    <col min="19" max="20" width="7.140625" style="86" hidden="1" customWidth="1"/>
    <col min="21" max="21" width="7" style="86" hidden="1" customWidth="1"/>
    <col min="22" max="22" width="11.42578125" style="86"/>
    <col min="23" max="23" width="13" style="86" customWidth="1"/>
    <col min="24" max="24" width="15.85546875" style="86" customWidth="1"/>
    <col min="25" max="25" width="13" style="86" customWidth="1"/>
    <col min="26" max="27" width="11.42578125" style="86" customWidth="1"/>
    <col min="28" max="16384" width="11.42578125" style="86"/>
  </cols>
  <sheetData>
    <row r="1" spans="1:21" ht="33" customHeight="1" x14ac:dyDescent="0.2">
      <c r="B1" s="239" t="s">
        <v>124</v>
      </c>
      <c r="C1" s="239"/>
      <c r="D1" s="239"/>
      <c r="E1" s="239"/>
      <c r="F1" s="239"/>
      <c r="G1" s="239"/>
      <c r="H1" s="239"/>
      <c r="I1" s="239"/>
      <c r="J1" s="240"/>
      <c r="K1" s="240"/>
      <c r="L1" s="87"/>
      <c r="M1" s="87"/>
      <c r="N1" s="87"/>
      <c r="O1" s="87"/>
    </row>
    <row r="2" spans="1:21" ht="15.75" x14ac:dyDescent="0.2">
      <c r="B2" s="241" t="s">
        <v>27</v>
      </c>
      <c r="C2" s="241"/>
      <c r="D2" s="224" t="s">
        <v>176</v>
      </c>
      <c r="E2" s="224"/>
      <c r="F2" s="224"/>
      <c r="G2" s="256" t="s">
        <v>177</v>
      </c>
      <c r="H2" s="256"/>
      <c r="I2" s="256"/>
      <c r="J2" s="257" t="s">
        <v>178</v>
      </c>
      <c r="K2" s="257"/>
      <c r="L2" s="257"/>
      <c r="M2" s="225" t="s">
        <v>179</v>
      </c>
      <c r="N2" s="225"/>
      <c r="O2" s="225"/>
      <c r="Q2" s="86">
        <v>1</v>
      </c>
    </row>
    <row r="3" spans="1:21" ht="15" customHeight="1" x14ac:dyDescent="0.2">
      <c r="B3" s="241"/>
      <c r="C3" s="241"/>
      <c r="D3" s="273" t="s">
        <v>34</v>
      </c>
      <c r="E3" s="272" t="s">
        <v>122</v>
      </c>
      <c r="F3" s="272" t="s">
        <v>125</v>
      </c>
      <c r="G3" s="233" t="s">
        <v>34</v>
      </c>
      <c r="H3" s="272" t="s">
        <v>122</v>
      </c>
      <c r="I3" s="272" t="s">
        <v>125</v>
      </c>
      <c r="J3" s="233" t="s">
        <v>34</v>
      </c>
      <c r="K3" s="235" t="s">
        <v>122</v>
      </c>
      <c r="L3" s="237" t="s">
        <v>125</v>
      </c>
      <c r="M3" s="233" t="s">
        <v>34</v>
      </c>
      <c r="N3" s="235" t="s">
        <v>122</v>
      </c>
      <c r="O3" s="237" t="s">
        <v>125</v>
      </c>
      <c r="Q3" s="86">
        <v>2</v>
      </c>
    </row>
    <row r="4" spans="1:21" ht="15.75" customHeight="1" x14ac:dyDescent="0.2">
      <c r="B4" s="241"/>
      <c r="C4" s="241"/>
      <c r="D4" s="274"/>
      <c r="E4" s="237"/>
      <c r="F4" s="237"/>
      <c r="G4" s="234"/>
      <c r="H4" s="237"/>
      <c r="I4" s="237"/>
      <c r="J4" s="234"/>
      <c r="K4" s="236"/>
      <c r="L4" s="238"/>
      <c r="M4" s="234"/>
      <c r="N4" s="236"/>
      <c r="O4" s="238"/>
      <c r="Q4" s="86">
        <v>3</v>
      </c>
    </row>
    <row r="5" spans="1:21" ht="15.75" x14ac:dyDescent="0.2">
      <c r="B5" s="241"/>
      <c r="C5" s="241"/>
      <c r="D5" s="88"/>
      <c r="E5" s="89"/>
      <c r="F5" s="89"/>
      <c r="G5" s="90"/>
      <c r="H5" s="91"/>
      <c r="I5" s="91"/>
      <c r="J5" s="90"/>
      <c r="K5" s="92"/>
      <c r="L5" s="91"/>
      <c r="M5" s="90"/>
      <c r="N5" s="92"/>
      <c r="O5" s="91"/>
      <c r="Q5" s="86">
        <v>4</v>
      </c>
    </row>
    <row r="6" spans="1:21" ht="18.75" x14ac:dyDescent="0.2">
      <c r="A6" s="275"/>
      <c r="B6" s="258"/>
      <c r="C6" s="93" t="s">
        <v>73</v>
      </c>
      <c r="D6" s="94"/>
      <c r="E6" s="94"/>
      <c r="F6" s="94"/>
      <c r="G6" s="94"/>
      <c r="H6" s="94"/>
      <c r="I6" s="94"/>
      <c r="J6" s="94"/>
      <c r="K6" s="94"/>
      <c r="L6" s="95"/>
      <c r="M6" s="94"/>
      <c r="N6" s="94"/>
      <c r="O6" s="95"/>
    </row>
    <row r="7" spans="1:21" ht="39.950000000000003" customHeight="1" x14ac:dyDescent="0.2">
      <c r="A7" s="275"/>
      <c r="B7" s="259"/>
      <c r="C7" s="96" t="s">
        <v>33</v>
      </c>
      <c r="D7" s="26">
        <v>4</v>
      </c>
      <c r="E7" s="60" t="s">
        <v>274</v>
      </c>
      <c r="F7" s="60" t="s">
        <v>275</v>
      </c>
      <c r="G7" s="79">
        <v>4</v>
      </c>
      <c r="H7" s="61" t="s">
        <v>406</v>
      </c>
      <c r="I7" s="61" t="s">
        <v>275</v>
      </c>
      <c r="J7" s="82"/>
      <c r="K7" s="62"/>
      <c r="L7" s="63"/>
      <c r="M7" s="84"/>
      <c r="N7" s="64"/>
      <c r="O7" s="65"/>
      <c r="R7" s="86">
        <f>COUNTIF(D7:D10,"1")</f>
        <v>0</v>
      </c>
      <c r="S7" s="86">
        <f>COUNTIF(G7:G10,"1")</f>
        <v>0</v>
      </c>
      <c r="T7" s="86">
        <f>COUNTIF(J7:J10,"1")</f>
        <v>0</v>
      </c>
      <c r="U7" s="86">
        <f>COUNTIF(M7:M10,"1")</f>
        <v>0</v>
      </c>
    </row>
    <row r="8" spans="1:21" ht="39.950000000000003" customHeight="1" x14ac:dyDescent="0.2">
      <c r="A8" s="275"/>
      <c r="B8" s="259"/>
      <c r="C8" s="97" t="s">
        <v>35</v>
      </c>
      <c r="D8" s="26">
        <v>3</v>
      </c>
      <c r="E8" s="60" t="s">
        <v>276</v>
      </c>
      <c r="F8" s="60" t="s">
        <v>277</v>
      </c>
      <c r="G8" s="79">
        <v>3</v>
      </c>
      <c r="H8" s="66" t="s">
        <v>407</v>
      </c>
      <c r="I8" s="61" t="s">
        <v>408</v>
      </c>
      <c r="J8" s="82"/>
      <c r="K8" s="67"/>
      <c r="L8" s="63"/>
      <c r="M8" s="84"/>
      <c r="N8" s="68"/>
      <c r="O8" s="65"/>
      <c r="R8" s="86">
        <f>COUNTIF(D7:D10,"2")</f>
        <v>1</v>
      </c>
      <c r="S8" s="86">
        <f>COUNTIF(G7:G10,"2")</f>
        <v>0</v>
      </c>
      <c r="T8" s="86">
        <f>COUNTIF(J7:J10,"2")</f>
        <v>0</v>
      </c>
      <c r="U8" s="86">
        <f>COUNTIF(M7:M10,"2")</f>
        <v>0</v>
      </c>
    </row>
    <row r="9" spans="1:21" ht="39.950000000000003" customHeight="1" x14ac:dyDescent="0.2">
      <c r="A9" s="275"/>
      <c r="B9" s="259"/>
      <c r="C9" s="98" t="s">
        <v>36</v>
      </c>
      <c r="D9" s="26">
        <v>3</v>
      </c>
      <c r="E9" s="60" t="s">
        <v>278</v>
      </c>
      <c r="F9" s="60" t="s">
        <v>279</v>
      </c>
      <c r="G9" s="79">
        <v>3</v>
      </c>
      <c r="H9" s="66" t="s">
        <v>409</v>
      </c>
      <c r="I9" s="61" t="s">
        <v>279</v>
      </c>
      <c r="J9" s="82"/>
      <c r="K9" s="67"/>
      <c r="L9" s="63"/>
      <c r="M9" s="84"/>
      <c r="N9" s="68"/>
      <c r="O9" s="65"/>
      <c r="R9" s="86">
        <f>COUNTIF(D7:D10,"3")</f>
        <v>2</v>
      </c>
      <c r="S9" s="86">
        <f>COUNTIF(G7:G10,"3")</f>
        <v>3</v>
      </c>
      <c r="T9" s="86">
        <f>COUNTIF(J7:J10,"3")</f>
        <v>0</v>
      </c>
      <c r="U9" s="86">
        <f>COUNTIF(M7:M10,"3")</f>
        <v>1</v>
      </c>
    </row>
    <row r="10" spans="1:21" ht="39.950000000000003" customHeight="1" x14ac:dyDescent="0.2">
      <c r="A10" s="275"/>
      <c r="B10" s="260"/>
      <c r="C10" s="98" t="s">
        <v>37</v>
      </c>
      <c r="D10" s="26">
        <v>2</v>
      </c>
      <c r="E10" s="60" t="s">
        <v>280</v>
      </c>
      <c r="F10" s="60" t="s">
        <v>281</v>
      </c>
      <c r="G10" s="79">
        <v>3</v>
      </c>
      <c r="H10" s="66" t="s">
        <v>410</v>
      </c>
      <c r="I10" s="61" t="s">
        <v>281</v>
      </c>
      <c r="J10" s="82"/>
      <c r="K10" s="67"/>
      <c r="L10" s="63"/>
      <c r="M10" s="84">
        <v>3</v>
      </c>
      <c r="N10" s="68"/>
      <c r="O10" s="65"/>
      <c r="R10" s="86">
        <f>COUNTIF(D7:D10,"4")</f>
        <v>1</v>
      </c>
      <c r="S10" s="86">
        <f>COUNTIF(G7:G10,"4")</f>
        <v>1</v>
      </c>
      <c r="T10" s="86">
        <f>COUNTIF(J7:J10,"4")</f>
        <v>0</v>
      </c>
      <c r="U10" s="86">
        <f>COUNTIF(M7:M10,"4")</f>
        <v>0</v>
      </c>
    </row>
    <row r="11" spans="1:21" ht="6" customHeight="1" x14ac:dyDescent="0.25">
      <c r="B11" s="253"/>
      <c r="C11" s="254"/>
      <c r="D11" s="254"/>
      <c r="E11" s="254"/>
      <c r="F11" s="254"/>
      <c r="G11" s="254"/>
      <c r="H11" s="254"/>
      <c r="I11" s="254"/>
      <c r="J11" s="254"/>
      <c r="K11" s="255"/>
      <c r="L11" s="99"/>
      <c r="M11" s="100"/>
      <c r="N11" s="99"/>
      <c r="O11" s="99"/>
      <c r="Q11" s="86">
        <f>COUNTIF(D7:D10,"1")</f>
        <v>0</v>
      </c>
      <c r="R11" s="86">
        <f>COUNTIF(D7:D10,"1")</f>
        <v>0</v>
      </c>
      <c r="S11" s="86">
        <f>COUNTIF(D7:D10,"3")</f>
        <v>2</v>
      </c>
    </row>
    <row r="12" spans="1:21" ht="18.75" x14ac:dyDescent="0.2">
      <c r="A12" s="275"/>
      <c r="B12" s="250"/>
      <c r="C12" s="101" t="s">
        <v>72</v>
      </c>
      <c r="D12" s="102"/>
      <c r="E12" s="102"/>
      <c r="F12" s="102"/>
      <c r="G12" s="102"/>
      <c r="H12" s="102"/>
      <c r="I12" s="102"/>
      <c r="J12" s="102"/>
      <c r="K12" s="103"/>
      <c r="L12" s="104"/>
      <c r="M12" s="102"/>
      <c r="N12" s="103"/>
      <c r="O12" s="104"/>
    </row>
    <row r="13" spans="1:21" ht="39.950000000000003" customHeight="1" x14ac:dyDescent="0.2">
      <c r="A13" s="275"/>
      <c r="B13" s="251"/>
      <c r="C13" s="105" t="s">
        <v>38</v>
      </c>
      <c r="D13" s="27">
        <v>3</v>
      </c>
      <c r="E13" s="60" t="s">
        <v>282</v>
      </c>
      <c r="F13" s="69" t="s">
        <v>283</v>
      </c>
      <c r="G13" s="80">
        <v>3</v>
      </c>
      <c r="H13" s="61" t="s">
        <v>282</v>
      </c>
      <c r="I13" s="61" t="s">
        <v>411</v>
      </c>
      <c r="J13" s="83"/>
      <c r="K13" s="70"/>
      <c r="L13" s="71"/>
      <c r="M13" s="85"/>
      <c r="N13" s="72"/>
      <c r="O13" s="73"/>
      <c r="R13" s="86">
        <f>COUNTIF(D13:D17,"1")</f>
        <v>0</v>
      </c>
      <c r="S13" s="86">
        <f>COUNTIF(G13:G17,"1")</f>
        <v>0</v>
      </c>
      <c r="T13" s="86">
        <f>COUNTIF(J13:J17,"1")</f>
        <v>0</v>
      </c>
      <c r="U13" s="86">
        <f>COUNTIF(M13:M17,"1")</f>
        <v>0</v>
      </c>
    </row>
    <row r="14" spans="1:21" ht="39.950000000000003" customHeight="1" x14ac:dyDescent="0.2">
      <c r="A14" s="275"/>
      <c r="B14" s="251"/>
      <c r="C14" s="97" t="s">
        <v>39</v>
      </c>
      <c r="D14" s="27">
        <v>3</v>
      </c>
      <c r="E14" s="74" t="s">
        <v>284</v>
      </c>
      <c r="F14" s="69" t="s">
        <v>285</v>
      </c>
      <c r="G14" s="80">
        <v>3</v>
      </c>
      <c r="H14" s="66" t="s">
        <v>284</v>
      </c>
      <c r="I14" s="61" t="s">
        <v>285</v>
      </c>
      <c r="J14" s="83"/>
      <c r="K14" s="71"/>
      <c r="L14" s="71"/>
      <c r="M14" s="85"/>
      <c r="N14" s="73"/>
      <c r="O14" s="73"/>
      <c r="R14" s="86">
        <f>COUNTIF(D13:D17,"2")</f>
        <v>1</v>
      </c>
      <c r="S14" s="86">
        <f>COUNTIF(G13:G17,"2")</f>
        <v>1</v>
      </c>
      <c r="T14" s="86">
        <f>COUNTIF(J13:J17,"2")</f>
        <v>0</v>
      </c>
      <c r="U14" s="86">
        <f>COUNTIF(M13:M17,"2")</f>
        <v>0</v>
      </c>
    </row>
    <row r="15" spans="1:21" ht="39.950000000000003" customHeight="1" x14ac:dyDescent="0.2">
      <c r="A15" s="275"/>
      <c r="B15" s="251"/>
      <c r="C15" s="97" t="s">
        <v>40</v>
      </c>
      <c r="D15" s="27">
        <v>2</v>
      </c>
      <c r="E15" s="74" t="s">
        <v>286</v>
      </c>
      <c r="F15" s="69" t="s">
        <v>287</v>
      </c>
      <c r="G15" s="80">
        <v>2</v>
      </c>
      <c r="H15" s="66" t="s">
        <v>286</v>
      </c>
      <c r="I15" s="61" t="s">
        <v>287</v>
      </c>
      <c r="J15" s="83"/>
      <c r="K15" s="71"/>
      <c r="L15" s="71"/>
      <c r="M15" s="85"/>
      <c r="N15" s="73"/>
      <c r="O15" s="73"/>
      <c r="R15" s="86">
        <f>COUNTIF(D13:D17,"3")</f>
        <v>4</v>
      </c>
      <c r="S15" s="86">
        <f>COUNTIF(G13:G17,"3")</f>
        <v>4</v>
      </c>
      <c r="T15" s="86">
        <f>COUNTIF(J13:J17,"3")</f>
        <v>0</v>
      </c>
      <c r="U15" s="86">
        <f>COUNTIF(M13:M17,"3")</f>
        <v>0</v>
      </c>
    </row>
    <row r="16" spans="1:21" ht="39.950000000000003" customHeight="1" x14ac:dyDescent="0.2">
      <c r="A16" s="275"/>
      <c r="B16" s="251"/>
      <c r="C16" s="98" t="s">
        <v>41</v>
      </c>
      <c r="D16" s="27">
        <v>3</v>
      </c>
      <c r="E16" s="74" t="s">
        <v>288</v>
      </c>
      <c r="F16" s="69" t="s">
        <v>289</v>
      </c>
      <c r="G16" s="80">
        <v>3</v>
      </c>
      <c r="H16" s="66" t="s">
        <v>412</v>
      </c>
      <c r="I16" s="61" t="s">
        <v>413</v>
      </c>
      <c r="J16" s="83"/>
      <c r="K16" s="71"/>
      <c r="L16" s="71"/>
      <c r="M16" s="85"/>
      <c r="N16" s="73"/>
      <c r="O16" s="73"/>
      <c r="R16" s="86">
        <f>COUNTIF(D13:D17,"4")</f>
        <v>0</v>
      </c>
      <c r="S16" s="86">
        <f>COUNTIF(G13:G17,"4")</f>
        <v>0</v>
      </c>
      <c r="T16" s="86">
        <f>COUNTIF(J13:J17,"4")</f>
        <v>0</v>
      </c>
      <c r="U16" s="86">
        <f>COUNTIF(M13:M17,"4")</f>
        <v>0</v>
      </c>
    </row>
    <row r="17" spans="1:21" ht="39.950000000000003" customHeight="1" x14ac:dyDescent="0.2">
      <c r="A17" s="275"/>
      <c r="B17" s="252"/>
      <c r="C17" s="97" t="s">
        <v>42</v>
      </c>
      <c r="D17" s="27">
        <v>3</v>
      </c>
      <c r="E17" s="74" t="s">
        <v>290</v>
      </c>
      <c r="F17" s="69" t="s">
        <v>291</v>
      </c>
      <c r="G17" s="80">
        <v>3</v>
      </c>
      <c r="H17" s="66" t="s">
        <v>414</v>
      </c>
      <c r="I17" s="61" t="s">
        <v>291</v>
      </c>
      <c r="J17" s="83"/>
      <c r="K17" s="71"/>
      <c r="L17" s="71"/>
      <c r="M17" s="85"/>
      <c r="N17" s="73"/>
      <c r="O17" s="73"/>
    </row>
    <row r="18" spans="1:21" ht="7.5" customHeight="1" x14ac:dyDescent="0.25">
      <c r="B18" s="261"/>
      <c r="C18" s="262"/>
      <c r="D18" s="262"/>
      <c r="E18" s="262"/>
      <c r="F18" s="262"/>
      <c r="G18" s="262"/>
      <c r="H18" s="262"/>
      <c r="I18" s="262"/>
      <c r="J18" s="262"/>
      <c r="K18" s="263"/>
      <c r="L18" s="99"/>
      <c r="M18" s="100"/>
      <c r="N18" s="99"/>
      <c r="O18" s="99"/>
    </row>
    <row r="19" spans="1:21" ht="18.75" x14ac:dyDescent="0.2">
      <c r="A19" s="275"/>
      <c r="B19" s="250"/>
      <c r="C19" s="101" t="s">
        <v>43</v>
      </c>
      <c r="D19" s="102"/>
      <c r="E19" s="102"/>
      <c r="F19" s="102"/>
      <c r="G19" s="102"/>
      <c r="H19" s="102"/>
      <c r="I19" s="102"/>
      <c r="J19" s="102"/>
      <c r="K19" s="103"/>
      <c r="L19" s="104"/>
      <c r="M19" s="102"/>
      <c r="N19" s="103"/>
      <c r="O19" s="104"/>
    </row>
    <row r="20" spans="1:21" ht="39.950000000000003" customHeight="1" x14ac:dyDescent="0.2">
      <c r="A20" s="275"/>
      <c r="B20" s="264"/>
      <c r="C20" s="106" t="s">
        <v>44</v>
      </c>
      <c r="D20" s="27">
        <v>3</v>
      </c>
      <c r="E20" s="60" t="s">
        <v>292</v>
      </c>
      <c r="F20" s="60" t="s">
        <v>293</v>
      </c>
      <c r="G20" s="80">
        <v>3</v>
      </c>
      <c r="H20" s="61" t="s">
        <v>292</v>
      </c>
      <c r="I20" s="61" t="s">
        <v>293</v>
      </c>
      <c r="J20" s="83"/>
      <c r="K20" s="75"/>
      <c r="L20" s="76"/>
      <c r="M20" s="85"/>
      <c r="N20" s="77"/>
      <c r="O20" s="78"/>
      <c r="R20" s="86">
        <f>COUNTIF(D20:D27,"1")</f>
        <v>0</v>
      </c>
      <c r="S20" s="86">
        <f>COUNTIF(G20:G27,"1")</f>
        <v>0</v>
      </c>
      <c r="T20" s="86">
        <f>COUNTIF(J20:J27,"1")</f>
        <v>0</v>
      </c>
      <c r="U20" s="86">
        <f>COUNTIF(M20:M27,"1")</f>
        <v>0</v>
      </c>
    </row>
    <row r="21" spans="1:21" ht="39.950000000000003" customHeight="1" x14ac:dyDescent="0.2">
      <c r="A21" s="275"/>
      <c r="B21" s="264"/>
      <c r="C21" s="107" t="s">
        <v>45</v>
      </c>
      <c r="D21" s="27">
        <v>4</v>
      </c>
      <c r="E21" s="74" t="s">
        <v>294</v>
      </c>
      <c r="F21" s="60" t="s">
        <v>295</v>
      </c>
      <c r="G21" s="80">
        <v>3</v>
      </c>
      <c r="H21" s="66" t="s">
        <v>294</v>
      </c>
      <c r="I21" s="61" t="s">
        <v>415</v>
      </c>
      <c r="J21" s="83"/>
      <c r="K21" s="76"/>
      <c r="L21" s="76"/>
      <c r="M21" s="85"/>
      <c r="N21" s="78"/>
      <c r="O21" s="78"/>
      <c r="R21" s="86">
        <f>COUNTIF(D20:D27,"2")</f>
        <v>2</v>
      </c>
      <c r="S21" s="86">
        <f>COUNTIF(G20:G27,"2")</f>
        <v>4</v>
      </c>
      <c r="T21" s="86">
        <f>COUNTIF(J20:J27,"2")</f>
        <v>0</v>
      </c>
      <c r="U21" s="86">
        <f>COUNTIF(M20:M27,"2")</f>
        <v>0</v>
      </c>
    </row>
    <row r="22" spans="1:21" ht="39.950000000000003" customHeight="1" x14ac:dyDescent="0.2">
      <c r="A22" s="275"/>
      <c r="B22" s="264"/>
      <c r="C22" s="107" t="s">
        <v>46</v>
      </c>
      <c r="D22" s="27">
        <v>3</v>
      </c>
      <c r="E22" s="74" t="s">
        <v>296</v>
      </c>
      <c r="F22" s="60" t="s">
        <v>297</v>
      </c>
      <c r="G22" s="80">
        <v>4</v>
      </c>
      <c r="H22" s="66" t="s">
        <v>296</v>
      </c>
      <c r="I22" s="61" t="s">
        <v>297</v>
      </c>
      <c r="J22" s="83"/>
      <c r="K22" s="76"/>
      <c r="L22" s="76"/>
      <c r="M22" s="85"/>
      <c r="N22" s="78"/>
      <c r="O22" s="78"/>
      <c r="R22" s="86">
        <f>COUNTIF(D20:D27,"3")</f>
        <v>5</v>
      </c>
      <c r="S22" s="86">
        <f>COUNTIF(G20:G27,"3")</f>
        <v>3</v>
      </c>
      <c r="T22" s="86">
        <f>COUNTIF(J20:J27,"3")</f>
        <v>0</v>
      </c>
      <c r="U22" s="86">
        <f>COUNTIF(M20:M27,"3")</f>
        <v>0</v>
      </c>
    </row>
    <row r="23" spans="1:21" ht="39.950000000000003" customHeight="1" x14ac:dyDescent="0.2">
      <c r="A23" s="275"/>
      <c r="B23" s="264"/>
      <c r="C23" s="107" t="s">
        <v>47</v>
      </c>
      <c r="D23" s="27">
        <v>2</v>
      </c>
      <c r="E23" s="74" t="s">
        <v>298</v>
      </c>
      <c r="F23" s="60" t="s">
        <v>299</v>
      </c>
      <c r="G23" s="80">
        <v>2</v>
      </c>
      <c r="H23" s="66" t="s">
        <v>298</v>
      </c>
      <c r="I23" s="61" t="s">
        <v>299</v>
      </c>
      <c r="J23" s="83"/>
      <c r="K23" s="76"/>
      <c r="L23" s="76"/>
      <c r="M23" s="85"/>
      <c r="N23" s="78"/>
      <c r="O23" s="78"/>
      <c r="R23" s="86">
        <f>COUNTIF(D20:D27,"4")</f>
        <v>1</v>
      </c>
      <c r="S23" s="86">
        <f>COUNTIF(G20:G27,"4")</f>
        <v>1</v>
      </c>
      <c r="T23" s="86">
        <f>COUNTIF(J20:J27,"4")</f>
        <v>0</v>
      </c>
      <c r="U23" s="86">
        <f>COUNTIF(M20:M27,"4")</f>
        <v>0</v>
      </c>
    </row>
    <row r="24" spans="1:21" ht="39.950000000000003" customHeight="1" x14ac:dyDescent="0.2">
      <c r="A24" s="275"/>
      <c r="B24" s="264"/>
      <c r="C24" s="107" t="s">
        <v>48</v>
      </c>
      <c r="D24" s="27">
        <v>2</v>
      </c>
      <c r="E24" s="74" t="s">
        <v>300</v>
      </c>
      <c r="F24" s="60" t="s">
        <v>301</v>
      </c>
      <c r="G24" s="80">
        <v>2</v>
      </c>
      <c r="H24" s="66" t="s">
        <v>416</v>
      </c>
      <c r="I24" s="61" t="s">
        <v>301</v>
      </c>
      <c r="J24" s="83"/>
      <c r="K24" s="76"/>
      <c r="L24" s="76"/>
      <c r="M24" s="85"/>
      <c r="N24" s="78"/>
      <c r="O24" s="78"/>
    </row>
    <row r="25" spans="1:21" ht="39.950000000000003" customHeight="1" x14ac:dyDescent="0.2">
      <c r="A25" s="275"/>
      <c r="B25" s="264"/>
      <c r="C25" s="107" t="s">
        <v>49</v>
      </c>
      <c r="D25" s="27">
        <v>3</v>
      </c>
      <c r="E25" s="74" t="s">
        <v>302</v>
      </c>
      <c r="F25" s="60" t="s">
        <v>303</v>
      </c>
      <c r="G25" s="80">
        <v>2</v>
      </c>
      <c r="H25" s="66" t="s">
        <v>302</v>
      </c>
      <c r="I25" s="61" t="s">
        <v>303</v>
      </c>
      <c r="J25" s="83"/>
      <c r="K25" s="76"/>
      <c r="L25" s="76"/>
      <c r="M25" s="85"/>
      <c r="N25" s="78"/>
      <c r="O25" s="78"/>
    </row>
    <row r="26" spans="1:21" ht="39.950000000000003" customHeight="1" x14ac:dyDescent="0.2">
      <c r="A26" s="275"/>
      <c r="B26" s="264"/>
      <c r="C26" s="107" t="s">
        <v>50</v>
      </c>
      <c r="D26" s="27">
        <v>3</v>
      </c>
      <c r="E26" s="74" t="s">
        <v>304</v>
      </c>
      <c r="F26" s="60" t="s">
        <v>305</v>
      </c>
      <c r="G26" s="80">
        <v>3</v>
      </c>
      <c r="H26" s="66" t="s">
        <v>304</v>
      </c>
      <c r="I26" s="61" t="s">
        <v>305</v>
      </c>
      <c r="J26" s="83"/>
      <c r="K26" s="76"/>
      <c r="L26" s="76"/>
      <c r="M26" s="85"/>
      <c r="N26" s="78"/>
      <c r="O26" s="78"/>
    </row>
    <row r="27" spans="1:21" ht="39.950000000000003" customHeight="1" x14ac:dyDescent="0.2">
      <c r="A27" s="275"/>
      <c r="B27" s="265"/>
      <c r="C27" s="107" t="s">
        <v>51</v>
      </c>
      <c r="D27" s="27">
        <v>3</v>
      </c>
      <c r="E27" s="74" t="s">
        <v>306</v>
      </c>
      <c r="F27" s="60" t="s">
        <v>307</v>
      </c>
      <c r="G27" s="80">
        <v>2</v>
      </c>
      <c r="H27" s="66" t="s">
        <v>306</v>
      </c>
      <c r="I27" s="61" t="s">
        <v>307</v>
      </c>
      <c r="J27" s="83"/>
      <c r="K27" s="76"/>
      <c r="L27" s="76"/>
      <c r="M27" s="85"/>
      <c r="N27" s="78"/>
      <c r="O27" s="78"/>
    </row>
    <row r="28" spans="1:21" ht="7.5" customHeight="1" x14ac:dyDescent="0.25">
      <c r="B28" s="230"/>
      <c r="C28" s="231"/>
      <c r="D28" s="231"/>
      <c r="E28" s="231"/>
      <c r="F28" s="231"/>
      <c r="G28" s="231"/>
      <c r="H28" s="231"/>
      <c r="I28" s="231"/>
      <c r="J28" s="231"/>
      <c r="K28" s="266"/>
      <c r="L28" s="99"/>
      <c r="M28" s="100"/>
      <c r="N28" s="99"/>
      <c r="O28" s="99"/>
    </row>
    <row r="29" spans="1:21" ht="18.75" x14ac:dyDescent="0.2">
      <c r="A29" s="275"/>
      <c r="B29" s="250"/>
      <c r="C29" s="101" t="s">
        <v>52</v>
      </c>
      <c r="D29" s="102"/>
      <c r="E29" s="102"/>
      <c r="F29" s="102"/>
      <c r="G29" s="102"/>
      <c r="H29" s="102"/>
      <c r="I29" s="102"/>
      <c r="J29" s="102"/>
      <c r="K29" s="103"/>
      <c r="L29" s="104"/>
      <c r="M29" s="102"/>
      <c r="N29" s="103"/>
      <c r="O29" s="104"/>
    </row>
    <row r="30" spans="1:21" ht="39.950000000000003" customHeight="1" x14ac:dyDescent="0.2">
      <c r="A30" s="275"/>
      <c r="B30" s="251"/>
      <c r="C30" s="105" t="s">
        <v>53</v>
      </c>
      <c r="D30" s="27">
        <v>3</v>
      </c>
      <c r="E30" s="60" t="s">
        <v>308</v>
      </c>
      <c r="F30" s="60" t="s">
        <v>309</v>
      </c>
      <c r="G30" s="80">
        <v>4</v>
      </c>
      <c r="H30" s="61" t="s">
        <v>308</v>
      </c>
      <c r="I30" s="61" t="s">
        <v>309</v>
      </c>
      <c r="J30" s="83"/>
      <c r="K30" s="75"/>
      <c r="L30" s="76"/>
      <c r="M30" s="85"/>
      <c r="N30" s="77"/>
      <c r="O30" s="78"/>
      <c r="R30" s="86">
        <f>COUNTIF(D30:D33,"1")</f>
        <v>0</v>
      </c>
      <c r="S30" s="86">
        <f>COUNTIF(G30:G33,"1")</f>
        <v>0</v>
      </c>
      <c r="T30" s="86">
        <f>COUNTIF(J30:J33,"1")</f>
        <v>0</v>
      </c>
      <c r="U30" s="86">
        <f>COUNTIF(M30:M33,"1")</f>
        <v>0</v>
      </c>
    </row>
    <row r="31" spans="1:21" ht="39.950000000000003" customHeight="1" x14ac:dyDescent="0.2">
      <c r="A31" s="275"/>
      <c r="B31" s="251"/>
      <c r="C31" s="97" t="s">
        <v>54</v>
      </c>
      <c r="D31" s="27">
        <v>3</v>
      </c>
      <c r="E31" s="74" t="s">
        <v>310</v>
      </c>
      <c r="F31" s="60" t="s">
        <v>311</v>
      </c>
      <c r="G31" s="80">
        <v>3</v>
      </c>
      <c r="H31" s="66" t="s">
        <v>310</v>
      </c>
      <c r="I31" s="61" t="s">
        <v>311</v>
      </c>
      <c r="J31" s="83"/>
      <c r="K31" s="76"/>
      <c r="L31" s="76"/>
      <c r="M31" s="85"/>
      <c r="N31" s="78"/>
      <c r="O31" s="78"/>
      <c r="R31" s="86">
        <f>COUNTIF(D30:D33,"2")</f>
        <v>1</v>
      </c>
      <c r="S31" s="86">
        <f>COUNTIF(G30:G33,"2")</f>
        <v>0</v>
      </c>
      <c r="T31" s="86">
        <f>COUNTIF(J30:J33,"2")</f>
        <v>0</v>
      </c>
      <c r="U31" s="86">
        <f>COUNTIF(M30:M33,"2")</f>
        <v>0</v>
      </c>
    </row>
    <row r="32" spans="1:21" ht="39.950000000000003" customHeight="1" x14ac:dyDescent="0.2">
      <c r="A32" s="275"/>
      <c r="B32" s="251"/>
      <c r="C32" s="97" t="s">
        <v>55</v>
      </c>
      <c r="D32" s="27">
        <v>3</v>
      </c>
      <c r="E32" s="74" t="s">
        <v>312</v>
      </c>
      <c r="F32" s="60" t="s">
        <v>313</v>
      </c>
      <c r="G32" s="80">
        <v>3</v>
      </c>
      <c r="H32" s="66" t="s">
        <v>312</v>
      </c>
      <c r="I32" s="61" t="s">
        <v>417</v>
      </c>
      <c r="J32" s="83"/>
      <c r="K32" s="76"/>
      <c r="L32" s="76"/>
      <c r="M32" s="85"/>
      <c r="N32" s="78"/>
      <c r="O32" s="78"/>
      <c r="R32" s="86">
        <f>COUNTIF(D30:D33,"3")</f>
        <v>3</v>
      </c>
      <c r="S32" s="86">
        <f>COUNTIF(G30:G33,"3")</f>
        <v>3</v>
      </c>
      <c r="T32" s="86">
        <f>COUNTIF(J30:J33,"31")</f>
        <v>0</v>
      </c>
      <c r="U32" s="86">
        <f>COUNTIF(M30:M33,"3")</f>
        <v>0</v>
      </c>
    </row>
    <row r="33" spans="1:21" ht="39.950000000000003" customHeight="1" x14ac:dyDescent="0.2">
      <c r="A33" s="275"/>
      <c r="B33" s="252"/>
      <c r="C33" s="97" t="s">
        <v>56</v>
      </c>
      <c r="D33" s="27">
        <v>2</v>
      </c>
      <c r="E33" s="74" t="s">
        <v>314</v>
      </c>
      <c r="F33" s="60" t="s">
        <v>315</v>
      </c>
      <c r="G33" s="80">
        <v>3</v>
      </c>
      <c r="H33" s="66" t="s">
        <v>314</v>
      </c>
      <c r="I33" s="61" t="s">
        <v>315</v>
      </c>
      <c r="J33" s="83"/>
      <c r="K33" s="76"/>
      <c r="L33" s="76"/>
      <c r="M33" s="85"/>
      <c r="N33" s="78"/>
      <c r="O33" s="78"/>
      <c r="R33" s="86">
        <f>COUNTIF(D30:D33,"4")</f>
        <v>0</v>
      </c>
      <c r="S33" s="86">
        <f>COUNTIF(G30:G33,"4")</f>
        <v>1</v>
      </c>
      <c r="T33" s="86">
        <f>COUNTIF(J30:J33,"4")</f>
        <v>0</v>
      </c>
      <c r="U33" s="86">
        <f>COUNTIF(M30:M33,"4")</f>
        <v>0</v>
      </c>
    </row>
    <row r="34" spans="1:21" ht="9" customHeight="1" x14ac:dyDescent="0.25">
      <c r="B34" s="261"/>
      <c r="C34" s="262"/>
      <c r="D34" s="262"/>
      <c r="E34" s="262"/>
      <c r="F34" s="262"/>
      <c r="G34" s="262"/>
      <c r="H34" s="262"/>
      <c r="I34" s="262"/>
      <c r="J34" s="262"/>
      <c r="K34" s="263"/>
      <c r="L34" s="99"/>
      <c r="M34" s="100"/>
      <c r="N34" s="99"/>
      <c r="O34" s="99"/>
    </row>
    <row r="35" spans="1:21" ht="18.75" x14ac:dyDescent="0.2">
      <c r="A35" s="275"/>
      <c r="B35" s="250"/>
      <c r="C35" s="108" t="s">
        <v>57</v>
      </c>
      <c r="D35" s="267"/>
      <c r="E35" s="267"/>
      <c r="F35" s="267"/>
      <c r="G35" s="267"/>
      <c r="H35" s="267"/>
      <c r="I35" s="267"/>
      <c r="J35" s="267"/>
      <c r="K35" s="267"/>
      <c r="L35" s="109"/>
      <c r="M35" s="110"/>
      <c r="N35" s="110"/>
      <c r="O35" s="109"/>
    </row>
    <row r="36" spans="1:21" ht="39.950000000000003" customHeight="1" x14ac:dyDescent="0.2">
      <c r="A36" s="275"/>
      <c r="B36" s="251"/>
      <c r="C36" s="105" t="s">
        <v>58</v>
      </c>
      <c r="D36" s="27">
        <v>2</v>
      </c>
      <c r="E36" s="60" t="s">
        <v>316</v>
      </c>
      <c r="F36" s="60" t="s">
        <v>317</v>
      </c>
      <c r="G36" s="80">
        <v>3</v>
      </c>
      <c r="H36" s="61" t="s">
        <v>316</v>
      </c>
      <c r="I36" s="61" t="s">
        <v>317</v>
      </c>
      <c r="J36" s="83"/>
      <c r="K36" s="75"/>
      <c r="L36" s="76"/>
      <c r="M36" s="85"/>
      <c r="N36" s="77"/>
      <c r="O36" s="78"/>
      <c r="R36" s="86">
        <f>COUNTIF(D36:D44,"1")</f>
        <v>1</v>
      </c>
      <c r="S36" s="86">
        <f>COUNTIF(G36:G44,"1")</f>
        <v>0</v>
      </c>
      <c r="T36" s="86">
        <f>COUNTIF(J36:J44,"1")</f>
        <v>0</v>
      </c>
      <c r="U36" s="86">
        <f>COUNTIF(M36:M44,"1")</f>
        <v>0</v>
      </c>
    </row>
    <row r="37" spans="1:21" ht="39.950000000000003" customHeight="1" x14ac:dyDescent="0.2">
      <c r="A37" s="275"/>
      <c r="B37" s="251"/>
      <c r="C37" s="97" t="s">
        <v>59</v>
      </c>
      <c r="D37" s="27">
        <v>2</v>
      </c>
      <c r="E37" s="74" t="s">
        <v>318</v>
      </c>
      <c r="F37" s="60" t="s">
        <v>319</v>
      </c>
      <c r="G37" s="80">
        <v>2</v>
      </c>
      <c r="H37" s="66" t="s">
        <v>318</v>
      </c>
      <c r="I37" s="61" t="s">
        <v>319</v>
      </c>
      <c r="J37" s="83"/>
      <c r="K37" s="76"/>
      <c r="L37" s="76"/>
      <c r="M37" s="85"/>
      <c r="N37" s="78"/>
      <c r="O37" s="78"/>
      <c r="R37" s="86">
        <f>COUNTIF(D36:D44,"2")</f>
        <v>5</v>
      </c>
      <c r="S37" s="86">
        <f>COUNTIF(G36:G44,"2")</f>
        <v>4</v>
      </c>
      <c r="T37" s="86">
        <f>COUNTIF(J36:J44,"2")</f>
        <v>0</v>
      </c>
      <c r="U37" s="86">
        <f>COUNTIF(M36:M44,"2")</f>
        <v>0</v>
      </c>
    </row>
    <row r="38" spans="1:21" ht="39.950000000000003" customHeight="1" x14ac:dyDescent="0.2">
      <c r="A38" s="275"/>
      <c r="B38" s="251"/>
      <c r="C38" s="97" t="s">
        <v>60</v>
      </c>
      <c r="D38" s="27">
        <v>2</v>
      </c>
      <c r="E38" s="74" t="s">
        <v>320</v>
      </c>
      <c r="F38" s="60" t="s">
        <v>321</v>
      </c>
      <c r="G38" s="80">
        <v>3</v>
      </c>
      <c r="H38" s="66" t="s">
        <v>320</v>
      </c>
      <c r="I38" s="61" t="s">
        <v>321</v>
      </c>
      <c r="J38" s="83"/>
      <c r="K38" s="76"/>
      <c r="L38" s="76"/>
      <c r="M38" s="85"/>
      <c r="N38" s="78"/>
      <c r="O38" s="78"/>
      <c r="R38" s="86">
        <f>COUNTIF(D36:D44,"3")</f>
        <v>3</v>
      </c>
      <c r="S38" s="86">
        <f>COUNTIF(G36:G44,"3")</f>
        <v>5</v>
      </c>
      <c r="T38" s="86">
        <f>COUNTIF(J36:J44,"3")</f>
        <v>0</v>
      </c>
      <c r="U38" s="86">
        <f>COUNTIF(M36:M44,"3")</f>
        <v>0</v>
      </c>
    </row>
    <row r="39" spans="1:21" ht="39.950000000000003" customHeight="1" x14ac:dyDescent="0.2">
      <c r="A39" s="275"/>
      <c r="B39" s="251"/>
      <c r="C39" s="97" t="s">
        <v>61</v>
      </c>
      <c r="D39" s="27">
        <v>1</v>
      </c>
      <c r="E39" s="74" t="s">
        <v>322</v>
      </c>
      <c r="F39" s="60" t="s">
        <v>323</v>
      </c>
      <c r="G39" s="80">
        <v>2</v>
      </c>
      <c r="H39" s="66" t="s">
        <v>322</v>
      </c>
      <c r="I39" s="61" t="s">
        <v>323</v>
      </c>
      <c r="J39" s="83"/>
      <c r="K39" s="76"/>
      <c r="L39" s="76"/>
      <c r="M39" s="85"/>
      <c r="N39" s="78"/>
      <c r="O39" s="78"/>
      <c r="R39" s="86">
        <f>COUNTIF(D36:D44,"4")</f>
        <v>0</v>
      </c>
      <c r="S39" s="86">
        <f>COUNTIF(G36:G44,"4")</f>
        <v>0</v>
      </c>
      <c r="T39" s="86">
        <f>COUNTIF(J36:J44,"4")</f>
        <v>0</v>
      </c>
      <c r="U39" s="86">
        <f>COUNTIF(M36:M44,"4")</f>
        <v>0</v>
      </c>
    </row>
    <row r="40" spans="1:21" ht="39.950000000000003" customHeight="1" x14ac:dyDescent="0.2">
      <c r="A40" s="275"/>
      <c r="B40" s="251"/>
      <c r="C40" s="97" t="s">
        <v>62</v>
      </c>
      <c r="D40" s="27">
        <v>3</v>
      </c>
      <c r="E40" s="74" t="s">
        <v>324</v>
      </c>
      <c r="F40" s="60" t="s">
        <v>325</v>
      </c>
      <c r="G40" s="80">
        <v>3</v>
      </c>
      <c r="H40" s="66" t="s">
        <v>324</v>
      </c>
      <c r="I40" s="61" t="s">
        <v>325</v>
      </c>
      <c r="J40" s="83"/>
      <c r="K40" s="76"/>
      <c r="L40" s="76"/>
      <c r="M40" s="85"/>
      <c r="N40" s="78"/>
      <c r="O40" s="78"/>
    </row>
    <row r="41" spans="1:21" ht="39.950000000000003" customHeight="1" x14ac:dyDescent="0.2">
      <c r="A41" s="275"/>
      <c r="B41" s="251"/>
      <c r="C41" s="97" t="s">
        <v>63</v>
      </c>
      <c r="D41" s="27">
        <v>2</v>
      </c>
      <c r="E41" s="74" t="s">
        <v>326</v>
      </c>
      <c r="F41" s="60" t="s">
        <v>327</v>
      </c>
      <c r="G41" s="80">
        <v>3</v>
      </c>
      <c r="H41" s="66" t="s">
        <v>326</v>
      </c>
      <c r="I41" s="61" t="s">
        <v>418</v>
      </c>
      <c r="J41" s="83"/>
      <c r="K41" s="76"/>
      <c r="L41" s="76"/>
      <c r="M41" s="85"/>
      <c r="N41" s="78"/>
      <c r="O41" s="78"/>
    </row>
    <row r="42" spans="1:21" ht="39.950000000000003" customHeight="1" x14ac:dyDescent="0.2">
      <c r="A42" s="275"/>
      <c r="B42" s="251"/>
      <c r="C42" s="97" t="s">
        <v>64</v>
      </c>
      <c r="D42" s="27">
        <v>3</v>
      </c>
      <c r="E42" s="74" t="s">
        <v>328</v>
      </c>
      <c r="F42" s="60" t="s">
        <v>329</v>
      </c>
      <c r="G42" s="80">
        <v>3</v>
      </c>
      <c r="H42" s="66" t="s">
        <v>328</v>
      </c>
      <c r="I42" s="61" t="s">
        <v>419</v>
      </c>
      <c r="J42" s="83"/>
      <c r="K42" s="76"/>
      <c r="L42" s="76"/>
      <c r="M42" s="85"/>
      <c r="N42" s="78"/>
      <c r="O42" s="78"/>
    </row>
    <row r="43" spans="1:21" ht="39.950000000000003" customHeight="1" x14ac:dyDescent="0.2">
      <c r="A43" s="275"/>
      <c r="B43" s="251"/>
      <c r="C43" s="97" t="s">
        <v>65</v>
      </c>
      <c r="D43" s="27">
        <v>2</v>
      </c>
      <c r="E43" s="74" t="s">
        <v>330</v>
      </c>
      <c r="F43" s="60" t="s">
        <v>331</v>
      </c>
      <c r="G43" s="80">
        <v>2</v>
      </c>
      <c r="H43" s="66" t="s">
        <v>330</v>
      </c>
      <c r="I43" s="61" t="s">
        <v>331</v>
      </c>
      <c r="J43" s="83"/>
      <c r="K43" s="76"/>
      <c r="L43" s="76"/>
      <c r="M43" s="85"/>
      <c r="N43" s="78"/>
      <c r="O43" s="78"/>
    </row>
    <row r="44" spans="1:21" ht="39.950000000000003" customHeight="1" x14ac:dyDescent="0.2">
      <c r="A44" s="275"/>
      <c r="B44" s="252"/>
      <c r="C44" s="97" t="s">
        <v>66</v>
      </c>
      <c r="D44" s="27">
        <v>3</v>
      </c>
      <c r="E44" s="74" t="s">
        <v>332</v>
      </c>
      <c r="F44" s="60" t="s">
        <v>333</v>
      </c>
      <c r="G44" s="80">
        <v>2</v>
      </c>
      <c r="H44" s="66" t="s">
        <v>332</v>
      </c>
      <c r="I44" s="61" t="s">
        <v>333</v>
      </c>
      <c r="J44" s="83"/>
      <c r="K44" s="76"/>
      <c r="L44" s="76"/>
      <c r="M44" s="85"/>
      <c r="N44" s="78"/>
      <c r="O44" s="78"/>
    </row>
    <row r="45" spans="1:21" ht="6.75" customHeight="1" x14ac:dyDescent="0.25">
      <c r="B45" s="261"/>
      <c r="C45" s="262"/>
      <c r="D45" s="262"/>
      <c r="E45" s="262"/>
      <c r="F45" s="262"/>
      <c r="G45" s="262"/>
      <c r="H45" s="262"/>
      <c r="I45" s="262"/>
      <c r="J45" s="262"/>
      <c r="K45" s="263"/>
      <c r="L45" s="99"/>
      <c r="M45" s="100"/>
      <c r="N45" s="99"/>
      <c r="O45" s="99"/>
    </row>
    <row r="46" spans="1:21" ht="18.75" x14ac:dyDescent="0.2">
      <c r="A46" s="275"/>
      <c r="B46" s="250"/>
      <c r="C46" s="101" t="s">
        <v>67</v>
      </c>
      <c r="D46" s="102"/>
      <c r="E46" s="102"/>
      <c r="F46" s="102"/>
      <c r="G46" s="102"/>
      <c r="H46" s="102"/>
      <c r="I46" s="102"/>
      <c r="J46" s="102"/>
      <c r="K46" s="103"/>
      <c r="L46" s="104"/>
      <c r="M46" s="102"/>
      <c r="N46" s="103"/>
      <c r="O46" s="104"/>
    </row>
    <row r="47" spans="1:21" ht="39.950000000000003" customHeight="1" x14ac:dyDescent="0.2">
      <c r="A47" s="275"/>
      <c r="B47" s="251"/>
      <c r="C47" s="105" t="s">
        <v>68</v>
      </c>
      <c r="D47" s="27">
        <v>2</v>
      </c>
      <c r="E47" s="30" t="s">
        <v>334</v>
      </c>
      <c r="F47" s="30" t="s">
        <v>335</v>
      </c>
      <c r="G47" s="28">
        <v>3</v>
      </c>
      <c r="H47" s="32" t="s">
        <v>334</v>
      </c>
      <c r="I47" s="32" t="s">
        <v>335</v>
      </c>
      <c r="J47" s="29"/>
      <c r="K47" s="34"/>
      <c r="L47" s="35"/>
      <c r="M47" s="52"/>
      <c r="N47" s="50"/>
      <c r="O47" s="51"/>
      <c r="R47" s="86">
        <f>COUNTIF(D47:D50,"1")</f>
        <v>1</v>
      </c>
      <c r="S47" s="86">
        <f>COUNTIF(G47:G50,"1")</f>
        <v>0</v>
      </c>
      <c r="T47" s="86">
        <f>COUNTIF(J47:J50,"1")</f>
        <v>0</v>
      </c>
      <c r="U47" s="86">
        <f>COUNTIF(M47:M50,"1")</f>
        <v>0</v>
      </c>
    </row>
    <row r="48" spans="1:21" ht="39.950000000000003" customHeight="1" x14ac:dyDescent="0.2">
      <c r="A48" s="275"/>
      <c r="B48" s="251"/>
      <c r="C48" s="97" t="s">
        <v>69</v>
      </c>
      <c r="D48" s="27">
        <v>3</v>
      </c>
      <c r="E48" s="31" t="s">
        <v>336</v>
      </c>
      <c r="F48" s="30" t="s">
        <v>337</v>
      </c>
      <c r="G48" s="28">
        <v>3</v>
      </c>
      <c r="H48" s="33" t="s">
        <v>336</v>
      </c>
      <c r="I48" s="32" t="s">
        <v>420</v>
      </c>
      <c r="J48" s="29"/>
      <c r="K48" s="35"/>
      <c r="L48" s="35"/>
      <c r="M48" s="52"/>
      <c r="N48" s="51"/>
      <c r="O48" s="51"/>
      <c r="R48" s="86">
        <f>COUNTIF(D47:D50,"2")</f>
        <v>1</v>
      </c>
      <c r="S48" s="86">
        <f>COUNTIF(G47:G50,"2")</f>
        <v>1</v>
      </c>
      <c r="T48" s="86">
        <f>COUNTIF(J47:J50,"2")</f>
        <v>0</v>
      </c>
      <c r="U48" s="86">
        <f>COUNTIF(M47:M50,"2")</f>
        <v>0</v>
      </c>
    </row>
    <row r="49" spans="1:21" ht="39.950000000000003" customHeight="1" x14ac:dyDescent="0.2">
      <c r="A49" s="275"/>
      <c r="B49" s="251"/>
      <c r="C49" s="97" t="s">
        <v>70</v>
      </c>
      <c r="D49" s="27">
        <v>3</v>
      </c>
      <c r="E49" s="31" t="s">
        <v>338</v>
      </c>
      <c r="F49" s="30" t="s">
        <v>339</v>
      </c>
      <c r="G49" s="28">
        <v>3</v>
      </c>
      <c r="H49" s="33" t="s">
        <v>338</v>
      </c>
      <c r="I49" s="32" t="s">
        <v>421</v>
      </c>
      <c r="J49" s="29"/>
      <c r="K49" s="35"/>
      <c r="L49" s="35"/>
      <c r="M49" s="52"/>
      <c r="N49" s="51"/>
      <c r="O49" s="51"/>
      <c r="R49" s="86">
        <f>COUNTIF(D47:D50,"3")</f>
        <v>2</v>
      </c>
      <c r="S49" s="86">
        <f>COUNTIF(G47:G50,"3")</f>
        <v>3</v>
      </c>
      <c r="T49" s="86">
        <f>COUNTIF(J47:J50,"3")</f>
        <v>0</v>
      </c>
      <c r="U49" s="86">
        <f>COUNTIF(M47:M50,"3")</f>
        <v>0</v>
      </c>
    </row>
    <row r="50" spans="1:21" ht="39.950000000000003" customHeight="1" x14ac:dyDescent="0.2">
      <c r="A50" s="275"/>
      <c r="B50" s="252"/>
      <c r="C50" s="97" t="s">
        <v>71</v>
      </c>
      <c r="D50" s="27">
        <v>1</v>
      </c>
      <c r="E50" s="31" t="s">
        <v>340</v>
      </c>
      <c r="F50" s="30" t="s">
        <v>341</v>
      </c>
      <c r="G50" s="28">
        <v>2</v>
      </c>
      <c r="H50" s="33" t="s">
        <v>340</v>
      </c>
      <c r="I50" s="32" t="s">
        <v>422</v>
      </c>
      <c r="J50" s="29"/>
      <c r="K50" s="35"/>
      <c r="L50" s="35"/>
      <c r="M50" s="52"/>
      <c r="N50" s="51"/>
      <c r="O50" s="51"/>
      <c r="R50" s="86">
        <f>COUNTIF(D47:D50,"4")</f>
        <v>0</v>
      </c>
      <c r="S50" s="86">
        <f>COUNTIF(G47:G50,"4")</f>
        <v>0</v>
      </c>
      <c r="T50" s="86">
        <f>COUNTIF(J47:J50,"4")</f>
        <v>0</v>
      </c>
      <c r="U50" s="86">
        <f>COUNTIF(M47:M50,"4")</f>
        <v>0</v>
      </c>
    </row>
    <row r="51" spans="1:21" ht="8.25" customHeight="1" x14ac:dyDescent="0.25">
      <c r="B51" s="261"/>
      <c r="C51" s="262"/>
      <c r="D51" s="262"/>
      <c r="E51" s="262"/>
      <c r="F51" s="262"/>
      <c r="G51" s="262"/>
      <c r="H51" s="262"/>
      <c r="I51" s="262"/>
      <c r="J51" s="262"/>
      <c r="K51" s="263"/>
      <c r="L51" s="99"/>
      <c r="M51" s="100"/>
      <c r="N51" s="99"/>
      <c r="O51" s="99"/>
    </row>
    <row r="52" spans="1:21" ht="24" customHeight="1" x14ac:dyDescent="0.2">
      <c r="B52" s="242" t="s">
        <v>26</v>
      </c>
      <c r="C52" s="243"/>
      <c r="D52" s="224" t="s">
        <v>176</v>
      </c>
      <c r="E52" s="224"/>
      <c r="F52" s="224"/>
      <c r="G52" s="256" t="s">
        <v>177</v>
      </c>
      <c r="H52" s="256"/>
      <c r="I52" s="256"/>
      <c r="J52" s="257" t="s">
        <v>178</v>
      </c>
      <c r="K52" s="257"/>
      <c r="L52" s="257"/>
      <c r="M52" s="225" t="s">
        <v>179</v>
      </c>
      <c r="N52" s="225"/>
      <c r="O52" s="225"/>
    </row>
    <row r="53" spans="1:21" ht="33" customHeight="1" x14ac:dyDescent="0.2">
      <c r="B53" s="244"/>
      <c r="C53" s="245"/>
      <c r="D53" s="111" t="s">
        <v>34</v>
      </c>
      <c r="E53" s="112" t="s">
        <v>122</v>
      </c>
      <c r="F53" s="112" t="s">
        <v>125</v>
      </c>
      <c r="G53" s="111" t="s">
        <v>34</v>
      </c>
      <c r="H53" s="112" t="s">
        <v>122</v>
      </c>
      <c r="I53" s="112" t="s">
        <v>125</v>
      </c>
      <c r="J53" s="111" t="s">
        <v>34</v>
      </c>
      <c r="K53" s="112" t="s">
        <v>122</v>
      </c>
      <c r="L53" s="113" t="s">
        <v>125</v>
      </c>
      <c r="M53" s="111"/>
      <c r="N53" s="112"/>
      <c r="O53" s="113"/>
    </row>
    <row r="54" spans="1:21" ht="18.75" x14ac:dyDescent="0.2">
      <c r="A54" s="275"/>
      <c r="B54" s="114"/>
      <c r="C54" s="223" t="s">
        <v>74</v>
      </c>
      <c r="D54" s="222"/>
      <c r="E54" s="222"/>
      <c r="F54" s="222"/>
      <c r="G54" s="222"/>
      <c r="H54" s="222"/>
      <c r="I54" s="222"/>
      <c r="J54" s="222"/>
      <c r="K54" s="222"/>
      <c r="L54" s="115"/>
      <c r="M54" s="116"/>
      <c r="N54" s="116"/>
      <c r="O54" s="115"/>
    </row>
    <row r="55" spans="1:21" ht="30" customHeight="1" x14ac:dyDescent="0.2">
      <c r="A55" s="275"/>
      <c r="B55" s="117"/>
      <c r="C55" s="105" t="s">
        <v>75</v>
      </c>
      <c r="D55" s="27">
        <v>3</v>
      </c>
      <c r="E55" s="60" t="s">
        <v>238</v>
      </c>
      <c r="F55" s="60" t="s">
        <v>239</v>
      </c>
      <c r="G55" s="80">
        <v>3</v>
      </c>
      <c r="H55" s="61" t="s">
        <v>395</v>
      </c>
      <c r="I55" s="61" t="s">
        <v>239</v>
      </c>
      <c r="J55" s="83"/>
      <c r="K55" s="75"/>
      <c r="L55" s="76"/>
      <c r="M55" s="85"/>
      <c r="N55" s="77"/>
      <c r="O55" s="78"/>
      <c r="R55" s="86">
        <f>COUNTIF(D55:D59,"1")</f>
        <v>0</v>
      </c>
      <c r="S55" s="86">
        <f>COUNTIF(G55:G59,"1")</f>
        <v>0</v>
      </c>
      <c r="T55" s="86">
        <f>COUNTIF(J55:J59,"1")</f>
        <v>0</v>
      </c>
      <c r="U55" s="86">
        <f>COUNTIF(M55:M59,"1")</f>
        <v>0</v>
      </c>
    </row>
    <row r="56" spans="1:21" ht="30" customHeight="1" x14ac:dyDescent="0.2">
      <c r="A56" s="275"/>
      <c r="B56" s="117"/>
      <c r="C56" s="97" t="s">
        <v>76</v>
      </c>
      <c r="D56" s="27">
        <v>3</v>
      </c>
      <c r="E56" s="74" t="s">
        <v>240</v>
      </c>
      <c r="F56" s="60" t="s">
        <v>241</v>
      </c>
      <c r="G56" s="80">
        <v>3</v>
      </c>
      <c r="H56" s="66" t="s">
        <v>240</v>
      </c>
      <c r="I56" s="61" t="s">
        <v>241</v>
      </c>
      <c r="J56" s="83"/>
      <c r="K56" s="76"/>
      <c r="L56" s="76"/>
      <c r="M56" s="85"/>
      <c r="N56" s="78"/>
      <c r="O56" s="78"/>
      <c r="R56" s="86">
        <f>COUNTIF(D55:D59,"2")</f>
        <v>1</v>
      </c>
      <c r="S56" s="86">
        <f>COUNTIF(G55:G59,"2")</f>
        <v>1</v>
      </c>
      <c r="T56" s="86">
        <f>COUNTIF(J55:J59,"2")</f>
        <v>0</v>
      </c>
      <c r="U56" s="86">
        <f>COUNTIF(M55:M59,"2")</f>
        <v>0</v>
      </c>
    </row>
    <row r="57" spans="1:21" ht="30" customHeight="1" x14ac:dyDescent="0.2">
      <c r="A57" s="275"/>
      <c r="B57" s="117"/>
      <c r="C57" s="97" t="s">
        <v>77</v>
      </c>
      <c r="D57" s="27">
        <v>2</v>
      </c>
      <c r="E57" s="74" t="s">
        <v>242</v>
      </c>
      <c r="F57" s="60" t="s">
        <v>243</v>
      </c>
      <c r="G57" s="80">
        <v>2</v>
      </c>
      <c r="H57" s="66" t="s">
        <v>242</v>
      </c>
      <c r="I57" s="61" t="s">
        <v>243</v>
      </c>
      <c r="J57" s="83"/>
      <c r="K57" s="76"/>
      <c r="L57" s="76"/>
      <c r="M57" s="85"/>
      <c r="N57" s="78"/>
      <c r="O57" s="78"/>
      <c r="R57" s="86">
        <f>COUNTIF(D55:D59,"3")</f>
        <v>4</v>
      </c>
      <c r="S57" s="86">
        <f>COUNTIF(G55:G59,"3")</f>
        <v>4</v>
      </c>
      <c r="T57" s="86">
        <f>COUNTIF(J55:J59,"3")</f>
        <v>0</v>
      </c>
      <c r="U57" s="86">
        <f>COUNTIF(M55:M59,"3")</f>
        <v>0</v>
      </c>
    </row>
    <row r="58" spans="1:21" ht="30" customHeight="1" x14ac:dyDescent="0.2">
      <c r="A58" s="275"/>
      <c r="B58" s="117"/>
      <c r="C58" s="97" t="s">
        <v>78</v>
      </c>
      <c r="D58" s="27">
        <v>3</v>
      </c>
      <c r="E58" s="74" t="s">
        <v>244</v>
      </c>
      <c r="F58" s="60" t="s">
        <v>241</v>
      </c>
      <c r="G58" s="80">
        <v>3</v>
      </c>
      <c r="H58" s="66" t="s">
        <v>244</v>
      </c>
      <c r="I58" s="61" t="s">
        <v>241</v>
      </c>
      <c r="J58" s="83"/>
      <c r="K58" s="76"/>
      <c r="L58" s="76"/>
      <c r="M58" s="85"/>
      <c r="N58" s="78"/>
      <c r="O58" s="78"/>
      <c r="R58" s="86">
        <f>COUNTIF(D55:D59,"4")</f>
        <v>0</v>
      </c>
      <c r="S58" s="86">
        <f>COUNTIF(G55:G59,"4")</f>
        <v>0</v>
      </c>
      <c r="T58" s="86">
        <f>COUNTIF(J55:J59,"4")</f>
        <v>0</v>
      </c>
      <c r="U58" s="86">
        <f>COUNTIF(M55:M59,"4")</f>
        <v>0</v>
      </c>
    </row>
    <row r="59" spans="1:21" ht="30" customHeight="1" x14ac:dyDescent="0.2">
      <c r="A59" s="275"/>
      <c r="B59" s="118"/>
      <c r="C59" s="97" t="s">
        <v>79</v>
      </c>
      <c r="D59" s="27">
        <v>3</v>
      </c>
      <c r="E59" s="74" t="s">
        <v>245</v>
      </c>
      <c r="F59" s="60" t="s">
        <v>246</v>
      </c>
      <c r="G59" s="80">
        <v>3</v>
      </c>
      <c r="H59" s="66" t="s">
        <v>396</v>
      </c>
      <c r="I59" s="61" t="s">
        <v>246</v>
      </c>
      <c r="J59" s="83"/>
      <c r="K59" s="76"/>
      <c r="L59" s="76"/>
      <c r="M59" s="85"/>
      <c r="N59" s="78"/>
      <c r="O59" s="78"/>
    </row>
    <row r="60" spans="1:21" ht="6.75" customHeight="1" x14ac:dyDescent="0.25">
      <c r="B60" s="220"/>
      <c r="C60" s="221"/>
      <c r="D60" s="119"/>
      <c r="E60" s="120"/>
      <c r="F60" s="120"/>
      <c r="G60" s="119"/>
      <c r="H60" s="120"/>
      <c r="I60" s="120"/>
      <c r="J60" s="119"/>
      <c r="K60" s="120"/>
      <c r="M60" s="119"/>
      <c r="N60" s="120"/>
    </row>
    <row r="61" spans="1:21" ht="18.75" x14ac:dyDescent="0.2">
      <c r="A61" s="275"/>
      <c r="B61" s="114"/>
      <c r="C61" s="223" t="s">
        <v>80</v>
      </c>
      <c r="D61" s="222"/>
      <c r="E61" s="222"/>
      <c r="F61" s="222"/>
      <c r="G61" s="222"/>
      <c r="H61" s="222"/>
      <c r="I61" s="222"/>
      <c r="J61" s="222"/>
      <c r="K61" s="226"/>
      <c r="L61" s="116"/>
      <c r="M61" s="116"/>
      <c r="N61" s="116"/>
      <c r="O61" s="116"/>
    </row>
    <row r="62" spans="1:21" ht="30" customHeight="1" x14ac:dyDescent="0.2">
      <c r="A62" s="275"/>
      <c r="B62" s="122"/>
      <c r="C62" s="96" t="s">
        <v>81</v>
      </c>
      <c r="D62" s="27">
        <v>1</v>
      </c>
      <c r="E62" s="60" t="s">
        <v>247</v>
      </c>
      <c r="F62" s="60" t="s">
        <v>248</v>
      </c>
      <c r="G62" s="80">
        <v>2</v>
      </c>
      <c r="H62" s="61" t="s">
        <v>397</v>
      </c>
      <c r="I62" s="61" t="s">
        <v>248</v>
      </c>
      <c r="J62" s="83"/>
      <c r="K62" s="76"/>
      <c r="L62" s="76"/>
      <c r="M62" s="85"/>
      <c r="N62" s="78"/>
      <c r="O62" s="78"/>
      <c r="R62" s="86">
        <f>COUNTIF(D62:D65,"1")</f>
        <v>2</v>
      </c>
      <c r="S62" s="86">
        <f>COUNTIF(G62:G65,"1")</f>
        <v>0</v>
      </c>
      <c r="T62" s="86">
        <f>COUNTIF(J62:J65,"1")</f>
        <v>0</v>
      </c>
      <c r="U62" s="86">
        <f>COUNTIF(M62:M65,"1")</f>
        <v>0</v>
      </c>
    </row>
    <row r="63" spans="1:21" ht="30" customHeight="1" x14ac:dyDescent="0.2">
      <c r="A63" s="275"/>
      <c r="B63" s="117"/>
      <c r="C63" s="97" t="s">
        <v>82</v>
      </c>
      <c r="D63" s="27">
        <v>1</v>
      </c>
      <c r="E63" s="74" t="s">
        <v>249</v>
      </c>
      <c r="F63" s="60" t="s">
        <v>250</v>
      </c>
      <c r="G63" s="80">
        <v>2</v>
      </c>
      <c r="H63" s="66" t="s">
        <v>398</v>
      </c>
      <c r="I63" s="61" t="s">
        <v>250</v>
      </c>
      <c r="J63" s="83"/>
      <c r="K63" s="76"/>
      <c r="L63" s="76"/>
      <c r="M63" s="85"/>
      <c r="N63" s="78"/>
      <c r="O63" s="78"/>
      <c r="R63" s="86">
        <f>COUNTIF(D62:D65,"2")</f>
        <v>1</v>
      </c>
      <c r="S63" s="86">
        <f>COUNTIF(G62:G65,"2")</f>
        <v>3</v>
      </c>
      <c r="T63" s="86">
        <f>COUNTIF(J62:J65,"2")</f>
        <v>0</v>
      </c>
      <c r="U63" s="86">
        <f>COUNTIF(M62:M65,"2")</f>
        <v>0</v>
      </c>
    </row>
    <row r="64" spans="1:21" ht="30" customHeight="1" x14ac:dyDescent="0.2">
      <c r="A64" s="275"/>
      <c r="B64" s="117"/>
      <c r="C64" s="97" t="s">
        <v>83</v>
      </c>
      <c r="D64" s="27">
        <v>2</v>
      </c>
      <c r="E64" s="74" t="s">
        <v>251</v>
      </c>
      <c r="F64" s="60" t="s">
        <v>252</v>
      </c>
      <c r="G64" s="80">
        <v>2</v>
      </c>
      <c r="H64" s="66" t="s">
        <v>251</v>
      </c>
      <c r="I64" s="61" t="s">
        <v>252</v>
      </c>
      <c r="J64" s="83"/>
      <c r="K64" s="76"/>
      <c r="L64" s="76"/>
      <c r="M64" s="85"/>
      <c r="N64" s="78"/>
      <c r="O64" s="78"/>
      <c r="R64" s="86">
        <f>COUNTIF(D62:D65,"3")</f>
        <v>1</v>
      </c>
      <c r="S64" s="86">
        <f>COUNTIF(G62:G65,"3")</f>
        <v>1</v>
      </c>
      <c r="T64" s="86">
        <f>COUNTIF(J62:J65,"3")</f>
        <v>0</v>
      </c>
      <c r="U64" s="86">
        <f>COUNTIF(M62:M65,"3")</f>
        <v>0</v>
      </c>
    </row>
    <row r="65" spans="1:21" ht="30" customHeight="1" x14ac:dyDescent="0.2">
      <c r="A65" s="275"/>
      <c r="B65" s="118"/>
      <c r="C65" s="97" t="s">
        <v>84</v>
      </c>
      <c r="D65" s="27">
        <v>3</v>
      </c>
      <c r="E65" s="74" t="s">
        <v>253</v>
      </c>
      <c r="F65" s="60" t="s">
        <v>254</v>
      </c>
      <c r="G65" s="80">
        <v>3</v>
      </c>
      <c r="H65" s="66" t="s">
        <v>253</v>
      </c>
      <c r="I65" s="61" t="s">
        <v>254</v>
      </c>
      <c r="J65" s="83"/>
      <c r="K65" s="76"/>
      <c r="L65" s="76"/>
      <c r="M65" s="85"/>
      <c r="N65" s="78"/>
      <c r="O65" s="78"/>
      <c r="R65" s="86">
        <f>COUNTIF(D62:D65,"4")</f>
        <v>0</v>
      </c>
      <c r="S65" s="86">
        <f>COUNTIF(G62:G65,"4")</f>
        <v>0</v>
      </c>
      <c r="T65" s="86">
        <f>COUNTIF(J62:J65,"4")</f>
        <v>0</v>
      </c>
      <c r="U65" s="86">
        <f>COUNTIF(M62:M65,"4")</f>
        <v>0</v>
      </c>
    </row>
    <row r="66" spans="1:21" ht="9" customHeight="1" x14ac:dyDescent="0.25">
      <c r="B66" s="230"/>
      <c r="C66" s="231"/>
      <c r="D66" s="231"/>
      <c r="E66" s="231"/>
      <c r="F66" s="231"/>
      <c r="G66" s="231"/>
      <c r="H66" s="231"/>
      <c r="I66" s="231"/>
      <c r="J66" s="231"/>
      <c r="K66" s="232"/>
      <c r="L66" s="99"/>
      <c r="M66" s="100"/>
      <c r="N66" s="99"/>
      <c r="O66" s="99"/>
    </row>
    <row r="67" spans="1:21" ht="18.75" x14ac:dyDescent="0.2">
      <c r="A67" s="275"/>
      <c r="B67" s="114"/>
      <c r="C67" s="223" t="s">
        <v>167</v>
      </c>
      <c r="D67" s="222"/>
      <c r="E67" s="222"/>
      <c r="F67" s="222"/>
      <c r="G67" s="222"/>
      <c r="H67" s="222"/>
      <c r="I67" s="222"/>
      <c r="J67" s="222"/>
      <c r="K67" s="226"/>
      <c r="L67" s="123"/>
      <c r="M67" s="123"/>
      <c r="N67" s="123"/>
      <c r="O67" s="123"/>
    </row>
    <row r="68" spans="1:21" ht="30" customHeight="1" x14ac:dyDescent="0.2">
      <c r="A68" s="275"/>
      <c r="B68" s="117"/>
      <c r="C68" s="105" t="s">
        <v>85</v>
      </c>
      <c r="D68" s="27">
        <v>2</v>
      </c>
      <c r="E68" s="69" t="s">
        <v>255</v>
      </c>
      <c r="F68" s="60" t="s">
        <v>256</v>
      </c>
      <c r="G68" s="80">
        <v>2</v>
      </c>
      <c r="H68" s="61" t="s">
        <v>255</v>
      </c>
      <c r="I68" s="61" t="s">
        <v>256</v>
      </c>
      <c r="J68" s="83"/>
      <c r="K68" s="76"/>
      <c r="L68" s="76"/>
      <c r="M68" s="85"/>
      <c r="N68" s="78"/>
      <c r="O68" s="78"/>
      <c r="R68" s="86">
        <f>COUNTIF(D68:D71,"1")</f>
        <v>0</v>
      </c>
      <c r="S68" s="86">
        <f>COUNTIF(G68:G71,"1")</f>
        <v>0</v>
      </c>
      <c r="T68" s="86">
        <f>COUNTIF(J68:J71,"1")</f>
        <v>0</v>
      </c>
      <c r="U68" s="86">
        <f>COUNTIF(M68:M71,"1")</f>
        <v>0</v>
      </c>
    </row>
    <row r="69" spans="1:21" ht="30" customHeight="1" x14ac:dyDescent="0.2">
      <c r="A69" s="275"/>
      <c r="B69" s="117"/>
      <c r="C69" s="97" t="s">
        <v>86</v>
      </c>
      <c r="D69" s="27">
        <v>3</v>
      </c>
      <c r="E69" s="81" t="s">
        <v>257</v>
      </c>
      <c r="F69" s="60" t="s">
        <v>258</v>
      </c>
      <c r="G69" s="80">
        <v>3</v>
      </c>
      <c r="H69" s="66" t="s">
        <v>399</v>
      </c>
      <c r="I69" s="61" t="s">
        <v>258</v>
      </c>
      <c r="J69" s="83"/>
      <c r="K69" s="76"/>
      <c r="L69" s="76"/>
      <c r="M69" s="85"/>
      <c r="N69" s="78"/>
      <c r="O69" s="78"/>
      <c r="R69" s="86">
        <f>COUNTIF(D68:D71,"2")</f>
        <v>2</v>
      </c>
      <c r="S69" s="86">
        <f>COUNTIF(G68:G71,"2")</f>
        <v>2</v>
      </c>
      <c r="T69" s="86">
        <f>COUNTIF(J68:J71,"2")</f>
        <v>0</v>
      </c>
      <c r="U69" s="86">
        <f>COUNTIF(M68:M71,"2")</f>
        <v>0</v>
      </c>
    </row>
    <row r="70" spans="1:21" ht="30" customHeight="1" x14ac:dyDescent="0.2">
      <c r="A70" s="275"/>
      <c r="B70" s="117"/>
      <c r="C70" s="97" t="s">
        <v>87</v>
      </c>
      <c r="D70" s="27">
        <v>2</v>
      </c>
      <c r="E70" s="81" t="s">
        <v>259</v>
      </c>
      <c r="F70" s="60" t="s">
        <v>260</v>
      </c>
      <c r="G70" s="80">
        <v>2</v>
      </c>
      <c r="H70" s="66" t="s">
        <v>259</v>
      </c>
      <c r="I70" s="61" t="s">
        <v>260</v>
      </c>
      <c r="J70" s="83"/>
      <c r="K70" s="76"/>
      <c r="L70" s="76"/>
      <c r="M70" s="85"/>
      <c r="N70" s="78"/>
      <c r="O70" s="78"/>
      <c r="R70" s="86">
        <f>COUNTIF(D68:D71,"3")</f>
        <v>2</v>
      </c>
      <c r="S70" s="86">
        <f>COUNTIF(G68:G71,"3")</f>
        <v>2</v>
      </c>
      <c r="T70" s="86">
        <f>COUNTIF(J68:J71,"3")</f>
        <v>0</v>
      </c>
      <c r="U70" s="86">
        <f>COUNTIF(M68:M71,"3")</f>
        <v>0</v>
      </c>
    </row>
    <row r="71" spans="1:21" ht="30" customHeight="1" x14ac:dyDescent="0.2">
      <c r="A71" s="275"/>
      <c r="B71" s="118"/>
      <c r="C71" s="97" t="s">
        <v>88</v>
      </c>
      <c r="D71" s="27">
        <v>3</v>
      </c>
      <c r="E71" s="81" t="s">
        <v>261</v>
      </c>
      <c r="F71" s="60" t="s">
        <v>262</v>
      </c>
      <c r="G71" s="80">
        <v>3</v>
      </c>
      <c r="H71" s="66" t="s">
        <v>261</v>
      </c>
      <c r="I71" s="61" t="s">
        <v>400</v>
      </c>
      <c r="J71" s="83"/>
      <c r="K71" s="76"/>
      <c r="L71" s="76"/>
      <c r="M71" s="85"/>
      <c r="N71" s="78"/>
      <c r="O71" s="78"/>
      <c r="R71" s="86">
        <f>COUNTIF(D68:D71,"4")</f>
        <v>0</v>
      </c>
      <c r="S71" s="86">
        <f>COUNTIF(G68:G71,"4")</f>
        <v>0</v>
      </c>
      <c r="T71" s="86">
        <f>COUNTIF(J68:J71,"4")</f>
        <v>0</v>
      </c>
      <c r="U71" s="86">
        <f>COUNTIF(M68:M71,"4")</f>
        <v>0</v>
      </c>
    </row>
    <row r="72" spans="1:21" ht="8.25" customHeight="1" x14ac:dyDescent="0.25">
      <c r="B72" s="230"/>
      <c r="C72" s="231"/>
      <c r="D72" s="231"/>
      <c r="E72" s="231"/>
      <c r="F72" s="231"/>
      <c r="G72" s="231"/>
      <c r="H72" s="231"/>
      <c r="I72" s="231"/>
      <c r="J72" s="231"/>
      <c r="K72" s="232"/>
      <c r="L72" s="99"/>
      <c r="M72" s="100"/>
      <c r="N72" s="99"/>
      <c r="O72" s="99"/>
    </row>
    <row r="73" spans="1:21" ht="18.75" x14ac:dyDescent="0.2">
      <c r="A73" s="275"/>
      <c r="B73" s="114"/>
      <c r="C73" s="223" t="s">
        <v>89</v>
      </c>
      <c r="D73" s="222"/>
      <c r="E73" s="222"/>
      <c r="F73" s="222"/>
      <c r="G73" s="222"/>
      <c r="H73" s="222"/>
      <c r="I73" s="222"/>
      <c r="J73" s="222"/>
      <c r="K73" s="226"/>
      <c r="L73" s="116"/>
      <c r="M73" s="116"/>
      <c r="N73" s="116"/>
      <c r="O73" s="116"/>
    </row>
    <row r="74" spans="1:21" ht="30" customHeight="1" x14ac:dyDescent="0.2">
      <c r="A74" s="275"/>
      <c r="B74" s="117"/>
      <c r="C74" s="105" t="s">
        <v>90</v>
      </c>
      <c r="D74" s="27">
        <v>2</v>
      </c>
      <c r="E74" s="60" t="s">
        <v>401</v>
      </c>
      <c r="F74" s="60" t="s">
        <v>263</v>
      </c>
      <c r="G74" s="80">
        <v>2</v>
      </c>
      <c r="H74" s="61" t="s">
        <v>401</v>
      </c>
      <c r="I74" s="61" t="s">
        <v>263</v>
      </c>
      <c r="J74" s="83"/>
      <c r="K74" s="76"/>
      <c r="L74" s="76"/>
      <c r="M74" s="85"/>
      <c r="N74" s="78"/>
      <c r="O74" s="78"/>
      <c r="R74" s="86">
        <f>COUNTIF(D74:D79,"1")</f>
        <v>0</v>
      </c>
      <c r="S74" s="86">
        <f>COUNTIF(G74:G79,"1")</f>
        <v>0</v>
      </c>
      <c r="T74" s="86">
        <f>COUNTIF(J74:J79,"1")</f>
        <v>0</v>
      </c>
      <c r="U74" s="86">
        <f>COUNTIF(M74:M79,"1")</f>
        <v>0</v>
      </c>
    </row>
    <row r="75" spans="1:21" ht="30" customHeight="1" x14ac:dyDescent="0.2">
      <c r="A75" s="275"/>
      <c r="B75" s="117"/>
      <c r="C75" s="97" t="s">
        <v>91</v>
      </c>
      <c r="D75" s="27">
        <v>3</v>
      </c>
      <c r="E75" s="74" t="s">
        <v>264</v>
      </c>
      <c r="F75" s="60" t="s">
        <v>265</v>
      </c>
      <c r="G75" s="80">
        <v>3</v>
      </c>
      <c r="H75" s="66" t="s">
        <v>264</v>
      </c>
      <c r="I75" s="61" t="s">
        <v>265</v>
      </c>
      <c r="J75" s="83"/>
      <c r="K75" s="76"/>
      <c r="L75" s="76"/>
      <c r="M75" s="85"/>
      <c r="N75" s="78"/>
      <c r="O75" s="78"/>
      <c r="R75" s="86">
        <f>COUNTIF(D74:D79,"2")</f>
        <v>3</v>
      </c>
      <c r="S75" s="86">
        <f>COUNTIF(G74:G79,"2")</f>
        <v>3</v>
      </c>
      <c r="T75" s="86">
        <f>COUNTIF(J74:J79,"2")</f>
        <v>0</v>
      </c>
      <c r="U75" s="86">
        <f>COUNTIF(M74:M79,"2")</f>
        <v>0</v>
      </c>
    </row>
    <row r="76" spans="1:21" ht="30" customHeight="1" x14ac:dyDescent="0.2">
      <c r="A76" s="275"/>
      <c r="B76" s="117"/>
      <c r="C76" s="97" t="s">
        <v>92</v>
      </c>
      <c r="D76" s="27">
        <v>3</v>
      </c>
      <c r="E76" s="74" t="s">
        <v>266</v>
      </c>
      <c r="F76" s="60" t="s">
        <v>267</v>
      </c>
      <c r="G76" s="80">
        <v>3</v>
      </c>
      <c r="H76" s="66" t="s">
        <v>266</v>
      </c>
      <c r="I76" s="61" t="s">
        <v>267</v>
      </c>
      <c r="J76" s="83"/>
      <c r="K76" s="76"/>
      <c r="L76" s="76"/>
      <c r="M76" s="85"/>
      <c r="N76" s="78"/>
      <c r="O76" s="78"/>
      <c r="R76" s="86">
        <f>COUNTIF(D74:D79,"2")</f>
        <v>3</v>
      </c>
      <c r="S76" s="86">
        <f>COUNTIF(G74:G79,"3")</f>
        <v>3</v>
      </c>
      <c r="T76" s="86">
        <f>COUNTIF(J74:J79,"3")</f>
        <v>0</v>
      </c>
      <c r="U76" s="86">
        <f>COUNTIF(M74:M79,"3")</f>
        <v>0</v>
      </c>
    </row>
    <row r="77" spans="1:21" ht="30" customHeight="1" x14ac:dyDescent="0.2">
      <c r="A77" s="275"/>
      <c r="B77" s="117"/>
      <c r="C77" s="97" t="s">
        <v>93</v>
      </c>
      <c r="D77" s="27">
        <v>2</v>
      </c>
      <c r="E77" s="74" t="s">
        <v>268</v>
      </c>
      <c r="F77" s="60" t="s">
        <v>269</v>
      </c>
      <c r="G77" s="80">
        <v>2</v>
      </c>
      <c r="H77" s="66" t="s">
        <v>268</v>
      </c>
      <c r="I77" s="61" t="s">
        <v>269</v>
      </c>
      <c r="J77" s="83"/>
      <c r="K77" s="76"/>
      <c r="L77" s="76"/>
      <c r="M77" s="85"/>
      <c r="N77" s="78"/>
      <c r="O77" s="78"/>
      <c r="R77" s="86">
        <f>COUNTIF(D74:D79,"4")</f>
        <v>0</v>
      </c>
      <c r="S77" s="86">
        <f>COUNTIF(G74:G79,"4")</f>
        <v>0</v>
      </c>
      <c r="T77" s="86">
        <f>COUNTIF(J74:J79,"4")</f>
        <v>0</v>
      </c>
      <c r="U77" s="86">
        <f>COUNTIF(M74:M79,"4")</f>
        <v>0</v>
      </c>
    </row>
    <row r="78" spans="1:21" ht="30" customHeight="1" x14ac:dyDescent="0.2">
      <c r="A78" s="275"/>
      <c r="B78" s="122"/>
      <c r="C78" s="98" t="s">
        <v>94</v>
      </c>
      <c r="D78" s="27">
        <v>3</v>
      </c>
      <c r="E78" s="74" t="s">
        <v>270</v>
      </c>
      <c r="F78" s="60" t="s">
        <v>271</v>
      </c>
      <c r="G78" s="80">
        <v>3</v>
      </c>
      <c r="H78" s="66" t="s">
        <v>270</v>
      </c>
      <c r="I78" s="61" t="s">
        <v>271</v>
      </c>
      <c r="J78" s="83"/>
      <c r="K78" s="76"/>
      <c r="L78" s="76"/>
      <c r="M78" s="85"/>
      <c r="N78" s="78"/>
      <c r="O78" s="78"/>
    </row>
    <row r="79" spans="1:21" ht="30" customHeight="1" x14ac:dyDescent="0.2">
      <c r="A79" s="275"/>
      <c r="B79" s="118"/>
      <c r="C79" s="97" t="s">
        <v>95</v>
      </c>
      <c r="D79" s="27">
        <v>2</v>
      </c>
      <c r="E79" s="74" t="s">
        <v>272</v>
      </c>
      <c r="F79" s="60" t="s">
        <v>273</v>
      </c>
      <c r="G79" s="80">
        <v>2</v>
      </c>
      <c r="H79" s="66" t="s">
        <v>272</v>
      </c>
      <c r="I79" s="61" t="s">
        <v>273</v>
      </c>
      <c r="J79" s="83"/>
      <c r="K79" s="76"/>
      <c r="L79" s="76"/>
      <c r="M79" s="85"/>
      <c r="N79" s="78"/>
      <c r="O79" s="78"/>
    </row>
    <row r="80" spans="1:21" ht="9" customHeight="1" x14ac:dyDescent="0.25">
      <c r="B80" s="220"/>
      <c r="C80" s="221"/>
      <c r="D80" s="119"/>
      <c r="E80" s="120"/>
      <c r="F80" s="120"/>
      <c r="G80" s="119"/>
      <c r="H80" s="120"/>
      <c r="I80" s="120"/>
      <c r="J80" s="119"/>
      <c r="K80" s="124"/>
      <c r="M80" s="119"/>
      <c r="N80" s="124"/>
    </row>
    <row r="81" spans="1:21" ht="18.75" customHeight="1" x14ac:dyDescent="0.2">
      <c r="B81" s="246" t="s">
        <v>96</v>
      </c>
      <c r="C81" s="247"/>
      <c r="D81" s="224" t="s">
        <v>176</v>
      </c>
      <c r="E81" s="224"/>
      <c r="F81" s="224"/>
      <c r="G81" s="256" t="s">
        <v>177</v>
      </c>
      <c r="H81" s="256"/>
      <c r="I81" s="256"/>
      <c r="J81" s="257" t="s">
        <v>178</v>
      </c>
      <c r="K81" s="257"/>
      <c r="L81" s="257"/>
      <c r="M81" s="225" t="s">
        <v>179</v>
      </c>
      <c r="N81" s="225"/>
      <c r="O81" s="225"/>
    </row>
    <row r="82" spans="1:21" ht="34.5" customHeight="1" x14ac:dyDescent="0.2">
      <c r="B82" s="248"/>
      <c r="C82" s="249"/>
      <c r="D82" s="111" t="s">
        <v>34</v>
      </c>
      <c r="E82" s="112" t="s">
        <v>122</v>
      </c>
      <c r="F82" s="112"/>
      <c r="G82" s="111" t="s">
        <v>34</v>
      </c>
      <c r="H82" s="112" t="s">
        <v>122</v>
      </c>
      <c r="I82" s="112" t="s">
        <v>125</v>
      </c>
      <c r="J82" s="111" t="s">
        <v>34</v>
      </c>
      <c r="K82" s="112" t="s">
        <v>122</v>
      </c>
      <c r="L82" s="113" t="s">
        <v>125</v>
      </c>
      <c r="M82" s="111" t="s">
        <v>34</v>
      </c>
      <c r="N82" s="112" t="s">
        <v>122</v>
      </c>
      <c r="O82" s="113" t="s">
        <v>125</v>
      </c>
    </row>
    <row r="83" spans="1:21" ht="18.75" x14ac:dyDescent="0.2">
      <c r="A83" s="275"/>
      <c r="B83" s="125"/>
      <c r="C83" s="222" t="s">
        <v>97</v>
      </c>
      <c r="D83" s="222"/>
      <c r="E83" s="222"/>
      <c r="F83" s="222"/>
      <c r="G83" s="222"/>
      <c r="H83" s="222"/>
      <c r="I83" s="222"/>
      <c r="J83" s="222"/>
      <c r="K83" s="222"/>
      <c r="L83" s="126"/>
      <c r="M83" s="127"/>
      <c r="N83" s="127"/>
      <c r="O83" s="126"/>
    </row>
    <row r="84" spans="1:21" ht="30" customHeight="1" x14ac:dyDescent="0.2">
      <c r="A84" s="275"/>
      <c r="B84" s="118"/>
      <c r="C84" s="105" t="s">
        <v>98</v>
      </c>
      <c r="D84" s="27">
        <v>3</v>
      </c>
      <c r="E84" s="74" t="s">
        <v>180</v>
      </c>
      <c r="F84" s="60" t="s">
        <v>181</v>
      </c>
      <c r="G84" s="80">
        <v>3</v>
      </c>
      <c r="H84" s="66" t="s">
        <v>180</v>
      </c>
      <c r="I84" s="61" t="s">
        <v>181</v>
      </c>
      <c r="J84" s="83"/>
      <c r="K84" s="76"/>
      <c r="L84" s="76"/>
      <c r="M84" s="85"/>
      <c r="N84" s="78"/>
      <c r="O84" s="78"/>
      <c r="R84" s="86">
        <f>COUNTIF(D84:D86,"1")</f>
        <v>0</v>
      </c>
      <c r="S84" s="86">
        <f>COUNTIF(G84:G86,"1")</f>
        <v>0</v>
      </c>
      <c r="T84" s="86">
        <f>COUNTIF(J84:J86,"1")</f>
        <v>0</v>
      </c>
      <c r="U84" s="86">
        <f>COUNTIF(M84:M86,"1")</f>
        <v>0</v>
      </c>
    </row>
    <row r="85" spans="1:21" ht="30" customHeight="1" x14ac:dyDescent="0.2">
      <c r="A85" s="275"/>
      <c r="B85" s="125"/>
      <c r="C85" s="97" t="s">
        <v>99</v>
      </c>
      <c r="D85" s="27">
        <v>4</v>
      </c>
      <c r="E85" s="74" t="s">
        <v>182</v>
      </c>
      <c r="F85" s="60" t="s">
        <v>183</v>
      </c>
      <c r="G85" s="80">
        <v>4</v>
      </c>
      <c r="H85" s="66" t="s">
        <v>182</v>
      </c>
      <c r="I85" s="61" t="s">
        <v>183</v>
      </c>
      <c r="J85" s="83"/>
      <c r="K85" s="76"/>
      <c r="L85" s="76"/>
      <c r="M85" s="85"/>
      <c r="N85" s="78"/>
      <c r="O85" s="78"/>
      <c r="R85" s="86">
        <f>COUNTIF(D84:D86,"2")</f>
        <v>0</v>
      </c>
      <c r="S85" s="86">
        <f>COUNTIF(G84:G86,"2")</f>
        <v>0</v>
      </c>
      <c r="T85" s="86">
        <f>COUNTIF(J84:J86,"2")</f>
        <v>0</v>
      </c>
      <c r="U85" s="86">
        <f>COUNTIF(M84:M86,"2")</f>
        <v>0</v>
      </c>
    </row>
    <row r="86" spans="1:21" ht="30" customHeight="1" x14ac:dyDescent="0.2">
      <c r="A86" s="275"/>
      <c r="B86" s="125"/>
      <c r="C86" s="97" t="s">
        <v>100</v>
      </c>
      <c r="D86" s="27">
        <v>3</v>
      </c>
      <c r="E86" s="74" t="s">
        <v>184</v>
      </c>
      <c r="F86" s="60" t="s">
        <v>185</v>
      </c>
      <c r="G86" s="80">
        <v>4</v>
      </c>
      <c r="H86" s="66" t="s">
        <v>423</v>
      </c>
      <c r="I86" s="61" t="s">
        <v>424</v>
      </c>
      <c r="J86" s="83"/>
      <c r="K86" s="76"/>
      <c r="L86" s="76"/>
      <c r="M86" s="85"/>
      <c r="N86" s="78"/>
      <c r="O86" s="78"/>
      <c r="R86" s="86">
        <f>COUNTIF(D84:D86,"3")</f>
        <v>2</v>
      </c>
      <c r="S86" s="86">
        <f>COUNTIF(G84:G86,"3")</f>
        <v>1</v>
      </c>
      <c r="T86" s="86">
        <f>COUNTIF(J84:J86,"3")</f>
        <v>0</v>
      </c>
      <c r="U86" s="86">
        <f>COUNTIF(M84:M86,"3")</f>
        <v>0</v>
      </c>
    </row>
    <row r="87" spans="1:21" ht="21" customHeight="1" x14ac:dyDescent="0.25">
      <c r="B87" s="220"/>
      <c r="C87" s="221"/>
      <c r="D87" s="119"/>
      <c r="E87" s="120"/>
      <c r="F87" s="120"/>
      <c r="G87" s="119"/>
      <c r="H87" s="120"/>
      <c r="I87" s="120"/>
      <c r="J87" s="119"/>
      <c r="K87" s="120"/>
      <c r="M87" s="119"/>
      <c r="N87" s="120"/>
      <c r="R87" s="86">
        <f>COUNTIF(D84:D86,"4")</f>
        <v>1</v>
      </c>
      <c r="S87" s="86">
        <f>COUNTIF(G84:G86,"4")</f>
        <v>2</v>
      </c>
      <c r="T87" s="86">
        <f>COUNTIF(J84:J86,"4")</f>
        <v>0</v>
      </c>
      <c r="U87" s="86">
        <f>COUNTIF(M84:M86,"4")</f>
        <v>0</v>
      </c>
    </row>
    <row r="88" spans="1:21" ht="18.75" x14ac:dyDescent="0.2">
      <c r="A88" s="275"/>
      <c r="B88" s="128"/>
      <c r="C88" s="227" t="s">
        <v>101</v>
      </c>
      <c r="D88" s="228"/>
      <c r="E88" s="228"/>
      <c r="F88" s="228"/>
      <c r="G88" s="228"/>
      <c r="H88" s="228"/>
      <c r="I88" s="228"/>
      <c r="J88" s="228"/>
      <c r="K88" s="229"/>
      <c r="L88" s="116"/>
      <c r="M88" s="116"/>
      <c r="N88" s="116"/>
      <c r="O88" s="116"/>
    </row>
    <row r="89" spans="1:21" ht="30" customHeight="1" x14ac:dyDescent="0.2">
      <c r="A89" s="275"/>
      <c r="B89" s="118"/>
      <c r="C89" s="96" t="s">
        <v>102</v>
      </c>
      <c r="D89" s="27">
        <v>2</v>
      </c>
      <c r="E89" s="78" t="s">
        <v>230</v>
      </c>
      <c r="F89" s="78" t="s">
        <v>186</v>
      </c>
      <c r="G89" s="80">
        <v>2</v>
      </c>
      <c r="H89" s="61" t="s">
        <v>425</v>
      </c>
      <c r="I89" s="61" t="s">
        <v>426</v>
      </c>
      <c r="J89" s="83"/>
      <c r="K89" s="76"/>
      <c r="L89" s="76"/>
      <c r="M89" s="85"/>
      <c r="N89" s="78"/>
      <c r="O89" s="78"/>
      <c r="R89" s="86">
        <f>COUNTIF(D89:D95,"1")</f>
        <v>0</v>
      </c>
      <c r="S89" s="86">
        <f>COUNTIF(G89:G95,"1")</f>
        <v>0</v>
      </c>
      <c r="T89" s="86">
        <f>COUNTIF(J89:J95,"1")</f>
        <v>0</v>
      </c>
      <c r="U89" s="86">
        <f>COUNTIF(M89:M95,"1")</f>
        <v>0</v>
      </c>
    </row>
    <row r="90" spans="1:21" ht="30" customHeight="1" x14ac:dyDescent="0.2">
      <c r="A90" s="275"/>
      <c r="B90" s="129"/>
      <c r="C90" s="98" t="s">
        <v>103</v>
      </c>
      <c r="D90" s="27">
        <v>2</v>
      </c>
      <c r="E90" s="74" t="s">
        <v>187</v>
      </c>
      <c r="F90" s="60" t="s">
        <v>188</v>
      </c>
      <c r="G90" s="80">
        <v>2</v>
      </c>
      <c r="H90" s="66" t="s">
        <v>427</v>
      </c>
      <c r="I90" s="61" t="s">
        <v>188</v>
      </c>
      <c r="J90" s="83"/>
      <c r="K90" s="76"/>
      <c r="L90" s="76"/>
      <c r="M90" s="85"/>
      <c r="N90" s="78"/>
      <c r="O90" s="78"/>
      <c r="R90" s="86">
        <f>COUNTIF(D89:D95,"2")</f>
        <v>6</v>
      </c>
      <c r="S90" s="86">
        <f>COUNTIF(G89:G95,"2")</f>
        <v>6</v>
      </c>
      <c r="T90" s="86">
        <f>COUNTIF(J89:J95,"2")</f>
        <v>0</v>
      </c>
      <c r="U90" s="86">
        <f>COUNTIF(M89:M95,"2")</f>
        <v>0</v>
      </c>
    </row>
    <row r="91" spans="1:21" ht="30" customHeight="1" x14ac:dyDescent="0.2">
      <c r="A91" s="275"/>
      <c r="B91" s="125"/>
      <c r="C91" s="97" t="s">
        <v>104</v>
      </c>
      <c r="D91" s="27">
        <v>2</v>
      </c>
      <c r="E91" s="74" t="s">
        <v>189</v>
      </c>
      <c r="F91" s="60" t="s">
        <v>190</v>
      </c>
      <c r="G91" s="80">
        <v>2</v>
      </c>
      <c r="H91" s="66" t="s">
        <v>189</v>
      </c>
      <c r="I91" s="61" t="s">
        <v>428</v>
      </c>
      <c r="J91" s="83"/>
      <c r="K91" s="76"/>
      <c r="L91" s="76"/>
      <c r="M91" s="85"/>
      <c r="N91" s="78"/>
      <c r="O91" s="78"/>
      <c r="R91" s="86">
        <f>COUNTIF(D89:D95,"3")</f>
        <v>1</v>
      </c>
      <c r="S91" s="86">
        <f>COUNTIF(G89:G95,"3")</f>
        <v>1</v>
      </c>
      <c r="T91" s="86">
        <f>COUNTIF(J89:J95,"3")</f>
        <v>0</v>
      </c>
      <c r="U91" s="86">
        <f>COUNTIF(M89:M95,"3")</f>
        <v>0</v>
      </c>
    </row>
    <row r="92" spans="1:21" ht="30" customHeight="1" x14ac:dyDescent="0.2">
      <c r="A92" s="275"/>
      <c r="B92" s="125"/>
      <c r="C92" s="98" t="s">
        <v>105</v>
      </c>
      <c r="D92" s="27">
        <v>3</v>
      </c>
      <c r="E92" s="74" t="s">
        <v>191</v>
      </c>
      <c r="F92" s="60" t="s">
        <v>192</v>
      </c>
      <c r="G92" s="80">
        <v>3</v>
      </c>
      <c r="H92" s="66" t="s">
        <v>191</v>
      </c>
      <c r="I92" s="61" t="s">
        <v>192</v>
      </c>
      <c r="J92" s="83"/>
      <c r="K92" s="76"/>
      <c r="L92" s="76"/>
      <c r="M92" s="85"/>
      <c r="N92" s="78"/>
      <c r="O92" s="78"/>
      <c r="R92" s="86">
        <f>COUNTIF(D89:D95,"4")</f>
        <v>0</v>
      </c>
      <c r="S92" s="86">
        <f>COUNTIF(G89:G95,"4")</f>
        <v>0</v>
      </c>
      <c r="T92" s="86">
        <f>COUNTIF(J89:J95,"4")</f>
        <v>0</v>
      </c>
      <c r="U92" s="86">
        <f>COUNTIF(M89:M95,"4")</f>
        <v>0</v>
      </c>
    </row>
    <row r="93" spans="1:21" ht="30" customHeight="1" x14ac:dyDescent="0.2">
      <c r="A93" s="275"/>
      <c r="B93" s="125"/>
      <c r="C93" s="97" t="s">
        <v>106</v>
      </c>
      <c r="D93" s="27">
        <v>2</v>
      </c>
      <c r="E93" s="74" t="s">
        <v>222</v>
      </c>
      <c r="F93" s="60" t="s">
        <v>193</v>
      </c>
      <c r="G93" s="80">
        <v>2</v>
      </c>
      <c r="H93" s="66" t="s">
        <v>429</v>
      </c>
      <c r="I93" s="61" t="s">
        <v>193</v>
      </c>
      <c r="J93" s="83"/>
      <c r="K93" s="76"/>
      <c r="L93" s="76"/>
      <c r="M93" s="85"/>
      <c r="N93" s="78"/>
      <c r="O93" s="78"/>
    </row>
    <row r="94" spans="1:21" ht="30" customHeight="1" x14ac:dyDescent="0.2">
      <c r="A94" s="275"/>
      <c r="B94" s="129"/>
      <c r="C94" s="98" t="s">
        <v>107</v>
      </c>
      <c r="D94" s="27">
        <v>2</v>
      </c>
      <c r="E94" s="74" t="s">
        <v>223</v>
      </c>
      <c r="F94" s="60" t="s">
        <v>194</v>
      </c>
      <c r="G94" s="80">
        <v>2</v>
      </c>
      <c r="H94" s="66" t="s">
        <v>430</v>
      </c>
      <c r="I94" s="61" t="s">
        <v>431</v>
      </c>
      <c r="J94" s="83"/>
      <c r="K94" s="76"/>
      <c r="L94" s="76"/>
      <c r="M94" s="85"/>
      <c r="N94" s="78"/>
      <c r="O94" s="78"/>
    </row>
    <row r="95" spans="1:21" ht="30" customHeight="1" x14ac:dyDescent="0.2">
      <c r="A95" s="275"/>
      <c r="B95" s="125"/>
      <c r="C95" s="97" t="s">
        <v>108</v>
      </c>
      <c r="D95" s="27">
        <v>2</v>
      </c>
      <c r="E95" s="78" t="s">
        <v>195</v>
      </c>
      <c r="F95" s="60" t="s">
        <v>196</v>
      </c>
      <c r="G95" s="80">
        <v>2</v>
      </c>
      <c r="H95" s="66" t="s">
        <v>195</v>
      </c>
      <c r="I95" s="61" t="s">
        <v>196</v>
      </c>
      <c r="J95" s="83"/>
      <c r="K95" s="76"/>
      <c r="L95" s="76"/>
      <c r="M95" s="85"/>
      <c r="N95" s="78"/>
      <c r="O95" s="78"/>
    </row>
    <row r="96" spans="1:21" ht="5.25" customHeight="1" x14ac:dyDescent="0.25">
      <c r="B96" s="220"/>
      <c r="C96" s="221"/>
      <c r="D96" s="119"/>
      <c r="E96" s="120"/>
      <c r="F96" s="120"/>
      <c r="G96" s="119"/>
      <c r="H96" s="120"/>
      <c r="I96" s="120"/>
      <c r="J96" s="119"/>
      <c r="K96" s="124"/>
      <c r="M96" s="119"/>
      <c r="N96" s="124"/>
    </row>
    <row r="97" spans="1:21" ht="18.75" x14ac:dyDescent="0.2">
      <c r="A97" s="275"/>
      <c r="B97" s="114"/>
      <c r="C97" s="223" t="s">
        <v>25</v>
      </c>
      <c r="D97" s="222"/>
      <c r="E97" s="222"/>
      <c r="F97" s="222"/>
      <c r="G97" s="222"/>
      <c r="H97" s="222"/>
      <c r="I97" s="222"/>
      <c r="J97" s="222"/>
      <c r="K97" s="222"/>
      <c r="L97" s="222"/>
      <c r="M97" s="130"/>
      <c r="N97" s="130"/>
      <c r="O97" s="131"/>
    </row>
    <row r="98" spans="1:21" ht="144" x14ac:dyDescent="0.2">
      <c r="A98" s="275"/>
      <c r="B98" s="122"/>
      <c r="C98" s="96" t="s">
        <v>109</v>
      </c>
      <c r="D98" s="27">
        <v>3</v>
      </c>
      <c r="E98" s="30" t="s">
        <v>224</v>
      </c>
      <c r="F98" s="30" t="s">
        <v>197</v>
      </c>
      <c r="G98" s="28">
        <v>3</v>
      </c>
      <c r="H98" s="32" t="s">
        <v>432</v>
      </c>
      <c r="I98" s="32" t="s">
        <v>197</v>
      </c>
      <c r="J98" s="29"/>
      <c r="K98" s="35"/>
      <c r="L98" s="35"/>
      <c r="M98" s="52"/>
      <c r="N98" s="51"/>
      <c r="O98" s="51"/>
      <c r="R98" s="86">
        <f>COUNTIF(D98:D99,"1")</f>
        <v>0</v>
      </c>
      <c r="S98" s="86">
        <f>COUNTIF(G98:G99,"1")</f>
        <v>0</v>
      </c>
      <c r="T98" s="86">
        <f>COUNTIF(J98:J99,"1")</f>
        <v>0</v>
      </c>
      <c r="U98" s="86">
        <f>COUNTIF(M98:M99,"1")</f>
        <v>0</v>
      </c>
    </row>
    <row r="99" spans="1:21" ht="144" x14ac:dyDescent="0.2">
      <c r="A99" s="275"/>
      <c r="B99" s="132"/>
      <c r="C99" s="98" t="s">
        <v>110</v>
      </c>
      <c r="D99" s="27">
        <v>3</v>
      </c>
      <c r="E99" s="31" t="s">
        <v>225</v>
      </c>
      <c r="F99" s="30" t="s">
        <v>198</v>
      </c>
      <c r="G99" s="28">
        <v>3</v>
      </c>
      <c r="H99" s="33" t="s">
        <v>433</v>
      </c>
      <c r="I99" s="32" t="s">
        <v>434</v>
      </c>
      <c r="J99" s="29"/>
      <c r="K99" s="35"/>
      <c r="L99" s="35"/>
      <c r="M99" s="52"/>
      <c r="N99" s="51"/>
      <c r="O99" s="51"/>
      <c r="R99" s="86">
        <f>COUNTIF(D98:D99,"2")</f>
        <v>0</v>
      </c>
      <c r="S99" s="86">
        <f>COUNTIF(G98:G99,"2")</f>
        <v>0</v>
      </c>
      <c r="T99" s="86">
        <f>COUNTIF(J98:J99,"2")</f>
        <v>0</v>
      </c>
      <c r="U99" s="86">
        <f>COUNTIF(M98:M99,"2")</f>
        <v>0</v>
      </c>
    </row>
    <row r="100" spans="1:21" ht="8.25" customHeight="1" x14ac:dyDescent="0.25">
      <c r="B100" s="220"/>
      <c r="C100" s="221"/>
      <c r="D100" s="119"/>
      <c r="E100" s="120"/>
      <c r="F100" s="120"/>
      <c r="G100" s="119"/>
      <c r="H100" s="120"/>
      <c r="I100" s="120"/>
      <c r="J100" s="119"/>
      <c r="K100" s="124"/>
      <c r="M100" s="119"/>
      <c r="N100" s="124"/>
      <c r="R100" s="86">
        <f>COUNTIF(D98:D99,"3")</f>
        <v>2</v>
      </c>
      <c r="S100" s="86">
        <f>COUNTIF(G98:G99,"3")</f>
        <v>2</v>
      </c>
      <c r="T100" s="86">
        <f>COUNTIF(J98:J99,"3")</f>
        <v>0</v>
      </c>
      <c r="U100" s="86">
        <f>COUNTIF(M98:M99,"3")</f>
        <v>0</v>
      </c>
    </row>
    <row r="101" spans="1:21" ht="18.75" x14ac:dyDescent="0.2">
      <c r="A101" s="275"/>
      <c r="B101" s="125"/>
      <c r="C101" s="222" t="s">
        <v>111</v>
      </c>
      <c r="D101" s="222"/>
      <c r="E101" s="222"/>
      <c r="F101" s="222"/>
      <c r="G101" s="222"/>
      <c r="H101" s="222"/>
      <c r="I101" s="222"/>
      <c r="J101" s="222"/>
      <c r="K101" s="226"/>
      <c r="L101" s="116"/>
      <c r="M101" s="116"/>
      <c r="N101" s="116"/>
      <c r="O101" s="116"/>
      <c r="R101" s="86">
        <f>COUNTIF(D98:D99,"4")</f>
        <v>0</v>
      </c>
      <c r="S101" s="86">
        <f>COUNTIF(G98:G99,"4")</f>
        <v>0</v>
      </c>
      <c r="T101" s="86">
        <f>COUNTIF(J98:J99,"4")</f>
        <v>0</v>
      </c>
      <c r="U101" s="86">
        <f>COUNTIF(M98:M99,"4")</f>
        <v>0</v>
      </c>
    </row>
    <row r="102" spans="1:21" ht="30" customHeight="1" x14ac:dyDescent="0.2">
      <c r="A102" s="275"/>
      <c r="B102" s="118"/>
      <c r="C102" s="105" t="s">
        <v>112</v>
      </c>
      <c r="D102" s="27">
        <v>3</v>
      </c>
      <c r="E102" s="60" t="s">
        <v>199</v>
      </c>
      <c r="F102" s="60" t="s">
        <v>226</v>
      </c>
      <c r="G102" s="80">
        <v>3</v>
      </c>
      <c r="H102" s="61" t="s">
        <v>199</v>
      </c>
      <c r="I102" s="61" t="s">
        <v>435</v>
      </c>
      <c r="J102" s="83"/>
      <c r="K102" s="76"/>
      <c r="L102" s="76"/>
      <c r="M102" s="85"/>
      <c r="N102" s="78"/>
      <c r="O102" s="78"/>
      <c r="R102" s="86">
        <f>COUNTIF(D102:D111,"1")</f>
        <v>3</v>
      </c>
      <c r="S102" s="86">
        <f>COUNTIF(G102:G111,"1")</f>
        <v>3</v>
      </c>
      <c r="T102" s="86">
        <f>COUNTIF(J102:J111,"1")</f>
        <v>0</v>
      </c>
      <c r="U102" s="86">
        <f>COUNTIF(M102:M111,"1")</f>
        <v>0</v>
      </c>
    </row>
    <row r="103" spans="1:21" ht="30" customHeight="1" x14ac:dyDescent="0.2">
      <c r="A103" s="275"/>
      <c r="B103" s="125"/>
      <c r="C103" s="97" t="s">
        <v>113</v>
      </c>
      <c r="D103" s="27">
        <v>3</v>
      </c>
      <c r="E103" s="74" t="s">
        <v>200</v>
      </c>
      <c r="F103" s="60" t="s">
        <v>201</v>
      </c>
      <c r="G103" s="80">
        <v>2</v>
      </c>
      <c r="H103" s="66" t="s">
        <v>200</v>
      </c>
      <c r="I103" s="61" t="s">
        <v>201</v>
      </c>
      <c r="J103" s="83"/>
      <c r="K103" s="76"/>
      <c r="L103" s="76"/>
      <c r="M103" s="85"/>
      <c r="N103" s="78"/>
      <c r="O103" s="78"/>
      <c r="R103" s="86">
        <f>COUNTIF(D102:D111,"2")</f>
        <v>2</v>
      </c>
      <c r="S103" s="86">
        <f>COUNTIF(G102:G111,"2")</f>
        <v>2</v>
      </c>
      <c r="T103" s="86">
        <f>COUNTIF(J102:J111,"2")</f>
        <v>0</v>
      </c>
      <c r="U103" s="86">
        <f>COUNTIF(M102:M111,"2")</f>
        <v>0</v>
      </c>
    </row>
    <row r="104" spans="1:21" ht="30" customHeight="1" x14ac:dyDescent="0.2">
      <c r="A104" s="275"/>
      <c r="B104" s="125"/>
      <c r="C104" s="97" t="s">
        <v>114</v>
      </c>
      <c r="D104" s="27">
        <v>2</v>
      </c>
      <c r="E104" s="78" t="s">
        <v>227</v>
      </c>
      <c r="F104" s="78" t="s">
        <v>202</v>
      </c>
      <c r="G104" s="80">
        <v>2</v>
      </c>
      <c r="H104" s="66" t="s">
        <v>436</v>
      </c>
      <c r="I104" s="61" t="s">
        <v>202</v>
      </c>
      <c r="J104" s="83"/>
      <c r="K104" s="76"/>
      <c r="L104" s="76"/>
      <c r="M104" s="85"/>
      <c r="N104" s="78"/>
      <c r="O104" s="78"/>
      <c r="R104" s="86">
        <f>COUNTIF(D102:D111,"3")</f>
        <v>4</v>
      </c>
      <c r="S104" s="86">
        <f>COUNTIF(G102:G111,"3")</f>
        <v>4</v>
      </c>
      <c r="T104" s="86">
        <f>COUNTIF(J102:J111,"3")</f>
        <v>0</v>
      </c>
      <c r="U104" s="86">
        <f>COUNTIF(M102:M111,"3")</f>
        <v>0</v>
      </c>
    </row>
    <row r="105" spans="1:21" ht="30" customHeight="1" x14ac:dyDescent="0.2">
      <c r="A105" s="275"/>
      <c r="B105" s="125"/>
      <c r="C105" s="97" t="s">
        <v>115</v>
      </c>
      <c r="D105" s="27">
        <v>4</v>
      </c>
      <c r="E105" s="74" t="s">
        <v>203</v>
      </c>
      <c r="F105" s="60" t="s">
        <v>204</v>
      </c>
      <c r="G105" s="80">
        <v>4</v>
      </c>
      <c r="H105" s="66" t="s">
        <v>203</v>
      </c>
      <c r="I105" s="61" t="s">
        <v>204</v>
      </c>
      <c r="J105" s="83"/>
      <c r="K105" s="76"/>
      <c r="L105" s="76"/>
      <c r="M105" s="85"/>
      <c r="N105" s="78"/>
      <c r="O105" s="78"/>
      <c r="R105" s="86">
        <f>COUNTIF(D102:D111,"4")</f>
        <v>1</v>
      </c>
      <c r="S105" s="86">
        <f>COUNTIF(G102:G111,"4")</f>
        <v>1</v>
      </c>
      <c r="T105" s="86">
        <f>COUNTIF(J102:J111,"4")</f>
        <v>0</v>
      </c>
      <c r="U105" s="86">
        <f>COUNTIF(M102:M111,"4")</f>
        <v>0</v>
      </c>
    </row>
    <row r="106" spans="1:21" ht="30" customHeight="1" x14ac:dyDescent="0.2">
      <c r="A106" s="275"/>
      <c r="B106" s="125"/>
      <c r="C106" s="97" t="s">
        <v>116</v>
      </c>
      <c r="D106" s="27">
        <v>3</v>
      </c>
      <c r="E106" s="74" t="s">
        <v>205</v>
      </c>
      <c r="F106" s="60" t="s">
        <v>206</v>
      </c>
      <c r="G106" s="80">
        <v>3</v>
      </c>
      <c r="H106" s="66" t="s">
        <v>205</v>
      </c>
      <c r="I106" s="61" t="s">
        <v>206</v>
      </c>
      <c r="J106" s="83"/>
      <c r="K106" s="76"/>
      <c r="L106" s="76"/>
      <c r="M106" s="85"/>
      <c r="N106" s="78"/>
      <c r="O106" s="78"/>
    </row>
    <row r="107" spans="1:21" ht="30" customHeight="1" x14ac:dyDescent="0.2">
      <c r="A107" s="275"/>
      <c r="B107" s="125"/>
      <c r="C107" s="97" t="s">
        <v>117</v>
      </c>
      <c r="D107" s="27">
        <v>3</v>
      </c>
      <c r="E107" s="74" t="s">
        <v>207</v>
      </c>
      <c r="F107" s="60" t="s">
        <v>208</v>
      </c>
      <c r="G107" s="80">
        <v>3</v>
      </c>
      <c r="H107" s="66" t="s">
        <v>437</v>
      </c>
      <c r="I107" s="61" t="s">
        <v>208</v>
      </c>
      <c r="J107" s="83"/>
      <c r="K107" s="76"/>
      <c r="L107" s="76"/>
      <c r="M107" s="85"/>
      <c r="N107" s="78"/>
      <c r="O107" s="78"/>
    </row>
    <row r="108" spans="1:21" ht="30" customHeight="1" x14ac:dyDescent="0.2">
      <c r="A108" s="275"/>
      <c r="B108" s="125"/>
      <c r="C108" s="97" t="s">
        <v>118</v>
      </c>
      <c r="D108" s="27">
        <v>1</v>
      </c>
      <c r="E108" s="74" t="s">
        <v>209</v>
      </c>
      <c r="F108" s="60" t="s">
        <v>210</v>
      </c>
      <c r="G108" s="80">
        <v>1</v>
      </c>
      <c r="H108" s="66" t="s">
        <v>209</v>
      </c>
      <c r="I108" s="61" t="s">
        <v>210</v>
      </c>
      <c r="J108" s="83"/>
      <c r="K108" s="76"/>
      <c r="L108" s="76"/>
      <c r="M108" s="85"/>
      <c r="N108" s="78"/>
      <c r="O108" s="78"/>
    </row>
    <row r="109" spans="1:21" ht="30" customHeight="1" x14ac:dyDescent="0.2">
      <c r="A109" s="275"/>
      <c r="B109" s="125"/>
      <c r="C109" s="97" t="s">
        <v>119</v>
      </c>
      <c r="D109" s="27">
        <v>1</v>
      </c>
      <c r="E109" s="74" t="s">
        <v>211</v>
      </c>
      <c r="F109" s="60" t="s">
        <v>212</v>
      </c>
      <c r="G109" s="80">
        <v>1</v>
      </c>
      <c r="H109" s="66" t="s">
        <v>211</v>
      </c>
      <c r="I109" s="61" t="s">
        <v>212</v>
      </c>
      <c r="J109" s="83"/>
      <c r="K109" s="76"/>
      <c r="L109" s="76"/>
      <c r="M109" s="85"/>
      <c r="N109" s="78"/>
      <c r="O109" s="78"/>
    </row>
    <row r="110" spans="1:21" ht="30" customHeight="1" x14ac:dyDescent="0.2">
      <c r="A110" s="275"/>
      <c r="B110" s="125"/>
      <c r="C110" s="97" t="s">
        <v>120</v>
      </c>
      <c r="D110" s="27">
        <v>2</v>
      </c>
      <c r="E110" s="76" t="s">
        <v>228</v>
      </c>
      <c r="F110" s="76" t="s">
        <v>213</v>
      </c>
      <c r="G110" s="80">
        <v>3</v>
      </c>
      <c r="H110" s="66" t="s">
        <v>228</v>
      </c>
      <c r="I110" s="61" t="s">
        <v>213</v>
      </c>
      <c r="J110" s="83"/>
      <c r="K110" s="76"/>
      <c r="L110" s="76"/>
      <c r="M110" s="85"/>
      <c r="N110" s="78"/>
      <c r="O110" s="78"/>
    </row>
    <row r="111" spans="1:21" ht="30" customHeight="1" x14ac:dyDescent="0.2">
      <c r="A111" s="275"/>
      <c r="B111" s="125"/>
      <c r="C111" s="97" t="s">
        <v>121</v>
      </c>
      <c r="D111" s="27">
        <v>1</v>
      </c>
      <c r="E111" s="74" t="s">
        <v>229</v>
      </c>
      <c r="F111" s="60" t="s">
        <v>212</v>
      </c>
      <c r="G111" s="80">
        <v>1</v>
      </c>
      <c r="H111" s="66" t="s">
        <v>438</v>
      </c>
      <c r="I111" s="61" t="s">
        <v>212</v>
      </c>
      <c r="J111" s="83"/>
      <c r="K111" s="76"/>
      <c r="L111" s="76"/>
      <c r="M111" s="85"/>
      <c r="N111" s="78"/>
      <c r="O111" s="78"/>
    </row>
    <row r="112" spans="1:21" ht="5.25" customHeight="1" x14ac:dyDescent="0.25">
      <c r="B112" s="270"/>
      <c r="C112" s="271"/>
      <c r="D112" s="133"/>
      <c r="E112" s="134"/>
      <c r="F112" s="134"/>
      <c r="G112" s="133"/>
      <c r="H112" s="134"/>
      <c r="I112" s="134"/>
      <c r="J112" s="133"/>
      <c r="K112" s="135"/>
      <c r="M112" s="133"/>
      <c r="N112" s="135"/>
    </row>
    <row r="113" spans="1:21" ht="18.75" x14ac:dyDescent="0.2">
      <c r="A113" s="275"/>
      <c r="B113" s="125"/>
      <c r="C113" s="222" t="s">
        <v>0</v>
      </c>
      <c r="D113" s="222"/>
      <c r="E113" s="222"/>
      <c r="F113" s="222"/>
      <c r="G113" s="222"/>
      <c r="H113" s="222"/>
      <c r="I113" s="222"/>
      <c r="J113" s="222"/>
      <c r="K113" s="226"/>
      <c r="L113" s="116"/>
      <c r="M113" s="116"/>
      <c r="N113" s="116"/>
      <c r="O113" s="116"/>
    </row>
    <row r="114" spans="1:21" ht="30" customHeight="1" x14ac:dyDescent="0.2">
      <c r="A114" s="275"/>
      <c r="B114" s="129"/>
      <c r="C114" s="98" t="s">
        <v>1</v>
      </c>
      <c r="D114" s="27">
        <v>2</v>
      </c>
      <c r="E114" s="74" t="s">
        <v>214</v>
      </c>
      <c r="F114" s="60" t="s">
        <v>215</v>
      </c>
      <c r="G114" s="80">
        <v>2</v>
      </c>
      <c r="H114" s="66" t="s">
        <v>439</v>
      </c>
      <c r="I114" s="61" t="s">
        <v>215</v>
      </c>
      <c r="J114" s="83"/>
      <c r="K114" s="76"/>
      <c r="L114" s="76"/>
      <c r="M114" s="85"/>
      <c r="N114" s="78"/>
      <c r="O114" s="78"/>
      <c r="R114" s="86">
        <f>COUNTIF(D114:D117,"1")</f>
        <v>0</v>
      </c>
      <c r="S114" s="86">
        <f>COUNTIF(G114:G117,"1")</f>
        <v>0</v>
      </c>
      <c r="T114" s="86">
        <f>COUNTIF(J114:J117,"1")</f>
        <v>0</v>
      </c>
      <c r="U114" s="86">
        <f>COUNTIF(M114:M117,"1")</f>
        <v>0</v>
      </c>
    </row>
    <row r="115" spans="1:21" ht="30" customHeight="1" x14ac:dyDescent="0.2">
      <c r="A115" s="275"/>
      <c r="B115" s="125"/>
      <c r="C115" s="97" t="s">
        <v>2</v>
      </c>
      <c r="D115" s="27">
        <v>4</v>
      </c>
      <c r="E115" s="74" t="s">
        <v>216</v>
      </c>
      <c r="F115" s="60" t="s">
        <v>217</v>
      </c>
      <c r="G115" s="80">
        <v>4</v>
      </c>
      <c r="H115" s="66" t="s">
        <v>216</v>
      </c>
      <c r="I115" s="61" t="s">
        <v>217</v>
      </c>
      <c r="J115" s="83"/>
      <c r="K115" s="76"/>
      <c r="L115" s="76"/>
      <c r="M115" s="85"/>
      <c r="N115" s="78"/>
      <c r="O115" s="78"/>
      <c r="R115" s="86">
        <f>COUNTIF(D114:D117,"2")</f>
        <v>1</v>
      </c>
      <c r="S115" s="86">
        <f>COUNTIF(G114:G117,"2")</f>
        <v>1</v>
      </c>
      <c r="T115" s="86">
        <f>COUNTIF(J114:J117,"2")</f>
        <v>0</v>
      </c>
      <c r="U115" s="86">
        <f>COUNTIF(M114:M117,"2")</f>
        <v>0</v>
      </c>
    </row>
    <row r="116" spans="1:21" ht="30" customHeight="1" x14ac:dyDescent="0.2">
      <c r="A116" s="275"/>
      <c r="B116" s="125"/>
      <c r="C116" s="97" t="s">
        <v>3</v>
      </c>
      <c r="D116" s="27">
        <v>4</v>
      </c>
      <c r="E116" s="74" t="s">
        <v>218</v>
      </c>
      <c r="F116" s="60" t="s">
        <v>219</v>
      </c>
      <c r="G116" s="80">
        <v>4</v>
      </c>
      <c r="H116" s="66" t="s">
        <v>218</v>
      </c>
      <c r="I116" s="61" t="s">
        <v>440</v>
      </c>
      <c r="J116" s="83"/>
      <c r="K116" s="76"/>
      <c r="L116" s="76"/>
      <c r="M116" s="85"/>
      <c r="N116" s="78"/>
      <c r="O116" s="78"/>
      <c r="R116" s="86">
        <f>COUNTIF(D114:D117,"3")</f>
        <v>1</v>
      </c>
      <c r="S116" s="86">
        <f>COUNTIF(G114:G117,"3")</f>
        <v>1</v>
      </c>
      <c r="T116" s="86">
        <f>COUNTIF(J114:J117,"3")</f>
        <v>0</v>
      </c>
      <c r="U116" s="86">
        <f>COUNTIF(M114:M117,"3")</f>
        <v>0</v>
      </c>
    </row>
    <row r="117" spans="1:21" ht="30" customHeight="1" x14ac:dyDescent="0.2">
      <c r="A117" s="275"/>
      <c r="B117" s="125"/>
      <c r="C117" s="97" t="s">
        <v>4</v>
      </c>
      <c r="D117" s="27">
        <v>3</v>
      </c>
      <c r="E117" s="74" t="s">
        <v>220</v>
      </c>
      <c r="F117" s="60" t="s">
        <v>221</v>
      </c>
      <c r="G117" s="80">
        <v>3</v>
      </c>
      <c r="H117" s="66" t="s">
        <v>220</v>
      </c>
      <c r="I117" s="61" t="s">
        <v>221</v>
      </c>
      <c r="J117" s="83"/>
      <c r="K117" s="76"/>
      <c r="L117" s="76"/>
      <c r="M117" s="85"/>
      <c r="N117" s="78"/>
      <c r="O117" s="78"/>
      <c r="R117" s="86">
        <f>COUNTIF(D114:D117,"4")</f>
        <v>2</v>
      </c>
      <c r="S117" s="86">
        <f>COUNTIF(G114:G117,"4")</f>
        <v>2</v>
      </c>
      <c r="T117" s="86">
        <f>COUNTIF(J114:J117,"4")</f>
        <v>0</v>
      </c>
      <c r="U117" s="86">
        <f>COUNTIF(M114:M117,"4")</f>
        <v>0</v>
      </c>
    </row>
    <row r="118" spans="1:21" ht="7.5" customHeight="1" x14ac:dyDescent="0.25">
      <c r="B118" s="220"/>
      <c r="C118" s="221"/>
      <c r="D118" s="133"/>
      <c r="E118" s="134"/>
      <c r="F118" s="134"/>
      <c r="G118" s="133"/>
      <c r="H118" s="134"/>
      <c r="I118" s="134"/>
      <c r="J118" s="119"/>
      <c r="K118" s="124"/>
      <c r="M118" s="119"/>
      <c r="N118" s="124"/>
    </row>
    <row r="119" spans="1:21" ht="15.75" customHeight="1" x14ac:dyDescent="0.2">
      <c r="B119" s="242" t="s">
        <v>24</v>
      </c>
      <c r="C119" s="243"/>
      <c r="D119" s="224" t="s">
        <v>176</v>
      </c>
      <c r="E119" s="224"/>
      <c r="F119" s="224"/>
      <c r="G119" s="256" t="s">
        <v>177</v>
      </c>
      <c r="H119" s="256"/>
      <c r="I119" s="256"/>
      <c r="J119" s="257" t="s">
        <v>178</v>
      </c>
      <c r="K119" s="257"/>
      <c r="L119" s="257"/>
      <c r="M119" s="225" t="s">
        <v>179</v>
      </c>
      <c r="N119" s="225"/>
      <c r="O119" s="225"/>
    </row>
    <row r="120" spans="1:21" ht="15.75" customHeight="1" x14ac:dyDescent="0.2">
      <c r="B120" s="244"/>
      <c r="C120" s="245"/>
      <c r="D120" s="111" t="s">
        <v>34</v>
      </c>
      <c r="E120" s="112" t="s">
        <v>122</v>
      </c>
      <c r="F120" s="112"/>
      <c r="G120" s="111" t="s">
        <v>34</v>
      </c>
      <c r="H120" s="112" t="s">
        <v>122</v>
      </c>
      <c r="I120" s="112"/>
      <c r="J120" s="111" t="s">
        <v>34</v>
      </c>
      <c r="K120" s="112" t="s">
        <v>122</v>
      </c>
      <c r="L120" s="136" t="s">
        <v>125</v>
      </c>
      <c r="M120" s="111" t="s">
        <v>34</v>
      </c>
      <c r="N120" s="112" t="s">
        <v>122</v>
      </c>
      <c r="O120" s="136"/>
    </row>
    <row r="121" spans="1:21" ht="18.75" x14ac:dyDescent="0.2">
      <c r="A121" s="275"/>
      <c r="B121" s="128"/>
      <c r="C121" s="222" t="s">
        <v>5</v>
      </c>
      <c r="D121" s="222"/>
      <c r="E121" s="222"/>
      <c r="F121" s="222"/>
      <c r="G121" s="222"/>
      <c r="H121" s="222"/>
      <c r="I121" s="222"/>
      <c r="J121" s="222"/>
      <c r="K121" s="226"/>
      <c r="L121" s="116"/>
      <c r="M121" s="116"/>
      <c r="N121" s="116"/>
      <c r="O121" s="116"/>
    </row>
    <row r="122" spans="1:21" ht="39" customHeight="1" x14ac:dyDescent="0.2">
      <c r="A122" s="275"/>
      <c r="B122" s="132"/>
      <c r="C122" s="137" t="s">
        <v>6</v>
      </c>
      <c r="D122" s="27">
        <v>1</v>
      </c>
      <c r="E122" s="60" t="s">
        <v>347</v>
      </c>
      <c r="F122" s="60" t="s">
        <v>348</v>
      </c>
      <c r="G122" s="80">
        <v>2</v>
      </c>
      <c r="H122" s="61" t="s">
        <v>441</v>
      </c>
      <c r="I122" s="61" t="s">
        <v>442</v>
      </c>
      <c r="J122" s="83"/>
      <c r="K122" s="76"/>
      <c r="L122" s="76"/>
      <c r="M122" s="85"/>
      <c r="N122" s="78"/>
      <c r="O122" s="78"/>
      <c r="R122" s="86">
        <f>COUNTIF(D122:D125,"1")</f>
        <v>3</v>
      </c>
      <c r="S122" s="86">
        <f>COUNTIF(G122:G125,"1")</f>
        <v>2</v>
      </c>
      <c r="T122" s="86">
        <f>COUNTIF(J122:J125,"1")</f>
        <v>0</v>
      </c>
      <c r="U122" s="86">
        <f>COUNTIF(M122:M125,"1")</f>
        <v>0</v>
      </c>
    </row>
    <row r="123" spans="1:21" ht="30" customHeight="1" x14ac:dyDescent="0.2">
      <c r="A123" s="275"/>
      <c r="B123" s="129"/>
      <c r="C123" s="98" t="s">
        <v>7</v>
      </c>
      <c r="D123" s="27">
        <v>1</v>
      </c>
      <c r="E123" s="74" t="s">
        <v>349</v>
      </c>
      <c r="F123" s="60" t="s">
        <v>350</v>
      </c>
      <c r="G123" s="80">
        <v>1</v>
      </c>
      <c r="H123" s="66" t="s">
        <v>443</v>
      </c>
      <c r="I123" s="61" t="s">
        <v>444</v>
      </c>
      <c r="J123" s="83"/>
      <c r="K123" s="76"/>
      <c r="L123" s="76"/>
      <c r="M123" s="85"/>
      <c r="N123" s="78"/>
      <c r="O123" s="78"/>
      <c r="R123" s="86">
        <f>COUNTIF(D122:D125,"2")</f>
        <v>1</v>
      </c>
      <c r="S123" s="86">
        <f>COUNTIF(G122:G125,"2")</f>
        <v>2</v>
      </c>
      <c r="T123" s="86">
        <f>COUNTIF(J122:J125,"2")</f>
        <v>0</v>
      </c>
      <c r="U123" s="86">
        <f>COUNTIF(M122:M125,"2")</f>
        <v>0</v>
      </c>
    </row>
    <row r="124" spans="1:21" ht="30" customHeight="1" x14ac:dyDescent="0.2">
      <c r="A124" s="275"/>
      <c r="B124" s="125"/>
      <c r="C124" s="98" t="s">
        <v>8</v>
      </c>
      <c r="D124" s="27">
        <v>1</v>
      </c>
      <c r="E124" s="74" t="s">
        <v>351</v>
      </c>
      <c r="F124" s="60" t="s">
        <v>352</v>
      </c>
      <c r="G124" s="80">
        <v>2</v>
      </c>
      <c r="H124" s="66" t="s">
        <v>445</v>
      </c>
      <c r="I124" s="61" t="s">
        <v>446</v>
      </c>
      <c r="J124" s="83"/>
      <c r="K124" s="76"/>
      <c r="L124" s="76"/>
      <c r="M124" s="85"/>
      <c r="N124" s="78"/>
      <c r="O124" s="78"/>
      <c r="R124" s="86">
        <f>COUNTIF(D122:D125,"3")</f>
        <v>0</v>
      </c>
      <c r="S124" s="86">
        <f>COUNTIF(G122:G125,"3")</f>
        <v>0</v>
      </c>
      <c r="T124" s="86">
        <f>COUNTIF(J122:J125,"3")</f>
        <v>0</v>
      </c>
      <c r="U124" s="86">
        <f>COUNTIF(M122:M125,"3")</f>
        <v>0</v>
      </c>
    </row>
    <row r="125" spans="1:21" ht="30" customHeight="1" x14ac:dyDescent="0.2">
      <c r="A125" s="275"/>
      <c r="B125" s="125"/>
      <c r="C125" s="97" t="s">
        <v>9</v>
      </c>
      <c r="D125" s="27">
        <v>2</v>
      </c>
      <c r="E125" s="74" t="s">
        <v>353</v>
      </c>
      <c r="F125" s="60" t="s">
        <v>354</v>
      </c>
      <c r="G125" s="80">
        <v>1</v>
      </c>
      <c r="H125" s="66" t="s">
        <v>447</v>
      </c>
      <c r="I125" s="61" t="s">
        <v>354</v>
      </c>
      <c r="J125" s="83"/>
      <c r="K125" s="76"/>
      <c r="L125" s="76"/>
      <c r="M125" s="85"/>
      <c r="N125" s="78"/>
      <c r="O125" s="78"/>
      <c r="R125" s="86">
        <f>COUNTIF(D122:D125,"4")</f>
        <v>0</v>
      </c>
      <c r="S125" s="86">
        <f>COUNTIF(G122:G125,"4")</f>
        <v>0</v>
      </c>
      <c r="T125" s="86">
        <f>COUNTIF(J122:J125,"4")</f>
        <v>0</v>
      </c>
      <c r="U125" s="86">
        <f>COUNTIF(M122:M125,"4")</f>
        <v>0</v>
      </c>
    </row>
    <row r="126" spans="1:21" ht="8.25" customHeight="1" x14ac:dyDescent="0.25">
      <c r="B126" s="220"/>
      <c r="C126" s="221"/>
      <c r="D126" s="119"/>
      <c r="E126" s="120"/>
      <c r="F126" s="120"/>
      <c r="G126" s="119"/>
      <c r="H126" s="120"/>
      <c r="I126" s="120"/>
      <c r="J126" s="119"/>
      <c r="K126" s="124"/>
      <c r="M126" s="119"/>
      <c r="N126" s="124"/>
    </row>
    <row r="127" spans="1:21" ht="18.75" x14ac:dyDescent="0.2">
      <c r="A127" s="275"/>
      <c r="B127" s="125"/>
      <c r="C127" s="222" t="s">
        <v>10</v>
      </c>
      <c r="D127" s="222"/>
      <c r="E127" s="222"/>
      <c r="F127" s="222"/>
      <c r="G127" s="222"/>
      <c r="H127" s="222"/>
      <c r="I127" s="222"/>
      <c r="J127" s="222"/>
      <c r="K127" s="226"/>
      <c r="L127" s="116"/>
      <c r="M127" s="116"/>
      <c r="N127" s="116"/>
      <c r="O127" s="116"/>
    </row>
    <row r="128" spans="1:21" ht="30" customHeight="1" x14ac:dyDescent="0.2">
      <c r="A128" s="275"/>
      <c r="B128" s="118"/>
      <c r="C128" s="105" t="s">
        <v>11</v>
      </c>
      <c r="D128" s="27">
        <v>1</v>
      </c>
      <c r="E128" s="60" t="s">
        <v>355</v>
      </c>
      <c r="F128" s="60" t="s">
        <v>356</v>
      </c>
      <c r="G128" s="80">
        <v>1</v>
      </c>
      <c r="H128" s="61" t="s">
        <v>448</v>
      </c>
      <c r="I128" s="61" t="s">
        <v>449</v>
      </c>
      <c r="J128" s="83"/>
      <c r="K128" s="76"/>
      <c r="L128" s="76"/>
      <c r="M128" s="85"/>
      <c r="N128" s="78"/>
      <c r="O128" s="78"/>
      <c r="R128" s="86">
        <f>COUNTIF(D128:D131,"1")</f>
        <v>2</v>
      </c>
      <c r="S128" s="86">
        <f>COUNTIF(G128:G131,"1")</f>
        <v>3</v>
      </c>
      <c r="T128" s="86">
        <f>COUNTIF(J128:J131,"1")</f>
        <v>0</v>
      </c>
      <c r="U128" s="86">
        <f>COUNTIF(M128:M131,"1")</f>
        <v>0</v>
      </c>
    </row>
    <row r="129" spans="1:21" ht="30" customHeight="1" x14ac:dyDescent="0.2">
      <c r="A129" s="275"/>
      <c r="B129" s="125"/>
      <c r="C129" s="97" t="s">
        <v>12</v>
      </c>
      <c r="D129" s="27">
        <v>2</v>
      </c>
      <c r="E129" s="74" t="s">
        <v>357</v>
      </c>
      <c r="F129" s="60" t="s">
        <v>358</v>
      </c>
      <c r="G129" s="80">
        <v>1</v>
      </c>
      <c r="H129" s="66" t="s">
        <v>450</v>
      </c>
      <c r="I129" s="61" t="s">
        <v>451</v>
      </c>
      <c r="J129" s="83"/>
      <c r="K129" s="76"/>
      <c r="L129" s="76"/>
      <c r="M129" s="85"/>
      <c r="N129" s="78"/>
      <c r="O129" s="78"/>
      <c r="R129" s="86">
        <f>COUNTIF(D128:D131,"2")</f>
        <v>2</v>
      </c>
      <c r="S129" s="86">
        <f>COUNTIF(G128:G131,"2")</f>
        <v>1</v>
      </c>
      <c r="T129" s="86">
        <f>COUNTIF(J128:J131,"2")</f>
        <v>0</v>
      </c>
      <c r="U129" s="86">
        <f>COUNTIF(M128:M131,"2")</f>
        <v>0</v>
      </c>
    </row>
    <row r="130" spans="1:21" ht="30" customHeight="1" x14ac:dyDescent="0.2">
      <c r="A130" s="275"/>
      <c r="B130" s="125"/>
      <c r="C130" s="97" t="s">
        <v>13</v>
      </c>
      <c r="D130" s="27">
        <v>1</v>
      </c>
      <c r="E130" s="74" t="s">
        <v>359</v>
      </c>
      <c r="F130" s="60" t="s">
        <v>360</v>
      </c>
      <c r="G130" s="80">
        <v>1</v>
      </c>
      <c r="H130" s="66" t="s">
        <v>452</v>
      </c>
      <c r="I130" s="61" t="s">
        <v>360</v>
      </c>
      <c r="J130" s="83"/>
      <c r="K130" s="76"/>
      <c r="L130" s="76"/>
      <c r="M130" s="85"/>
      <c r="N130" s="78"/>
      <c r="O130" s="78"/>
      <c r="R130" s="86">
        <f>COUNTIF(D128:D131,"3")</f>
        <v>0</v>
      </c>
      <c r="S130" s="86">
        <f>COUNTIF(G128:G131,"3")</f>
        <v>0</v>
      </c>
      <c r="T130" s="86">
        <f>COUNTIF(J128:J131,"3")</f>
        <v>0</v>
      </c>
      <c r="U130" s="86">
        <f>COUNTIF(M128:M131,"3")</f>
        <v>0</v>
      </c>
    </row>
    <row r="131" spans="1:21" ht="30" customHeight="1" x14ac:dyDescent="0.2">
      <c r="A131" s="275"/>
      <c r="B131" s="125"/>
      <c r="C131" s="97" t="s">
        <v>14</v>
      </c>
      <c r="D131" s="27">
        <v>2</v>
      </c>
      <c r="E131" s="74" t="s">
        <v>361</v>
      </c>
      <c r="F131" s="60" t="s">
        <v>362</v>
      </c>
      <c r="G131" s="80">
        <v>2</v>
      </c>
      <c r="H131" s="66" t="s">
        <v>453</v>
      </c>
      <c r="I131" s="61" t="s">
        <v>362</v>
      </c>
      <c r="J131" s="83"/>
      <c r="K131" s="76"/>
      <c r="L131" s="76"/>
      <c r="M131" s="85"/>
      <c r="N131" s="78"/>
      <c r="O131" s="78"/>
      <c r="R131" s="86">
        <f>COUNTIF(D128:D131,"4")</f>
        <v>0</v>
      </c>
      <c r="S131" s="86">
        <f>COUNTIF(G128:G131,"4")</f>
        <v>0</v>
      </c>
      <c r="T131" s="86">
        <f>COUNTIF(J128:J131,"4")</f>
        <v>0</v>
      </c>
      <c r="U131" s="86">
        <f>COUNTIF(M128:M131,"4")</f>
        <v>0</v>
      </c>
    </row>
    <row r="132" spans="1:21" ht="9" customHeight="1" x14ac:dyDescent="0.25">
      <c r="B132" s="220"/>
      <c r="C132" s="221"/>
      <c r="D132" s="119"/>
      <c r="E132" s="120"/>
      <c r="F132" s="120"/>
      <c r="G132" s="119"/>
      <c r="H132" s="120"/>
      <c r="I132" s="120"/>
      <c r="J132" s="119"/>
      <c r="K132" s="124"/>
      <c r="M132" s="119"/>
      <c r="N132" s="124"/>
    </row>
    <row r="133" spans="1:21" ht="18.75" x14ac:dyDescent="0.2">
      <c r="A133" s="275"/>
      <c r="B133" s="125"/>
      <c r="C133" s="222" t="s">
        <v>15</v>
      </c>
      <c r="D133" s="222"/>
      <c r="E133" s="222"/>
      <c r="F133" s="222"/>
      <c r="G133" s="222"/>
      <c r="H133" s="222"/>
      <c r="I133" s="222"/>
      <c r="J133" s="222"/>
      <c r="K133" s="226"/>
      <c r="L133" s="116"/>
      <c r="M133" s="116"/>
      <c r="N133" s="116"/>
      <c r="O133" s="116"/>
    </row>
    <row r="134" spans="1:21" ht="30" customHeight="1" x14ac:dyDescent="0.2">
      <c r="A134" s="275"/>
      <c r="B134" s="118"/>
      <c r="C134" s="105" t="s">
        <v>16</v>
      </c>
      <c r="D134" s="27">
        <v>2</v>
      </c>
      <c r="E134" s="60" t="s">
        <v>363</v>
      </c>
      <c r="F134" s="60" t="s">
        <v>364</v>
      </c>
      <c r="G134" s="80">
        <v>2</v>
      </c>
      <c r="H134" s="61" t="s">
        <v>454</v>
      </c>
      <c r="I134" s="61" t="s">
        <v>364</v>
      </c>
      <c r="J134" s="83"/>
      <c r="K134" s="76"/>
      <c r="L134" s="76"/>
      <c r="M134" s="85"/>
      <c r="N134" s="78"/>
      <c r="O134" s="78"/>
      <c r="R134" s="86">
        <f>COUNTIF(D134:D136,"1")</f>
        <v>1</v>
      </c>
      <c r="S134" s="86">
        <f>COUNTIF(G134:G136,"1")</f>
        <v>0</v>
      </c>
      <c r="T134" s="86">
        <f>COUNTIF(J134:J136,"1")</f>
        <v>0</v>
      </c>
      <c r="U134" s="86">
        <f>COUNTIF(M134:M136,"1")</f>
        <v>0</v>
      </c>
    </row>
    <row r="135" spans="1:21" ht="30" customHeight="1" x14ac:dyDescent="0.2">
      <c r="A135" s="275"/>
      <c r="B135" s="125"/>
      <c r="C135" s="97" t="s">
        <v>17</v>
      </c>
      <c r="D135" s="27">
        <v>2</v>
      </c>
      <c r="E135" s="60" t="s">
        <v>365</v>
      </c>
      <c r="F135" s="60" t="s">
        <v>366</v>
      </c>
      <c r="G135" s="80">
        <v>2</v>
      </c>
      <c r="H135" s="66" t="s">
        <v>455</v>
      </c>
      <c r="I135" s="61" t="s">
        <v>366</v>
      </c>
      <c r="J135" s="83"/>
      <c r="K135" s="76"/>
      <c r="L135" s="76"/>
      <c r="M135" s="85"/>
      <c r="N135" s="78"/>
      <c r="O135" s="78"/>
      <c r="R135" s="86">
        <f>COUNTIF(D134:D136,"2")</f>
        <v>2</v>
      </c>
      <c r="S135" s="86">
        <f>COUNTIF(G134:G136,"2")</f>
        <v>3</v>
      </c>
      <c r="T135" s="86">
        <f>COUNTIF(J134:J136,"2")</f>
        <v>0</v>
      </c>
      <c r="U135" s="86">
        <f>COUNTIF(M134:M136,"2")</f>
        <v>0</v>
      </c>
    </row>
    <row r="136" spans="1:21" ht="30" customHeight="1" x14ac:dyDescent="0.2">
      <c r="A136" s="275"/>
      <c r="B136" s="125"/>
      <c r="C136" s="97" t="s">
        <v>18</v>
      </c>
      <c r="D136" s="27">
        <v>1</v>
      </c>
      <c r="E136" s="74" t="s">
        <v>367</v>
      </c>
      <c r="F136" s="60" t="s">
        <v>368</v>
      </c>
      <c r="G136" s="80">
        <v>2</v>
      </c>
      <c r="H136" s="66" t="s">
        <v>456</v>
      </c>
      <c r="I136" s="61" t="s">
        <v>457</v>
      </c>
      <c r="J136" s="83"/>
      <c r="K136" s="76"/>
      <c r="L136" s="76"/>
      <c r="M136" s="85"/>
      <c r="N136" s="78"/>
      <c r="O136" s="78"/>
      <c r="R136" s="86">
        <f>COUNTIF(D134:D136,"3")</f>
        <v>0</v>
      </c>
      <c r="S136" s="86">
        <f>COUNTIF(G134:G136,"3")</f>
        <v>0</v>
      </c>
      <c r="T136" s="86">
        <f>COUNTIF(J134:J136,"3")</f>
        <v>0</v>
      </c>
      <c r="U136" s="86">
        <f>COUNTIF(M134:M136,"3")</f>
        <v>0</v>
      </c>
    </row>
    <row r="137" spans="1:21" ht="9" customHeight="1" x14ac:dyDescent="0.25">
      <c r="B137" s="220"/>
      <c r="C137" s="221"/>
      <c r="D137" s="119"/>
      <c r="E137" s="120"/>
      <c r="F137" s="120"/>
      <c r="G137" s="119"/>
      <c r="H137" s="120"/>
      <c r="I137" s="120"/>
      <c r="J137" s="119"/>
      <c r="K137" s="124"/>
      <c r="M137" s="119"/>
      <c r="N137" s="124"/>
      <c r="R137" s="86">
        <f>COUNTIF(D134:D136,"4")</f>
        <v>0</v>
      </c>
      <c r="S137" s="86">
        <f>COUNTIF(G134:G136,"4")</f>
        <v>0</v>
      </c>
      <c r="T137" s="86">
        <f>COUNTIF(J134:J136,"4")</f>
        <v>0</v>
      </c>
    </row>
    <row r="138" spans="1:21" ht="18.75" x14ac:dyDescent="0.2">
      <c r="A138" s="275"/>
      <c r="B138" s="125"/>
      <c r="C138" s="222" t="s">
        <v>19</v>
      </c>
      <c r="D138" s="222"/>
      <c r="E138" s="222"/>
      <c r="F138" s="222"/>
      <c r="G138" s="222"/>
      <c r="H138" s="222"/>
      <c r="I138" s="222"/>
      <c r="J138" s="222"/>
      <c r="K138" s="226"/>
      <c r="L138" s="116"/>
      <c r="M138" s="116"/>
      <c r="N138" s="116"/>
      <c r="O138" s="116"/>
    </row>
    <row r="139" spans="1:21" ht="30" customHeight="1" x14ac:dyDescent="0.2">
      <c r="A139" s="275"/>
      <c r="B139" s="118"/>
      <c r="C139" s="105" t="s">
        <v>20</v>
      </c>
      <c r="D139" s="27">
        <v>2</v>
      </c>
      <c r="E139" s="60" t="s">
        <v>369</v>
      </c>
      <c r="F139" s="60" t="s">
        <v>370</v>
      </c>
      <c r="G139" s="80">
        <v>2</v>
      </c>
      <c r="H139" s="61" t="s">
        <v>458</v>
      </c>
      <c r="I139" s="61" t="s">
        <v>459</v>
      </c>
      <c r="J139" s="83"/>
      <c r="K139" s="76"/>
      <c r="L139" s="76"/>
      <c r="M139" s="85"/>
      <c r="N139" s="78"/>
      <c r="O139" s="78"/>
      <c r="P139" s="138"/>
      <c r="Q139" s="138"/>
      <c r="R139" s="86">
        <f>COUNTIF(D139:D141,"1")</f>
        <v>2</v>
      </c>
      <c r="S139" s="86">
        <f>COUNTIF(G139:G141,"1")</f>
        <v>2</v>
      </c>
      <c r="T139" s="86">
        <f>COUNTIF(J139:J141,"1")</f>
        <v>0</v>
      </c>
      <c r="U139" s="86">
        <f>COUNTIF(M139:M141,"1")</f>
        <v>0</v>
      </c>
    </row>
    <row r="140" spans="1:21" ht="30" customHeight="1" x14ac:dyDescent="0.2">
      <c r="A140" s="275"/>
      <c r="B140" s="125"/>
      <c r="C140" s="97" t="s">
        <v>21</v>
      </c>
      <c r="D140" s="27">
        <v>1</v>
      </c>
      <c r="E140" s="74" t="s">
        <v>371</v>
      </c>
      <c r="F140" s="60" t="s">
        <v>372</v>
      </c>
      <c r="G140" s="80">
        <v>1</v>
      </c>
      <c r="H140" s="66" t="s">
        <v>460</v>
      </c>
      <c r="I140" s="61" t="s">
        <v>461</v>
      </c>
      <c r="J140" s="83"/>
      <c r="K140" s="76"/>
      <c r="L140" s="76"/>
      <c r="M140" s="85"/>
      <c r="N140" s="78"/>
      <c r="O140" s="78"/>
      <c r="P140" s="138"/>
      <c r="Q140" s="138"/>
      <c r="R140" s="86">
        <f>COUNTIF(D139:D141,"2")</f>
        <v>1</v>
      </c>
      <c r="S140" s="86">
        <f>COUNTIF(G139:G141,"2")</f>
        <v>1</v>
      </c>
      <c r="T140" s="86">
        <f>COUNTIF(J139:J141,"2")</f>
        <v>0</v>
      </c>
      <c r="U140" s="86">
        <f>COUNTIF(M139:M141,"2")</f>
        <v>0</v>
      </c>
    </row>
    <row r="141" spans="1:21" ht="30" customHeight="1" x14ac:dyDescent="0.2">
      <c r="A141" s="275"/>
      <c r="B141" s="125"/>
      <c r="C141" s="97" t="s">
        <v>22</v>
      </c>
      <c r="D141" s="27">
        <v>1</v>
      </c>
      <c r="E141" s="74" t="s">
        <v>373</v>
      </c>
      <c r="F141" s="60" t="s">
        <v>374</v>
      </c>
      <c r="G141" s="80">
        <v>1</v>
      </c>
      <c r="H141" s="66" t="s">
        <v>462</v>
      </c>
      <c r="I141" s="61" t="s">
        <v>374</v>
      </c>
      <c r="J141" s="83"/>
      <c r="K141" s="76"/>
      <c r="L141" s="76"/>
      <c r="M141" s="85"/>
      <c r="N141" s="78"/>
      <c r="O141" s="78"/>
      <c r="P141" s="138"/>
      <c r="Q141" s="138"/>
      <c r="R141" s="86">
        <f>COUNTIF(D139:D141,"3")</f>
        <v>0</v>
      </c>
      <c r="S141" s="86">
        <f>COUNTIF(G139:G141,"3")</f>
        <v>0</v>
      </c>
      <c r="T141" s="86">
        <f>COUNTIF(J139:J141,"3")</f>
        <v>0</v>
      </c>
      <c r="U141" s="86">
        <f>COUNTIF(M139:M141,"3")</f>
        <v>0</v>
      </c>
    </row>
    <row r="142" spans="1:21" x14ac:dyDescent="0.2">
      <c r="R142" s="86">
        <f>COUNTIF(D139:D141,"4")</f>
        <v>0</v>
      </c>
      <c r="S142" s="86">
        <f>COUNTIF(G139:G141,"4")</f>
        <v>0</v>
      </c>
      <c r="T142" s="86">
        <f>COUNTIF(J139:J141,"4")</f>
        <v>0</v>
      </c>
    </row>
    <row r="65530" spans="2:6" ht="15" x14ac:dyDescent="0.25">
      <c r="B65530" s="269" t="s">
        <v>29</v>
      </c>
      <c r="C65530" s="269"/>
      <c r="D65530" s="269"/>
      <c r="E65530" s="269"/>
      <c r="F65530" s="99"/>
    </row>
    <row r="65531" spans="2:6" x14ac:dyDescent="0.2">
      <c r="B65531" s="268" t="s">
        <v>30</v>
      </c>
      <c r="C65531" s="268"/>
      <c r="D65531" s="268"/>
      <c r="E65531" s="268"/>
      <c r="F65531" s="140"/>
    </row>
    <row r="65532" spans="2:6" x14ac:dyDescent="0.2">
      <c r="B65532" s="268" t="s">
        <v>31</v>
      </c>
      <c r="C65532" s="268"/>
      <c r="D65532" s="268"/>
      <c r="E65532" s="268"/>
      <c r="F65532" s="140"/>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1">
      <iconSet iconSet="4TrafficLights">
        <cfvo type="percent" val="0"/>
        <cfvo type="num" val="1"/>
        <cfvo type="num" val="3"/>
        <cfvo type="num" val="4"/>
      </iconSet>
    </cfRule>
  </conditionalFormatting>
  <conditionalFormatting sqref="D13:D17">
    <cfRule type="iconSet" priority="10">
      <iconSet iconSet="4TrafficLights">
        <cfvo type="percent" val="0"/>
        <cfvo type="num" val="1"/>
        <cfvo type="num" val="3"/>
        <cfvo type="num" val="4"/>
      </iconSet>
    </cfRule>
  </conditionalFormatting>
  <conditionalFormatting sqref="D20:D27">
    <cfRule type="iconSet" priority="9">
      <iconSet iconSet="4TrafficLights">
        <cfvo type="percent" val="0"/>
        <cfvo type="num" val="1"/>
        <cfvo type="num" val="3"/>
        <cfvo type="num" val="4"/>
      </iconSet>
    </cfRule>
  </conditionalFormatting>
  <conditionalFormatting sqref="D30:D33">
    <cfRule type="iconSet" priority="8">
      <iconSet iconSet="4TrafficLights">
        <cfvo type="percent" val="0"/>
        <cfvo type="num" val="1"/>
        <cfvo type="num" val="3"/>
        <cfvo type="num" val="4"/>
      </iconSet>
    </cfRule>
  </conditionalFormatting>
  <conditionalFormatting sqref="D36:D44">
    <cfRule type="iconSet" priority="7">
      <iconSet iconSet="4TrafficLights">
        <cfvo type="percent" val="0"/>
        <cfvo type="num" val="1"/>
        <cfvo type="num" val="3"/>
        <cfvo type="num" val="4"/>
      </iconSet>
    </cfRule>
  </conditionalFormatting>
  <conditionalFormatting sqref="D47:D50">
    <cfRule type="iconSet" priority="6">
      <iconSet iconSet="4TrafficLights">
        <cfvo type="percent" val="0"/>
        <cfvo type="num" val="1"/>
        <cfvo type="num" val="3"/>
        <cfvo type="num" val="4"/>
      </iconSet>
    </cfRule>
  </conditionalFormatting>
  <conditionalFormatting sqref="D55:D59">
    <cfRule type="iconSet" priority="120">
      <iconSet iconSet="4TrafficLights">
        <cfvo type="percent" val="0"/>
        <cfvo type="num" val="1"/>
        <cfvo type="num" val="3"/>
        <cfvo type="num" val="4"/>
      </iconSet>
    </cfRule>
  </conditionalFormatting>
  <conditionalFormatting sqref="D62:D65">
    <cfRule type="iconSet" priority="114">
      <iconSet iconSet="4TrafficLights">
        <cfvo type="percent" val="0"/>
        <cfvo type="num" val="1"/>
        <cfvo type="num" val="3"/>
        <cfvo type="num" val="4"/>
      </iconSet>
    </cfRule>
  </conditionalFormatting>
  <conditionalFormatting sqref="D68:D71">
    <cfRule type="iconSet" priority="92">
      <iconSet iconSet="4TrafficLights">
        <cfvo type="percent" val="0"/>
        <cfvo type="num" val="1"/>
        <cfvo type="num" val="3"/>
        <cfvo type="num" val="4"/>
      </iconSet>
    </cfRule>
  </conditionalFormatting>
  <conditionalFormatting sqref="D74:D79">
    <cfRule type="iconSet" priority="75">
      <iconSet iconSet="4TrafficLights">
        <cfvo type="percent" val="0"/>
        <cfvo type="num" val="1"/>
        <cfvo type="num" val="3"/>
        <cfvo type="num" val="4"/>
      </iconSet>
    </cfRule>
  </conditionalFormatting>
  <conditionalFormatting sqref="D84:D86">
    <cfRule type="iconSet" priority="58">
      <iconSet iconSet="4TrafficLights">
        <cfvo type="percent" val="0"/>
        <cfvo type="num" val="1"/>
        <cfvo type="num" val="3"/>
        <cfvo type="num" val="4"/>
      </iconSet>
    </cfRule>
  </conditionalFormatting>
  <conditionalFormatting sqref="D89:D95">
    <cfRule type="iconSet" priority="55">
      <iconSet iconSet="4TrafficLights">
        <cfvo type="percent" val="0"/>
        <cfvo type="num" val="1"/>
        <cfvo type="num" val="3"/>
        <cfvo type="num" val="4"/>
      </iconSet>
    </cfRule>
  </conditionalFormatting>
  <conditionalFormatting sqref="D98:D99">
    <cfRule type="iconSet" priority="52">
      <iconSet iconSet="4TrafficLights">
        <cfvo type="percent" val="0"/>
        <cfvo type="num" val="1"/>
        <cfvo type="num" val="3"/>
        <cfvo type="num" val="4"/>
      </iconSet>
    </cfRule>
  </conditionalFormatting>
  <conditionalFormatting sqref="D102:D111">
    <cfRule type="iconSet" priority="49">
      <iconSet iconSet="4TrafficLights">
        <cfvo type="percent" val="0"/>
        <cfvo type="num" val="1"/>
        <cfvo type="num" val="3"/>
        <cfvo type="num" val="4"/>
      </iconSet>
    </cfRule>
  </conditionalFormatting>
  <conditionalFormatting sqref="D114:D117">
    <cfRule type="iconSet" priority="46">
      <iconSet iconSet="4TrafficLights">
        <cfvo type="percent" val="0"/>
        <cfvo type="num" val="1"/>
        <cfvo type="num" val="3"/>
        <cfvo type="num" val="4"/>
      </iconSet>
    </cfRule>
  </conditionalFormatting>
  <conditionalFormatting sqref="D122:D125">
    <cfRule type="iconSet" priority="5">
      <iconSet iconSet="4TrafficLights">
        <cfvo type="percent" val="0"/>
        <cfvo type="num" val="1"/>
        <cfvo type="num" val="3"/>
        <cfvo type="num" val="4"/>
      </iconSet>
    </cfRule>
  </conditionalFormatting>
  <conditionalFormatting sqref="D128:D131">
    <cfRule type="iconSet" priority="4">
      <iconSet iconSet="4TrafficLights">
        <cfvo type="percent" val="0"/>
        <cfvo type="num" val="1"/>
        <cfvo type="num" val="3"/>
        <cfvo type="num" val="4"/>
      </iconSet>
    </cfRule>
  </conditionalFormatting>
  <conditionalFormatting sqref="D134:D136">
    <cfRule type="iconSet" priority="2">
      <iconSet iconSet="4TrafficLights">
        <cfvo type="percent" val="0"/>
        <cfvo type="num" val="1"/>
        <cfvo type="num" val="3"/>
        <cfvo type="num" val="4"/>
      </iconSet>
    </cfRule>
    <cfRule type="iconSet" priority="3">
      <iconSet iconSet="4TrafficLights">
        <cfvo type="percent" val="0"/>
        <cfvo type="num" val="1"/>
        <cfvo type="num" val="3"/>
        <cfvo type="num" val="4"/>
      </iconSet>
    </cfRule>
  </conditionalFormatting>
  <conditionalFormatting sqref="D139:D141">
    <cfRule type="iconSet" priority="1">
      <iconSet iconSet="4TrafficLights">
        <cfvo type="percent" val="0"/>
        <cfvo type="num" val="1"/>
        <cfvo type="num" val="3"/>
        <cfvo type="num" val="4"/>
      </iconSet>
    </cfRule>
  </conditionalFormatting>
  <conditionalFormatting sqref="G7:G10">
    <cfRule type="iconSet" priority="149">
      <iconSet iconSet="4TrafficLights">
        <cfvo type="percent" val="0"/>
        <cfvo type="num" val="1"/>
        <cfvo type="num" val="3"/>
        <cfvo type="num" val="4"/>
      </iconSet>
    </cfRule>
  </conditionalFormatting>
  <conditionalFormatting sqref="G13:G17">
    <cfRule type="iconSet" priority="146">
      <iconSet iconSet="4TrafficLights">
        <cfvo type="percent" val="0"/>
        <cfvo type="num" val="1"/>
        <cfvo type="num" val="3"/>
        <cfvo type="num" val="4"/>
      </iconSet>
    </cfRule>
  </conditionalFormatting>
  <conditionalFormatting sqref="G20:G27">
    <cfRule type="iconSet" priority="139">
      <iconSet iconSet="4TrafficLights">
        <cfvo type="percent" val="0"/>
        <cfvo type="num" val="1"/>
        <cfvo type="num" val="3"/>
        <cfvo type="num" val="4"/>
      </iconSet>
    </cfRule>
  </conditionalFormatting>
  <conditionalFormatting sqref="G30:G33">
    <cfRule type="iconSet" priority="134">
      <iconSet iconSet="4TrafficLights">
        <cfvo type="percent" val="0"/>
        <cfvo type="num" val="1"/>
        <cfvo type="num" val="3"/>
        <cfvo type="num" val="4"/>
      </iconSet>
    </cfRule>
  </conditionalFormatting>
  <conditionalFormatting sqref="G36:G44">
    <cfRule type="iconSet" priority="129">
      <iconSet iconSet="4TrafficLights">
        <cfvo type="percent" val="0"/>
        <cfvo type="num" val="1"/>
        <cfvo type="num" val="3"/>
        <cfvo type="num" val="4"/>
      </iconSet>
    </cfRule>
  </conditionalFormatting>
  <conditionalFormatting sqref="G47:G50">
    <cfRule type="iconSet" priority="124">
      <iconSet iconSet="4TrafficLights">
        <cfvo type="percent" val="0"/>
        <cfvo type="num" val="1"/>
        <cfvo type="num" val="3"/>
        <cfvo type="num" val="4"/>
      </iconSet>
    </cfRule>
  </conditionalFormatting>
  <conditionalFormatting sqref="G55:G59">
    <cfRule type="iconSet" priority="118">
      <iconSet iconSet="4TrafficLights">
        <cfvo type="percent" val="0"/>
        <cfvo type="num" val="1"/>
        <cfvo type="num" val="3"/>
        <cfvo type="num" val="4"/>
      </iconSet>
    </cfRule>
  </conditionalFormatting>
  <conditionalFormatting sqref="G62:G65">
    <cfRule type="iconSet" priority="112">
      <iconSet iconSet="4TrafficLights">
        <cfvo type="percent" val="0"/>
        <cfvo type="num" val="1"/>
        <cfvo type="num" val="3"/>
        <cfvo type="num" val="4"/>
      </iconSet>
    </cfRule>
  </conditionalFormatting>
  <conditionalFormatting sqref="G68:G71">
    <cfRule type="iconSet" priority="90">
      <iconSet iconSet="4TrafficLights">
        <cfvo type="percent" val="0"/>
        <cfvo type="num" val="1"/>
        <cfvo type="num" val="3"/>
        <cfvo type="num" val="4"/>
      </iconSet>
    </cfRule>
  </conditionalFormatting>
  <conditionalFormatting sqref="G74:G79">
    <cfRule type="iconSet" priority="73">
      <iconSet iconSet="4TrafficLights">
        <cfvo type="percent" val="0"/>
        <cfvo type="num" val="1"/>
        <cfvo type="num" val="3"/>
        <cfvo type="num" val="4"/>
      </iconSet>
    </cfRule>
  </conditionalFormatting>
  <conditionalFormatting sqref="G84:G86">
    <cfRule type="iconSet" priority="57">
      <iconSet iconSet="4TrafficLights">
        <cfvo type="percent" val="0"/>
        <cfvo type="num" val="1"/>
        <cfvo type="num" val="3"/>
        <cfvo type="num" val="4"/>
      </iconSet>
    </cfRule>
  </conditionalFormatting>
  <conditionalFormatting sqref="G89:G95">
    <cfRule type="iconSet" priority="54">
      <iconSet iconSet="4TrafficLights">
        <cfvo type="percent" val="0"/>
        <cfvo type="num" val="1"/>
        <cfvo type="num" val="3"/>
        <cfvo type="num" val="4"/>
      </iconSet>
    </cfRule>
  </conditionalFormatting>
  <conditionalFormatting sqref="G98:G99">
    <cfRule type="iconSet" priority="51">
      <iconSet iconSet="4TrafficLights">
        <cfvo type="percent" val="0"/>
        <cfvo type="num" val="1"/>
        <cfvo type="num" val="3"/>
        <cfvo type="num" val="4"/>
      </iconSet>
    </cfRule>
  </conditionalFormatting>
  <conditionalFormatting sqref="G102:G111">
    <cfRule type="iconSet" priority="48">
      <iconSet iconSet="4TrafficLights">
        <cfvo type="percent" val="0"/>
        <cfvo type="num" val="1"/>
        <cfvo type="num" val="3"/>
        <cfvo type="num" val="4"/>
      </iconSet>
    </cfRule>
  </conditionalFormatting>
  <conditionalFormatting sqref="G114:G117">
    <cfRule type="iconSet" priority="45">
      <iconSet iconSet="4TrafficLights">
        <cfvo type="percent" val="0"/>
        <cfvo type="num" val="1"/>
        <cfvo type="num" val="3"/>
        <cfvo type="num" val="4"/>
      </iconSet>
    </cfRule>
  </conditionalFormatting>
  <conditionalFormatting sqref="G122:G125">
    <cfRule type="iconSet" priority="42">
      <iconSet iconSet="4TrafficLights">
        <cfvo type="percent" val="0"/>
        <cfvo type="num" val="1"/>
        <cfvo type="num" val="3"/>
        <cfvo type="num" val="4"/>
      </iconSet>
    </cfRule>
  </conditionalFormatting>
  <conditionalFormatting sqref="G128:G131">
    <cfRule type="iconSet" priority="39">
      <iconSet iconSet="4TrafficLights">
        <cfvo type="percent" val="0"/>
        <cfvo type="num" val="1"/>
        <cfvo type="num" val="3"/>
        <cfvo type="num" val="4"/>
      </iconSet>
    </cfRule>
  </conditionalFormatting>
  <conditionalFormatting sqref="G134:G136">
    <cfRule type="iconSet" priority="36">
      <iconSet iconSet="4TrafficLights">
        <cfvo type="percent" val="0"/>
        <cfvo type="num" val="1"/>
        <cfvo type="num" val="3"/>
        <cfvo type="num" val="4"/>
      </iconSet>
    </cfRule>
  </conditionalFormatting>
  <conditionalFormatting sqref="G139:G141">
    <cfRule type="iconSet" priority="33">
      <iconSet iconSet="4TrafficLights">
        <cfvo type="percent" val="0"/>
        <cfvo type="num" val="1"/>
        <cfvo type="num" val="3"/>
        <cfvo type="num" val="4"/>
      </iconSet>
    </cfRule>
  </conditionalFormatting>
  <conditionalFormatting sqref="J7:J10">
    <cfRule type="iconSet" priority="148">
      <iconSet iconSet="4TrafficLights">
        <cfvo type="percent" val="0"/>
        <cfvo type="num" val="1"/>
        <cfvo type="num" val="3"/>
        <cfvo type="num" val="4"/>
      </iconSet>
    </cfRule>
  </conditionalFormatting>
  <conditionalFormatting sqref="J13:J17">
    <cfRule type="iconSet" priority="145">
      <iconSet iconSet="4TrafficLights">
        <cfvo type="percent" val="0"/>
        <cfvo type="num" val="1"/>
        <cfvo type="num" val="3"/>
        <cfvo type="num" val="4"/>
      </iconSet>
    </cfRule>
  </conditionalFormatting>
  <conditionalFormatting sqref="J20:J27">
    <cfRule type="iconSet" priority="136">
      <iconSet iconSet="4TrafficLights">
        <cfvo type="percent" val="0"/>
        <cfvo type="num" val="1"/>
        <cfvo type="num" val="3"/>
        <cfvo type="num" val="4"/>
      </iconSet>
    </cfRule>
  </conditionalFormatting>
  <conditionalFormatting sqref="J30:J33">
    <cfRule type="iconSet" priority="131">
      <iconSet iconSet="4TrafficLights">
        <cfvo type="percent" val="0"/>
        <cfvo type="num" val="1"/>
        <cfvo type="num" val="3"/>
        <cfvo type="num" val="4"/>
      </iconSet>
    </cfRule>
  </conditionalFormatting>
  <conditionalFormatting sqref="J36:J44">
    <cfRule type="iconSet" priority="126">
      <iconSet iconSet="4TrafficLights">
        <cfvo type="percent" val="0"/>
        <cfvo type="num" val="1"/>
        <cfvo type="num" val="3"/>
        <cfvo type="num" val="4"/>
      </iconSet>
    </cfRule>
  </conditionalFormatting>
  <conditionalFormatting sqref="J47:J50">
    <cfRule type="iconSet" priority="121">
      <iconSet iconSet="4TrafficLights">
        <cfvo type="percent" val="0"/>
        <cfvo type="num" val="1"/>
        <cfvo type="num" val="3"/>
        <cfvo type="num" val="4"/>
      </iconSet>
    </cfRule>
  </conditionalFormatting>
  <conditionalFormatting sqref="J55:J59">
    <cfRule type="iconSet" priority="116">
      <iconSet iconSet="4TrafficLights">
        <cfvo type="percent" val="0"/>
        <cfvo type="num" val="1"/>
        <cfvo type="num" val="3"/>
        <cfvo type="num" val="4"/>
      </iconSet>
    </cfRule>
  </conditionalFormatting>
  <conditionalFormatting sqref="J62:J65">
    <cfRule type="iconSet" priority="110">
      <iconSet iconSet="4TrafficLights">
        <cfvo type="percent" val="0"/>
        <cfvo type="num" val="1"/>
        <cfvo type="num" val="3"/>
        <cfvo type="num" val="4"/>
      </iconSet>
    </cfRule>
  </conditionalFormatting>
  <conditionalFormatting sqref="J68:J71">
    <cfRule type="iconSet" priority="88">
      <iconSet iconSet="4TrafficLights">
        <cfvo type="percent" val="0"/>
        <cfvo type="num" val="1"/>
        <cfvo type="num" val="3"/>
        <cfvo type="num" val="4"/>
      </iconSet>
    </cfRule>
  </conditionalFormatting>
  <conditionalFormatting sqref="J74:J79">
    <cfRule type="iconSet" priority="71">
      <iconSet iconSet="4TrafficLights">
        <cfvo type="percent" val="0"/>
        <cfvo type="num" val="1"/>
        <cfvo type="num" val="3"/>
        <cfvo type="num" val="4"/>
      </iconSet>
    </cfRule>
  </conditionalFormatting>
  <conditionalFormatting sqref="J84:J86">
    <cfRule type="iconSet" priority="56">
      <iconSet iconSet="4TrafficLights">
        <cfvo type="percent" val="0"/>
        <cfvo type="num" val="1"/>
        <cfvo type="num" val="3"/>
        <cfvo type="num" val="4"/>
      </iconSet>
    </cfRule>
  </conditionalFormatting>
  <conditionalFormatting sqref="J89:J95">
    <cfRule type="iconSet" priority="53">
      <iconSet iconSet="4TrafficLights">
        <cfvo type="percent" val="0"/>
        <cfvo type="num" val="1"/>
        <cfvo type="num" val="3"/>
        <cfvo type="num" val="4"/>
      </iconSet>
    </cfRule>
  </conditionalFormatting>
  <conditionalFormatting sqref="J98:J99">
    <cfRule type="iconSet" priority="50">
      <iconSet iconSet="4TrafficLights">
        <cfvo type="percent" val="0"/>
        <cfvo type="num" val="1"/>
        <cfvo type="num" val="3"/>
        <cfvo type="num" val="4"/>
      </iconSet>
    </cfRule>
  </conditionalFormatting>
  <conditionalFormatting sqref="J102:J111">
    <cfRule type="iconSet" priority="47">
      <iconSet iconSet="4TrafficLights">
        <cfvo type="percent" val="0"/>
        <cfvo type="num" val="1"/>
        <cfvo type="num" val="3"/>
        <cfvo type="num" val="4"/>
      </iconSet>
    </cfRule>
  </conditionalFormatting>
  <conditionalFormatting sqref="J114:J117">
    <cfRule type="iconSet" priority="44">
      <iconSet iconSet="4TrafficLights">
        <cfvo type="percent" val="0"/>
        <cfvo type="num" val="1"/>
        <cfvo type="num" val="3"/>
        <cfvo type="num" val="4"/>
      </iconSet>
    </cfRule>
  </conditionalFormatting>
  <conditionalFormatting sqref="J122:J125">
    <cfRule type="iconSet" priority="41">
      <iconSet iconSet="4TrafficLights">
        <cfvo type="percent" val="0"/>
        <cfvo type="num" val="1"/>
        <cfvo type="num" val="3"/>
        <cfvo type="num" val="4"/>
      </iconSet>
    </cfRule>
  </conditionalFormatting>
  <conditionalFormatting sqref="J128:J131">
    <cfRule type="iconSet" priority="38">
      <iconSet iconSet="4TrafficLights">
        <cfvo type="percent" val="0"/>
        <cfvo type="num" val="1"/>
        <cfvo type="num" val="3"/>
        <cfvo type="num" val="4"/>
      </iconSet>
    </cfRule>
  </conditionalFormatting>
  <conditionalFormatting sqref="J134:J136">
    <cfRule type="iconSet" priority="35">
      <iconSet iconSet="4TrafficLights">
        <cfvo type="percent" val="0"/>
        <cfvo type="num" val="1"/>
        <cfvo type="num" val="3"/>
        <cfvo type="num" val="4"/>
      </iconSet>
    </cfRule>
  </conditionalFormatting>
  <conditionalFormatting sqref="J139:J141">
    <cfRule type="iconSet" priority="32">
      <iconSet iconSet="4TrafficLights">
        <cfvo type="percent" val="0"/>
        <cfvo type="num" val="1"/>
        <cfvo type="num" val="3"/>
        <cfvo type="num" val="4"/>
      </iconSet>
    </cfRule>
  </conditionalFormatting>
  <conditionalFormatting sqref="M7:M10">
    <cfRule type="iconSet" priority="30">
      <iconSet iconSet="4TrafficLights">
        <cfvo type="percent" val="0"/>
        <cfvo type="num" val="1"/>
        <cfvo type="num" val="3"/>
        <cfvo type="num" val="4"/>
      </iconSet>
    </cfRule>
  </conditionalFormatting>
  <conditionalFormatting sqref="M13:M17">
    <cfRule type="iconSet" priority="29">
      <iconSet iconSet="4TrafficLights">
        <cfvo type="percent" val="0"/>
        <cfvo type="num" val="1"/>
        <cfvo type="num" val="3"/>
        <cfvo type="num" val="4"/>
      </iconSet>
    </cfRule>
  </conditionalFormatting>
  <conditionalFormatting sqref="M20:M27">
    <cfRule type="iconSet" priority="28">
      <iconSet iconSet="4TrafficLights">
        <cfvo type="percent" val="0"/>
        <cfvo type="num" val="1"/>
        <cfvo type="num" val="3"/>
        <cfvo type="num" val="4"/>
      </iconSet>
    </cfRule>
  </conditionalFormatting>
  <conditionalFormatting sqref="M30:M33">
    <cfRule type="iconSet" priority="27">
      <iconSet iconSet="4TrafficLights">
        <cfvo type="percent" val="0"/>
        <cfvo type="num" val="1"/>
        <cfvo type="num" val="3"/>
        <cfvo type="num" val="4"/>
      </iconSet>
    </cfRule>
  </conditionalFormatting>
  <conditionalFormatting sqref="M36:M44">
    <cfRule type="iconSet" priority="26">
      <iconSet iconSet="4TrafficLights">
        <cfvo type="percent" val="0"/>
        <cfvo type="num" val="1"/>
        <cfvo type="num" val="3"/>
        <cfvo type="num" val="4"/>
      </iconSet>
    </cfRule>
  </conditionalFormatting>
  <conditionalFormatting sqref="M47:M50">
    <cfRule type="iconSet" priority="25">
      <iconSet iconSet="4TrafficLights">
        <cfvo type="percent" val="0"/>
        <cfvo type="num" val="1"/>
        <cfvo type="num" val="3"/>
        <cfvo type="num" val="4"/>
      </iconSet>
    </cfRule>
  </conditionalFormatting>
  <conditionalFormatting sqref="M55:M59">
    <cfRule type="iconSet" priority="24">
      <iconSet iconSet="4TrafficLights">
        <cfvo type="percent" val="0"/>
        <cfvo type="num" val="1"/>
        <cfvo type="num" val="3"/>
        <cfvo type="num" val="4"/>
      </iconSet>
    </cfRule>
  </conditionalFormatting>
  <conditionalFormatting sqref="M62:M65">
    <cfRule type="iconSet" priority="23">
      <iconSet iconSet="4TrafficLights">
        <cfvo type="percent" val="0"/>
        <cfvo type="num" val="1"/>
        <cfvo type="num" val="3"/>
        <cfvo type="num" val="4"/>
      </iconSet>
    </cfRule>
  </conditionalFormatting>
  <conditionalFormatting sqref="M68:M71">
    <cfRule type="iconSet" priority="22">
      <iconSet iconSet="4TrafficLights">
        <cfvo type="percent" val="0"/>
        <cfvo type="num" val="1"/>
        <cfvo type="num" val="3"/>
        <cfvo type="num" val="4"/>
      </iconSet>
    </cfRule>
  </conditionalFormatting>
  <conditionalFormatting sqref="M74:M79">
    <cfRule type="iconSet" priority="21">
      <iconSet iconSet="4TrafficLights">
        <cfvo type="percent" val="0"/>
        <cfvo type="num" val="1"/>
        <cfvo type="num" val="3"/>
        <cfvo type="num" val="4"/>
      </iconSet>
    </cfRule>
  </conditionalFormatting>
  <conditionalFormatting sqref="M84:M86">
    <cfRule type="iconSet" priority="20">
      <iconSet iconSet="4TrafficLights">
        <cfvo type="percent" val="0"/>
        <cfvo type="num" val="1"/>
        <cfvo type="num" val="3"/>
        <cfvo type="num" val="4"/>
      </iconSet>
    </cfRule>
  </conditionalFormatting>
  <conditionalFormatting sqref="M89:M95">
    <cfRule type="iconSet" priority="19">
      <iconSet iconSet="4TrafficLights">
        <cfvo type="percent" val="0"/>
        <cfvo type="num" val="1"/>
        <cfvo type="num" val="3"/>
        <cfvo type="num" val="4"/>
      </iconSet>
    </cfRule>
  </conditionalFormatting>
  <conditionalFormatting sqref="M98:M99">
    <cfRule type="iconSet" priority="18">
      <iconSet iconSet="4TrafficLights">
        <cfvo type="percent" val="0"/>
        <cfvo type="num" val="1"/>
        <cfvo type="num" val="3"/>
        <cfvo type="num" val="4"/>
      </iconSet>
    </cfRule>
  </conditionalFormatting>
  <conditionalFormatting sqref="M102:M111">
    <cfRule type="iconSet" priority="17">
      <iconSet iconSet="4TrafficLights">
        <cfvo type="percent" val="0"/>
        <cfvo type="num" val="1"/>
        <cfvo type="num" val="3"/>
        <cfvo type="num" val="4"/>
      </iconSet>
    </cfRule>
  </conditionalFormatting>
  <conditionalFormatting sqref="M114:M117">
    <cfRule type="iconSet" priority="16">
      <iconSet iconSet="4TrafficLights">
        <cfvo type="percent" val="0"/>
        <cfvo type="num" val="1"/>
        <cfvo type="num" val="3"/>
        <cfvo type="num" val="4"/>
      </iconSet>
    </cfRule>
  </conditionalFormatting>
  <conditionalFormatting sqref="M122:M125">
    <cfRule type="iconSet" priority="15">
      <iconSet iconSet="4TrafficLights">
        <cfvo type="percent" val="0"/>
        <cfvo type="num" val="1"/>
        <cfvo type="num" val="3"/>
        <cfvo type="num" val="4"/>
      </iconSet>
    </cfRule>
  </conditionalFormatting>
  <conditionalFormatting sqref="M128:M131">
    <cfRule type="iconSet" priority="14">
      <iconSet iconSet="4TrafficLights">
        <cfvo type="percent" val="0"/>
        <cfvo type="num" val="1"/>
        <cfvo type="num" val="3"/>
        <cfvo type="num" val="4"/>
      </iconSet>
    </cfRule>
  </conditionalFormatting>
  <conditionalFormatting sqref="M134:M136">
    <cfRule type="iconSet" priority="13">
      <iconSet iconSet="4TrafficLights">
        <cfvo type="percent" val="0"/>
        <cfvo type="num" val="1"/>
        <cfvo type="num" val="3"/>
        <cfvo type="num" val="4"/>
      </iconSet>
    </cfRule>
  </conditionalFormatting>
  <conditionalFormatting sqref="M139:M141">
    <cfRule type="iconSet" priority="12">
      <iconSet iconSet="4TrafficLights">
        <cfvo type="percent" val="0"/>
        <cfvo type="num" val="1"/>
        <cfvo type="num" val="3"/>
        <cfvo type="num" val="4"/>
      </iconSet>
    </cfRule>
  </conditionalFormatting>
  <conditionalFormatting sqref="P7:P9">
    <cfRule type="iconSet" priority="141">
      <iconSet iconSet="3Flags">
        <cfvo type="percent" val="0"/>
        <cfvo type="num" val="0"/>
        <cfvo type="num" val="1" gte="0"/>
      </iconSet>
    </cfRule>
  </conditionalFormatting>
  <conditionalFormatting sqref="Q7">
    <cfRule type="cellIs" dxfId="1" priority="142"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V65498"/>
  <sheetViews>
    <sheetView showGridLines="0" topLeftCell="A22" zoomScale="80" zoomScaleNormal="80" workbookViewId="0">
      <selection activeCell="B34" sqref="B34:U34"/>
    </sheetView>
  </sheetViews>
  <sheetFormatPr baseColWidth="10" defaultColWidth="11.42578125" defaultRowHeight="15" x14ac:dyDescent="0.2"/>
  <cols>
    <col min="1" max="1" width="1.42578125" style="141" customWidth="1"/>
    <col min="2" max="2" width="34.7109375" style="141" customWidth="1"/>
    <col min="3" max="6" width="7.7109375" style="141" customWidth="1"/>
    <col min="7" max="7" width="1.7109375" style="141" customWidth="1"/>
    <col min="8" max="11" width="7.7109375" style="141" customWidth="1"/>
    <col min="12" max="12" width="1.7109375" style="141" customWidth="1"/>
    <col min="13" max="16" width="7.7109375" style="141" customWidth="1"/>
    <col min="17" max="17" width="2.140625" style="141" customWidth="1"/>
    <col min="18" max="21" width="7.7109375" style="141" customWidth="1"/>
    <col min="22" max="27" width="11.42578125" style="141"/>
    <col min="28" max="28" width="2" style="141" customWidth="1"/>
    <col min="29" max="33" width="11.42578125" style="141"/>
    <col min="34" max="34" width="1.85546875" style="141" customWidth="1"/>
    <col min="35" max="16384" width="11.42578125" style="141"/>
  </cols>
  <sheetData>
    <row r="1" spans="2:22" ht="6" customHeight="1" x14ac:dyDescent="0.2"/>
    <row r="2" spans="2:22" ht="22.5" customHeight="1" x14ac:dyDescent="0.2">
      <c r="B2" s="301" t="s">
        <v>27</v>
      </c>
      <c r="C2" s="300" t="s">
        <v>176</v>
      </c>
      <c r="D2" s="300"/>
      <c r="E2" s="300"/>
      <c r="F2" s="300"/>
      <c r="G2" s="142"/>
      <c r="H2" s="298" t="s">
        <v>177</v>
      </c>
      <c r="I2" s="298"/>
      <c r="J2" s="298"/>
      <c r="K2" s="298"/>
      <c r="L2" s="142"/>
      <c r="M2" s="299" t="s">
        <v>178</v>
      </c>
      <c r="N2" s="299"/>
      <c r="O2" s="299"/>
      <c r="P2" s="299"/>
      <c r="Q2" s="143"/>
      <c r="R2" s="307" t="s">
        <v>179</v>
      </c>
      <c r="S2" s="307"/>
      <c r="T2" s="307"/>
      <c r="U2" s="307"/>
      <c r="V2" s="297"/>
    </row>
    <row r="3" spans="2:22" ht="24.75" customHeight="1" thickBot="1" x14ac:dyDescent="0.25">
      <c r="B3" s="302"/>
      <c r="C3" s="144">
        <v>1</v>
      </c>
      <c r="D3" s="144">
        <v>2</v>
      </c>
      <c r="E3" s="145">
        <v>3</v>
      </c>
      <c r="F3" s="146">
        <v>4</v>
      </c>
      <c r="G3" s="305"/>
      <c r="H3" s="144">
        <v>1</v>
      </c>
      <c r="I3" s="144">
        <v>2</v>
      </c>
      <c r="J3" s="145">
        <v>3</v>
      </c>
      <c r="K3" s="146">
        <v>4</v>
      </c>
      <c r="L3" s="303"/>
      <c r="M3" s="144">
        <v>1</v>
      </c>
      <c r="N3" s="144">
        <v>2</v>
      </c>
      <c r="O3" s="145">
        <v>3</v>
      </c>
      <c r="P3" s="146">
        <v>4</v>
      </c>
      <c r="Q3" s="143"/>
      <c r="R3" s="144">
        <v>1</v>
      </c>
      <c r="S3" s="144">
        <v>2</v>
      </c>
      <c r="T3" s="145">
        <v>3</v>
      </c>
      <c r="U3" s="146">
        <v>4</v>
      </c>
      <c r="V3" s="297"/>
    </row>
    <row r="4" spans="2:22" ht="38.1" customHeight="1" thickTop="1" thickBot="1" x14ac:dyDescent="0.25">
      <c r="B4" s="147" t="s">
        <v>73</v>
      </c>
      <c r="C4" s="148">
        <f>Autoevaluación!R7/SUM(Autoevaluación!R7:R10)</f>
        <v>0</v>
      </c>
      <c r="D4" s="149">
        <f>Autoevaluación!R8/SUM(Autoevaluación!R7:R10)</f>
        <v>0.25</v>
      </c>
      <c r="E4" s="149">
        <f>Autoevaluación!R9/SUM(Autoevaluación!R7:R10)</f>
        <v>0.5</v>
      </c>
      <c r="F4" s="149">
        <f>Autoevaluación!R10/SUM(Autoevaluación!R7:R10)</f>
        <v>0.25</v>
      </c>
      <c r="G4" s="306"/>
      <c r="H4" s="149">
        <f>Autoevaluación!S7/SUM(Autoevaluación!S7:S10)</f>
        <v>0</v>
      </c>
      <c r="I4" s="149">
        <f>Autoevaluación!S8/SUM(Autoevaluación!S7:S10)</f>
        <v>0</v>
      </c>
      <c r="J4" s="149">
        <f>Autoevaluación!S9/SUM(Autoevaluación!S7:S10)</f>
        <v>0.75</v>
      </c>
      <c r="K4" s="149">
        <f>Autoevaluación!S10/SUM(Autoevaluación!S7:S10)</f>
        <v>0.25</v>
      </c>
      <c r="L4" s="304"/>
      <c r="M4" s="149" t="e">
        <f>Autoevaluación!T7/SUM(Autoevaluación!T7:T10)</f>
        <v>#DIV/0!</v>
      </c>
      <c r="N4" s="149" t="e">
        <f>Autoevaluación!T8/SUM(Autoevaluación!T7:T10)</f>
        <v>#DIV/0!</v>
      </c>
      <c r="O4" s="149" t="e">
        <f>Autoevaluación!T9/SUM(Autoevaluación!T7:T10)</f>
        <v>#DIV/0!</v>
      </c>
      <c r="P4" s="149" t="e">
        <f>Autoevaluación!T10/SUM(Autoevaluación!T7:T10)</f>
        <v>#DIV/0!</v>
      </c>
      <c r="Q4" s="150"/>
      <c r="R4" s="149">
        <f>Autoevaluación!U7/SUM(Autoevaluación!U7:U10)</f>
        <v>0</v>
      </c>
      <c r="S4" s="149">
        <f>Autoevaluación!U8/SUM(Autoevaluación!U7:U10)</f>
        <v>0</v>
      </c>
      <c r="T4" s="149">
        <f>Autoevaluación!U9/SUM(Autoevaluación!U7:U10)</f>
        <v>1</v>
      </c>
      <c r="U4" s="149">
        <f>Autoevaluación!U10/SUM(Autoevaluación!U7:U10)</f>
        <v>0</v>
      </c>
    </row>
    <row r="5" spans="2:22" ht="38.1" customHeight="1" thickTop="1" thickBot="1" x14ac:dyDescent="0.25">
      <c r="B5" s="147" t="s">
        <v>72</v>
      </c>
      <c r="C5" s="148">
        <f>Autoevaluación!R13/SUM(Autoevaluación!R13:R16)</f>
        <v>0</v>
      </c>
      <c r="D5" s="149">
        <f>Autoevaluación!R14/SUM(Autoevaluación!R13:R16)</f>
        <v>0.2</v>
      </c>
      <c r="E5" s="149">
        <f>Autoevaluación!R15/SUM(Autoevaluación!R13:R16)</f>
        <v>0.8</v>
      </c>
      <c r="F5" s="149">
        <f>Autoevaluación!R16/SUM(Autoevaluación!R13:R16)</f>
        <v>0</v>
      </c>
      <c r="G5" s="306"/>
      <c r="H5" s="149">
        <f>Autoevaluación!S13/SUM(Autoevaluación!S13:S16)</f>
        <v>0</v>
      </c>
      <c r="I5" s="149">
        <f>Autoevaluación!S14/SUM(Autoevaluación!S13:S16)</f>
        <v>0.2</v>
      </c>
      <c r="J5" s="149">
        <f>Autoevaluación!S15/SUM(Autoevaluación!S13:S16)</f>
        <v>0.8</v>
      </c>
      <c r="K5" s="149">
        <f>Autoevaluación!S16/SUM(Autoevaluación!S13:S16)</f>
        <v>0</v>
      </c>
      <c r="L5" s="304"/>
      <c r="M5" s="149" t="e">
        <f>Autoevaluación!T13/SUM(Autoevaluación!T13:T16)</f>
        <v>#DIV/0!</v>
      </c>
      <c r="N5" s="149" t="e">
        <f>Autoevaluación!T14/SUM(Autoevaluación!T13:T16)</f>
        <v>#DIV/0!</v>
      </c>
      <c r="O5" s="149" t="e">
        <f>Autoevaluación!T15/SUM(Autoevaluación!T13:T16)</f>
        <v>#DIV/0!</v>
      </c>
      <c r="P5" s="149" t="e">
        <f>Autoevaluación!T16/SUM(Autoevaluación!T13:T16)</f>
        <v>#DIV/0!</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1" customHeight="1" thickTop="1" thickBot="1" x14ac:dyDescent="0.25">
      <c r="B6" s="147" t="s">
        <v>43</v>
      </c>
      <c r="C6" s="148">
        <f>Autoevaluación!R20/SUM(Autoevaluación!R20:R23)</f>
        <v>0</v>
      </c>
      <c r="D6" s="149">
        <f>Autoevaluación!R21/SUM(Autoevaluación!R20:R23)</f>
        <v>0.25</v>
      </c>
      <c r="E6" s="149">
        <f>Autoevaluación!R22/SUM(Autoevaluación!R20:R23)</f>
        <v>0.625</v>
      </c>
      <c r="F6" s="149">
        <f>Autoevaluación!R23/SUM(Autoevaluación!R20:R23)</f>
        <v>0.125</v>
      </c>
      <c r="G6" s="306"/>
      <c r="H6" s="149">
        <f>Autoevaluación!S20/SUM(Autoevaluación!S20:S23)</f>
        <v>0</v>
      </c>
      <c r="I6" s="149">
        <f>Autoevaluación!S21/SUM(Autoevaluación!S20:S23)</f>
        <v>0.5</v>
      </c>
      <c r="J6" s="149">
        <f>Autoevaluación!S20/SUM(Autoevaluación!S20:S23)</f>
        <v>0</v>
      </c>
      <c r="K6" s="149">
        <f>Autoevaluación!S23/SUM(Autoevaluación!S20:S23)</f>
        <v>0.125</v>
      </c>
      <c r="L6" s="304"/>
      <c r="M6" s="149" t="e">
        <f>Autoevaluación!T20/SUM(Autoevaluación!T20:T23)</f>
        <v>#DIV/0!</v>
      </c>
      <c r="N6" s="149" t="e">
        <f>Autoevaluación!T21/SUM(Autoevaluación!T20:T23)</f>
        <v>#DIV/0!</v>
      </c>
      <c r="O6" s="149" t="e">
        <f>Autoevaluación!T22/SUM(Autoevaluación!T20:T23)</f>
        <v>#DIV/0!</v>
      </c>
      <c r="P6" s="149" t="e">
        <f>Autoevaluación!T23/SUM(Autoevaluación!T20:T23)</f>
        <v>#DIV/0!</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1" customHeight="1" thickTop="1" thickBot="1" x14ac:dyDescent="0.25">
      <c r="B7" s="147" t="s">
        <v>52</v>
      </c>
      <c r="C7" s="148">
        <f>Autoevaluación!R30/SUM(Autoevaluación!R30:R33)</f>
        <v>0</v>
      </c>
      <c r="D7" s="149">
        <f>Autoevaluación!R31/SUM(Autoevaluación!R30:R33)</f>
        <v>0.25</v>
      </c>
      <c r="E7" s="149">
        <f>Autoevaluación!R32/SUM(Autoevaluación!R30:R33)</f>
        <v>0.75</v>
      </c>
      <c r="F7" s="149">
        <f>Autoevaluación!R33/SUM(Autoevaluación!R30:R33)</f>
        <v>0</v>
      </c>
      <c r="G7" s="306"/>
      <c r="H7" s="149">
        <f>Autoevaluación!S30/SUM(Autoevaluación!S30:S33)</f>
        <v>0</v>
      </c>
      <c r="I7" s="149">
        <f>Autoevaluación!S31/SUM(Autoevaluación!S30:S33)</f>
        <v>0</v>
      </c>
      <c r="J7" s="149">
        <f>Autoevaluación!S32/SUM(Autoevaluación!S30:S33)</f>
        <v>0.75</v>
      </c>
      <c r="K7" s="149">
        <f>Autoevaluación!S33/SUM(Autoevaluación!S30:S33)</f>
        <v>0.25</v>
      </c>
      <c r="L7" s="304"/>
      <c r="M7" s="149" t="e">
        <f>Autoevaluación!T30/SUM(Autoevaluación!T30:T33)</f>
        <v>#DIV/0!</v>
      </c>
      <c r="N7" s="149" t="e">
        <f>Autoevaluación!T31/SUM(Autoevaluación!T30:T33)</f>
        <v>#DIV/0!</v>
      </c>
      <c r="O7" s="149" t="e">
        <f>Autoevaluación!T32/SUM(Autoevaluación!T30:T33)</f>
        <v>#DIV/0!</v>
      </c>
      <c r="P7" s="149" t="e">
        <f>Autoevaluación!T33/SUM(Autoevaluación!T30:T33)</f>
        <v>#DIV/0!</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1" customHeight="1" thickTop="1" thickBot="1" x14ac:dyDescent="0.25">
      <c r="B8" s="147" t="s">
        <v>57</v>
      </c>
      <c r="C8" s="148">
        <f>Autoevaluación!R36/SUM(Autoevaluación!R36:R39)</f>
        <v>0.1111111111111111</v>
      </c>
      <c r="D8" s="149">
        <f>Autoevaluación!R37/SUM(Autoevaluación!R36:R39)</f>
        <v>0.55555555555555558</v>
      </c>
      <c r="E8" s="149">
        <f>Autoevaluación!R38/SUM(Autoevaluación!R36:R39)</f>
        <v>0.33333333333333331</v>
      </c>
      <c r="F8" s="149">
        <f>Autoevaluación!R39/SUM(Autoevaluación!R36:R39)</f>
        <v>0</v>
      </c>
      <c r="G8" s="306"/>
      <c r="H8" s="149">
        <f>Autoevaluación!S36/SUM(Autoevaluación!S36:S39)</f>
        <v>0</v>
      </c>
      <c r="I8" s="149">
        <f>Autoevaluación!S37/SUM(Autoevaluación!S36:S39)</f>
        <v>0.44444444444444442</v>
      </c>
      <c r="J8" s="149">
        <f>Autoevaluación!S38/SUM(Autoevaluación!S36:S39)</f>
        <v>0.55555555555555558</v>
      </c>
      <c r="K8" s="149">
        <f>Autoevaluación!S39/SUM(Autoevaluación!S36:S39)</f>
        <v>0</v>
      </c>
      <c r="L8" s="304"/>
      <c r="M8" s="149" t="e">
        <f>Autoevaluación!T36/SUM(Autoevaluación!T36:T39)</f>
        <v>#DIV/0!</v>
      </c>
      <c r="N8" s="149" t="e">
        <f>Autoevaluación!T37/SUM(Autoevaluación!T36:T39)</f>
        <v>#DIV/0!</v>
      </c>
      <c r="O8" s="149" t="e">
        <f>Autoevaluación!T38/SUM(Autoevaluación!T36:T39)</f>
        <v>#DIV/0!</v>
      </c>
      <c r="P8" s="149" t="e">
        <f>Autoevaluación!T39/SUM(Autoevaluación!T36:T39)</f>
        <v>#DIV/0!</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1" customHeight="1" thickTop="1" thickBot="1" x14ac:dyDescent="0.25">
      <c r="B9" s="147" t="s">
        <v>67</v>
      </c>
      <c r="C9" s="148">
        <f>Autoevaluación!R47/SUM(Autoevaluación!R47:R50)</f>
        <v>0.25</v>
      </c>
      <c r="D9" s="149">
        <f>Autoevaluación!R48/SUM(Autoevaluación!R47:R50)</f>
        <v>0.25</v>
      </c>
      <c r="E9" s="149">
        <f>Autoevaluación!R49/SUM(Autoevaluación!R47:R50)</f>
        <v>0.5</v>
      </c>
      <c r="F9" s="149">
        <f>Autoevaluación!R50/SUM(Autoevaluación!R47:R50)</f>
        <v>0</v>
      </c>
      <c r="G9" s="306"/>
      <c r="H9" s="149">
        <f>Autoevaluación!S47/SUM(Autoevaluación!S47:S50)</f>
        <v>0</v>
      </c>
      <c r="I9" s="149">
        <f>Autoevaluación!S48/SUM(Autoevaluación!S47:S50)</f>
        <v>0.25</v>
      </c>
      <c r="J9" s="149">
        <f>Autoevaluación!S49/SUM(Autoevaluación!S47:S50)</f>
        <v>0.75</v>
      </c>
      <c r="K9" s="149">
        <f>Autoevaluación!S50/SUM(Autoevaluación!S47:S50)</f>
        <v>0</v>
      </c>
      <c r="L9" s="304"/>
      <c r="M9" s="149" t="e">
        <f>Autoevaluación!T47/SUM(Autoevaluación!T47:T50)</f>
        <v>#DIV/0!</v>
      </c>
      <c r="N9" s="149" t="e">
        <f>Autoevaluación!T48/SUM(Autoevaluación!T47:T50)</f>
        <v>#DIV/0!</v>
      </c>
      <c r="O9" s="149" t="e">
        <f>Autoevaluación!T49/SUM(Autoevaluación!T47:T50)</f>
        <v>#DIV/0!</v>
      </c>
      <c r="P9" s="149" t="e">
        <f>Autoevaluación!T50/SUM(Autoevaluación!T47:T50)</f>
        <v>#DIV/0!</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1" customHeight="1" thickTop="1" x14ac:dyDescent="0.2">
      <c r="B10" s="152" t="s">
        <v>126</v>
      </c>
      <c r="C10" s="153">
        <f>AVERAGE(C4:C9)</f>
        <v>6.0185185185185182E-2</v>
      </c>
      <c r="D10" s="153">
        <f>AVERAGE(D4:D9)</f>
        <v>0.29259259259259257</v>
      </c>
      <c r="E10" s="153">
        <f>AVERAGE(E4:E9)</f>
        <v>0.58472222222222225</v>
      </c>
      <c r="F10" s="153">
        <f>AVERAGE(F4:F9)</f>
        <v>6.25E-2</v>
      </c>
      <c r="G10" s="154"/>
      <c r="H10" s="153">
        <f>AVERAGE(H4:H9)</f>
        <v>0</v>
      </c>
      <c r="I10" s="153">
        <f>AVERAGE(I4:I9)</f>
        <v>0.2324074074074074</v>
      </c>
      <c r="J10" s="153">
        <f>AVERAGE(J4:J9)</f>
        <v>0.60092592592592586</v>
      </c>
      <c r="K10" s="153">
        <f>AVERAGE(K4:K9)</f>
        <v>0.10416666666666667</v>
      </c>
      <c r="L10" s="154"/>
      <c r="M10" s="153" t="e">
        <f>AVERAGE(M4:M9)</f>
        <v>#DIV/0!</v>
      </c>
      <c r="N10" s="153" t="e">
        <f>AVERAGE(N4:N9)</f>
        <v>#DIV/0!</v>
      </c>
      <c r="O10" s="153" t="e">
        <f>AVERAGE(O4:O9)</f>
        <v>#DIV/0!</v>
      </c>
      <c r="P10" s="153" t="e">
        <f>AVERAGE(P4:P9)</f>
        <v>#DIV/0!</v>
      </c>
      <c r="Q10" s="155"/>
      <c r="R10" s="153" t="e">
        <f>AVERAGE(R4:R9)</f>
        <v>#DIV/0!</v>
      </c>
      <c r="S10" s="153" t="e">
        <f>AVERAGE(S4:S9)</f>
        <v>#DIV/0!</v>
      </c>
      <c r="T10" s="153" t="e">
        <f>AVERAGE(T4:T9)</f>
        <v>#DIV/0!</v>
      </c>
      <c r="U10" s="153" t="e">
        <f>AVERAGE(U4:U9)</f>
        <v>#DIV/0!</v>
      </c>
    </row>
    <row r="11" spans="2:22" x14ac:dyDescent="0.2">
      <c r="B11" s="156"/>
      <c r="C11" s="156"/>
      <c r="D11" s="156"/>
      <c r="E11" s="156"/>
      <c r="F11" s="154"/>
      <c r="G11" s="154"/>
      <c r="H11" s="154"/>
      <c r="I11" s="154"/>
      <c r="J11" s="154"/>
      <c r="K11" s="154"/>
      <c r="L11" s="154"/>
      <c r="M11" s="154"/>
      <c r="N11" s="154"/>
      <c r="O11" s="154"/>
      <c r="P11" s="154"/>
      <c r="Q11" s="154"/>
      <c r="R11" s="154"/>
      <c r="S11" s="154"/>
      <c r="T11" s="154"/>
      <c r="U11" s="154"/>
    </row>
    <row r="12" spans="2:22" ht="21.95" customHeight="1" x14ac:dyDescent="0.2">
      <c r="B12" s="290">
        <v>2023</v>
      </c>
      <c r="C12" s="291"/>
      <c r="D12" s="291"/>
      <c r="E12" s="291"/>
      <c r="F12" s="291"/>
      <c r="G12" s="291"/>
      <c r="H12" s="291"/>
      <c r="I12" s="291"/>
      <c r="J12" s="291"/>
      <c r="K12" s="291"/>
      <c r="L12" s="291"/>
      <c r="M12" s="291"/>
      <c r="N12" s="291"/>
      <c r="O12" s="291"/>
      <c r="P12" s="291"/>
      <c r="Q12" s="291"/>
      <c r="R12" s="291"/>
      <c r="S12" s="291"/>
      <c r="T12" s="291"/>
      <c r="U12" s="292"/>
    </row>
    <row r="13" spans="2:22" ht="24.95" customHeight="1" x14ac:dyDescent="0.2">
      <c r="B13" s="293" t="s">
        <v>28</v>
      </c>
      <c r="C13" s="294"/>
      <c r="D13" s="294"/>
      <c r="E13" s="294"/>
      <c r="F13" s="294"/>
      <c r="G13" s="294"/>
      <c r="H13" s="294"/>
      <c r="I13" s="294"/>
      <c r="J13" s="294"/>
      <c r="K13" s="294"/>
      <c r="L13" s="294"/>
      <c r="M13" s="294"/>
      <c r="N13" s="294"/>
      <c r="O13" s="294"/>
      <c r="P13" s="294"/>
      <c r="Q13" s="294"/>
      <c r="R13" s="294"/>
      <c r="S13" s="294"/>
      <c r="T13" s="294"/>
      <c r="U13" s="294"/>
    </row>
    <row r="14" spans="2:22" ht="27" customHeight="1" x14ac:dyDescent="0.2">
      <c r="B14" s="279" t="s">
        <v>342</v>
      </c>
      <c r="C14" s="279"/>
      <c r="D14" s="279"/>
      <c r="E14" s="279"/>
      <c r="F14" s="279"/>
      <c r="G14" s="279"/>
      <c r="H14" s="279"/>
      <c r="I14" s="279"/>
      <c r="J14" s="279"/>
      <c r="K14" s="279"/>
      <c r="L14" s="279"/>
      <c r="M14" s="279"/>
      <c r="N14" s="279"/>
      <c r="O14" s="279"/>
      <c r="P14" s="279"/>
      <c r="Q14" s="279"/>
      <c r="R14" s="279"/>
      <c r="S14" s="279"/>
      <c r="T14" s="279"/>
      <c r="U14" s="279"/>
    </row>
    <row r="15" spans="2:22" ht="27" customHeight="1" x14ac:dyDescent="0.2">
      <c r="B15" s="279" t="s">
        <v>45</v>
      </c>
      <c r="C15" s="279"/>
      <c r="D15" s="279"/>
      <c r="E15" s="279"/>
      <c r="F15" s="279"/>
      <c r="G15" s="279"/>
      <c r="H15" s="279"/>
      <c r="I15" s="279"/>
      <c r="J15" s="279"/>
      <c r="K15" s="279"/>
      <c r="L15" s="279"/>
      <c r="M15" s="279"/>
      <c r="N15" s="279"/>
      <c r="O15" s="279"/>
      <c r="P15" s="279"/>
      <c r="Q15" s="279"/>
      <c r="R15" s="279"/>
      <c r="S15" s="279"/>
      <c r="T15" s="279"/>
      <c r="U15" s="279"/>
    </row>
    <row r="16" spans="2:22" s="157" customFormat="1" ht="24.95" customHeight="1" x14ac:dyDescent="0.25">
      <c r="B16" s="295" t="s">
        <v>123</v>
      </c>
      <c r="C16" s="296"/>
      <c r="D16" s="296"/>
      <c r="E16" s="296"/>
      <c r="F16" s="296"/>
      <c r="G16" s="296"/>
      <c r="H16" s="296"/>
      <c r="I16" s="296"/>
      <c r="J16" s="296"/>
      <c r="K16" s="296"/>
      <c r="L16" s="296"/>
      <c r="M16" s="296"/>
      <c r="N16" s="296"/>
      <c r="O16" s="296"/>
      <c r="P16" s="296"/>
      <c r="Q16" s="296"/>
      <c r="R16" s="296"/>
      <c r="S16" s="296"/>
      <c r="T16" s="296"/>
      <c r="U16" s="296"/>
    </row>
    <row r="17" spans="2:21" ht="23.45" customHeight="1" x14ac:dyDescent="0.2">
      <c r="B17" s="279" t="s">
        <v>61</v>
      </c>
      <c r="C17" s="279"/>
      <c r="D17" s="279"/>
      <c r="E17" s="279"/>
      <c r="F17" s="279"/>
      <c r="G17" s="279"/>
      <c r="H17" s="279"/>
      <c r="I17" s="279"/>
      <c r="J17" s="279"/>
      <c r="K17" s="279"/>
      <c r="L17" s="279"/>
      <c r="M17" s="279"/>
      <c r="N17" s="279"/>
      <c r="O17" s="279"/>
      <c r="P17" s="279"/>
      <c r="Q17" s="279"/>
      <c r="R17" s="279"/>
      <c r="S17" s="279"/>
      <c r="T17" s="279"/>
      <c r="U17" s="279"/>
    </row>
    <row r="18" spans="2:21" ht="26.45" customHeight="1" x14ac:dyDescent="0.2">
      <c r="B18" s="279" t="s">
        <v>71</v>
      </c>
      <c r="C18" s="279"/>
      <c r="D18" s="279"/>
      <c r="E18" s="279"/>
      <c r="F18" s="279"/>
      <c r="G18" s="279"/>
      <c r="H18" s="279"/>
      <c r="I18" s="279"/>
      <c r="J18" s="279"/>
      <c r="K18" s="279"/>
      <c r="L18" s="279"/>
      <c r="M18" s="279"/>
      <c r="N18" s="279"/>
      <c r="O18" s="279"/>
      <c r="P18" s="279"/>
      <c r="Q18" s="279"/>
      <c r="R18" s="279"/>
      <c r="S18" s="279"/>
      <c r="T18" s="279"/>
      <c r="U18" s="279"/>
    </row>
    <row r="19" spans="2:21" ht="26.45" customHeight="1" x14ac:dyDescent="0.2">
      <c r="B19" s="279" t="s">
        <v>47</v>
      </c>
      <c r="C19" s="279"/>
      <c r="D19" s="279"/>
      <c r="E19" s="279"/>
      <c r="F19" s="279"/>
      <c r="G19" s="279"/>
      <c r="H19" s="279"/>
      <c r="I19" s="279"/>
      <c r="J19" s="279"/>
      <c r="K19" s="279"/>
      <c r="L19" s="279"/>
      <c r="M19" s="279"/>
      <c r="N19" s="279"/>
      <c r="O19" s="279"/>
      <c r="P19" s="279"/>
      <c r="Q19" s="279"/>
      <c r="R19" s="279"/>
      <c r="S19" s="279"/>
      <c r="T19" s="279"/>
      <c r="U19" s="279"/>
    </row>
    <row r="20" spans="2:21" ht="16.5" customHeight="1" x14ac:dyDescent="0.2">
      <c r="B20" s="158"/>
      <c r="C20" s="158"/>
      <c r="D20" s="158"/>
      <c r="E20" s="158"/>
      <c r="F20" s="158"/>
      <c r="G20" s="158"/>
      <c r="H20" s="158"/>
      <c r="I20" s="158"/>
      <c r="J20" s="158"/>
      <c r="K20" s="158"/>
      <c r="L20" s="158"/>
      <c r="M20" s="158"/>
      <c r="N20" s="158"/>
      <c r="O20" s="158"/>
      <c r="P20" s="158"/>
      <c r="Q20" s="158"/>
      <c r="R20" s="158"/>
      <c r="S20" s="158"/>
      <c r="T20" s="158"/>
      <c r="U20" s="158"/>
    </row>
    <row r="21" spans="2:21" ht="21.95" customHeight="1" x14ac:dyDescent="0.2">
      <c r="B21" s="288">
        <v>2024</v>
      </c>
      <c r="C21" s="288"/>
      <c r="D21" s="288"/>
      <c r="E21" s="288"/>
      <c r="F21" s="288"/>
      <c r="G21" s="288"/>
      <c r="H21" s="288"/>
      <c r="I21" s="288"/>
      <c r="J21" s="288"/>
      <c r="K21" s="288"/>
      <c r="L21" s="288"/>
      <c r="M21" s="288"/>
      <c r="N21" s="288"/>
      <c r="O21" s="288"/>
      <c r="P21" s="288"/>
      <c r="Q21" s="288"/>
      <c r="R21" s="288"/>
      <c r="S21" s="288"/>
      <c r="T21" s="288"/>
      <c r="U21" s="288"/>
    </row>
    <row r="22" spans="2:21" ht="24.95" customHeight="1" x14ac:dyDescent="0.2">
      <c r="B22" s="289" t="s">
        <v>28</v>
      </c>
      <c r="C22" s="289"/>
      <c r="D22" s="289"/>
      <c r="E22" s="289"/>
      <c r="F22" s="289"/>
      <c r="G22" s="289"/>
      <c r="H22" s="289"/>
      <c r="I22" s="289"/>
      <c r="J22" s="289"/>
      <c r="K22" s="289"/>
      <c r="L22" s="289"/>
      <c r="M22" s="289"/>
      <c r="N22" s="289"/>
      <c r="O22" s="289"/>
      <c r="P22" s="289"/>
      <c r="Q22" s="289"/>
      <c r="R22" s="289"/>
      <c r="S22" s="289"/>
      <c r="T22" s="289"/>
      <c r="U22" s="289"/>
    </row>
    <row r="23" spans="2:21" ht="29.45" customHeight="1" x14ac:dyDescent="0.2">
      <c r="B23" s="279" t="s">
        <v>231</v>
      </c>
      <c r="C23" s="279"/>
      <c r="D23" s="279"/>
      <c r="E23" s="279"/>
      <c r="F23" s="279"/>
      <c r="G23" s="279"/>
      <c r="H23" s="279"/>
      <c r="I23" s="279"/>
      <c r="J23" s="279"/>
      <c r="K23" s="279"/>
      <c r="L23" s="279"/>
      <c r="M23" s="279"/>
      <c r="N23" s="279"/>
      <c r="O23" s="279"/>
      <c r="P23" s="279"/>
      <c r="Q23" s="279"/>
      <c r="R23" s="279"/>
      <c r="S23" s="279"/>
      <c r="T23" s="279"/>
      <c r="U23" s="279"/>
    </row>
    <row r="24" spans="2:21" ht="42.6" customHeight="1" x14ac:dyDescent="0.2">
      <c r="B24" s="279" t="s">
        <v>233</v>
      </c>
      <c r="C24" s="279"/>
      <c r="D24" s="279"/>
      <c r="E24" s="279"/>
      <c r="F24" s="279"/>
      <c r="G24" s="279"/>
      <c r="H24" s="279"/>
      <c r="I24" s="279"/>
      <c r="J24" s="279"/>
      <c r="K24" s="279"/>
      <c r="L24" s="279"/>
      <c r="M24" s="279"/>
      <c r="N24" s="279"/>
      <c r="O24" s="279"/>
      <c r="P24" s="279"/>
      <c r="Q24" s="279"/>
      <c r="R24" s="279"/>
      <c r="S24" s="279"/>
      <c r="T24" s="279"/>
      <c r="U24" s="279"/>
    </row>
    <row r="25" spans="2:21" ht="30" customHeight="1" x14ac:dyDescent="0.2">
      <c r="B25" s="279" t="s">
        <v>232</v>
      </c>
      <c r="C25" s="279"/>
      <c r="D25" s="279"/>
      <c r="E25" s="279"/>
      <c r="F25" s="279"/>
      <c r="G25" s="279"/>
      <c r="H25" s="279"/>
      <c r="I25" s="279"/>
      <c r="J25" s="279"/>
      <c r="K25" s="279"/>
      <c r="L25" s="279"/>
      <c r="M25" s="279"/>
      <c r="N25" s="279"/>
      <c r="O25" s="279"/>
      <c r="P25" s="279"/>
      <c r="Q25" s="279"/>
      <c r="R25" s="279"/>
      <c r="S25" s="279"/>
      <c r="T25" s="279"/>
      <c r="U25" s="279"/>
    </row>
    <row r="26" spans="2:21" s="157" customFormat="1" ht="24.95" customHeight="1" x14ac:dyDescent="0.25">
      <c r="B26" s="280" t="s">
        <v>123</v>
      </c>
      <c r="C26" s="281"/>
      <c r="D26" s="281"/>
      <c r="E26" s="281"/>
      <c r="F26" s="281"/>
      <c r="G26" s="281"/>
      <c r="H26" s="281"/>
      <c r="I26" s="281"/>
      <c r="J26" s="281"/>
      <c r="K26" s="281"/>
      <c r="L26" s="281"/>
      <c r="M26" s="281"/>
      <c r="N26" s="281"/>
      <c r="O26" s="281"/>
      <c r="P26" s="281"/>
      <c r="Q26" s="281"/>
      <c r="R26" s="281"/>
      <c r="S26" s="281"/>
      <c r="T26" s="281"/>
      <c r="U26" s="281"/>
    </row>
    <row r="27" spans="2:21" ht="35.450000000000003" customHeight="1" x14ac:dyDescent="0.2">
      <c r="B27" s="279" t="s">
        <v>235</v>
      </c>
      <c r="C27" s="279"/>
      <c r="D27" s="279"/>
      <c r="E27" s="279"/>
      <c r="F27" s="279"/>
      <c r="G27" s="279"/>
      <c r="H27" s="279"/>
      <c r="I27" s="279"/>
      <c r="J27" s="279"/>
      <c r="K27" s="279"/>
      <c r="L27" s="279"/>
      <c r="M27" s="279"/>
      <c r="N27" s="279"/>
      <c r="O27" s="279"/>
      <c r="P27" s="279"/>
      <c r="Q27" s="279"/>
      <c r="R27" s="279"/>
      <c r="S27" s="279"/>
      <c r="T27" s="279"/>
      <c r="U27" s="279"/>
    </row>
    <row r="28" spans="2:21" ht="37.15" customHeight="1" x14ac:dyDescent="0.2">
      <c r="B28" s="279" t="s">
        <v>236</v>
      </c>
      <c r="C28" s="279"/>
      <c r="D28" s="279"/>
      <c r="E28" s="279"/>
      <c r="F28" s="279"/>
      <c r="G28" s="279"/>
      <c r="H28" s="279"/>
      <c r="I28" s="279"/>
      <c r="J28" s="279"/>
      <c r="K28" s="279"/>
      <c r="L28" s="279"/>
      <c r="M28" s="279"/>
      <c r="N28" s="279"/>
      <c r="O28" s="279"/>
      <c r="P28" s="279"/>
      <c r="Q28" s="279"/>
      <c r="R28" s="279"/>
      <c r="S28" s="279"/>
      <c r="T28" s="279"/>
      <c r="U28" s="279"/>
    </row>
    <row r="29" spans="2:21" ht="36" customHeight="1" x14ac:dyDescent="0.2">
      <c r="B29" s="279" t="s">
        <v>237</v>
      </c>
      <c r="C29" s="279"/>
      <c r="D29" s="279"/>
      <c r="E29" s="279"/>
      <c r="F29" s="279"/>
      <c r="G29" s="279"/>
      <c r="H29" s="279"/>
      <c r="I29" s="279"/>
      <c r="J29" s="279"/>
      <c r="K29" s="279"/>
      <c r="L29" s="279"/>
      <c r="M29" s="279"/>
      <c r="N29" s="279"/>
      <c r="O29" s="279"/>
      <c r="P29" s="279"/>
      <c r="Q29" s="279"/>
      <c r="R29" s="279"/>
      <c r="S29" s="279"/>
      <c r="T29" s="279"/>
      <c r="U29" s="279"/>
    </row>
    <row r="30" spans="2:21" ht="16.5" customHeight="1" x14ac:dyDescent="0.2">
      <c r="B30" s="158"/>
      <c r="C30" s="158"/>
      <c r="D30" s="158"/>
      <c r="E30" s="158"/>
      <c r="F30" s="158"/>
      <c r="G30" s="158"/>
      <c r="H30" s="158"/>
      <c r="I30" s="158"/>
      <c r="J30" s="158"/>
      <c r="K30" s="158"/>
      <c r="L30" s="158"/>
      <c r="M30" s="158"/>
      <c r="N30" s="158"/>
      <c r="O30" s="158"/>
      <c r="P30" s="158"/>
      <c r="Q30" s="158"/>
      <c r="R30" s="158"/>
      <c r="S30" s="158"/>
      <c r="T30" s="158"/>
      <c r="U30" s="158"/>
    </row>
    <row r="31" spans="2:21" ht="21.95" customHeight="1" x14ac:dyDescent="0.2">
      <c r="B31" s="286">
        <v>2025</v>
      </c>
      <c r="C31" s="287"/>
      <c r="D31" s="287"/>
      <c r="E31" s="287"/>
      <c r="F31" s="287"/>
      <c r="G31" s="287"/>
      <c r="H31" s="287"/>
      <c r="I31" s="287"/>
      <c r="J31" s="287"/>
      <c r="K31" s="287"/>
      <c r="L31" s="287"/>
      <c r="M31" s="287"/>
      <c r="N31" s="287"/>
      <c r="O31" s="287"/>
      <c r="P31" s="287"/>
      <c r="Q31" s="287"/>
      <c r="R31" s="287"/>
      <c r="S31" s="287"/>
      <c r="T31" s="287"/>
      <c r="U31" s="287"/>
    </row>
    <row r="32" spans="2:21" ht="24.95" customHeight="1" x14ac:dyDescent="0.2">
      <c r="B32" s="284" t="s">
        <v>28</v>
      </c>
      <c r="C32" s="285"/>
      <c r="D32" s="285"/>
      <c r="E32" s="285"/>
      <c r="F32" s="285"/>
      <c r="G32" s="285"/>
      <c r="H32" s="285"/>
      <c r="I32" s="285"/>
      <c r="J32" s="285"/>
      <c r="K32" s="285"/>
      <c r="L32" s="285"/>
      <c r="M32" s="285"/>
      <c r="N32" s="285"/>
      <c r="O32" s="285"/>
      <c r="P32" s="285"/>
      <c r="Q32" s="285"/>
      <c r="R32" s="285"/>
      <c r="S32" s="285"/>
      <c r="T32" s="285"/>
      <c r="U32" s="285"/>
    </row>
    <row r="33" spans="2:21" ht="60" customHeight="1" x14ac:dyDescent="0.2">
      <c r="B33" s="276"/>
      <c r="C33" s="277"/>
      <c r="D33" s="277"/>
      <c r="E33" s="277"/>
      <c r="F33" s="277"/>
      <c r="G33" s="277"/>
      <c r="H33" s="277"/>
      <c r="I33" s="277"/>
      <c r="J33" s="277"/>
      <c r="K33" s="277"/>
      <c r="L33" s="277"/>
      <c r="M33" s="277"/>
      <c r="N33" s="277"/>
      <c r="O33" s="277"/>
      <c r="P33" s="277"/>
      <c r="Q33" s="277"/>
      <c r="R33" s="277"/>
      <c r="S33" s="277"/>
      <c r="T33" s="277"/>
      <c r="U33" s="278"/>
    </row>
    <row r="34" spans="2:21" ht="60" customHeight="1" x14ac:dyDescent="0.2">
      <c r="B34" s="276"/>
      <c r="C34" s="277"/>
      <c r="D34" s="277"/>
      <c r="E34" s="277"/>
      <c r="F34" s="277"/>
      <c r="G34" s="277"/>
      <c r="H34" s="277"/>
      <c r="I34" s="277"/>
      <c r="J34" s="277"/>
      <c r="K34" s="277"/>
      <c r="L34" s="277"/>
      <c r="M34" s="277"/>
      <c r="N34" s="277"/>
      <c r="O34" s="277"/>
      <c r="P34" s="277"/>
      <c r="Q34" s="277"/>
      <c r="R34" s="277"/>
      <c r="S34" s="277"/>
      <c r="T34" s="277"/>
      <c r="U34" s="278"/>
    </row>
    <row r="35" spans="2:21" s="157" customFormat="1" ht="24.95" customHeight="1" x14ac:dyDescent="0.25">
      <c r="B35" s="280" t="s">
        <v>123</v>
      </c>
      <c r="C35" s="281"/>
      <c r="D35" s="281"/>
      <c r="E35" s="281"/>
      <c r="F35" s="281"/>
      <c r="G35" s="281"/>
      <c r="H35" s="281"/>
      <c r="I35" s="281"/>
      <c r="J35" s="281"/>
      <c r="K35" s="281"/>
      <c r="L35" s="281"/>
      <c r="M35" s="281"/>
      <c r="N35" s="281"/>
      <c r="O35" s="281"/>
      <c r="P35" s="281"/>
      <c r="Q35" s="281"/>
      <c r="R35" s="281"/>
      <c r="S35" s="281"/>
      <c r="T35" s="281"/>
      <c r="U35" s="281"/>
    </row>
    <row r="36" spans="2:21" ht="60" customHeight="1" x14ac:dyDescent="0.2">
      <c r="B36" s="276"/>
      <c r="C36" s="277"/>
      <c r="D36" s="277"/>
      <c r="E36" s="277"/>
      <c r="F36" s="277"/>
      <c r="G36" s="277"/>
      <c r="H36" s="277"/>
      <c r="I36" s="277"/>
      <c r="J36" s="277"/>
      <c r="K36" s="277"/>
      <c r="L36" s="277"/>
      <c r="M36" s="277"/>
      <c r="N36" s="277"/>
      <c r="O36" s="277"/>
      <c r="P36" s="277"/>
      <c r="Q36" s="277"/>
      <c r="R36" s="277"/>
      <c r="S36" s="277"/>
      <c r="T36" s="277"/>
      <c r="U36" s="278"/>
    </row>
    <row r="37" spans="2:21" ht="60" customHeight="1" x14ac:dyDescent="0.2">
      <c r="B37" s="276"/>
      <c r="C37" s="277"/>
      <c r="D37" s="277"/>
      <c r="E37" s="277"/>
      <c r="F37" s="277"/>
      <c r="G37" s="277"/>
      <c r="H37" s="277"/>
      <c r="I37" s="277"/>
      <c r="J37" s="277"/>
      <c r="K37" s="277"/>
      <c r="L37" s="277"/>
      <c r="M37" s="277"/>
      <c r="N37" s="277"/>
      <c r="O37" s="277"/>
      <c r="P37" s="277"/>
      <c r="Q37" s="277"/>
      <c r="R37" s="277"/>
      <c r="S37" s="277"/>
      <c r="T37" s="277"/>
      <c r="U37" s="278"/>
    </row>
    <row r="38" spans="2:21" ht="60" customHeight="1" x14ac:dyDescent="0.2">
      <c r="B38" s="276"/>
      <c r="C38" s="277"/>
      <c r="D38" s="277"/>
      <c r="E38" s="277"/>
      <c r="F38" s="277"/>
      <c r="G38" s="277"/>
      <c r="H38" s="277"/>
      <c r="I38" s="277"/>
      <c r="J38" s="277"/>
      <c r="K38" s="277"/>
      <c r="L38" s="277"/>
      <c r="M38" s="277"/>
      <c r="N38" s="277"/>
      <c r="O38" s="277"/>
      <c r="P38" s="277"/>
      <c r="Q38" s="277"/>
      <c r="R38" s="277"/>
      <c r="S38" s="277"/>
      <c r="T38" s="277"/>
      <c r="U38" s="278"/>
    </row>
    <row r="40" spans="2:21" x14ac:dyDescent="0.2">
      <c r="B40" s="282">
        <v>2026</v>
      </c>
      <c r="C40" s="283"/>
      <c r="D40" s="283"/>
      <c r="E40" s="283"/>
      <c r="F40" s="283"/>
      <c r="G40" s="283"/>
      <c r="H40" s="283"/>
      <c r="I40" s="283"/>
      <c r="J40" s="283"/>
      <c r="K40" s="283"/>
      <c r="L40" s="283"/>
      <c r="M40" s="283"/>
      <c r="N40" s="283"/>
      <c r="O40" s="283"/>
      <c r="P40" s="283"/>
      <c r="Q40" s="283"/>
      <c r="R40" s="283"/>
      <c r="S40" s="283"/>
      <c r="T40" s="283"/>
      <c r="U40" s="283"/>
    </row>
    <row r="41" spans="2:21" ht="19.5" x14ac:dyDescent="0.2">
      <c r="B41" s="284" t="s">
        <v>28</v>
      </c>
      <c r="C41" s="285"/>
      <c r="D41" s="285"/>
      <c r="E41" s="285"/>
      <c r="F41" s="285"/>
      <c r="G41" s="285"/>
      <c r="H41" s="285"/>
      <c r="I41" s="285"/>
      <c r="J41" s="285"/>
      <c r="K41" s="285"/>
      <c r="L41" s="285"/>
      <c r="M41" s="285"/>
      <c r="N41" s="285"/>
      <c r="O41" s="285"/>
      <c r="P41" s="285"/>
      <c r="Q41" s="285"/>
      <c r="R41" s="285"/>
      <c r="S41" s="285"/>
      <c r="T41" s="285"/>
      <c r="U41" s="285"/>
    </row>
    <row r="42" spans="2:21" ht="60.75" customHeight="1" x14ac:dyDescent="0.2">
      <c r="B42" s="276"/>
      <c r="C42" s="277"/>
      <c r="D42" s="277"/>
      <c r="E42" s="277"/>
      <c r="F42" s="277"/>
      <c r="G42" s="277"/>
      <c r="H42" s="277"/>
      <c r="I42" s="277"/>
      <c r="J42" s="277"/>
      <c r="K42" s="277"/>
      <c r="L42" s="277"/>
      <c r="M42" s="277"/>
      <c r="N42" s="277"/>
      <c r="O42" s="277"/>
      <c r="P42" s="277"/>
      <c r="Q42" s="277"/>
      <c r="R42" s="277"/>
      <c r="S42" s="277"/>
      <c r="T42" s="277"/>
      <c r="U42" s="278"/>
    </row>
    <row r="43" spans="2:21" ht="60" customHeight="1" x14ac:dyDescent="0.2">
      <c r="B43" s="276"/>
      <c r="C43" s="277"/>
      <c r="D43" s="277"/>
      <c r="E43" s="277"/>
      <c r="F43" s="277"/>
      <c r="G43" s="277"/>
      <c r="H43" s="277"/>
      <c r="I43" s="277"/>
      <c r="J43" s="277"/>
      <c r="K43" s="277"/>
      <c r="L43" s="277"/>
      <c r="M43" s="277"/>
      <c r="N43" s="277"/>
      <c r="O43" s="277"/>
      <c r="P43" s="277"/>
      <c r="Q43" s="277"/>
      <c r="R43" s="277"/>
      <c r="S43" s="277"/>
      <c r="T43" s="277"/>
      <c r="U43" s="278"/>
    </row>
    <row r="44" spans="2:21" ht="19.5" x14ac:dyDescent="0.2">
      <c r="B44" s="280" t="s">
        <v>123</v>
      </c>
      <c r="C44" s="281"/>
      <c r="D44" s="281"/>
      <c r="E44" s="281"/>
      <c r="F44" s="281"/>
      <c r="G44" s="281"/>
      <c r="H44" s="281"/>
      <c r="I44" s="281"/>
      <c r="J44" s="281"/>
      <c r="K44" s="281"/>
      <c r="L44" s="281"/>
      <c r="M44" s="281"/>
      <c r="N44" s="281"/>
      <c r="O44" s="281"/>
      <c r="P44" s="281"/>
      <c r="Q44" s="281"/>
      <c r="R44" s="281"/>
      <c r="S44" s="281"/>
      <c r="T44" s="281"/>
      <c r="U44" s="281"/>
    </row>
    <row r="45" spans="2:21" ht="45.75" customHeight="1" x14ac:dyDescent="0.2">
      <c r="B45" s="276"/>
      <c r="C45" s="277"/>
      <c r="D45" s="277"/>
      <c r="E45" s="277"/>
      <c r="F45" s="277"/>
      <c r="G45" s="277"/>
      <c r="H45" s="277"/>
      <c r="I45" s="277"/>
      <c r="J45" s="277"/>
      <c r="K45" s="277"/>
      <c r="L45" s="277"/>
      <c r="M45" s="277"/>
      <c r="N45" s="277"/>
      <c r="O45" s="277"/>
      <c r="P45" s="277"/>
      <c r="Q45" s="277"/>
      <c r="R45" s="277"/>
      <c r="S45" s="277"/>
      <c r="T45" s="277"/>
      <c r="U45" s="278"/>
    </row>
    <row r="46" spans="2:21" ht="48" customHeight="1" x14ac:dyDescent="0.2">
      <c r="B46" s="276"/>
      <c r="C46" s="277"/>
      <c r="D46" s="277"/>
      <c r="E46" s="277"/>
      <c r="F46" s="277"/>
      <c r="G46" s="277"/>
      <c r="H46" s="277"/>
      <c r="I46" s="277"/>
      <c r="J46" s="277"/>
      <c r="K46" s="277"/>
      <c r="L46" s="277"/>
      <c r="M46" s="277"/>
      <c r="N46" s="277"/>
      <c r="O46" s="277"/>
      <c r="P46" s="277"/>
      <c r="Q46" s="277"/>
      <c r="R46" s="277"/>
      <c r="S46" s="277"/>
      <c r="T46" s="277"/>
      <c r="U46" s="278"/>
    </row>
    <row r="47" spans="2:21" ht="56.25" customHeight="1" x14ac:dyDescent="0.2">
      <c r="B47" s="276"/>
      <c r="C47" s="277"/>
      <c r="D47" s="277"/>
      <c r="E47" s="277"/>
      <c r="F47" s="277"/>
      <c r="G47" s="277"/>
      <c r="H47" s="277"/>
      <c r="I47" s="277"/>
      <c r="J47" s="277"/>
      <c r="K47" s="277"/>
      <c r="L47" s="277"/>
      <c r="M47" s="277"/>
      <c r="N47" s="277"/>
      <c r="O47" s="277"/>
      <c r="P47" s="277"/>
      <c r="Q47" s="277"/>
      <c r="R47" s="277"/>
      <c r="S47" s="277"/>
      <c r="T47" s="277"/>
      <c r="U47" s="278"/>
    </row>
    <row r="65496" spans="2:22" x14ac:dyDescent="0.2">
      <c r="B65496" s="159" t="s">
        <v>29</v>
      </c>
      <c r="C65496" s="159"/>
      <c r="D65496" s="159"/>
      <c r="E65496" s="159"/>
      <c r="F65496" s="159"/>
      <c r="G65496" s="159"/>
      <c r="H65496" s="159"/>
      <c r="I65496" s="159"/>
      <c r="J65496" s="159"/>
      <c r="K65496" s="159"/>
      <c r="L65496" s="159"/>
      <c r="M65496" s="159"/>
      <c r="N65496" s="159"/>
      <c r="O65496" s="159"/>
      <c r="P65496" s="159"/>
      <c r="Q65496" s="159"/>
      <c r="R65496" s="159"/>
      <c r="S65496" s="159"/>
      <c r="T65496" s="159"/>
      <c r="U65496" s="159"/>
      <c r="V65496" s="159"/>
    </row>
    <row r="65497" spans="2:22" x14ac:dyDescent="0.2">
      <c r="B65497" s="160" t="s">
        <v>30</v>
      </c>
      <c r="C65497" s="160"/>
      <c r="D65497" s="160"/>
      <c r="E65497" s="160"/>
      <c r="F65497" s="160"/>
      <c r="G65497" s="160"/>
      <c r="H65497" s="160"/>
      <c r="I65497" s="160"/>
      <c r="J65497" s="160"/>
      <c r="K65497" s="160"/>
      <c r="L65497" s="160"/>
      <c r="M65497" s="160"/>
      <c r="N65497" s="160"/>
      <c r="O65497" s="160"/>
      <c r="P65497" s="160"/>
      <c r="Q65497" s="160"/>
      <c r="R65497" s="160"/>
      <c r="S65497" s="160"/>
      <c r="T65497" s="160"/>
      <c r="U65497" s="160"/>
      <c r="V65497" s="160"/>
    </row>
    <row r="65498" spans="2:22" x14ac:dyDescent="0.2">
      <c r="B65498" s="160" t="s">
        <v>31</v>
      </c>
      <c r="C65498" s="160"/>
      <c r="D65498" s="160"/>
      <c r="E65498" s="160"/>
      <c r="F65498" s="160"/>
      <c r="G65498" s="160"/>
      <c r="H65498" s="160"/>
      <c r="I65498" s="160"/>
      <c r="J65498" s="160"/>
      <c r="K65498" s="160"/>
      <c r="L65498" s="160"/>
      <c r="M65498" s="160"/>
      <c r="N65498" s="160"/>
      <c r="O65498" s="160"/>
      <c r="P65498" s="160"/>
      <c r="Q65498" s="160"/>
      <c r="R65498" s="160"/>
      <c r="S65498" s="160"/>
      <c r="T65498" s="160"/>
      <c r="U65498" s="160"/>
      <c r="V65498" s="160"/>
    </row>
  </sheetData>
  <mergeCells count="41">
    <mergeCell ref="V2:V3"/>
    <mergeCell ref="H2:K2"/>
    <mergeCell ref="M2:P2"/>
    <mergeCell ref="C2:F2"/>
    <mergeCell ref="B2:B3"/>
    <mergeCell ref="L3:L9"/>
    <mergeCell ref="G3:G9"/>
    <mergeCell ref="R2:U2"/>
    <mergeCell ref="B12:U12"/>
    <mergeCell ref="B13:U13"/>
    <mergeCell ref="B14:U14"/>
    <mergeCell ref="B15:U15"/>
    <mergeCell ref="B16:U16"/>
    <mergeCell ref="B17:U17"/>
    <mergeCell ref="B18:U18"/>
    <mergeCell ref="B19:U19"/>
    <mergeCell ref="B21:U21"/>
    <mergeCell ref="B22:U22"/>
    <mergeCell ref="B46:U46"/>
    <mergeCell ref="B47:U47"/>
    <mergeCell ref="B40:U40"/>
    <mergeCell ref="B41:U41"/>
    <mergeCell ref="B42:U42"/>
    <mergeCell ref="B43:U43"/>
    <mergeCell ref="B44:U44"/>
    <mergeCell ref="B45:U45"/>
    <mergeCell ref="B26:U26"/>
    <mergeCell ref="B24:U24"/>
    <mergeCell ref="B23:U23"/>
    <mergeCell ref="B25:U25"/>
    <mergeCell ref="B38:U38"/>
    <mergeCell ref="B35:U35"/>
    <mergeCell ref="B36:U36"/>
    <mergeCell ref="B31:U31"/>
    <mergeCell ref="B32:U32"/>
    <mergeCell ref="B37:U37"/>
    <mergeCell ref="B34:U34"/>
    <mergeCell ref="B33:U33"/>
    <mergeCell ref="B29:U29"/>
    <mergeCell ref="B28:U28"/>
    <mergeCell ref="B27:U27"/>
  </mergeCells>
  <phoneticPr fontId="2" type="noConversion"/>
  <hyperlinks>
    <hyperlink ref="B65498" r:id="rId1"/>
    <hyperlink ref="B65497"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V65497"/>
  <sheetViews>
    <sheetView showGridLines="0" topLeftCell="A19" zoomScale="70" zoomScaleNormal="70" workbookViewId="0">
      <selection activeCell="B27" sqref="B27:U27"/>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4" t="s">
        <v>127</v>
      </c>
      <c r="C2" s="317" t="s">
        <v>176</v>
      </c>
      <c r="D2" s="317"/>
      <c r="E2" s="317"/>
      <c r="F2" s="317"/>
      <c r="G2" s="2"/>
      <c r="H2" s="318" t="s">
        <v>177</v>
      </c>
      <c r="I2" s="318"/>
      <c r="J2" s="318"/>
      <c r="K2" s="318"/>
      <c r="L2" s="2"/>
      <c r="M2" s="326" t="s">
        <v>178</v>
      </c>
      <c r="N2" s="326"/>
      <c r="O2" s="326"/>
      <c r="P2" s="326"/>
      <c r="Q2" s="55"/>
      <c r="R2" s="309" t="s">
        <v>179</v>
      </c>
      <c r="S2" s="309"/>
      <c r="T2" s="309"/>
      <c r="U2" s="309"/>
      <c r="V2" s="314"/>
    </row>
    <row r="3" spans="2:22" ht="24.75" customHeight="1" thickBot="1" x14ac:dyDescent="0.25">
      <c r="B3" s="325"/>
      <c r="C3" s="3">
        <v>1</v>
      </c>
      <c r="D3" s="3">
        <v>2</v>
      </c>
      <c r="E3" s="4">
        <v>3</v>
      </c>
      <c r="F3" s="5">
        <v>4</v>
      </c>
      <c r="G3" s="322"/>
      <c r="H3" s="3">
        <v>1</v>
      </c>
      <c r="I3" s="3">
        <v>2</v>
      </c>
      <c r="J3" s="4">
        <v>3</v>
      </c>
      <c r="K3" s="5">
        <v>4</v>
      </c>
      <c r="L3" s="315"/>
      <c r="M3" s="3">
        <v>1</v>
      </c>
      <c r="N3" s="3">
        <v>2</v>
      </c>
      <c r="O3" s="4">
        <v>3</v>
      </c>
      <c r="P3" s="5">
        <v>4</v>
      </c>
      <c r="Q3" s="56"/>
      <c r="R3" s="3">
        <v>1</v>
      </c>
      <c r="S3" s="3">
        <v>2</v>
      </c>
      <c r="T3" s="4">
        <v>3</v>
      </c>
      <c r="U3" s="5">
        <v>4</v>
      </c>
      <c r="V3" s="314"/>
    </row>
    <row r="4" spans="2:22" ht="38.1" customHeight="1" thickTop="1" thickBot="1" x14ac:dyDescent="0.25">
      <c r="B4" s="37" t="s">
        <v>128</v>
      </c>
      <c r="C4" s="36">
        <f>Autoevaluación!R55/SUM(Autoevaluación!R55:R58)</f>
        <v>0</v>
      </c>
      <c r="D4" s="7">
        <f>Autoevaluación!R56/SUM(Autoevaluación!R55:R58)</f>
        <v>0.2</v>
      </c>
      <c r="E4" s="7">
        <f>Autoevaluación!R57/SUM(Autoevaluación!R55:R58)</f>
        <v>0.8</v>
      </c>
      <c r="F4" s="7">
        <f>Autoevaluación!R58/SUM(Autoevaluación!R55:R58)</f>
        <v>0</v>
      </c>
      <c r="G4" s="323"/>
      <c r="H4" s="7">
        <f>Autoevaluación!S55/SUM(Autoevaluación!S55:S59)</f>
        <v>0</v>
      </c>
      <c r="I4" s="7">
        <f>Autoevaluación!S56/SUM(Autoevaluación!S55:S58)</f>
        <v>0.2</v>
      </c>
      <c r="J4" s="7">
        <f>Autoevaluación!S57/SUM(Autoevaluación!S55:S58)</f>
        <v>0.8</v>
      </c>
      <c r="K4" s="7">
        <f>Autoevaluación!S58/SUM(Autoevaluación!S55:S58)</f>
        <v>0</v>
      </c>
      <c r="L4" s="316"/>
      <c r="M4" s="7" t="e">
        <f>Autoevaluación!T55/SUM(Autoevaluación!T55:T58)</f>
        <v>#DIV/0!</v>
      </c>
      <c r="N4" s="7" t="e">
        <f>Autoevaluación!T56/SUM(Autoevaluación!T55:T58)</f>
        <v>#DIV/0!</v>
      </c>
      <c r="O4" s="7" t="e">
        <f>Autoevaluación!T57/SUM(Autoevaluación!T55:T58)</f>
        <v>#DIV/0!</v>
      </c>
      <c r="P4" s="7" t="e">
        <f>Autoevaluación!T58/SUM(Autoevaluación!T55:T58)</f>
        <v>#DIV/0!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7" t="s">
        <v>129</v>
      </c>
      <c r="C5" s="36">
        <f>Autoevaluación!R62/SUM(Autoevaluación!R62:R65)</f>
        <v>0.5</v>
      </c>
      <c r="D5" s="7">
        <f>Autoevaluación!R63/SUM(Autoevaluación!R62:R65)</f>
        <v>0.25</v>
      </c>
      <c r="E5" s="7">
        <f>Autoevaluación!R64/SUM(Autoevaluación!R62:R65)</f>
        <v>0.25</v>
      </c>
      <c r="F5" s="7">
        <f>Autoevaluación!R65/SUM(Autoevaluación!R62:R65)</f>
        <v>0</v>
      </c>
      <c r="G5" s="323"/>
      <c r="H5" s="7">
        <f>Autoevaluación!S62/SUM(Autoevaluación!S62:S65)</f>
        <v>0</v>
      </c>
      <c r="I5" s="7">
        <f>Autoevaluación!S63/SUM(Autoevaluación!S62:S65)</f>
        <v>0.75</v>
      </c>
      <c r="J5" s="7">
        <f>Autoevaluación!S64/SUM(Autoevaluación!S62:S65)</f>
        <v>0.25</v>
      </c>
      <c r="K5" s="7">
        <f>Autoevaluación!S65/SUM(Autoevaluación!S62:S65)</f>
        <v>0</v>
      </c>
      <c r="L5" s="316"/>
      <c r="M5" s="7" t="e">
        <f>Autoevaluación!T62/SUM(Autoevaluación!T62:T65)</f>
        <v>#DIV/0!</v>
      </c>
      <c r="N5" s="7" t="e">
        <f>Autoevaluación!T63/SUM(Autoevaluación!T62:T65)</f>
        <v>#DIV/0!</v>
      </c>
      <c r="O5" s="7" t="e">
        <f>Autoevaluación!T64/SUM(Autoevaluación!T62:T65)</f>
        <v>#DIV/0!</v>
      </c>
      <c r="P5" s="7" t="e">
        <f>Autoevaluación!T65/SUM(Autoevaluación!T62:T65)</f>
        <v>#DIV/0!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7" t="s">
        <v>130</v>
      </c>
      <c r="C6" s="36">
        <f>Autoevaluación!R68/SUM(Autoevaluación!R68:R71)</f>
        <v>0</v>
      </c>
      <c r="D6" s="7">
        <f>Autoevaluación!R69/SUM(Autoevaluación!R68:R71)</f>
        <v>0.5</v>
      </c>
      <c r="E6" s="7">
        <f>Autoevaluación!R70/SUM(Autoevaluación!R68:R71)</f>
        <v>0.5</v>
      </c>
      <c r="F6" s="7">
        <f>Autoevaluación!R71/SUM(Autoevaluación!R68:R71)</f>
        <v>0</v>
      </c>
      <c r="G6" s="323"/>
      <c r="H6" s="7">
        <f>Autoevaluación!S68/SUM(Autoevaluación!S68:S71)</f>
        <v>0</v>
      </c>
      <c r="I6" s="7">
        <f>Autoevaluación!S69/SUM(Autoevaluación!S68:S71)</f>
        <v>0.5</v>
      </c>
      <c r="J6" s="7">
        <f>Autoevaluación!S70/SUM(Autoevaluación!S68:S71)</f>
        <v>0.5</v>
      </c>
      <c r="K6" s="7">
        <f>Autoevaluación!S71/SUM(Autoevaluación!S68:S71)</f>
        <v>0</v>
      </c>
      <c r="L6" s="316"/>
      <c r="M6" s="7" t="e">
        <f>Autoevaluación!T68/SUM(Autoevaluación!T68:T71)</f>
        <v>#DIV/0!</v>
      </c>
      <c r="N6" s="7" t="e">
        <f>Autoevaluación!T69/SUM(Autoevaluación!T68:T71)</f>
        <v>#DIV/0!</v>
      </c>
      <c r="O6" s="7" t="e">
        <f>Autoevaluación!T70/SUM(Autoevaluación!T68:T71)</f>
        <v>#DIV/0!</v>
      </c>
      <c r="P6" s="7" t="e">
        <f>Autoevaluación!T71/SUM(Autoevaluación!T68:T71)</f>
        <v>#DIV/0!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7" t="s">
        <v>131</v>
      </c>
      <c r="C7" s="36">
        <f>Autoevaluación!R74/SUM(Autoevaluación!R74:R77)</f>
        <v>0</v>
      </c>
      <c r="D7" s="7">
        <f>Autoevaluación!R75/SUM(Autoevaluación!R74:R77)</f>
        <v>0.5</v>
      </c>
      <c r="E7" s="7">
        <f>Autoevaluación!R76/SUM(Autoevaluación!R74:R77)</f>
        <v>0.5</v>
      </c>
      <c r="F7" s="7">
        <f>Autoevaluación!R77/SUM(Autoevaluación!R74:R77)</f>
        <v>0</v>
      </c>
      <c r="G7" s="323"/>
      <c r="H7" s="7">
        <f>Autoevaluación!S74/SUM(Autoevaluación!S74:S77)</f>
        <v>0</v>
      </c>
      <c r="I7" s="7">
        <f>Autoevaluación!S75/SUM(Autoevaluación!S74:S77)</f>
        <v>0.5</v>
      </c>
      <c r="J7" s="7">
        <f>Autoevaluación!S76/SUM(Autoevaluación!S74:S77)</f>
        <v>0.5</v>
      </c>
      <c r="K7" s="7">
        <f>Autoevaluación!S77/SUM(Autoevaluación!S74:S77)</f>
        <v>0</v>
      </c>
      <c r="L7" s="316"/>
      <c r="M7" s="7" t="e">
        <f>Autoevaluación!T74/SUM(Autoevaluación!T74:T77)</f>
        <v>#DIV/0!</v>
      </c>
      <c r="N7" s="7" t="e">
        <f>Autoevaluación!T75/SUM(Autoevaluación!T74:T77)</f>
        <v>#DIV/0!</v>
      </c>
      <c r="O7" s="7" t="e">
        <f>Autoevaluación!T76/SUM(Autoevaluación!T74:T77)</f>
        <v>#DIV/0!</v>
      </c>
      <c r="P7" s="7" t="e">
        <f>Autoevaluación!T77/SUM(Autoevaluación!T74:T77)</f>
        <v>#DIV/0!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8"/>
      <c r="C8" s="7"/>
      <c r="D8" s="7"/>
      <c r="E8" s="7"/>
      <c r="F8" s="7"/>
      <c r="G8" s="323"/>
      <c r="H8" s="7"/>
      <c r="I8" s="7"/>
      <c r="J8" s="7"/>
      <c r="K8" s="7"/>
      <c r="L8" s="316"/>
      <c r="M8" s="7"/>
      <c r="N8" s="7"/>
      <c r="O8" s="7"/>
      <c r="P8" s="7"/>
      <c r="Q8" s="53"/>
      <c r="R8" s="7"/>
      <c r="S8" s="7"/>
      <c r="T8" s="7"/>
      <c r="U8" s="7"/>
    </row>
    <row r="9" spans="2:22" ht="38.1" customHeight="1" x14ac:dyDescent="0.2">
      <c r="B9" s="6"/>
      <c r="C9" s="7"/>
      <c r="D9" s="7"/>
      <c r="E9" s="7"/>
      <c r="F9" s="7"/>
      <c r="G9" s="323"/>
      <c r="H9" s="7"/>
      <c r="I9" s="7"/>
      <c r="J9" s="7"/>
      <c r="K9" s="7"/>
      <c r="L9" s="316"/>
      <c r="M9" s="7"/>
      <c r="N9" s="7"/>
      <c r="O9" s="7"/>
      <c r="P9" s="7"/>
      <c r="Q9" s="53"/>
      <c r="R9" s="7"/>
      <c r="S9" s="7"/>
      <c r="T9" s="7"/>
      <c r="U9" s="7"/>
    </row>
    <row r="10" spans="2:22" ht="38.1" customHeight="1" x14ac:dyDescent="0.2">
      <c r="B10" s="15" t="s">
        <v>132</v>
      </c>
      <c r="C10" s="12">
        <f>AVERAGE(C4:C9)</f>
        <v>0.125</v>
      </c>
      <c r="D10" s="12">
        <f>AVERAGE(D4:D9)</f>
        <v>0.36249999999999999</v>
      </c>
      <c r="E10" s="12">
        <f>AVERAGE(E4:E9)</f>
        <v>0.51249999999999996</v>
      </c>
      <c r="F10" s="12">
        <f>AVERAGE(F4:F9)</f>
        <v>0</v>
      </c>
      <c r="G10" s="9"/>
      <c r="H10" s="12">
        <f>AVERAGE(H4:H9)</f>
        <v>0</v>
      </c>
      <c r="I10" s="12">
        <f>AVERAGE(I4:I9)</f>
        <v>0.48749999999999999</v>
      </c>
      <c r="J10" s="12">
        <f>AVERAGE(J4:J9)</f>
        <v>0.51249999999999996</v>
      </c>
      <c r="K10" s="12">
        <f>AVERAGE(K4:K9)</f>
        <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7" t="s">
        <v>176</v>
      </c>
      <c r="C12" s="317"/>
      <c r="D12" s="317"/>
      <c r="E12" s="317"/>
      <c r="F12" s="317"/>
      <c r="G12" s="317"/>
      <c r="H12" s="317"/>
      <c r="I12" s="317"/>
      <c r="J12" s="317"/>
      <c r="K12" s="317"/>
      <c r="L12" s="317"/>
      <c r="M12" s="317"/>
      <c r="N12" s="317"/>
      <c r="O12" s="317"/>
      <c r="P12" s="317"/>
      <c r="Q12" s="317"/>
      <c r="R12" s="317"/>
      <c r="S12" s="317"/>
      <c r="T12" s="317"/>
      <c r="U12" s="317"/>
    </row>
    <row r="13" spans="2:22" ht="24.95" customHeight="1" x14ac:dyDescent="0.2">
      <c r="B13" s="319" t="s">
        <v>28</v>
      </c>
      <c r="C13" s="319"/>
      <c r="D13" s="319"/>
      <c r="E13" s="319"/>
      <c r="F13" s="319"/>
      <c r="G13" s="319"/>
      <c r="H13" s="319"/>
      <c r="I13" s="319"/>
      <c r="J13" s="319"/>
      <c r="K13" s="319"/>
      <c r="L13" s="319"/>
      <c r="M13" s="319"/>
      <c r="N13" s="319"/>
      <c r="O13" s="319"/>
      <c r="P13" s="319"/>
      <c r="Q13" s="319"/>
      <c r="R13" s="319"/>
      <c r="S13" s="319"/>
      <c r="T13" s="319"/>
      <c r="U13" s="319"/>
    </row>
    <row r="14" spans="2:22" ht="60" customHeight="1" x14ac:dyDescent="0.2">
      <c r="B14" s="308" t="s">
        <v>343</v>
      </c>
      <c r="C14" s="308"/>
      <c r="D14" s="308"/>
      <c r="E14" s="308"/>
      <c r="F14" s="308"/>
      <c r="G14" s="308"/>
      <c r="H14" s="308"/>
      <c r="I14" s="308"/>
      <c r="J14" s="308"/>
      <c r="K14" s="308"/>
      <c r="L14" s="308"/>
      <c r="M14" s="308"/>
      <c r="N14" s="308"/>
      <c r="O14" s="308"/>
      <c r="P14" s="308"/>
      <c r="Q14" s="308"/>
      <c r="R14" s="308"/>
      <c r="S14" s="308"/>
      <c r="T14" s="308"/>
      <c r="U14" s="308"/>
    </row>
    <row r="15" spans="2:22" ht="60" customHeight="1" x14ac:dyDescent="0.2">
      <c r="B15" s="308" t="s">
        <v>344</v>
      </c>
      <c r="C15" s="308"/>
      <c r="D15" s="308"/>
      <c r="E15" s="308"/>
      <c r="F15" s="308"/>
      <c r="G15" s="308"/>
      <c r="H15" s="308"/>
      <c r="I15" s="308"/>
      <c r="J15" s="308"/>
      <c r="K15" s="308"/>
      <c r="L15" s="308"/>
      <c r="M15" s="308"/>
      <c r="N15" s="308"/>
      <c r="O15" s="308"/>
      <c r="P15" s="308"/>
      <c r="Q15" s="308"/>
      <c r="R15" s="308"/>
      <c r="S15" s="308"/>
      <c r="T15" s="308"/>
      <c r="U15" s="308"/>
    </row>
    <row r="16" spans="2:22" s="14" customFormat="1" ht="24.95" customHeight="1" x14ac:dyDescent="0.25">
      <c r="B16" s="312" t="s">
        <v>123</v>
      </c>
      <c r="C16" s="312"/>
      <c r="D16" s="312"/>
      <c r="E16" s="312"/>
      <c r="F16" s="312"/>
      <c r="G16" s="312"/>
      <c r="H16" s="312"/>
      <c r="I16" s="312"/>
      <c r="J16" s="312"/>
      <c r="K16" s="312"/>
      <c r="L16" s="312"/>
      <c r="M16" s="312"/>
      <c r="N16" s="312"/>
      <c r="O16" s="312"/>
      <c r="P16" s="312"/>
      <c r="Q16" s="312"/>
      <c r="R16" s="312"/>
      <c r="S16" s="312"/>
      <c r="T16" s="312"/>
      <c r="U16" s="312"/>
    </row>
    <row r="17" spans="2:21" ht="60" customHeight="1" x14ac:dyDescent="0.2">
      <c r="B17" s="308" t="s">
        <v>345</v>
      </c>
      <c r="C17" s="308"/>
      <c r="D17" s="308"/>
      <c r="E17" s="308"/>
      <c r="F17" s="308"/>
      <c r="G17" s="308"/>
      <c r="H17" s="308"/>
      <c r="I17" s="308"/>
      <c r="J17" s="308"/>
      <c r="K17" s="308"/>
      <c r="L17" s="308"/>
      <c r="M17" s="308"/>
      <c r="N17" s="308"/>
      <c r="O17" s="308"/>
      <c r="P17" s="308"/>
      <c r="Q17" s="308"/>
      <c r="R17" s="308"/>
      <c r="S17" s="308"/>
      <c r="T17" s="308"/>
      <c r="U17" s="308"/>
    </row>
    <row r="18" spans="2:21" ht="60" customHeight="1" x14ac:dyDescent="0.2">
      <c r="B18" s="308" t="s">
        <v>346</v>
      </c>
      <c r="C18" s="308"/>
      <c r="D18" s="308"/>
      <c r="E18" s="308"/>
      <c r="F18" s="308"/>
      <c r="G18" s="308"/>
      <c r="H18" s="308"/>
      <c r="I18" s="308"/>
      <c r="J18" s="308"/>
      <c r="K18" s="308"/>
      <c r="L18" s="308"/>
      <c r="M18" s="308"/>
      <c r="N18" s="308"/>
      <c r="O18" s="308"/>
      <c r="P18" s="308"/>
      <c r="Q18" s="308"/>
      <c r="R18" s="308"/>
      <c r="S18" s="308"/>
      <c r="T18" s="308"/>
      <c r="U18" s="308"/>
    </row>
    <row r="19" spans="2:21" ht="60" customHeight="1" x14ac:dyDescent="0.2">
      <c r="B19" s="308"/>
      <c r="C19" s="308"/>
      <c r="D19" s="308"/>
      <c r="E19" s="308"/>
      <c r="F19" s="308"/>
      <c r="G19" s="308"/>
      <c r="H19" s="308"/>
      <c r="I19" s="308"/>
      <c r="J19" s="308"/>
      <c r="K19" s="308"/>
      <c r="L19" s="308"/>
      <c r="M19" s="308"/>
      <c r="N19" s="308"/>
      <c r="O19" s="308"/>
      <c r="P19" s="308"/>
      <c r="Q19" s="308"/>
      <c r="R19" s="308"/>
      <c r="S19" s="308"/>
      <c r="T19" s="308"/>
      <c r="U19" s="308"/>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0" t="s">
        <v>177</v>
      </c>
      <c r="C21" s="320"/>
      <c r="D21" s="320"/>
      <c r="E21" s="320"/>
      <c r="F21" s="320"/>
      <c r="G21" s="320"/>
      <c r="H21" s="320"/>
      <c r="I21" s="320"/>
      <c r="J21" s="320"/>
      <c r="K21" s="320"/>
      <c r="L21" s="320"/>
      <c r="M21" s="320"/>
      <c r="N21" s="320"/>
      <c r="O21" s="320"/>
      <c r="P21" s="320"/>
      <c r="Q21" s="320"/>
      <c r="R21" s="320"/>
      <c r="S21" s="320"/>
      <c r="T21" s="320"/>
      <c r="U21" s="320"/>
    </row>
    <row r="22" spans="2:21" ht="24.95" customHeight="1" x14ac:dyDescent="0.2">
      <c r="B22" s="321" t="s">
        <v>28</v>
      </c>
      <c r="C22" s="321"/>
      <c r="D22" s="321"/>
      <c r="E22" s="321"/>
      <c r="F22" s="321"/>
      <c r="G22" s="321"/>
      <c r="H22" s="321"/>
      <c r="I22" s="321"/>
      <c r="J22" s="321"/>
      <c r="K22" s="321"/>
      <c r="L22" s="321"/>
      <c r="M22" s="321"/>
      <c r="N22" s="321"/>
      <c r="O22" s="321"/>
      <c r="P22" s="321"/>
      <c r="Q22" s="321"/>
      <c r="R22" s="321"/>
      <c r="S22" s="321"/>
      <c r="T22" s="321"/>
      <c r="U22" s="321"/>
    </row>
    <row r="23" spans="2:21" ht="60" customHeight="1" x14ac:dyDescent="0.2">
      <c r="B23" s="279" t="s">
        <v>402</v>
      </c>
      <c r="C23" s="279"/>
      <c r="D23" s="279"/>
      <c r="E23" s="279"/>
      <c r="F23" s="279"/>
      <c r="G23" s="279"/>
      <c r="H23" s="279"/>
      <c r="I23" s="279"/>
      <c r="J23" s="279"/>
      <c r="K23" s="279"/>
      <c r="L23" s="279"/>
      <c r="M23" s="279"/>
      <c r="N23" s="279"/>
      <c r="O23" s="279"/>
      <c r="P23" s="279"/>
      <c r="Q23" s="279"/>
      <c r="R23" s="279"/>
      <c r="S23" s="279"/>
      <c r="T23" s="279"/>
      <c r="U23" s="279"/>
    </row>
    <row r="24" spans="2:21" ht="60" customHeight="1" x14ac:dyDescent="0.2">
      <c r="B24" s="279" t="s">
        <v>403</v>
      </c>
      <c r="C24" s="279"/>
      <c r="D24" s="279"/>
      <c r="E24" s="279"/>
      <c r="F24" s="279"/>
      <c r="G24" s="279"/>
      <c r="H24" s="279"/>
      <c r="I24" s="279"/>
      <c r="J24" s="279"/>
      <c r="K24" s="279"/>
      <c r="L24" s="279"/>
      <c r="M24" s="279"/>
      <c r="N24" s="279"/>
      <c r="O24" s="279"/>
      <c r="P24" s="279"/>
      <c r="Q24" s="279"/>
      <c r="R24" s="279"/>
      <c r="S24" s="279"/>
      <c r="T24" s="279"/>
      <c r="U24" s="279"/>
    </row>
    <row r="25" spans="2:21" s="14" customFormat="1" ht="24.95" customHeight="1" x14ac:dyDescent="0.25">
      <c r="B25" s="312" t="s">
        <v>123</v>
      </c>
      <c r="C25" s="312"/>
      <c r="D25" s="312"/>
      <c r="E25" s="312"/>
      <c r="F25" s="312"/>
      <c r="G25" s="312"/>
      <c r="H25" s="312"/>
      <c r="I25" s="312"/>
      <c r="J25" s="312"/>
      <c r="K25" s="312"/>
      <c r="L25" s="312"/>
      <c r="M25" s="312"/>
      <c r="N25" s="312"/>
      <c r="O25" s="312"/>
      <c r="P25" s="312"/>
      <c r="Q25" s="312"/>
      <c r="R25" s="312"/>
      <c r="S25" s="312"/>
      <c r="T25" s="312"/>
      <c r="U25" s="312"/>
    </row>
    <row r="26" spans="2:21" ht="60" customHeight="1" x14ac:dyDescent="0.2">
      <c r="B26" s="308" t="s">
        <v>404</v>
      </c>
      <c r="C26" s="308"/>
      <c r="D26" s="308"/>
      <c r="E26" s="308"/>
      <c r="F26" s="308"/>
      <c r="G26" s="308"/>
      <c r="H26" s="308"/>
      <c r="I26" s="308"/>
      <c r="J26" s="308"/>
      <c r="K26" s="308"/>
      <c r="L26" s="308"/>
      <c r="M26" s="308"/>
      <c r="N26" s="308"/>
      <c r="O26" s="308"/>
      <c r="P26" s="308"/>
      <c r="Q26" s="308"/>
      <c r="R26" s="308"/>
      <c r="S26" s="308"/>
      <c r="T26" s="308"/>
      <c r="U26" s="308"/>
    </row>
    <row r="27" spans="2:21" ht="60" customHeight="1" x14ac:dyDescent="0.2">
      <c r="B27" s="308" t="s">
        <v>405</v>
      </c>
      <c r="C27" s="308"/>
      <c r="D27" s="308"/>
      <c r="E27" s="308"/>
      <c r="F27" s="308"/>
      <c r="G27" s="308"/>
      <c r="H27" s="308"/>
      <c r="I27" s="308"/>
      <c r="J27" s="308"/>
      <c r="K27" s="308"/>
      <c r="L27" s="308"/>
      <c r="M27" s="308"/>
      <c r="N27" s="308"/>
      <c r="O27" s="308"/>
      <c r="P27" s="308"/>
      <c r="Q27" s="308"/>
      <c r="R27" s="308"/>
      <c r="S27" s="308"/>
      <c r="T27" s="308"/>
      <c r="U27" s="308"/>
    </row>
    <row r="28" spans="2:21" ht="60" customHeight="1" x14ac:dyDescent="0.2">
      <c r="B28" s="308"/>
      <c r="C28" s="308"/>
      <c r="D28" s="308"/>
      <c r="E28" s="308"/>
      <c r="F28" s="308"/>
      <c r="G28" s="308"/>
      <c r="H28" s="308"/>
      <c r="I28" s="308"/>
      <c r="J28" s="308"/>
      <c r="K28" s="308"/>
      <c r="L28" s="308"/>
      <c r="M28" s="308"/>
      <c r="N28" s="308"/>
      <c r="O28" s="308"/>
      <c r="P28" s="308"/>
      <c r="Q28" s="308"/>
      <c r="R28" s="308"/>
      <c r="S28" s="308"/>
      <c r="T28" s="308"/>
      <c r="U28" s="308"/>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13" t="s">
        <v>178</v>
      </c>
      <c r="C30" s="313"/>
      <c r="D30" s="313"/>
      <c r="E30" s="313"/>
      <c r="F30" s="313"/>
      <c r="G30" s="313"/>
      <c r="H30" s="313"/>
      <c r="I30" s="313"/>
      <c r="J30" s="313"/>
      <c r="K30" s="313"/>
      <c r="L30" s="313"/>
      <c r="M30" s="313"/>
      <c r="N30" s="313"/>
      <c r="O30" s="313"/>
      <c r="P30" s="313"/>
      <c r="Q30" s="313"/>
      <c r="R30" s="313"/>
      <c r="S30" s="313"/>
      <c r="T30" s="313"/>
      <c r="U30" s="313"/>
    </row>
    <row r="31" spans="2:21" ht="24.95" customHeight="1" x14ac:dyDescent="0.2">
      <c r="B31" s="310" t="s">
        <v>28</v>
      </c>
      <c r="C31" s="311"/>
      <c r="D31" s="311"/>
      <c r="E31" s="311"/>
      <c r="F31" s="311"/>
      <c r="G31" s="311"/>
      <c r="H31" s="311"/>
      <c r="I31" s="311"/>
      <c r="J31" s="311"/>
      <c r="K31" s="311"/>
      <c r="L31" s="311"/>
      <c r="M31" s="311"/>
      <c r="N31" s="311"/>
      <c r="O31" s="311"/>
      <c r="P31" s="311"/>
      <c r="Q31" s="311"/>
      <c r="R31" s="311"/>
      <c r="S31" s="311"/>
      <c r="T31" s="311"/>
      <c r="U31" s="311"/>
    </row>
    <row r="32" spans="2:21" ht="60" customHeight="1" x14ac:dyDescent="0.2">
      <c r="B32" s="308"/>
      <c r="C32" s="308"/>
      <c r="D32" s="308"/>
      <c r="E32" s="308"/>
      <c r="F32" s="308"/>
      <c r="G32" s="308"/>
      <c r="H32" s="308"/>
      <c r="I32" s="308"/>
      <c r="J32" s="308"/>
      <c r="K32" s="308"/>
      <c r="L32" s="308"/>
      <c r="M32" s="308"/>
      <c r="N32" s="308"/>
      <c r="O32" s="308"/>
      <c r="P32" s="308"/>
      <c r="Q32" s="308"/>
      <c r="R32" s="308"/>
      <c r="S32" s="308"/>
      <c r="T32" s="308"/>
      <c r="U32" s="308"/>
    </row>
    <row r="33" spans="2:21" ht="60" customHeight="1" x14ac:dyDescent="0.2">
      <c r="B33" s="308"/>
      <c r="C33" s="308"/>
      <c r="D33" s="308"/>
      <c r="E33" s="308"/>
      <c r="F33" s="308"/>
      <c r="G33" s="308"/>
      <c r="H33" s="308"/>
      <c r="I33" s="308"/>
      <c r="J33" s="308"/>
      <c r="K33" s="308"/>
      <c r="L33" s="308"/>
      <c r="M33" s="308"/>
      <c r="N33" s="308"/>
      <c r="O33" s="308"/>
      <c r="P33" s="308"/>
      <c r="Q33" s="308"/>
      <c r="R33" s="308"/>
      <c r="S33" s="308"/>
      <c r="T33" s="308"/>
      <c r="U33" s="308"/>
    </row>
    <row r="34" spans="2:21" s="14" customFormat="1" ht="24.95" customHeight="1" x14ac:dyDescent="0.25">
      <c r="B34" s="312" t="s">
        <v>123</v>
      </c>
      <c r="C34" s="312"/>
      <c r="D34" s="312"/>
      <c r="E34" s="312"/>
      <c r="F34" s="312"/>
      <c r="G34" s="312"/>
      <c r="H34" s="312"/>
      <c r="I34" s="312"/>
      <c r="J34" s="312"/>
      <c r="K34" s="312"/>
      <c r="L34" s="312"/>
      <c r="M34" s="312"/>
      <c r="N34" s="312"/>
      <c r="O34" s="312"/>
      <c r="P34" s="312"/>
      <c r="Q34" s="312"/>
      <c r="R34" s="312"/>
      <c r="S34" s="312"/>
      <c r="T34" s="312"/>
      <c r="U34" s="312"/>
    </row>
    <row r="35" spans="2:21" ht="60" customHeight="1" x14ac:dyDescent="0.2">
      <c r="B35" s="308"/>
      <c r="C35" s="308"/>
      <c r="D35" s="308"/>
      <c r="E35" s="308"/>
      <c r="F35" s="308"/>
      <c r="G35" s="308"/>
      <c r="H35" s="308"/>
      <c r="I35" s="308"/>
      <c r="J35" s="308"/>
      <c r="K35" s="308"/>
      <c r="L35" s="308"/>
      <c r="M35" s="308"/>
      <c r="N35" s="308"/>
      <c r="O35" s="308"/>
      <c r="P35" s="308"/>
      <c r="Q35" s="308"/>
      <c r="R35" s="308"/>
      <c r="S35" s="308"/>
      <c r="T35" s="308"/>
      <c r="U35" s="308"/>
    </row>
    <row r="36" spans="2:21" ht="60" customHeight="1" x14ac:dyDescent="0.2">
      <c r="B36" s="308"/>
      <c r="C36" s="308"/>
      <c r="D36" s="308"/>
      <c r="E36" s="308"/>
      <c r="F36" s="308"/>
      <c r="G36" s="308"/>
      <c r="H36" s="308"/>
      <c r="I36" s="308"/>
      <c r="J36" s="308"/>
      <c r="K36" s="308"/>
      <c r="L36" s="308"/>
      <c r="M36" s="308"/>
      <c r="N36" s="308"/>
      <c r="O36" s="308"/>
      <c r="P36" s="308"/>
      <c r="Q36" s="308"/>
      <c r="R36" s="308"/>
      <c r="S36" s="308"/>
      <c r="T36" s="308"/>
      <c r="U36" s="308"/>
    </row>
    <row r="37" spans="2:21" ht="60" customHeight="1" x14ac:dyDescent="0.2">
      <c r="B37" s="308"/>
      <c r="C37" s="308"/>
      <c r="D37" s="308"/>
      <c r="E37" s="308"/>
      <c r="F37" s="308"/>
      <c r="G37" s="308"/>
      <c r="H37" s="308"/>
      <c r="I37" s="308"/>
      <c r="J37" s="308"/>
      <c r="K37" s="308"/>
      <c r="L37" s="308"/>
      <c r="M37" s="308"/>
      <c r="N37" s="308"/>
      <c r="O37" s="308"/>
      <c r="P37" s="308"/>
      <c r="Q37" s="308"/>
      <c r="R37" s="308"/>
      <c r="S37" s="308"/>
      <c r="T37" s="308"/>
      <c r="U37" s="308"/>
    </row>
    <row r="39" spans="2:21" x14ac:dyDescent="0.2">
      <c r="B39" s="309" t="s">
        <v>179</v>
      </c>
      <c r="C39" s="309"/>
      <c r="D39" s="309"/>
      <c r="E39" s="309"/>
      <c r="F39" s="309"/>
      <c r="G39" s="309"/>
      <c r="H39" s="309"/>
      <c r="I39" s="309"/>
      <c r="J39" s="309"/>
      <c r="K39" s="309"/>
      <c r="L39" s="309"/>
      <c r="M39" s="309"/>
      <c r="N39" s="309"/>
      <c r="O39" s="309"/>
      <c r="P39" s="309"/>
      <c r="Q39" s="309"/>
      <c r="R39" s="309"/>
      <c r="S39" s="309"/>
      <c r="T39" s="309"/>
      <c r="U39" s="309"/>
    </row>
    <row r="40" spans="2:21" ht="19.5" x14ac:dyDescent="0.2">
      <c r="B40" s="310" t="s">
        <v>28</v>
      </c>
      <c r="C40" s="311"/>
      <c r="D40" s="311"/>
      <c r="E40" s="311"/>
      <c r="F40" s="311"/>
      <c r="G40" s="311"/>
      <c r="H40" s="311"/>
      <c r="I40" s="311"/>
      <c r="J40" s="311"/>
      <c r="K40" s="311"/>
      <c r="L40" s="311"/>
      <c r="M40" s="311"/>
      <c r="N40" s="311"/>
      <c r="O40" s="311"/>
      <c r="P40" s="311"/>
      <c r="Q40" s="311"/>
      <c r="R40" s="311"/>
      <c r="S40" s="311"/>
      <c r="T40" s="311"/>
      <c r="U40" s="311"/>
    </row>
    <row r="41" spans="2:21" ht="51.75" customHeight="1" x14ac:dyDescent="0.2">
      <c r="B41" s="308"/>
      <c r="C41" s="308"/>
      <c r="D41" s="308"/>
      <c r="E41" s="308"/>
      <c r="F41" s="308"/>
      <c r="G41" s="308"/>
      <c r="H41" s="308"/>
      <c r="I41" s="308"/>
      <c r="J41" s="308"/>
      <c r="K41" s="308"/>
      <c r="L41" s="308"/>
      <c r="M41" s="308"/>
      <c r="N41" s="308"/>
      <c r="O41" s="308"/>
      <c r="P41" s="308"/>
      <c r="Q41" s="308"/>
      <c r="R41" s="308"/>
      <c r="S41" s="308"/>
      <c r="T41" s="308"/>
      <c r="U41" s="308"/>
    </row>
    <row r="42" spans="2:21" ht="50.25" customHeight="1" x14ac:dyDescent="0.2">
      <c r="B42" s="308"/>
      <c r="C42" s="308"/>
      <c r="D42" s="308"/>
      <c r="E42" s="308"/>
      <c r="F42" s="308"/>
      <c r="G42" s="308"/>
      <c r="H42" s="308"/>
      <c r="I42" s="308"/>
      <c r="J42" s="308"/>
      <c r="K42" s="308"/>
      <c r="L42" s="308"/>
      <c r="M42" s="308"/>
      <c r="N42" s="308"/>
      <c r="O42" s="308"/>
      <c r="P42" s="308"/>
      <c r="Q42" s="308"/>
      <c r="R42" s="308"/>
      <c r="S42" s="308"/>
      <c r="T42" s="308"/>
      <c r="U42" s="308"/>
    </row>
    <row r="43" spans="2:21" ht="19.5" x14ac:dyDescent="0.2">
      <c r="B43" s="312" t="s">
        <v>123</v>
      </c>
      <c r="C43" s="312"/>
      <c r="D43" s="312"/>
      <c r="E43" s="312"/>
      <c r="F43" s="312"/>
      <c r="G43" s="312"/>
      <c r="H43" s="312"/>
      <c r="I43" s="312"/>
      <c r="J43" s="312"/>
      <c r="K43" s="312"/>
      <c r="L43" s="312"/>
      <c r="M43" s="312"/>
      <c r="N43" s="312"/>
      <c r="O43" s="312"/>
      <c r="P43" s="312"/>
      <c r="Q43" s="312"/>
      <c r="R43" s="312"/>
      <c r="S43" s="312"/>
      <c r="T43" s="312"/>
      <c r="U43" s="312"/>
    </row>
    <row r="44" spans="2:21" ht="69.75" customHeight="1" x14ac:dyDescent="0.2">
      <c r="B44" s="308"/>
      <c r="C44" s="308"/>
      <c r="D44" s="308"/>
      <c r="E44" s="308"/>
      <c r="F44" s="308"/>
      <c r="G44" s="308"/>
      <c r="H44" s="308"/>
      <c r="I44" s="308"/>
      <c r="J44" s="308"/>
      <c r="K44" s="308"/>
      <c r="L44" s="308"/>
      <c r="M44" s="308"/>
      <c r="N44" s="308"/>
      <c r="O44" s="308"/>
      <c r="P44" s="308"/>
      <c r="Q44" s="308"/>
      <c r="R44" s="308"/>
      <c r="S44" s="308"/>
      <c r="T44" s="308"/>
      <c r="U44" s="308"/>
    </row>
    <row r="45" spans="2:21" ht="60" customHeight="1" x14ac:dyDescent="0.2">
      <c r="B45" s="308"/>
      <c r="C45" s="308"/>
      <c r="D45" s="308"/>
      <c r="E45" s="308"/>
      <c r="F45" s="308"/>
      <c r="G45" s="308"/>
      <c r="H45" s="308"/>
      <c r="I45" s="308"/>
      <c r="J45" s="308"/>
      <c r="K45" s="308"/>
      <c r="L45" s="308"/>
      <c r="M45" s="308"/>
      <c r="N45" s="308"/>
      <c r="O45" s="308"/>
      <c r="P45" s="308"/>
      <c r="Q45" s="308"/>
      <c r="R45" s="308"/>
      <c r="S45" s="308"/>
      <c r="T45" s="308"/>
      <c r="U45" s="308"/>
    </row>
    <row r="46" spans="2:21" ht="59.25" customHeight="1" x14ac:dyDescent="0.2">
      <c r="B46" s="308"/>
      <c r="C46" s="308"/>
      <c r="D46" s="308"/>
      <c r="E46" s="308"/>
      <c r="F46" s="308"/>
      <c r="G46" s="308"/>
      <c r="H46" s="308"/>
      <c r="I46" s="308"/>
      <c r="J46" s="308"/>
      <c r="K46" s="308"/>
      <c r="L46" s="308"/>
      <c r="M46" s="308"/>
      <c r="N46" s="308"/>
      <c r="O46" s="308"/>
      <c r="P46" s="308"/>
      <c r="Q46" s="308"/>
      <c r="R46" s="308"/>
      <c r="S46" s="308"/>
      <c r="T46" s="308"/>
      <c r="U46" s="308"/>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pageSetup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V65497"/>
  <sheetViews>
    <sheetView showGridLines="0" topLeftCell="B17" zoomScale="70" zoomScaleNormal="70" workbookViewId="0">
      <selection activeCell="B27" sqref="B27:U27"/>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8" width="10.28515625" style="1" customWidth="1"/>
    <col min="9"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4" t="s">
        <v>137</v>
      </c>
      <c r="C2" s="317" t="s">
        <v>176</v>
      </c>
      <c r="D2" s="317"/>
      <c r="E2" s="317"/>
      <c r="F2" s="317"/>
      <c r="G2" s="2"/>
      <c r="H2" s="318" t="s">
        <v>177</v>
      </c>
      <c r="I2" s="318"/>
      <c r="J2" s="318"/>
      <c r="K2" s="318"/>
      <c r="L2" s="2"/>
      <c r="M2" s="326" t="s">
        <v>178</v>
      </c>
      <c r="N2" s="326"/>
      <c r="O2" s="326"/>
      <c r="P2" s="326"/>
      <c r="Q2" s="55"/>
      <c r="R2" s="309" t="s">
        <v>179</v>
      </c>
      <c r="S2" s="309"/>
      <c r="T2" s="309"/>
      <c r="U2" s="309"/>
      <c r="V2" s="314"/>
    </row>
    <row r="3" spans="2:22" ht="24.75" customHeight="1" thickBot="1" x14ac:dyDescent="0.25">
      <c r="B3" s="325"/>
      <c r="C3" s="3">
        <v>1</v>
      </c>
      <c r="D3" s="3">
        <v>2</v>
      </c>
      <c r="E3" s="4">
        <v>3</v>
      </c>
      <c r="F3" s="5">
        <v>4</v>
      </c>
      <c r="G3" s="322"/>
      <c r="H3" s="3">
        <v>1</v>
      </c>
      <c r="I3" s="3">
        <v>2</v>
      </c>
      <c r="J3" s="4">
        <v>3</v>
      </c>
      <c r="K3" s="5">
        <v>4</v>
      </c>
      <c r="L3" s="315"/>
      <c r="M3" s="3">
        <v>1</v>
      </c>
      <c r="N3" s="3">
        <v>2</v>
      </c>
      <c r="O3" s="4">
        <v>3</v>
      </c>
      <c r="P3" s="5">
        <v>4</v>
      </c>
      <c r="Q3" s="56"/>
      <c r="R3" s="3">
        <v>1</v>
      </c>
      <c r="S3" s="3">
        <v>2</v>
      </c>
      <c r="T3" s="4">
        <v>3</v>
      </c>
      <c r="U3" s="5">
        <v>4</v>
      </c>
      <c r="V3" s="314"/>
    </row>
    <row r="4" spans="2:22" ht="38.1" customHeight="1" thickTop="1" thickBot="1" x14ac:dyDescent="0.25">
      <c r="B4" s="37" t="s">
        <v>133</v>
      </c>
      <c r="C4" s="36">
        <f>Autoevaluación!R84/SUM(Autoevaluación!R84:R87)</f>
        <v>0</v>
      </c>
      <c r="D4" s="7">
        <f>Autoevaluación!R85/SUM(Autoevaluación!R84:R87)</f>
        <v>0</v>
      </c>
      <c r="E4" s="7">
        <f>Autoevaluación!R86/SUM(Autoevaluación!R84:R87)</f>
        <v>0.66666666666666663</v>
      </c>
      <c r="F4" s="7">
        <f>Autoevaluación!R87/SUM(Autoevaluación!R84:R87)</f>
        <v>0.33333333333333331</v>
      </c>
      <c r="G4" s="323"/>
      <c r="H4" s="17">
        <f>Autoevaluación!S84/SUM(Autoevaluación!S84:S87)</f>
        <v>0</v>
      </c>
      <c r="I4" s="7">
        <f>Autoevaluación!S85/SUM(Autoevaluación!S84:S87)</f>
        <v>0</v>
      </c>
      <c r="J4" s="7">
        <f>Autoevaluación!S86/SUM(Autoevaluación!S84:S87)</f>
        <v>0.33333333333333331</v>
      </c>
      <c r="K4" s="7">
        <f>Autoevaluación!S87/SUM(Autoevaluación!S84:S87)</f>
        <v>0.66666666666666663</v>
      </c>
      <c r="L4" s="316"/>
      <c r="M4" s="7" t="e">
        <f>Autoevaluación!T84/SUM(Autoevaluación!T84:T87)</f>
        <v>#DIV/0!</v>
      </c>
      <c r="N4" s="7" t="e">
        <f>Autoevaluación!T85/SUM(Autoevaluación!T84:T87)</f>
        <v>#DIV/0!</v>
      </c>
      <c r="O4" s="7" t="e">
        <f>Autoevaluación!T86/SUM(Autoevaluación!T84:T87)</f>
        <v>#DIV/0!</v>
      </c>
      <c r="P4" s="7" t="e">
        <f>Autoevaluación!T87/SUM(Autoevaluación!T84:T87)</f>
        <v>#DIV/0!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9" t="s">
        <v>134</v>
      </c>
      <c r="C5" s="36">
        <f>Autoevaluación!R89/SUM(Autoevaluación!R89:R92)</f>
        <v>0</v>
      </c>
      <c r="D5" s="7">
        <f>Autoevaluación!R90/SUM(Autoevaluación!R89:R92)</f>
        <v>0.8571428571428571</v>
      </c>
      <c r="E5" s="7">
        <f>Autoevaluación!R91/SUM(Autoevaluación!R89:R92)</f>
        <v>0.14285714285714285</v>
      </c>
      <c r="F5" s="7">
        <f>Autoevaluación!R92/SUM(Autoevaluación!R89:R92)</f>
        <v>0</v>
      </c>
      <c r="G5" s="323"/>
      <c r="H5" s="17">
        <f>Autoevaluación!S89/SUM(Autoevaluación!S89:S92)</f>
        <v>0</v>
      </c>
      <c r="I5" s="7">
        <f>Autoevaluación!S90/SUM(Autoevaluación!S89:S92)</f>
        <v>0.8571428571428571</v>
      </c>
      <c r="J5" s="7" t="e">
        <f>Autoevaluación!S91/SUM(Autoevaluación!S89:Q92Q13:V16)</f>
        <v>#NAME?</v>
      </c>
      <c r="K5" s="7">
        <f>Autoevaluación!S92/SUM(Autoevaluación!S89:S92)</f>
        <v>0</v>
      </c>
      <c r="L5" s="316"/>
      <c r="M5" s="7" t="e">
        <f>Autoevaluación!T89/SUM(Autoevaluación!T89:T92)</f>
        <v>#DIV/0!</v>
      </c>
      <c r="N5" s="7" t="e">
        <f>Autoevaluación!T90/SUM(Autoevaluación!T89:T92)</f>
        <v>#DIV/0!</v>
      </c>
      <c r="O5" s="7" t="e">
        <f>Autoevaluación!T91/SUM(Autoevaluación!T89:T92)</f>
        <v>#DIV/0!</v>
      </c>
      <c r="P5" s="7" t="e">
        <f>Autoevaluación!T92/SUM(Autoevaluación!T89:T92)</f>
        <v>#DIV/0!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9" t="s">
        <v>32</v>
      </c>
      <c r="C6" s="36">
        <f>Autoevaluación!R98/SUM(Autoevaluación!R98:R101)</f>
        <v>0</v>
      </c>
      <c r="D6" s="7">
        <f>Autoevaluación!R99/SUM(Autoevaluación!R98:R101)</f>
        <v>0</v>
      </c>
      <c r="E6" s="7">
        <f>Autoevaluación!R100/SUM(Autoevaluación!R98:R101)</f>
        <v>1</v>
      </c>
      <c r="F6" s="7">
        <f>Autoevaluación!R101/SUM(Autoevaluación!R98:R101)</f>
        <v>0</v>
      </c>
      <c r="G6" s="323"/>
      <c r="H6" s="17">
        <f>Autoevaluación!S98/SUM(Autoevaluación!S98:S101)</f>
        <v>0</v>
      </c>
      <c r="I6" s="7">
        <f>Autoevaluación!S99/SUM(Autoevaluación!S98:S101)</f>
        <v>0</v>
      </c>
      <c r="J6" s="7">
        <f>Autoevaluación!S100/SUM(Autoevaluación!S98:S101)</f>
        <v>1</v>
      </c>
      <c r="K6" s="7">
        <f>Autoevaluación!S10/SUM(Autoevaluación!S98:S101)</f>
        <v>0.5</v>
      </c>
      <c r="L6" s="316"/>
      <c r="M6" s="7" t="e">
        <f>Autoevaluación!T98/SUM(Autoevaluación!T98:T101)</f>
        <v>#DIV/0!</v>
      </c>
      <c r="N6" s="7" t="e">
        <f>Autoevaluación!T99/SUM(Autoevaluación!T98:T101)</f>
        <v>#DIV/0!</v>
      </c>
      <c r="O6" s="7" t="e">
        <f>Autoevaluación!T100/SUM(Autoevaluación!T98:T101)</f>
        <v>#DIV/0!</v>
      </c>
      <c r="P6" s="7" t="e">
        <f>Autoevaluación!T101/SUM(Autoevaluación!T98:T101)</f>
        <v>#DIV/0!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7" t="s">
        <v>135</v>
      </c>
      <c r="C7" s="36">
        <f>Autoevaluación!R102/SUM(Autoevaluación!R102:R105)</f>
        <v>0.3</v>
      </c>
      <c r="D7" s="7">
        <f>Autoevaluación!R103/SUM(Autoevaluación!R102:R105)</f>
        <v>0.2</v>
      </c>
      <c r="E7" s="7">
        <f>Autoevaluación!R104/SUM(Autoevaluación!R102:R105)</f>
        <v>0.4</v>
      </c>
      <c r="F7" s="7">
        <f>Autoevaluación!R105/SUM(Autoevaluación!R102:R105)</f>
        <v>0.1</v>
      </c>
      <c r="G7" s="323"/>
      <c r="H7" s="17">
        <f>Autoevaluación!S102/SUM(Autoevaluación!S102:S105)</f>
        <v>0.3</v>
      </c>
      <c r="I7" s="7">
        <f>Autoevaluación!S103/SUM(Autoevaluación!S102:S105)</f>
        <v>0.2</v>
      </c>
      <c r="J7" s="7">
        <f>Autoevaluación!S104/SUM(Autoevaluación!S102:S105)</f>
        <v>0.4</v>
      </c>
      <c r="K7" s="7">
        <f>Autoevaluación!S105/SUM(Autoevaluación!S102:S105)</f>
        <v>0.1</v>
      </c>
      <c r="L7" s="316"/>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7" t="s">
        <v>136</v>
      </c>
      <c r="C8" s="36">
        <f>Autoevaluación!R114/SUM(Autoevaluación!R114:R117)</f>
        <v>0</v>
      </c>
      <c r="D8" s="7">
        <f>Autoevaluación!R115/SUM(Autoevaluación!R114:R117)</f>
        <v>0.25</v>
      </c>
      <c r="E8" s="7">
        <f>Autoevaluación!R116/SUM(Autoevaluación!R114:R117)</f>
        <v>0.25</v>
      </c>
      <c r="F8" s="7">
        <f>Autoevaluación!R117/SUM(Autoevaluación!R114:R117)</f>
        <v>0.5</v>
      </c>
      <c r="G8" s="323"/>
      <c r="H8" s="17">
        <f>Autoevaluación!S114/SUM(Autoevaluación!S114:S117)</f>
        <v>0</v>
      </c>
      <c r="I8" s="7">
        <f>Autoevaluación!S115/SUM(Autoevaluación!S114:S117)</f>
        <v>0.25</v>
      </c>
      <c r="J8" s="7">
        <f>Autoevaluación!S116/SUM(Autoevaluación!S114:S117)</f>
        <v>0.25</v>
      </c>
      <c r="K8" s="7">
        <f>Autoevaluación!S117/SUM(Autoevaluación!S114:S117)</f>
        <v>0.5</v>
      </c>
      <c r="L8" s="316"/>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8"/>
      <c r="C9" s="7"/>
      <c r="D9" s="7"/>
      <c r="E9" s="7"/>
      <c r="F9" s="7"/>
      <c r="G9" s="323"/>
      <c r="H9" s="7"/>
      <c r="I9" s="7"/>
      <c r="J9" s="7"/>
      <c r="K9" s="7"/>
      <c r="L9" s="316"/>
      <c r="M9" s="7"/>
      <c r="N9" s="7"/>
      <c r="O9" s="7"/>
      <c r="P9" s="7"/>
      <c r="Q9" s="53"/>
      <c r="R9" s="7"/>
      <c r="S9" s="7"/>
      <c r="T9" s="7"/>
      <c r="U9" s="7"/>
    </row>
    <row r="10" spans="2:22" ht="42" customHeight="1" x14ac:dyDescent="0.2">
      <c r="B10" s="15" t="s">
        <v>138</v>
      </c>
      <c r="C10" s="12">
        <f>AVERAGE(C4:C9)</f>
        <v>0.06</v>
      </c>
      <c r="D10" s="12">
        <f>AVERAGE(D4:D9)</f>
        <v>0.26142857142857145</v>
      </c>
      <c r="E10" s="12">
        <f>AVERAGE(E4:E9)</f>
        <v>0.49190476190476196</v>
      </c>
      <c r="F10" s="12">
        <f>AVERAGE(F4:F9)</f>
        <v>0.18666666666666668</v>
      </c>
      <c r="G10" s="9"/>
      <c r="H10" s="12">
        <f>AVERAGE(H4:H9)</f>
        <v>0.06</v>
      </c>
      <c r="I10" s="12">
        <f>AVERAGE(I4:I9)</f>
        <v>0.26142857142857145</v>
      </c>
      <c r="J10" s="12" t="e">
        <f>AVERAGE(J4:J9)</f>
        <v>#NAME?</v>
      </c>
      <c r="K10" s="12">
        <f>AVERAGE(K4:K9)</f>
        <v>0.35333333333333333</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7" t="s">
        <v>176</v>
      </c>
      <c r="C12" s="317"/>
      <c r="D12" s="317"/>
      <c r="E12" s="317"/>
      <c r="F12" s="317"/>
      <c r="G12" s="317"/>
      <c r="H12" s="317"/>
      <c r="I12" s="317"/>
      <c r="J12" s="317"/>
      <c r="K12" s="317"/>
      <c r="L12" s="317"/>
      <c r="M12" s="317"/>
      <c r="N12" s="317"/>
      <c r="O12" s="317"/>
      <c r="P12" s="317"/>
      <c r="Q12" s="317"/>
      <c r="R12" s="317"/>
      <c r="S12" s="317"/>
      <c r="T12" s="317"/>
      <c r="U12" s="317"/>
    </row>
    <row r="13" spans="2:22" ht="24.95" customHeight="1" x14ac:dyDescent="0.2">
      <c r="B13" s="319" t="s">
        <v>28</v>
      </c>
      <c r="C13" s="319"/>
      <c r="D13" s="319"/>
      <c r="E13" s="319"/>
      <c r="F13" s="319"/>
      <c r="G13" s="319"/>
      <c r="H13" s="319"/>
      <c r="I13" s="319"/>
      <c r="J13" s="319"/>
      <c r="K13" s="319"/>
      <c r="L13" s="319"/>
      <c r="M13" s="319"/>
      <c r="N13" s="319"/>
      <c r="O13" s="319"/>
      <c r="P13" s="319"/>
      <c r="Q13" s="319"/>
      <c r="R13" s="319"/>
      <c r="S13" s="319"/>
      <c r="T13" s="319"/>
      <c r="U13" s="319"/>
    </row>
    <row r="14" spans="2:22" ht="36.75" customHeight="1" x14ac:dyDescent="0.2">
      <c r="B14" s="279" t="s">
        <v>231</v>
      </c>
      <c r="C14" s="279"/>
      <c r="D14" s="279"/>
      <c r="E14" s="279"/>
      <c r="F14" s="279"/>
      <c r="G14" s="279"/>
      <c r="H14" s="279"/>
      <c r="I14" s="279"/>
      <c r="J14" s="279"/>
      <c r="K14" s="279"/>
      <c r="L14" s="279"/>
      <c r="M14" s="279"/>
      <c r="N14" s="279"/>
      <c r="O14" s="279"/>
      <c r="P14" s="279"/>
      <c r="Q14" s="279"/>
      <c r="R14" s="279"/>
      <c r="S14" s="279"/>
      <c r="T14" s="279"/>
      <c r="U14" s="279"/>
    </row>
    <row r="15" spans="2:22" ht="60" customHeight="1" x14ac:dyDescent="0.2">
      <c r="B15" s="279" t="s">
        <v>233</v>
      </c>
      <c r="C15" s="279"/>
      <c r="D15" s="279"/>
      <c r="E15" s="279"/>
      <c r="F15" s="279"/>
      <c r="G15" s="279"/>
      <c r="H15" s="279"/>
      <c r="I15" s="279"/>
      <c r="J15" s="279"/>
      <c r="K15" s="279"/>
      <c r="L15" s="279"/>
      <c r="M15" s="279"/>
      <c r="N15" s="279"/>
      <c r="O15" s="279"/>
      <c r="P15" s="279"/>
      <c r="Q15" s="279"/>
      <c r="R15" s="279"/>
      <c r="S15" s="279"/>
      <c r="T15" s="279"/>
      <c r="U15" s="279"/>
    </row>
    <row r="16" spans="2:22" s="14" customFormat="1" ht="24.95" customHeight="1" x14ac:dyDescent="0.25">
      <c r="B16" s="279" t="s">
        <v>232</v>
      </c>
      <c r="C16" s="279"/>
      <c r="D16" s="279"/>
      <c r="E16" s="279"/>
      <c r="F16" s="279"/>
      <c r="G16" s="279"/>
      <c r="H16" s="279"/>
      <c r="I16" s="279"/>
      <c r="J16" s="279"/>
      <c r="K16" s="279"/>
      <c r="L16" s="279"/>
      <c r="M16" s="279"/>
      <c r="N16" s="279"/>
      <c r="O16" s="279"/>
      <c r="P16" s="279"/>
      <c r="Q16" s="279"/>
      <c r="R16" s="279"/>
      <c r="S16" s="279"/>
      <c r="T16" s="279"/>
      <c r="U16" s="279"/>
    </row>
    <row r="17" spans="2:21" ht="60" customHeight="1" x14ac:dyDescent="0.2">
      <c r="B17" s="312" t="s">
        <v>234</v>
      </c>
      <c r="C17" s="312"/>
      <c r="D17" s="312"/>
      <c r="E17" s="312"/>
      <c r="F17" s="312"/>
      <c r="G17" s="312"/>
      <c r="H17" s="312"/>
      <c r="I17" s="312"/>
      <c r="J17" s="312"/>
      <c r="K17" s="312"/>
      <c r="L17" s="312"/>
      <c r="M17" s="312"/>
      <c r="N17" s="312"/>
      <c r="O17" s="312"/>
      <c r="P17" s="312"/>
      <c r="Q17" s="312"/>
      <c r="R17" s="312"/>
      <c r="S17" s="312"/>
      <c r="T17" s="312"/>
      <c r="U17" s="312"/>
    </row>
    <row r="18" spans="2:21" ht="60" customHeight="1" x14ac:dyDescent="0.2">
      <c r="B18" s="279" t="s">
        <v>235</v>
      </c>
      <c r="C18" s="279"/>
      <c r="D18" s="279"/>
      <c r="E18" s="279"/>
      <c r="F18" s="279"/>
      <c r="G18" s="279"/>
      <c r="H18" s="279"/>
      <c r="I18" s="279"/>
      <c r="J18" s="279"/>
      <c r="K18" s="279"/>
      <c r="L18" s="279"/>
      <c r="M18" s="279"/>
      <c r="N18" s="279"/>
      <c r="O18" s="279"/>
      <c r="P18" s="279"/>
      <c r="Q18" s="279"/>
      <c r="R18" s="279"/>
      <c r="S18" s="279"/>
      <c r="T18" s="279"/>
      <c r="U18" s="279"/>
    </row>
    <row r="19" spans="2:21" ht="60" customHeight="1" x14ac:dyDescent="0.2">
      <c r="B19" s="279" t="s">
        <v>236</v>
      </c>
      <c r="C19" s="279"/>
      <c r="D19" s="279"/>
      <c r="E19" s="279"/>
      <c r="F19" s="279"/>
      <c r="G19" s="279"/>
      <c r="H19" s="279"/>
      <c r="I19" s="279"/>
      <c r="J19" s="279"/>
      <c r="K19" s="279"/>
      <c r="L19" s="279"/>
      <c r="M19" s="279"/>
      <c r="N19" s="279"/>
      <c r="O19" s="279"/>
      <c r="P19" s="279"/>
      <c r="Q19" s="279"/>
      <c r="R19" s="279"/>
      <c r="S19" s="279"/>
      <c r="T19" s="279"/>
      <c r="U19" s="279"/>
    </row>
    <row r="20" spans="2:21" ht="16.5" customHeight="1" x14ac:dyDescent="0.2">
      <c r="B20" s="279" t="s">
        <v>237</v>
      </c>
      <c r="C20" s="279"/>
      <c r="D20" s="279"/>
      <c r="E20" s="279"/>
      <c r="F20" s="279"/>
      <c r="G20" s="279"/>
      <c r="H20" s="279"/>
      <c r="I20" s="279"/>
      <c r="J20" s="279"/>
      <c r="K20" s="279"/>
      <c r="L20" s="279"/>
      <c r="M20" s="279"/>
      <c r="N20" s="279"/>
      <c r="O20" s="279"/>
      <c r="P20" s="279"/>
      <c r="Q20" s="279"/>
      <c r="R20" s="279"/>
      <c r="S20" s="279"/>
      <c r="T20" s="279"/>
      <c r="U20" s="279"/>
    </row>
    <row r="21" spans="2:21" ht="21.95" customHeight="1" x14ac:dyDescent="0.2">
      <c r="B21" s="320" t="s">
        <v>177</v>
      </c>
      <c r="C21" s="320"/>
      <c r="D21" s="320"/>
      <c r="E21" s="320"/>
      <c r="F21" s="320"/>
      <c r="G21" s="320"/>
      <c r="H21" s="320"/>
      <c r="I21" s="320"/>
      <c r="J21" s="320"/>
      <c r="K21" s="320"/>
      <c r="L21" s="320"/>
      <c r="M21" s="320"/>
      <c r="N21" s="320"/>
      <c r="O21" s="320"/>
      <c r="P21" s="320"/>
      <c r="Q21" s="320"/>
      <c r="R21" s="320"/>
      <c r="S21" s="320"/>
      <c r="T21" s="320"/>
      <c r="U21" s="320"/>
    </row>
    <row r="22" spans="2:21" ht="24.95" customHeight="1" x14ac:dyDescent="0.2">
      <c r="B22" s="310" t="s">
        <v>28</v>
      </c>
      <c r="C22" s="311"/>
      <c r="D22" s="311"/>
      <c r="E22" s="311"/>
      <c r="F22" s="311"/>
      <c r="G22" s="311"/>
      <c r="H22" s="311"/>
      <c r="I22" s="311"/>
      <c r="J22" s="311"/>
      <c r="K22" s="311"/>
      <c r="L22" s="311"/>
      <c r="M22" s="311"/>
      <c r="N22" s="311"/>
      <c r="O22" s="311"/>
      <c r="P22" s="311"/>
      <c r="Q22" s="311"/>
      <c r="R22" s="311"/>
      <c r="S22" s="311"/>
      <c r="T22" s="311"/>
      <c r="U22" s="311"/>
    </row>
    <row r="23" spans="2:21" ht="60" customHeight="1" x14ac:dyDescent="0.2">
      <c r="B23" s="279"/>
      <c r="C23" s="279"/>
      <c r="D23" s="279"/>
      <c r="E23" s="279"/>
      <c r="F23" s="279"/>
      <c r="G23" s="279"/>
      <c r="H23" s="279"/>
      <c r="I23" s="279"/>
      <c r="J23" s="279"/>
      <c r="K23" s="279"/>
      <c r="L23" s="279"/>
      <c r="M23" s="279"/>
      <c r="N23" s="279"/>
      <c r="O23" s="279"/>
      <c r="P23" s="279"/>
      <c r="Q23" s="279"/>
      <c r="R23" s="279"/>
      <c r="S23" s="279"/>
      <c r="T23" s="279"/>
      <c r="U23" s="279"/>
    </row>
    <row r="24" spans="2:21" ht="60" customHeight="1" x14ac:dyDescent="0.2">
      <c r="B24" s="279"/>
      <c r="C24" s="279"/>
      <c r="D24" s="279"/>
      <c r="E24" s="279"/>
      <c r="F24" s="279"/>
      <c r="G24" s="279"/>
      <c r="H24" s="279"/>
      <c r="I24" s="279"/>
      <c r="J24" s="279"/>
      <c r="K24" s="279"/>
      <c r="L24" s="279"/>
      <c r="M24" s="279"/>
      <c r="N24" s="279"/>
      <c r="O24" s="279"/>
      <c r="P24" s="279"/>
      <c r="Q24" s="279"/>
      <c r="R24" s="279"/>
      <c r="S24" s="279"/>
      <c r="T24" s="279"/>
      <c r="U24" s="279"/>
    </row>
    <row r="25" spans="2:21" s="14" customFormat="1" ht="24.95" customHeight="1" x14ac:dyDescent="0.25">
      <c r="B25" s="312" t="s">
        <v>123</v>
      </c>
      <c r="C25" s="312"/>
      <c r="D25" s="312"/>
      <c r="E25" s="312"/>
      <c r="F25" s="312"/>
      <c r="G25" s="312"/>
      <c r="H25" s="312"/>
      <c r="I25" s="312"/>
      <c r="J25" s="312"/>
      <c r="K25" s="312"/>
      <c r="L25" s="312"/>
      <c r="M25" s="312"/>
      <c r="N25" s="312"/>
      <c r="O25" s="312"/>
      <c r="P25" s="312"/>
      <c r="Q25" s="312"/>
      <c r="R25" s="312"/>
      <c r="S25" s="312"/>
      <c r="T25" s="312"/>
      <c r="U25" s="312"/>
    </row>
    <row r="26" spans="2:21" ht="60" customHeight="1" x14ac:dyDescent="0.2">
      <c r="B26" s="279"/>
      <c r="C26" s="279"/>
      <c r="D26" s="279"/>
      <c r="E26" s="279"/>
      <c r="F26" s="279"/>
      <c r="G26" s="279"/>
      <c r="H26" s="279"/>
      <c r="I26" s="279"/>
      <c r="J26" s="279"/>
      <c r="K26" s="279"/>
      <c r="L26" s="279"/>
      <c r="M26" s="279"/>
      <c r="N26" s="279"/>
      <c r="O26" s="279"/>
      <c r="P26" s="279"/>
      <c r="Q26" s="279"/>
      <c r="R26" s="279"/>
      <c r="S26" s="279"/>
      <c r="T26" s="279"/>
      <c r="U26" s="279"/>
    </row>
    <row r="27" spans="2:21" ht="60" customHeight="1" x14ac:dyDescent="0.2">
      <c r="B27" s="279"/>
      <c r="C27" s="279"/>
      <c r="D27" s="279"/>
      <c r="E27" s="279"/>
      <c r="F27" s="279"/>
      <c r="G27" s="279"/>
      <c r="H27" s="279"/>
      <c r="I27" s="279"/>
      <c r="J27" s="279"/>
      <c r="K27" s="279"/>
      <c r="L27" s="279"/>
      <c r="M27" s="279"/>
      <c r="N27" s="279"/>
      <c r="O27" s="279"/>
      <c r="P27" s="279"/>
      <c r="Q27" s="279"/>
      <c r="R27" s="279"/>
      <c r="S27" s="279"/>
      <c r="T27" s="279"/>
      <c r="U27" s="279"/>
    </row>
    <row r="28" spans="2:21" ht="60" customHeight="1" x14ac:dyDescent="0.2">
      <c r="B28" s="279"/>
      <c r="C28" s="279"/>
      <c r="D28" s="279"/>
      <c r="E28" s="279"/>
      <c r="F28" s="279"/>
      <c r="G28" s="279"/>
      <c r="H28" s="279"/>
      <c r="I28" s="279"/>
      <c r="J28" s="279"/>
      <c r="K28" s="279"/>
      <c r="L28" s="279"/>
      <c r="M28" s="279"/>
      <c r="N28" s="279"/>
      <c r="O28" s="279"/>
      <c r="P28" s="279"/>
      <c r="Q28" s="279"/>
      <c r="R28" s="279"/>
      <c r="S28" s="279"/>
      <c r="T28" s="279"/>
      <c r="U28" s="279"/>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13" t="s">
        <v>178</v>
      </c>
      <c r="C30" s="313"/>
      <c r="D30" s="313"/>
      <c r="E30" s="313"/>
      <c r="F30" s="313"/>
      <c r="G30" s="313"/>
      <c r="H30" s="313"/>
      <c r="I30" s="313"/>
      <c r="J30" s="313"/>
      <c r="K30" s="313"/>
      <c r="L30" s="313"/>
      <c r="M30" s="313"/>
      <c r="N30" s="313"/>
      <c r="O30" s="313"/>
      <c r="P30" s="313"/>
      <c r="Q30" s="313"/>
      <c r="R30" s="313"/>
      <c r="S30" s="313"/>
      <c r="T30" s="313"/>
      <c r="U30" s="313"/>
    </row>
    <row r="31" spans="2:21" ht="24.95" customHeight="1" x14ac:dyDescent="0.2">
      <c r="B31" s="321" t="s">
        <v>28</v>
      </c>
      <c r="C31" s="321"/>
      <c r="D31" s="321"/>
      <c r="E31" s="321"/>
      <c r="F31" s="321"/>
      <c r="G31" s="321"/>
      <c r="H31" s="321"/>
      <c r="I31" s="321"/>
      <c r="J31" s="321"/>
      <c r="K31" s="321"/>
      <c r="L31" s="321"/>
      <c r="M31" s="321"/>
      <c r="N31" s="321"/>
      <c r="O31" s="321"/>
      <c r="P31" s="321"/>
      <c r="Q31" s="321"/>
      <c r="R31" s="321"/>
      <c r="S31" s="321"/>
      <c r="T31" s="321"/>
      <c r="U31" s="321"/>
    </row>
    <row r="32" spans="2:21" ht="60" customHeight="1" x14ac:dyDescent="0.2">
      <c r="B32" s="279"/>
      <c r="C32" s="279"/>
      <c r="D32" s="279"/>
      <c r="E32" s="279"/>
      <c r="F32" s="279"/>
      <c r="G32" s="279"/>
      <c r="H32" s="279"/>
      <c r="I32" s="279"/>
      <c r="J32" s="279"/>
      <c r="K32" s="279"/>
      <c r="L32" s="279"/>
      <c r="M32" s="279"/>
      <c r="N32" s="279"/>
      <c r="O32" s="279"/>
      <c r="P32" s="279"/>
      <c r="Q32" s="279"/>
      <c r="R32" s="279"/>
      <c r="S32" s="279"/>
      <c r="T32" s="279"/>
      <c r="U32" s="279"/>
    </row>
    <row r="33" spans="2:21" ht="60" customHeight="1" x14ac:dyDescent="0.2">
      <c r="B33" s="279"/>
      <c r="C33" s="279"/>
      <c r="D33" s="279"/>
      <c r="E33" s="279"/>
      <c r="F33" s="279"/>
      <c r="G33" s="279"/>
      <c r="H33" s="279"/>
      <c r="I33" s="279"/>
      <c r="J33" s="279"/>
      <c r="K33" s="279"/>
      <c r="L33" s="279"/>
      <c r="M33" s="279"/>
      <c r="N33" s="279"/>
      <c r="O33" s="279"/>
      <c r="P33" s="279"/>
      <c r="Q33" s="279"/>
      <c r="R33" s="279"/>
      <c r="S33" s="279"/>
      <c r="T33" s="279"/>
      <c r="U33" s="279"/>
    </row>
    <row r="34" spans="2:21" s="14" customFormat="1" ht="24.95" customHeight="1" x14ac:dyDescent="0.25">
      <c r="B34" s="312" t="s">
        <v>123</v>
      </c>
      <c r="C34" s="312"/>
      <c r="D34" s="312"/>
      <c r="E34" s="312"/>
      <c r="F34" s="312"/>
      <c r="G34" s="312"/>
      <c r="H34" s="312"/>
      <c r="I34" s="312"/>
      <c r="J34" s="312"/>
      <c r="K34" s="312"/>
      <c r="L34" s="312"/>
      <c r="M34" s="312"/>
      <c r="N34" s="312"/>
      <c r="O34" s="312"/>
      <c r="P34" s="312"/>
      <c r="Q34" s="312"/>
      <c r="R34" s="312"/>
      <c r="S34" s="312"/>
      <c r="T34" s="312"/>
      <c r="U34" s="312"/>
    </row>
    <row r="35" spans="2:21" ht="60" customHeight="1" x14ac:dyDescent="0.2">
      <c r="B35" s="279"/>
      <c r="C35" s="279"/>
      <c r="D35" s="279"/>
      <c r="E35" s="279"/>
      <c r="F35" s="279"/>
      <c r="G35" s="279"/>
      <c r="H35" s="279"/>
      <c r="I35" s="279"/>
      <c r="J35" s="279"/>
      <c r="K35" s="279"/>
      <c r="L35" s="279"/>
      <c r="M35" s="279"/>
      <c r="N35" s="279"/>
      <c r="O35" s="279"/>
      <c r="P35" s="279"/>
      <c r="Q35" s="279"/>
      <c r="R35" s="279"/>
      <c r="S35" s="279"/>
      <c r="T35" s="279"/>
      <c r="U35" s="279"/>
    </row>
    <row r="36" spans="2:21" ht="60" customHeight="1" x14ac:dyDescent="0.2">
      <c r="B36" s="279"/>
      <c r="C36" s="279"/>
      <c r="D36" s="279"/>
      <c r="E36" s="279"/>
      <c r="F36" s="279"/>
      <c r="G36" s="279"/>
      <c r="H36" s="279"/>
      <c r="I36" s="279"/>
      <c r="J36" s="279"/>
      <c r="K36" s="279"/>
      <c r="L36" s="279"/>
      <c r="M36" s="279"/>
      <c r="N36" s="279"/>
      <c r="O36" s="279"/>
      <c r="P36" s="279"/>
      <c r="Q36" s="279"/>
      <c r="R36" s="279"/>
      <c r="S36" s="279"/>
      <c r="T36" s="279"/>
      <c r="U36" s="279"/>
    </row>
    <row r="37" spans="2:21" ht="60" customHeight="1" x14ac:dyDescent="0.2">
      <c r="B37" s="279"/>
      <c r="C37" s="279"/>
      <c r="D37" s="279"/>
      <c r="E37" s="279"/>
      <c r="F37" s="279"/>
      <c r="G37" s="279"/>
      <c r="H37" s="279"/>
      <c r="I37" s="279"/>
      <c r="J37" s="279"/>
      <c r="K37" s="279"/>
      <c r="L37" s="279"/>
      <c r="M37" s="279"/>
      <c r="N37" s="279"/>
      <c r="O37" s="279"/>
      <c r="P37" s="279"/>
      <c r="Q37" s="279"/>
      <c r="R37" s="279"/>
      <c r="S37" s="279"/>
      <c r="T37" s="279"/>
      <c r="U37" s="279"/>
    </row>
    <row r="39" spans="2:21" x14ac:dyDescent="0.2">
      <c r="B39" s="309" t="s">
        <v>179</v>
      </c>
      <c r="C39" s="309"/>
      <c r="D39" s="309"/>
      <c r="E39" s="309"/>
      <c r="F39" s="309"/>
      <c r="G39" s="309"/>
      <c r="H39" s="309"/>
      <c r="I39" s="309"/>
      <c r="J39" s="309"/>
      <c r="K39" s="309"/>
      <c r="L39" s="309"/>
      <c r="M39" s="309"/>
      <c r="N39" s="309"/>
      <c r="O39" s="309"/>
      <c r="P39" s="309"/>
      <c r="Q39" s="309"/>
      <c r="R39" s="309"/>
      <c r="S39" s="309"/>
      <c r="T39" s="309"/>
      <c r="U39" s="309"/>
    </row>
    <row r="40" spans="2:21" ht="19.5" x14ac:dyDescent="0.2">
      <c r="B40" s="321" t="s">
        <v>28</v>
      </c>
      <c r="C40" s="321"/>
      <c r="D40" s="321"/>
      <c r="E40" s="321"/>
      <c r="F40" s="321"/>
      <c r="G40" s="321"/>
      <c r="H40" s="321"/>
      <c r="I40" s="321"/>
      <c r="J40" s="321"/>
      <c r="K40" s="321"/>
      <c r="L40" s="321"/>
      <c r="M40" s="321"/>
      <c r="N40" s="321"/>
      <c r="O40" s="321"/>
      <c r="P40" s="321"/>
      <c r="Q40" s="321"/>
      <c r="R40" s="321"/>
      <c r="S40" s="321"/>
      <c r="T40" s="321"/>
      <c r="U40" s="321"/>
    </row>
    <row r="41" spans="2:21" ht="50.25" customHeight="1" x14ac:dyDescent="0.2">
      <c r="B41" s="279"/>
      <c r="C41" s="279"/>
      <c r="D41" s="279"/>
      <c r="E41" s="279"/>
      <c r="F41" s="279"/>
      <c r="G41" s="279"/>
      <c r="H41" s="279"/>
      <c r="I41" s="279"/>
      <c r="J41" s="279"/>
      <c r="K41" s="279"/>
      <c r="L41" s="279"/>
      <c r="M41" s="279"/>
      <c r="N41" s="279"/>
      <c r="O41" s="279"/>
      <c r="P41" s="279"/>
      <c r="Q41" s="279"/>
      <c r="R41" s="279"/>
      <c r="S41" s="279"/>
      <c r="T41" s="279"/>
      <c r="U41" s="279"/>
    </row>
    <row r="42" spans="2:21" ht="51.75" customHeight="1" x14ac:dyDescent="0.2">
      <c r="B42" s="279"/>
      <c r="C42" s="279"/>
      <c r="D42" s="279"/>
      <c r="E42" s="279"/>
      <c r="F42" s="279"/>
      <c r="G42" s="279"/>
      <c r="H42" s="279"/>
      <c r="I42" s="279"/>
      <c r="J42" s="279"/>
      <c r="K42" s="279"/>
      <c r="L42" s="279"/>
      <c r="M42" s="279"/>
      <c r="N42" s="279"/>
      <c r="O42" s="279"/>
      <c r="P42" s="279"/>
      <c r="Q42" s="279"/>
      <c r="R42" s="279"/>
      <c r="S42" s="279"/>
      <c r="T42" s="279"/>
      <c r="U42" s="279"/>
    </row>
    <row r="43" spans="2:21" ht="19.5" x14ac:dyDescent="0.2">
      <c r="B43" s="312" t="s">
        <v>123</v>
      </c>
      <c r="C43" s="312"/>
      <c r="D43" s="312"/>
      <c r="E43" s="312"/>
      <c r="F43" s="312"/>
      <c r="G43" s="312"/>
      <c r="H43" s="312"/>
      <c r="I43" s="312"/>
      <c r="J43" s="312"/>
      <c r="K43" s="312"/>
      <c r="L43" s="312"/>
      <c r="M43" s="312"/>
      <c r="N43" s="312"/>
      <c r="O43" s="312"/>
      <c r="P43" s="312"/>
      <c r="Q43" s="312"/>
      <c r="R43" s="312"/>
      <c r="S43" s="312"/>
      <c r="T43" s="312"/>
      <c r="U43" s="312"/>
    </row>
    <row r="44" spans="2:21" ht="45" customHeight="1" x14ac:dyDescent="0.2">
      <c r="B44" s="279"/>
      <c r="C44" s="279"/>
      <c r="D44" s="279"/>
      <c r="E44" s="279"/>
      <c r="F44" s="279"/>
      <c r="G44" s="279"/>
      <c r="H44" s="279"/>
      <c r="I44" s="279"/>
      <c r="J44" s="279"/>
      <c r="K44" s="279"/>
      <c r="L44" s="279"/>
      <c r="M44" s="279"/>
      <c r="N44" s="279"/>
      <c r="O44" s="279"/>
      <c r="P44" s="279"/>
      <c r="Q44" s="279"/>
      <c r="R44" s="279"/>
      <c r="S44" s="279"/>
      <c r="T44" s="279"/>
      <c r="U44" s="279"/>
    </row>
    <row r="45" spans="2:21" ht="52.5" customHeight="1" x14ac:dyDescent="0.2">
      <c r="B45" s="279"/>
      <c r="C45" s="279"/>
      <c r="D45" s="279"/>
      <c r="E45" s="279"/>
      <c r="F45" s="279"/>
      <c r="G45" s="279"/>
      <c r="H45" s="279"/>
      <c r="I45" s="279"/>
      <c r="J45" s="279"/>
      <c r="K45" s="279"/>
      <c r="L45" s="279"/>
      <c r="M45" s="279"/>
      <c r="N45" s="279"/>
      <c r="O45" s="279"/>
      <c r="P45" s="279"/>
      <c r="Q45" s="279"/>
      <c r="R45" s="279"/>
      <c r="S45" s="279"/>
      <c r="T45" s="279"/>
      <c r="U45" s="279"/>
    </row>
    <row r="46" spans="2:21" ht="55.5" customHeight="1" x14ac:dyDescent="0.2">
      <c r="B46" s="279"/>
      <c r="C46" s="279"/>
      <c r="D46" s="279"/>
      <c r="E46" s="279"/>
      <c r="F46" s="279"/>
      <c r="G46" s="279"/>
      <c r="H46" s="279"/>
      <c r="I46" s="279"/>
      <c r="J46" s="279"/>
      <c r="K46" s="279"/>
      <c r="L46" s="279"/>
      <c r="M46" s="279"/>
      <c r="N46" s="279"/>
      <c r="O46" s="279"/>
      <c r="P46" s="279"/>
      <c r="Q46" s="279"/>
      <c r="R46" s="279"/>
      <c r="S46" s="279"/>
      <c r="T46" s="279"/>
      <c r="U46" s="279"/>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1">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0:U20"/>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V65497"/>
  <sheetViews>
    <sheetView showGridLines="0" zoomScale="70" zoomScaleNormal="70" workbookViewId="0">
      <selection activeCell="B1" sqref="B1"/>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8" width="7.7109375" style="1" customWidth="1"/>
    <col min="9" max="9" width="10" style="1" customWidth="1"/>
    <col min="10"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4" t="s">
        <v>24</v>
      </c>
      <c r="C2" s="317" t="s">
        <v>176</v>
      </c>
      <c r="D2" s="317"/>
      <c r="E2" s="317"/>
      <c r="F2" s="317"/>
      <c r="G2" s="2"/>
      <c r="H2" s="318" t="s">
        <v>177</v>
      </c>
      <c r="I2" s="318"/>
      <c r="J2" s="318"/>
      <c r="K2" s="318"/>
      <c r="L2" s="2"/>
      <c r="M2" s="326" t="s">
        <v>178</v>
      </c>
      <c r="N2" s="326"/>
      <c r="O2" s="326"/>
      <c r="P2" s="326"/>
      <c r="Q2" s="55"/>
      <c r="R2" s="309" t="s">
        <v>179</v>
      </c>
      <c r="S2" s="309"/>
      <c r="T2" s="309"/>
      <c r="U2" s="309"/>
      <c r="V2" s="314"/>
    </row>
    <row r="3" spans="2:22" ht="24.75" customHeight="1" thickBot="1" x14ac:dyDescent="0.25">
      <c r="B3" s="325"/>
      <c r="C3" s="3">
        <v>1</v>
      </c>
      <c r="D3" s="3">
        <v>2</v>
      </c>
      <c r="E3" s="4">
        <v>3</v>
      </c>
      <c r="F3" s="5">
        <v>4</v>
      </c>
      <c r="G3" s="322"/>
      <c r="H3" s="3">
        <v>1</v>
      </c>
      <c r="I3" s="3">
        <v>2</v>
      </c>
      <c r="J3" s="4">
        <v>3</v>
      </c>
      <c r="K3" s="5">
        <v>4</v>
      </c>
      <c r="L3" s="315"/>
      <c r="M3" s="3">
        <v>1</v>
      </c>
      <c r="N3" s="3">
        <v>2</v>
      </c>
      <c r="O3" s="4">
        <v>3</v>
      </c>
      <c r="P3" s="5">
        <v>4</v>
      </c>
      <c r="Q3" s="56"/>
      <c r="R3" s="3">
        <v>1</v>
      </c>
      <c r="S3" s="3">
        <v>2</v>
      </c>
      <c r="T3" s="4">
        <v>3</v>
      </c>
      <c r="U3" s="5">
        <v>4</v>
      </c>
      <c r="V3" s="314"/>
    </row>
    <row r="4" spans="2:22" ht="38.1" customHeight="1" thickTop="1" thickBot="1" x14ac:dyDescent="0.25">
      <c r="B4" s="40" t="s">
        <v>5</v>
      </c>
      <c r="C4" s="36">
        <f>Autoevaluación!R122/SUM(Autoevaluación!R122:R125)</f>
        <v>0.75</v>
      </c>
      <c r="D4" s="7">
        <f>Autoevaluación!R123/SUM(Autoevaluación!R122:R125)</f>
        <v>0.25</v>
      </c>
      <c r="E4" s="7">
        <f>Autoevaluación!R124/SUM(Autoevaluación!R122:R125)</f>
        <v>0</v>
      </c>
      <c r="F4" s="7">
        <f>Autoevaluación!R125/SUM(Autoevaluación!R122:R125)</f>
        <v>0</v>
      </c>
      <c r="G4" s="323"/>
      <c r="H4" s="7">
        <f>Autoevaluación!S122/SUM(Autoevaluación!S122:S125)</f>
        <v>0.5</v>
      </c>
      <c r="I4" s="7">
        <f>Autoevaluación!S123/SUM(Autoevaluación!S122:S125)</f>
        <v>0.5</v>
      </c>
      <c r="J4" s="7">
        <f>Autoevaluación!S124/SUM(Autoevaluación!S122:S125)</f>
        <v>0</v>
      </c>
      <c r="K4" s="7">
        <f>Autoevaluación!S125/SUM(Autoevaluación!S122:S125)</f>
        <v>0</v>
      </c>
      <c r="L4" s="316"/>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41" t="s">
        <v>10</v>
      </c>
      <c r="C5" s="36">
        <f>Autoevaluación!R128/SUM(Autoevaluación!R128:R131)</f>
        <v>0.5</v>
      </c>
      <c r="D5" s="7">
        <f>Autoevaluación!R129/SUM(Autoevaluación!R128:R131)</f>
        <v>0.5</v>
      </c>
      <c r="E5" s="7">
        <f>Autoevaluación!R130/SUM(Autoevaluación!R128:R131)</f>
        <v>0</v>
      </c>
      <c r="F5" s="7">
        <f>Autoevaluación!R131/SUM(Autoevaluación!R128:R131)</f>
        <v>0</v>
      </c>
      <c r="G5" s="323"/>
      <c r="H5" s="7">
        <f>Autoevaluación!S128/SUM(Autoevaluación!S128:S131)</f>
        <v>0.75</v>
      </c>
      <c r="I5" s="7">
        <f>Autoevaluación!S129/SUM(Autoevaluación!S128:S131)</f>
        <v>0.25</v>
      </c>
      <c r="J5" s="7">
        <f>Autoevaluación!S130/SUM(Autoevaluación!S128:S131)</f>
        <v>0</v>
      </c>
      <c r="K5" s="7">
        <f>Autoevaluación!S131/SUM(Autoevaluación!S128:S131)</f>
        <v>0</v>
      </c>
      <c r="L5" s="316"/>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41" t="s">
        <v>15</v>
      </c>
      <c r="C6" s="36">
        <f>Autoevaluación!R134/SUM(Autoevaluación!R134:R137)</f>
        <v>0.33333333333333331</v>
      </c>
      <c r="D6" s="7">
        <f>Autoevaluación!R135/SUM(Autoevaluación!R134:R137)</f>
        <v>0.66666666666666663</v>
      </c>
      <c r="E6" s="7">
        <f>Autoevaluación!R136/SUM(Autoevaluación!R134:R137)</f>
        <v>0</v>
      </c>
      <c r="F6" s="7">
        <f>Autoevaluación!R137/SUM(Autoevaluación!R134:R137)</f>
        <v>0</v>
      </c>
      <c r="G6" s="323"/>
      <c r="H6" s="7">
        <f>Autoevaluación!S134/SUM(Autoevaluación!S134:S137)</f>
        <v>0</v>
      </c>
      <c r="I6" s="7">
        <f>Autoevaluación!S135/SUM(Autoevaluación!S134:S137)</f>
        <v>1</v>
      </c>
      <c r="J6" s="7">
        <f>Autoevaluación!S136/SUM(Autoevaluación!S134:S137)</f>
        <v>0</v>
      </c>
      <c r="K6" s="7">
        <f>Autoevaluación!S137/SUM(Autoevaluación!S134:S137)</f>
        <v>0</v>
      </c>
      <c r="L6" s="316"/>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40" t="s">
        <v>19</v>
      </c>
      <c r="C7" s="36">
        <f>Autoevaluación!R139/SUM(Autoevaluación!R139:R142)</f>
        <v>0.66666666666666663</v>
      </c>
      <c r="D7" s="7">
        <f>Autoevaluación!R140/SUM(Autoevaluación!R139:R142)</f>
        <v>0.33333333333333331</v>
      </c>
      <c r="E7" s="7">
        <f>Autoevaluación!R141/SUM(Autoevaluación!R139:R142)</f>
        <v>0</v>
      </c>
      <c r="F7" s="7">
        <f>Autoevaluación!R142/SUM(Autoevaluación!R139:R142)</f>
        <v>0</v>
      </c>
      <c r="G7" s="323"/>
      <c r="H7" s="7">
        <f>Autoevaluación!S139/SUM(Autoevaluación!S139:S142)</f>
        <v>0.66666666666666663</v>
      </c>
      <c r="I7" s="7">
        <f>Autoevaluación!S140/SUM(Autoevaluación!S139:S142)</f>
        <v>0.33333333333333331</v>
      </c>
      <c r="J7" s="7">
        <f>Autoevaluación!S141/SUM(Autoevaluación!S139:S142)</f>
        <v>0</v>
      </c>
      <c r="K7" s="7">
        <f>Autoevaluación!S142/SUM(Autoevaluación!S139:S142)</f>
        <v>0</v>
      </c>
      <c r="L7" s="316"/>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8"/>
      <c r="C8" s="7"/>
      <c r="D8" s="7"/>
      <c r="E8" s="7"/>
      <c r="F8" s="7"/>
      <c r="G8" s="323"/>
      <c r="H8" s="7"/>
      <c r="I8" s="7"/>
      <c r="J8" s="7"/>
      <c r="K8" s="7"/>
      <c r="L8" s="316"/>
      <c r="M8" s="7"/>
      <c r="N8" s="7"/>
      <c r="O8" s="7"/>
      <c r="P8" s="7"/>
      <c r="Q8" s="53"/>
      <c r="R8" s="7"/>
      <c r="S8" s="7"/>
      <c r="T8" s="7"/>
      <c r="U8" s="7"/>
    </row>
    <row r="9" spans="2:22" ht="38.1" customHeight="1" x14ac:dyDescent="0.2">
      <c r="B9" s="6"/>
      <c r="C9" s="7"/>
      <c r="D9" s="7"/>
      <c r="E9" s="7"/>
      <c r="F9" s="7"/>
      <c r="G9" s="323"/>
      <c r="H9" s="7"/>
      <c r="I9" s="7"/>
      <c r="J9" s="7"/>
      <c r="K9" s="7"/>
      <c r="L9" s="316"/>
      <c r="M9" s="7"/>
      <c r="N9" s="7"/>
      <c r="O9" s="7"/>
      <c r="P9" s="7"/>
      <c r="Q9" s="53"/>
      <c r="R9" s="7"/>
      <c r="S9" s="7"/>
      <c r="T9" s="7"/>
      <c r="U9" s="7"/>
    </row>
    <row r="10" spans="2:22" ht="42" customHeight="1" x14ac:dyDescent="0.2">
      <c r="B10" s="15" t="s">
        <v>139</v>
      </c>
      <c r="C10" s="12">
        <f>AVERAGE(C4:C9)</f>
        <v>0.5625</v>
      </c>
      <c r="D10" s="12">
        <f>AVERAGE(D4:D9)</f>
        <v>0.43749999999999994</v>
      </c>
      <c r="E10" s="12">
        <f>AVERAGE(E4:E9)</f>
        <v>0</v>
      </c>
      <c r="F10" s="12">
        <f>AVERAGE(F4:F9)</f>
        <v>0</v>
      </c>
      <c r="G10" s="9"/>
      <c r="H10" s="12">
        <f>AVERAGE(H4:H9)</f>
        <v>0.47916666666666663</v>
      </c>
      <c r="I10" s="12">
        <f>AVERAGE(I4:I9)</f>
        <v>0.52083333333333337</v>
      </c>
      <c r="J10" s="12">
        <f>AVERAGE(J4:J9)</f>
        <v>0</v>
      </c>
      <c r="K10" s="12">
        <f>AVERAGE(K4:K9)</f>
        <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17" t="s">
        <v>176</v>
      </c>
      <c r="C12" s="317"/>
      <c r="D12" s="317"/>
      <c r="E12" s="317"/>
      <c r="F12" s="317"/>
      <c r="G12" s="317"/>
      <c r="H12" s="317"/>
      <c r="I12" s="317"/>
      <c r="J12" s="317"/>
      <c r="K12" s="317"/>
      <c r="L12" s="317"/>
      <c r="M12" s="317"/>
      <c r="N12" s="317"/>
      <c r="O12" s="317"/>
      <c r="P12" s="317"/>
      <c r="Q12" s="317"/>
      <c r="R12" s="317"/>
      <c r="S12" s="317"/>
      <c r="T12" s="317"/>
      <c r="U12" s="317"/>
    </row>
    <row r="13" spans="2:22" ht="24.95" customHeight="1" x14ac:dyDescent="0.2">
      <c r="B13" s="319" t="s">
        <v>28</v>
      </c>
      <c r="C13" s="319"/>
      <c r="D13" s="319"/>
      <c r="E13" s="319"/>
      <c r="F13" s="319"/>
      <c r="G13" s="319"/>
      <c r="H13" s="319"/>
      <c r="I13" s="319"/>
      <c r="J13" s="319"/>
      <c r="K13" s="319"/>
      <c r="L13" s="319"/>
      <c r="M13" s="319"/>
      <c r="N13" s="319"/>
      <c r="O13" s="319"/>
      <c r="P13" s="319"/>
      <c r="Q13" s="319"/>
      <c r="R13" s="319"/>
      <c r="S13" s="319"/>
      <c r="T13" s="319"/>
      <c r="U13" s="319"/>
    </row>
    <row r="14" spans="2:22" ht="60" customHeight="1" x14ac:dyDescent="0.2">
      <c r="B14" s="279" t="s">
        <v>375</v>
      </c>
      <c r="C14" s="279"/>
      <c r="D14" s="279"/>
      <c r="E14" s="279"/>
      <c r="F14" s="279"/>
      <c r="G14" s="279"/>
      <c r="H14" s="279"/>
      <c r="I14" s="279"/>
      <c r="J14" s="279"/>
      <c r="K14" s="279"/>
      <c r="L14" s="279"/>
      <c r="M14" s="279"/>
      <c r="N14" s="279"/>
      <c r="O14" s="279"/>
      <c r="P14" s="279"/>
      <c r="Q14" s="279"/>
      <c r="R14" s="279"/>
      <c r="S14" s="279"/>
      <c r="T14" s="279"/>
      <c r="U14" s="279"/>
    </row>
    <row r="15" spans="2:22" ht="60" customHeight="1" x14ac:dyDescent="0.2">
      <c r="B15" s="279" t="s">
        <v>376</v>
      </c>
      <c r="C15" s="279"/>
      <c r="D15" s="279"/>
      <c r="E15" s="279"/>
      <c r="F15" s="279"/>
      <c r="G15" s="279"/>
      <c r="H15" s="279"/>
      <c r="I15" s="279"/>
      <c r="J15" s="279"/>
      <c r="K15" s="279"/>
      <c r="L15" s="279"/>
      <c r="M15" s="279"/>
      <c r="N15" s="279"/>
      <c r="O15" s="279"/>
      <c r="P15" s="279"/>
      <c r="Q15" s="279"/>
      <c r="R15" s="279"/>
      <c r="S15" s="279"/>
      <c r="T15" s="279"/>
      <c r="U15" s="279"/>
    </row>
    <row r="16" spans="2:22" s="14" customFormat="1" ht="24.95" customHeight="1" x14ac:dyDescent="0.25">
      <c r="B16" s="312" t="s">
        <v>123</v>
      </c>
      <c r="C16" s="312"/>
      <c r="D16" s="312"/>
      <c r="E16" s="312"/>
      <c r="F16" s="312"/>
      <c r="G16" s="312"/>
      <c r="H16" s="312"/>
      <c r="I16" s="312"/>
      <c r="J16" s="312"/>
      <c r="K16" s="312"/>
      <c r="L16" s="312"/>
      <c r="M16" s="312"/>
      <c r="N16" s="312"/>
      <c r="O16" s="312"/>
      <c r="P16" s="312"/>
      <c r="Q16" s="312"/>
      <c r="R16" s="312"/>
      <c r="S16" s="312"/>
      <c r="T16" s="312"/>
      <c r="U16" s="312"/>
    </row>
    <row r="17" spans="2:21" ht="60" customHeight="1" x14ac:dyDescent="0.2">
      <c r="B17" s="279" t="s">
        <v>377</v>
      </c>
      <c r="C17" s="279"/>
      <c r="D17" s="279"/>
      <c r="E17" s="279"/>
      <c r="F17" s="279"/>
      <c r="G17" s="279"/>
      <c r="H17" s="279"/>
      <c r="I17" s="279"/>
      <c r="J17" s="279"/>
      <c r="K17" s="279"/>
      <c r="L17" s="279"/>
      <c r="M17" s="279"/>
      <c r="N17" s="279"/>
      <c r="O17" s="279"/>
      <c r="P17" s="279"/>
      <c r="Q17" s="279"/>
      <c r="R17" s="279"/>
      <c r="S17" s="279"/>
      <c r="T17" s="279"/>
      <c r="U17" s="279"/>
    </row>
    <row r="18" spans="2:21" ht="60" customHeight="1" x14ac:dyDescent="0.2">
      <c r="B18" s="279" t="s">
        <v>378</v>
      </c>
      <c r="C18" s="279"/>
      <c r="D18" s="279"/>
      <c r="E18" s="279"/>
      <c r="F18" s="279"/>
      <c r="G18" s="279"/>
      <c r="H18" s="279"/>
      <c r="I18" s="279"/>
      <c r="J18" s="279"/>
      <c r="K18" s="279"/>
      <c r="L18" s="279"/>
      <c r="M18" s="279"/>
      <c r="N18" s="279"/>
      <c r="O18" s="279"/>
      <c r="P18" s="279"/>
      <c r="Q18" s="279"/>
      <c r="R18" s="279"/>
      <c r="S18" s="279"/>
      <c r="T18" s="279"/>
      <c r="U18" s="279"/>
    </row>
    <row r="19" spans="2:21" ht="60" customHeight="1" x14ac:dyDescent="0.2">
      <c r="B19" s="279" t="s">
        <v>379</v>
      </c>
      <c r="C19" s="279"/>
      <c r="D19" s="279"/>
      <c r="E19" s="279"/>
      <c r="F19" s="279"/>
      <c r="G19" s="279"/>
      <c r="H19" s="279"/>
      <c r="I19" s="279"/>
      <c r="J19" s="279"/>
      <c r="K19" s="279"/>
      <c r="L19" s="279"/>
      <c r="M19" s="279"/>
      <c r="N19" s="279"/>
      <c r="O19" s="279"/>
      <c r="P19" s="279"/>
      <c r="Q19" s="279"/>
      <c r="R19" s="279"/>
      <c r="S19" s="279"/>
      <c r="T19" s="279"/>
      <c r="U19" s="279"/>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0" t="s">
        <v>177</v>
      </c>
      <c r="C21" s="320"/>
      <c r="D21" s="320"/>
      <c r="E21" s="320"/>
      <c r="F21" s="320"/>
      <c r="G21" s="320"/>
      <c r="H21" s="320"/>
      <c r="I21" s="320"/>
      <c r="J21" s="320"/>
      <c r="K21" s="320"/>
      <c r="L21" s="320"/>
      <c r="M21" s="320"/>
      <c r="N21" s="320"/>
      <c r="O21" s="320"/>
      <c r="P21" s="320"/>
      <c r="Q21" s="320"/>
      <c r="R21" s="320"/>
      <c r="S21" s="320"/>
      <c r="T21" s="320"/>
      <c r="U21" s="320"/>
    </row>
    <row r="22" spans="2:21" ht="24.95" customHeight="1" x14ac:dyDescent="0.2">
      <c r="B22" s="321" t="s">
        <v>28</v>
      </c>
      <c r="C22" s="321"/>
      <c r="D22" s="321"/>
      <c r="E22" s="321"/>
      <c r="F22" s="321"/>
      <c r="G22" s="321"/>
      <c r="H22" s="321"/>
      <c r="I22" s="321"/>
      <c r="J22" s="321"/>
      <c r="K22" s="321"/>
      <c r="L22" s="321"/>
      <c r="M22" s="321"/>
      <c r="N22" s="321"/>
      <c r="O22" s="321"/>
      <c r="P22" s="321"/>
      <c r="Q22" s="321"/>
      <c r="R22" s="321"/>
      <c r="S22" s="321"/>
      <c r="T22" s="321"/>
      <c r="U22" s="321"/>
    </row>
    <row r="23" spans="2:21" ht="60" customHeight="1" x14ac:dyDescent="0.2">
      <c r="B23" s="279" t="s">
        <v>463</v>
      </c>
      <c r="C23" s="279"/>
      <c r="D23" s="279"/>
      <c r="E23" s="279"/>
      <c r="F23" s="279"/>
      <c r="G23" s="279"/>
      <c r="H23" s="279"/>
      <c r="I23" s="279"/>
      <c r="J23" s="279"/>
      <c r="K23" s="279"/>
      <c r="L23" s="279"/>
      <c r="M23" s="279"/>
      <c r="N23" s="279"/>
      <c r="O23" s="279"/>
      <c r="P23" s="279"/>
      <c r="Q23" s="279"/>
      <c r="R23" s="279"/>
      <c r="S23" s="279"/>
      <c r="T23" s="279"/>
      <c r="U23" s="279"/>
    </row>
    <row r="24" spans="2:21" ht="60" customHeight="1" x14ac:dyDescent="0.2">
      <c r="B24" s="279" t="s">
        <v>464</v>
      </c>
      <c r="C24" s="279"/>
      <c r="D24" s="279"/>
      <c r="E24" s="279"/>
      <c r="F24" s="279"/>
      <c r="G24" s="279"/>
      <c r="H24" s="279"/>
      <c r="I24" s="279"/>
      <c r="J24" s="279"/>
      <c r="K24" s="279"/>
      <c r="L24" s="279"/>
      <c r="M24" s="279"/>
      <c r="N24" s="279"/>
      <c r="O24" s="279"/>
      <c r="P24" s="279"/>
      <c r="Q24" s="279"/>
      <c r="R24" s="279"/>
      <c r="S24" s="279"/>
      <c r="T24" s="279"/>
      <c r="U24" s="279"/>
    </row>
    <row r="25" spans="2:21" s="14" customFormat="1" ht="24.95" customHeight="1" x14ac:dyDescent="0.25">
      <c r="B25" s="312" t="s">
        <v>123</v>
      </c>
      <c r="C25" s="312"/>
      <c r="D25" s="312"/>
      <c r="E25" s="312"/>
      <c r="F25" s="312"/>
      <c r="G25" s="312"/>
      <c r="H25" s="312"/>
      <c r="I25" s="312"/>
      <c r="J25" s="312"/>
      <c r="K25" s="312"/>
      <c r="L25" s="312"/>
      <c r="M25" s="312"/>
      <c r="N25" s="312"/>
      <c r="O25" s="312"/>
      <c r="P25" s="312"/>
      <c r="Q25" s="312"/>
      <c r="R25" s="312"/>
      <c r="S25" s="312"/>
      <c r="T25" s="312"/>
      <c r="U25" s="312"/>
    </row>
    <row r="26" spans="2:21" ht="60" customHeight="1" x14ac:dyDescent="0.2">
      <c r="B26" s="279" t="s">
        <v>465</v>
      </c>
      <c r="C26" s="279"/>
      <c r="D26" s="279"/>
      <c r="E26" s="279"/>
      <c r="F26" s="279"/>
      <c r="G26" s="279"/>
      <c r="H26" s="279"/>
      <c r="I26" s="279"/>
      <c r="J26" s="279"/>
      <c r="K26" s="279"/>
      <c r="L26" s="279"/>
      <c r="M26" s="279"/>
      <c r="N26" s="279"/>
      <c r="O26" s="279"/>
      <c r="P26" s="279"/>
      <c r="Q26" s="279"/>
      <c r="R26" s="279"/>
      <c r="S26" s="279"/>
      <c r="T26" s="279"/>
      <c r="U26" s="279"/>
    </row>
    <row r="27" spans="2:21" ht="60" customHeight="1" x14ac:dyDescent="0.2">
      <c r="B27" s="279" t="s">
        <v>466</v>
      </c>
      <c r="C27" s="279"/>
      <c r="D27" s="279"/>
      <c r="E27" s="279"/>
      <c r="F27" s="279"/>
      <c r="G27" s="279"/>
      <c r="H27" s="279"/>
      <c r="I27" s="279"/>
      <c r="J27" s="279"/>
      <c r="K27" s="279"/>
      <c r="L27" s="279"/>
      <c r="M27" s="279"/>
      <c r="N27" s="279"/>
      <c r="O27" s="279"/>
      <c r="P27" s="279"/>
      <c r="Q27" s="279"/>
      <c r="R27" s="279"/>
      <c r="S27" s="279"/>
      <c r="T27" s="279"/>
      <c r="U27" s="279"/>
    </row>
    <row r="28" spans="2:21" ht="60" customHeight="1" x14ac:dyDescent="0.2">
      <c r="B28" s="279" t="s">
        <v>467</v>
      </c>
      <c r="C28" s="279"/>
      <c r="D28" s="279"/>
      <c r="E28" s="279"/>
      <c r="F28" s="279"/>
      <c r="G28" s="279"/>
      <c r="H28" s="279"/>
      <c r="I28" s="279"/>
      <c r="J28" s="279"/>
      <c r="K28" s="279"/>
      <c r="L28" s="279"/>
      <c r="M28" s="279"/>
      <c r="N28" s="279"/>
      <c r="O28" s="279"/>
      <c r="P28" s="279"/>
      <c r="Q28" s="279"/>
      <c r="R28" s="279"/>
      <c r="S28" s="279"/>
      <c r="T28" s="279"/>
      <c r="U28" s="279"/>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13" t="s">
        <v>178</v>
      </c>
      <c r="C30" s="313"/>
      <c r="D30" s="313"/>
      <c r="E30" s="313"/>
      <c r="F30" s="313"/>
      <c r="G30" s="313"/>
      <c r="H30" s="313"/>
      <c r="I30" s="313"/>
      <c r="J30" s="313"/>
      <c r="K30" s="313"/>
      <c r="L30" s="313"/>
      <c r="M30" s="313"/>
      <c r="N30" s="313"/>
      <c r="O30" s="313"/>
      <c r="P30" s="313"/>
      <c r="Q30" s="313"/>
      <c r="R30" s="313"/>
      <c r="S30" s="313"/>
      <c r="T30" s="313"/>
      <c r="U30" s="313"/>
    </row>
    <row r="31" spans="2:21" ht="24.95" customHeight="1" x14ac:dyDescent="0.2">
      <c r="B31" s="310" t="s">
        <v>28</v>
      </c>
      <c r="C31" s="311"/>
      <c r="D31" s="311"/>
      <c r="E31" s="311"/>
      <c r="F31" s="311"/>
      <c r="G31" s="311"/>
      <c r="H31" s="311"/>
      <c r="I31" s="311"/>
      <c r="J31" s="311"/>
      <c r="K31" s="311"/>
      <c r="L31" s="311"/>
      <c r="M31" s="311"/>
      <c r="N31" s="311"/>
      <c r="O31" s="311"/>
      <c r="P31" s="311"/>
      <c r="Q31" s="311"/>
      <c r="R31" s="311"/>
      <c r="S31" s="311"/>
      <c r="T31" s="311"/>
      <c r="U31" s="311"/>
    </row>
    <row r="32" spans="2:21" ht="60" customHeight="1" x14ac:dyDescent="0.2">
      <c r="B32" s="279"/>
      <c r="C32" s="279"/>
      <c r="D32" s="279"/>
      <c r="E32" s="279"/>
      <c r="F32" s="279"/>
      <c r="G32" s="279"/>
      <c r="H32" s="279"/>
      <c r="I32" s="279"/>
      <c r="J32" s="279"/>
      <c r="K32" s="279"/>
      <c r="L32" s="279"/>
      <c r="M32" s="279"/>
      <c r="N32" s="279"/>
      <c r="O32" s="279"/>
      <c r="P32" s="279"/>
      <c r="Q32" s="279"/>
      <c r="R32" s="279"/>
      <c r="S32" s="279"/>
      <c r="T32" s="279"/>
      <c r="U32" s="279"/>
    </row>
    <row r="33" spans="2:21" ht="60" customHeight="1" x14ac:dyDescent="0.2">
      <c r="B33" s="279"/>
      <c r="C33" s="279"/>
      <c r="D33" s="279"/>
      <c r="E33" s="279"/>
      <c r="F33" s="279"/>
      <c r="G33" s="279"/>
      <c r="H33" s="279"/>
      <c r="I33" s="279"/>
      <c r="J33" s="279"/>
      <c r="K33" s="279"/>
      <c r="L33" s="279"/>
      <c r="M33" s="279"/>
      <c r="N33" s="279"/>
      <c r="O33" s="279"/>
      <c r="P33" s="279"/>
      <c r="Q33" s="279"/>
      <c r="R33" s="279"/>
      <c r="S33" s="279"/>
      <c r="T33" s="279"/>
      <c r="U33" s="279"/>
    </row>
    <row r="34" spans="2:21" s="14" customFormat="1" ht="24.95" customHeight="1" x14ac:dyDescent="0.25">
      <c r="B34" s="312" t="s">
        <v>123</v>
      </c>
      <c r="C34" s="312"/>
      <c r="D34" s="312"/>
      <c r="E34" s="312"/>
      <c r="F34" s="312"/>
      <c r="G34" s="312"/>
      <c r="H34" s="312"/>
      <c r="I34" s="312"/>
      <c r="J34" s="312"/>
      <c r="K34" s="312"/>
      <c r="L34" s="312"/>
      <c r="M34" s="312"/>
      <c r="N34" s="312"/>
      <c r="O34" s="312"/>
      <c r="P34" s="312"/>
      <c r="Q34" s="312"/>
      <c r="R34" s="312"/>
      <c r="S34" s="312"/>
      <c r="T34" s="312"/>
      <c r="U34" s="312"/>
    </row>
    <row r="35" spans="2:21" ht="60" customHeight="1" x14ac:dyDescent="0.2">
      <c r="B35" s="279"/>
      <c r="C35" s="279"/>
      <c r="D35" s="279"/>
      <c r="E35" s="279"/>
      <c r="F35" s="279"/>
      <c r="G35" s="279"/>
      <c r="H35" s="279"/>
      <c r="I35" s="279"/>
      <c r="J35" s="279"/>
      <c r="K35" s="279"/>
      <c r="L35" s="279"/>
      <c r="M35" s="279"/>
      <c r="N35" s="279"/>
      <c r="O35" s="279"/>
      <c r="P35" s="279"/>
      <c r="Q35" s="279"/>
      <c r="R35" s="279"/>
      <c r="S35" s="279"/>
      <c r="T35" s="279"/>
      <c r="U35" s="279"/>
    </row>
    <row r="36" spans="2:21" ht="60" customHeight="1" x14ac:dyDescent="0.2">
      <c r="B36" s="279"/>
      <c r="C36" s="279"/>
      <c r="D36" s="279"/>
      <c r="E36" s="279"/>
      <c r="F36" s="279"/>
      <c r="G36" s="279"/>
      <c r="H36" s="279"/>
      <c r="I36" s="279"/>
      <c r="J36" s="279"/>
      <c r="K36" s="279"/>
      <c r="L36" s="279"/>
      <c r="M36" s="279"/>
      <c r="N36" s="279"/>
      <c r="O36" s="279"/>
      <c r="P36" s="279"/>
      <c r="Q36" s="279"/>
      <c r="R36" s="279"/>
      <c r="S36" s="279"/>
      <c r="T36" s="279"/>
      <c r="U36" s="279"/>
    </row>
    <row r="37" spans="2:21" ht="60" customHeight="1" x14ac:dyDescent="0.2">
      <c r="B37" s="279"/>
      <c r="C37" s="279"/>
      <c r="D37" s="279"/>
      <c r="E37" s="279"/>
      <c r="F37" s="279"/>
      <c r="G37" s="279"/>
      <c r="H37" s="279"/>
      <c r="I37" s="279"/>
      <c r="J37" s="279"/>
      <c r="K37" s="279"/>
      <c r="L37" s="279"/>
      <c r="M37" s="279"/>
      <c r="N37" s="279"/>
      <c r="O37" s="279"/>
      <c r="P37" s="279"/>
      <c r="Q37" s="279"/>
      <c r="R37" s="279"/>
      <c r="S37" s="279"/>
      <c r="T37" s="279"/>
      <c r="U37" s="279"/>
    </row>
    <row r="40" spans="2:21" x14ac:dyDescent="0.2">
      <c r="B40" s="309" t="s">
        <v>179</v>
      </c>
      <c r="C40" s="309"/>
      <c r="D40" s="309"/>
      <c r="E40" s="309"/>
      <c r="F40" s="309"/>
      <c r="G40" s="309"/>
      <c r="H40" s="309"/>
      <c r="I40" s="309"/>
      <c r="J40" s="309"/>
      <c r="K40" s="309"/>
      <c r="L40" s="309"/>
      <c r="M40" s="309"/>
      <c r="N40" s="309"/>
      <c r="O40" s="309"/>
      <c r="P40" s="309"/>
      <c r="Q40" s="309"/>
      <c r="R40" s="309"/>
      <c r="S40" s="309"/>
      <c r="T40" s="309"/>
      <c r="U40" s="309"/>
    </row>
    <row r="41" spans="2:21" ht="19.5" x14ac:dyDescent="0.2">
      <c r="B41" s="310" t="s">
        <v>28</v>
      </c>
      <c r="C41" s="311"/>
      <c r="D41" s="311"/>
      <c r="E41" s="311"/>
      <c r="F41" s="311"/>
      <c r="G41" s="311"/>
      <c r="H41" s="311"/>
      <c r="I41" s="311"/>
      <c r="J41" s="311"/>
      <c r="K41" s="311"/>
      <c r="L41" s="311"/>
      <c r="M41" s="311"/>
      <c r="N41" s="311"/>
      <c r="O41" s="311"/>
      <c r="P41" s="311"/>
      <c r="Q41" s="311"/>
      <c r="R41" s="311"/>
      <c r="S41" s="311"/>
      <c r="T41" s="311"/>
      <c r="U41" s="311"/>
    </row>
    <row r="42" spans="2:21" ht="62.25" customHeight="1" x14ac:dyDescent="0.2">
      <c r="B42" s="279"/>
      <c r="C42" s="279"/>
      <c r="D42" s="279"/>
      <c r="E42" s="279"/>
      <c r="F42" s="279"/>
      <c r="G42" s="279"/>
      <c r="H42" s="279"/>
      <c r="I42" s="279"/>
      <c r="J42" s="279"/>
      <c r="K42" s="279"/>
      <c r="L42" s="279"/>
      <c r="M42" s="279"/>
      <c r="N42" s="279"/>
      <c r="O42" s="279"/>
      <c r="P42" s="279"/>
      <c r="Q42" s="279"/>
      <c r="R42" s="279"/>
      <c r="S42" s="279"/>
      <c r="T42" s="279"/>
      <c r="U42" s="279"/>
    </row>
    <row r="43" spans="2:21" ht="64.5" customHeight="1" x14ac:dyDescent="0.2">
      <c r="B43" s="279"/>
      <c r="C43" s="279"/>
      <c r="D43" s="279"/>
      <c r="E43" s="279"/>
      <c r="F43" s="279"/>
      <c r="G43" s="279"/>
      <c r="H43" s="279"/>
      <c r="I43" s="279"/>
      <c r="J43" s="279"/>
      <c r="K43" s="279"/>
      <c r="L43" s="279"/>
      <c r="M43" s="279"/>
      <c r="N43" s="279"/>
      <c r="O43" s="279"/>
      <c r="P43" s="279"/>
      <c r="Q43" s="279"/>
      <c r="R43" s="279"/>
      <c r="S43" s="279"/>
      <c r="T43" s="279"/>
      <c r="U43" s="279"/>
    </row>
    <row r="44" spans="2:21" ht="19.5" x14ac:dyDescent="0.2">
      <c r="B44" s="312" t="s">
        <v>123</v>
      </c>
      <c r="C44" s="312"/>
      <c r="D44" s="312"/>
      <c r="E44" s="312"/>
      <c r="F44" s="312"/>
      <c r="G44" s="312"/>
      <c r="H44" s="312"/>
      <c r="I44" s="312"/>
      <c r="J44" s="312"/>
      <c r="K44" s="312"/>
      <c r="L44" s="312"/>
      <c r="M44" s="312"/>
      <c r="N44" s="312"/>
      <c r="O44" s="312"/>
      <c r="P44" s="312"/>
      <c r="Q44" s="312"/>
      <c r="R44" s="312"/>
      <c r="S44" s="312"/>
      <c r="T44" s="312"/>
      <c r="U44" s="312"/>
    </row>
    <row r="45" spans="2:21" ht="54.75" customHeight="1" x14ac:dyDescent="0.2">
      <c r="B45" s="279"/>
      <c r="C45" s="279"/>
      <c r="D45" s="279"/>
      <c r="E45" s="279"/>
      <c r="F45" s="279"/>
      <c r="G45" s="279"/>
      <c r="H45" s="279"/>
      <c r="I45" s="279"/>
      <c r="J45" s="279"/>
      <c r="K45" s="279"/>
      <c r="L45" s="279"/>
      <c r="M45" s="279"/>
      <c r="N45" s="279"/>
      <c r="O45" s="279"/>
      <c r="P45" s="279"/>
      <c r="Q45" s="279"/>
      <c r="R45" s="279"/>
      <c r="S45" s="279"/>
      <c r="T45" s="279"/>
      <c r="U45" s="279"/>
    </row>
    <row r="46" spans="2:21" ht="61.5" customHeight="1" x14ac:dyDescent="0.2">
      <c r="B46" s="279"/>
      <c r="C46" s="279"/>
      <c r="D46" s="279"/>
      <c r="E46" s="279"/>
      <c r="F46" s="279"/>
      <c r="G46" s="279"/>
      <c r="H46" s="279"/>
      <c r="I46" s="279"/>
      <c r="J46" s="279"/>
      <c r="K46" s="279"/>
      <c r="L46" s="279"/>
      <c r="M46" s="279"/>
      <c r="N46" s="279"/>
      <c r="O46" s="279"/>
      <c r="P46" s="279"/>
      <c r="Q46" s="279"/>
      <c r="R46" s="279"/>
      <c r="S46" s="279"/>
      <c r="T46" s="279"/>
      <c r="U46" s="279"/>
    </row>
    <row r="47" spans="2:21" ht="64.5" customHeight="1" x14ac:dyDescent="0.2">
      <c r="B47" s="279"/>
      <c r="C47" s="279"/>
      <c r="D47" s="279"/>
      <c r="E47" s="279"/>
      <c r="F47" s="279"/>
      <c r="G47" s="279"/>
      <c r="H47" s="279"/>
      <c r="I47" s="279"/>
      <c r="J47" s="279"/>
      <c r="K47" s="279"/>
      <c r="L47" s="279"/>
      <c r="M47" s="279"/>
      <c r="N47" s="279"/>
      <c r="O47" s="279"/>
      <c r="P47" s="279"/>
      <c r="Q47" s="279"/>
      <c r="R47" s="279"/>
      <c r="S47" s="279"/>
      <c r="T47" s="279"/>
      <c r="U47" s="279"/>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lastPrinted>2011-10-07T14:16:27Z</cp:lastPrinted>
  <dcterms:created xsi:type="dcterms:W3CDTF">2010-02-23T19:10:51Z</dcterms:created>
  <dcterms:modified xsi:type="dcterms:W3CDTF">2025-02-11T15:13:18Z</dcterms:modified>
</cp:coreProperties>
</file>