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ANDREA\Desktop\SEMANA INSTITUCIONAL N1\"/>
    </mc:Choice>
  </mc:AlternateContent>
  <xr:revisionPtr revIDLastSave="0" documentId="8_{3AF6E4F5-78A6-46E6-A76C-E5605A6CED93}" xr6:coauthVersionLast="47" xr6:coauthVersionMax="47" xr10:uidLastSave="{00000000-0000-0000-0000-000000000000}"/>
  <bookViews>
    <workbookView xWindow="-120" yWindow="-120" windowWidth="20730" windowHeight="1104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S6" i="6" s="1"/>
  <c r="U98" i="1"/>
  <c r="U99" i="1"/>
  <c r="U101" i="1"/>
  <c r="U6" i="6" s="1"/>
  <c r="U87" i="1"/>
  <c r="U4" i="6" s="1"/>
  <c r="U10" i="6" s="1"/>
  <c r="U92" i="1"/>
  <c r="U5" i="6" s="1"/>
  <c r="U89" i="1"/>
  <c r="R5" i="6" s="1"/>
  <c r="U90" i="1"/>
  <c r="U91" i="1"/>
  <c r="R7" i="1"/>
  <c r="R8" i="1"/>
  <c r="R9" i="1"/>
  <c r="R10" i="1"/>
  <c r="S7" i="1"/>
  <c r="T7" i="1"/>
  <c r="T8" i="1"/>
  <c r="T9" i="1"/>
  <c r="T10" i="1"/>
  <c r="U7" i="1"/>
  <c r="T4" i="2" s="1"/>
  <c r="S8" i="1"/>
  <c r="U8" i="1"/>
  <c r="U9" i="1"/>
  <c r="U10" i="1"/>
  <c r="U4" i="2" s="1"/>
  <c r="U10" i="2" s="1"/>
  <c r="S9" i="1"/>
  <c r="S10" i="1"/>
  <c r="S98" i="1"/>
  <c r="S99" i="1"/>
  <c r="S100" i="1"/>
  <c r="S101" i="1"/>
  <c r="Q11" i="1"/>
  <c r="R11" i="1"/>
  <c r="S11" i="1"/>
  <c r="R13" i="1"/>
  <c r="S13" i="1"/>
  <c r="T13" i="1"/>
  <c r="U13" i="1"/>
  <c r="R14" i="1"/>
  <c r="S14" i="1"/>
  <c r="T14" i="1"/>
  <c r="T15" i="1"/>
  <c r="T16" i="1"/>
  <c r="U14" i="1"/>
  <c r="U15" i="1"/>
  <c r="T5" i="2" s="1"/>
  <c r="U16" i="1"/>
  <c r="U5" i="2" s="1"/>
  <c r="R5" i="2"/>
  <c r="R15" i="1"/>
  <c r="S15" i="1"/>
  <c r="S16" i="1"/>
  <c r="R16" i="1"/>
  <c r="R20" i="1"/>
  <c r="S20" i="1"/>
  <c r="T20" i="1"/>
  <c r="M6" i="2" s="1"/>
  <c r="U20" i="1"/>
  <c r="R21" i="1"/>
  <c r="S21" i="1"/>
  <c r="S22" i="1"/>
  <c r="S23" i="1"/>
  <c r="T21" i="1"/>
  <c r="T22" i="1"/>
  <c r="O6" i="2" s="1"/>
  <c r="T23" i="1"/>
  <c r="P6" i="2" s="1"/>
  <c r="U21" i="1"/>
  <c r="R22" i="1"/>
  <c r="R23" i="1"/>
  <c r="U22" i="1"/>
  <c r="T6" i="2" s="1"/>
  <c r="U23" i="1"/>
  <c r="S6" i="2" s="1"/>
  <c r="R30" i="1"/>
  <c r="R31" i="1"/>
  <c r="R32" i="1"/>
  <c r="R33" i="1"/>
  <c r="S30" i="1"/>
  <c r="T30" i="1"/>
  <c r="T31" i="1"/>
  <c r="T32" i="1"/>
  <c r="N7" i="2" s="1"/>
  <c r="T33" i="1"/>
  <c r="M7" i="2"/>
  <c r="U30" i="1"/>
  <c r="U7" i="2" s="1"/>
  <c r="U31" i="1"/>
  <c r="U32" i="1"/>
  <c r="U33" i="1"/>
  <c r="R7" i="2"/>
  <c r="S31" i="1"/>
  <c r="S32" i="1"/>
  <c r="S33" i="1"/>
  <c r="O7" i="2"/>
  <c r="P7" i="2"/>
  <c r="R36" i="1"/>
  <c r="R37" i="1"/>
  <c r="R38" i="1"/>
  <c r="R39" i="1"/>
  <c r="S36" i="1"/>
  <c r="T36" i="1"/>
  <c r="T37" i="1"/>
  <c r="T38" i="1"/>
  <c r="M8" i="2" s="1"/>
  <c r="T39" i="1"/>
  <c r="O8" i="2" s="1"/>
  <c r="N8" i="2"/>
  <c r="U36" i="1"/>
  <c r="R8" i="2" s="1"/>
  <c r="S37" i="1"/>
  <c r="U37" i="1"/>
  <c r="U38" i="1"/>
  <c r="T8" i="2" s="1"/>
  <c r="U39" i="1"/>
  <c r="U8" i="2" s="1"/>
  <c r="S8" i="2"/>
  <c r="S38" i="1"/>
  <c r="S39" i="1"/>
  <c r="R47" i="1"/>
  <c r="R48" i="1"/>
  <c r="R49" i="1"/>
  <c r="R50" i="1"/>
  <c r="S47" i="1"/>
  <c r="S48" i="1"/>
  <c r="S49" i="1"/>
  <c r="S50" i="1"/>
  <c r="T47" i="1"/>
  <c r="O9" i="2" s="1"/>
  <c r="T48" i="1"/>
  <c r="P9" i="2" s="1"/>
  <c r="T49" i="1"/>
  <c r="T50" i="1"/>
  <c r="U47" i="1"/>
  <c r="T9" i="2" s="1"/>
  <c r="U48" i="1"/>
  <c r="R9" i="2" s="1"/>
  <c r="U49" i="1"/>
  <c r="U50" i="1"/>
  <c r="U9" i="2"/>
  <c r="R55" i="1"/>
  <c r="R56" i="1"/>
  <c r="R57" i="1"/>
  <c r="R58" i="1"/>
  <c r="S55" i="1"/>
  <c r="S56" i="1"/>
  <c r="S57" i="1"/>
  <c r="S58" i="1"/>
  <c r="T55" i="1"/>
  <c r="U55" i="1"/>
  <c r="R4" i="4" s="1"/>
  <c r="R10" i="4" s="1"/>
  <c r="U56" i="1"/>
  <c r="S4" i="4" s="1"/>
  <c r="S10" i="4" s="1"/>
  <c r="U57" i="1"/>
  <c r="T4" i="4" s="1"/>
  <c r="T10" i="4" s="1"/>
  <c r="U58" i="1"/>
  <c r="T56" i="1"/>
  <c r="T57" i="1"/>
  <c r="O4" i="4" s="1"/>
  <c r="O10" i="4" s="1"/>
  <c r="T58" i="1"/>
  <c r="R62" i="1"/>
  <c r="S62" i="1"/>
  <c r="S63" i="1"/>
  <c r="S64" i="1"/>
  <c r="S65" i="1"/>
  <c r="T62" i="1"/>
  <c r="M5" i="4" s="1"/>
  <c r="T63" i="1"/>
  <c r="N5" i="4" s="1"/>
  <c r="T64" i="1"/>
  <c r="O5" i="4" s="1"/>
  <c r="T65" i="1"/>
  <c r="P5" i="4" s="1"/>
  <c r="U62" i="1"/>
  <c r="R63" i="1"/>
  <c r="R64" i="1"/>
  <c r="R65" i="1"/>
  <c r="U63" i="1"/>
  <c r="U64" i="1"/>
  <c r="U65" i="1"/>
  <c r="S5" i="4"/>
  <c r="U5" i="4"/>
  <c r="R68" i="1"/>
  <c r="S68" i="1"/>
  <c r="S69" i="1"/>
  <c r="S70" i="1"/>
  <c r="S71" i="1"/>
  <c r="T68" i="1"/>
  <c r="T69" i="1"/>
  <c r="T70" i="1"/>
  <c r="T71" i="1"/>
  <c r="O6" i="4" s="1"/>
  <c r="M6" i="4"/>
  <c r="U68" i="1"/>
  <c r="T6" i="4" s="1"/>
  <c r="U69" i="1"/>
  <c r="U70" i="1"/>
  <c r="U71" i="1"/>
  <c r="R69" i="1"/>
  <c r="N6" i="4"/>
  <c r="R70" i="1"/>
  <c r="R71" i="1"/>
  <c r="P6" i="4"/>
  <c r="R74" i="1"/>
  <c r="R76" i="1"/>
  <c r="R75" i="1"/>
  <c r="R77" i="1"/>
  <c r="S74" i="1"/>
  <c r="S75" i="1"/>
  <c r="S76" i="1"/>
  <c r="S77" i="1"/>
  <c r="T74" i="1"/>
  <c r="U74" i="1"/>
  <c r="U75" i="1"/>
  <c r="S7" i="4" s="1"/>
  <c r="U76" i="1"/>
  <c r="U77" i="1"/>
  <c r="U7" i="4" s="1"/>
  <c r="R7" i="4"/>
  <c r="T75" i="1"/>
  <c r="M7" i="4" s="1"/>
  <c r="T76" i="1"/>
  <c r="T77" i="1"/>
  <c r="N7" i="4"/>
  <c r="P7" i="4"/>
  <c r="R84" i="1"/>
  <c r="R85" i="1"/>
  <c r="R86" i="1"/>
  <c r="R87" i="1"/>
  <c r="S84" i="1"/>
  <c r="T84" i="1"/>
  <c r="P4" i="6" s="1"/>
  <c r="P10" i="6" s="1"/>
  <c r="T85" i="1"/>
  <c r="T86" i="1"/>
  <c r="T87" i="1"/>
  <c r="U84" i="1"/>
  <c r="T4" i="6" s="1"/>
  <c r="T10" i="6" s="1"/>
  <c r="S85" i="1"/>
  <c r="S86" i="1"/>
  <c r="S87" i="1"/>
  <c r="U85" i="1"/>
  <c r="E10" i="6"/>
  <c r="U86" i="1"/>
  <c r="R89" i="1"/>
  <c r="S89" i="1"/>
  <c r="S90" i="1"/>
  <c r="S91" i="1"/>
  <c r="S92" i="1"/>
  <c r="T89" i="1"/>
  <c r="T90" i="1"/>
  <c r="N5" i="6" s="1"/>
  <c r="T91" i="1"/>
  <c r="T92" i="1"/>
  <c r="P5" i="6" s="1"/>
  <c r="M5" i="6"/>
  <c r="R90" i="1"/>
  <c r="R91" i="1"/>
  <c r="O5" i="6"/>
  <c r="R92" i="1"/>
  <c r="R98" i="1"/>
  <c r="R99" i="1"/>
  <c r="R100" i="1"/>
  <c r="R101" i="1"/>
  <c r="T98" i="1"/>
  <c r="O6" i="6" s="1"/>
  <c r="T101" i="1"/>
  <c r="P6" i="6" s="1"/>
  <c r="T99" i="1"/>
  <c r="T100" i="1"/>
  <c r="R102" i="1"/>
  <c r="R103" i="1"/>
  <c r="R104" i="1"/>
  <c r="R105" i="1"/>
  <c r="S102" i="1"/>
  <c r="T102" i="1"/>
  <c r="T103" i="1"/>
  <c r="N7" i="6" s="1"/>
  <c r="T104" i="1"/>
  <c r="T105" i="1"/>
  <c r="P7" i="6" s="1"/>
  <c r="M7" i="6"/>
  <c r="U102" i="1"/>
  <c r="R7" i="6" s="1"/>
  <c r="S103" i="1"/>
  <c r="S104" i="1"/>
  <c r="S105" i="1"/>
  <c r="U103" i="1"/>
  <c r="U104" i="1"/>
  <c r="U105" i="1"/>
  <c r="U7" i="6" s="1"/>
  <c r="R114" i="1"/>
  <c r="R115" i="1"/>
  <c r="R116" i="1"/>
  <c r="R117" i="1"/>
  <c r="S114" i="1"/>
  <c r="S115" i="1"/>
  <c r="S116" i="1"/>
  <c r="S117" i="1"/>
  <c r="T114" i="1"/>
  <c r="O8" i="6" s="1"/>
  <c r="U114" i="1"/>
  <c r="T115" i="1"/>
  <c r="N8" i="6" s="1"/>
  <c r="T116" i="1"/>
  <c r="T117" i="1"/>
  <c r="P8" i="6" s="1"/>
  <c r="M8" i="6"/>
  <c r="U115" i="1"/>
  <c r="T8" i="6" s="1"/>
  <c r="U116" i="1"/>
  <c r="U117" i="1"/>
  <c r="U8" i="6"/>
  <c r="R122" i="1"/>
  <c r="S122" i="1"/>
  <c r="T122" i="1"/>
  <c r="T123" i="1"/>
  <c r="T124" i="1"/>
  <c r="T125" i="1"/>
  <c r="U122" i="1"/>
  <c r="R4" i="5" s="1"/>
  <c r="R10" i="5" s="1"/>
  <c r="U125" i="1"/>
  <c r="U4" i="5" s="1"/>
  <c r="U10" i="5" s="1"/>
  <c r="U123" i="1"/>
  <c r="S4" i="5" s="1"/>
  <c r="S10" i="5" s="1"/>
  <c r="U124" i="1"/>
  <c r="T4" i="5" s="1"/>
  <c r="T10" i="5" s="1"/>
  <c r="R123" i="1"/>
  <c r="S123" i="1"/>
  <c r="S124" i="1"/>
  <c r="S125" i="1"/>
  <c r="R124" i="1"/>
  <c r="R125" i="1"/>
  <c r="R128" i="1"/>
  <c r="R129" i="1"/>
  <c r="R130" i="1"/>
  <c r="R131" i="1"/>
  <c r="S128" i="1"/>
  <c r="S130" i="1"/>
  <c r="S129" i="1"/>
  <c r="S131" i="1"/>
  <c r="T128" i="1"/>
  <c r="U128" i="1"/>
  <c r="T129" i="1"/>
  <c r="T130" i="1"/>
  <c r="T131" i="1"/>
  <c r="U129" i="1"/>
  <c r="U130" i="1"/>
  <c r="U131" i="1"/>
  <c r="R5" i="5" s="1"/>
  <c r="T5" i="5"/>
  <c r="R134" i="1"/>
  <c r="S134" i="1"/>
  <c r="S135" i="1"/>
  <c r="S136" i="1"/>
  <c r="S137" i="1"/>
  <c r="T134" i="1"/>
  <c r="T135" i="1"/>
  <c r="T136" i="1"/>
  <c r="T137" i="1"/>
  <c r="U134" i="1"/>
  <c r="R6" i="5" s="1"/>
  <c r="R135" i="1"/>
  <c r="R136" i="1"/>
  <c r="R137" i="1"/>
  <c r="U135" i="1"/>
  <c r="S6" i="5" s="1"/>
  <c r="U136" i="1"/>
  <c r="R139" i="1"/>
  <c r="R140" i="1"/>
  <c r="R141" i="1"/>
  <c r="R142" i="1"/>
  <c r="S139" i="1"/>
  <c r="S140" i="1"/>
  <c r="S141" i="1"/>
  <c r="S142" i="1"/>
  <c r="T139" i="1"/>
  <c r="U139" i="1"/>
  <c r="U7" i="5" s="1"/>
  <c r="T140" i="1"/>
  <c r="U140" i="1"/>
  <c r="S7" i="5" s="1"/>
  <c r="T141" i="1"/>
  <c r="T142" i="1"/>
  <c r="U141" i="1"/>
  <c r="T7" i="5" s="1"/>
  <c r="R8" i="6"/>
  <c r="R7" i="5"/>
  <c r="S6" i="4"/>
  <c r="T5" i="4"/>
  <c r="T7" i="2"/>
  <c r="U6" i="2"/>
  <c r="S5" i="5"/>
  <c r="P8" i="2"/>
  <c r="T7" i="6"/>
  <c r="S7" i="6"/>
  <c r="U4" i="4"/>
  <c r="U10" i="4" s="1"/>
  <c r="R6" i="2"/>
  <c r="U5" i="5"/>
  <c r="N4" i="6"/>
  <c r="N10" i="6"/>
  <c r="R5" i="4"/>
  <c r="T7" i="4"/>
  <c r="O7" i="6"/>
  <c r="O5" i="2" l="1"/>
  <c r="N5" i="2"/>
  <c r="P5" i="2"/>
  <c r="M5" i="2"/>
  <c r="O4" i="2"/>
  <c r="N4" i="2"/>
  <c r="N10" i="2" s="1"/>
  <c r="P4" i="2"/>
  <c r="P10" i="2" s="1"/>
  <c r="P10" i="5"/>
  <c r="T10" i="2"/>
  <c r="M4" i="6"/>
  <c r="M10" i="6" s="1"/>
  <c r="R6" i="4"/>
  <c r="S5" i="2"/>
  <c r="O4" i="6"/>
  <c r="O10" i="6" s="1"/>
  <c r="S5" i="6"/>
  <c r="S9" i="2"/>
  <c r="M4" i="2"/>
  <c r="M10" i="2" s="1"/>
  <c r="T6" i="6"/>
  <c r="R4" i="2"/>
  <c r="R10" i="2" s="1"/>
  <c r="S4" i="2"/>
  <c r="S10" i="2" s="1"/>
  <c r="R4" i="6"/>
  <c r="R10" i="6" s="1"/>
  <c r="S8" i="6"/>
  <c r="E9" i="2"/>
  <c r="S7" i="2"/>
  <c r="E7" i="2"/>
  <c r="N6" i="2"/>
  <c r="N4" i="4"/>
  <c r="N10" i="4" s="1"/>
  <c r="T5" i="6"/>
  <c r="M4" i="4"/>
  <c r="M10" i="4" s="1"/>
  <c r="U6" i="4"/>
  <c r="O7" i="4"/>
  <c r="N9" i="2"/>
  <c r="S4" i="6"/>
  <c r="S10" i="6" s="1"/>
  <c r="M9" i="2"/>
  <c r="N6" i="6"/>
  <c r="U6" i="5"/>
  <c r="R6" i="6"/>
  <c r="P4" i="4"/>
  <c r="P10" i="4" s="1"/>
  <c r="T6" i="5"/>
  <c r="M6" i="6"/>
  <c r="J10" i="6"/>
  <c r="K5" i="5"/>
  <c r="E7" i="5"/>
  <c r="C6" i="5"/>
  <c r="F6" i="5"/>
  <c r="E6" i="5"/>
  <c r="F5" i="5"/>
  <c r="F4" i="5"/>
  <c r="F7" i="4"/>
  <c r="F6" i="4"/>
  <c r="D8" i="2"/>
  <c r="D5" i="2"/>
  <c r="D5" i="6"/>
  <c r="C6" i="6"/>
  <c r="J7" i="4"/>
  <c r="J4" i="4"/>
  <c r="C7" i="5"/>
  <c r="F7" i="5"/>
  <c r="D7" i="5"/>
  <c r="D6" i="5"/>
  <c r="C5" i="5"/>
  <c r="D5" i="5"/>
  <c r="E5" i="5"/>
  <c r="D4" i="5"/>
  <c r="C4" i="5"/>
  <c r="C10" i="5" s="1"/>
  <c r="E4" i="5"/>
  <c r="C8" i="6"/>
  <c r="F8" i="6"/>
  <c r="D8" i="6"/>
  <c r="D7" i="6"/>
  <c r="F7" i="6"/>
  <c r="C7" i="6"/>
  <c r="D6" i="6"/>
  <c r="F6" i="6"/>
  <c r="C5" i="6"/>
  <c r="F5" i="6"/>
  <c r="D4" i="6"/>
  <c r="F4" i="6"/>
  <c r="C4" i="6"/>
  <c r="C7" i="4"/>
  <c r="D7" i="4"/>
  <c r="E7" i="4"/>
  <c r="C6" i="4"/>
  <c r="D6" i="4"/>
  <c r="E6" i="4"/>
  <c r="E5" i="4"/>
  <c r="C5" i="4"/>
  <c r="D5" i="4"/>
  <c r="F5" i="4"/>
  <c r="F4" i="4"/>
  <c r="D4" i="4"/>
  <c r="C4" i="4"/>
  <c r="E4" i="4"/>
  <c r="F9" i="2"/>
  <c r="C9" i="2"/>
  <c r="D9" i="2"/>
  <c r="E8" i="2"/>
  <c r="F8" i="2"/>
  <c r="C8" i="2"/>
  <c r="F7" i="2"/>
  <c r="D7" i="2"/>
  <c r="C7" i="2"/>
  <c r="C6" i="2"/>
  <c r="F5" i="2"/>
  <c r="C5" i="2"/>
  <c r="E5" i="2"/>
  <c r="C4" i="2"/>
  <c r="F4" i="2"/>
  <c r="D4" i="2"/>
  <c r="E4" i="2"/>
  <c r="E6" i="2"/>
  <c r="F6" i="2"/>
  <c r="D6" i="2"/>
  <c r="M10" i="5" l="1"/>
  <c r="N10" i="5"/>
  <c r="O10" i="5"/>
  <c r="O10" i="2"/>
  <c r="C10" i="2"/>
  <c r="J10" i="4"/>
  <c r="H10" i="5"/>
  <c r="K10" i="5"/>
  <c r="J10" i="5"/>
  <c r="I10" i="5"/>
  <c r="K10" i="4"/>
  <c r="H10" i="2"/>
  <c r="F10" i="5"/>
  <c r="J10" i="2"/>
  <c r="K10" i="2"/>
  <c r="I10" i="2"/>
  <c r="E10" i="2"/>
  <c r="I10" i="6"/>
  <c r="H10" i="6"/>
  <c r="K10" i="6"/>
  <c r="I10" i="4"/>
  <c r="H10" i="4"/>
  <c r="E10" i="5"/>
  <c r="D10" i="5"/>
  <c r="D10" i="6"/>
  <c r="C10" i="6"/>
  <c r="F10" i="6"/>
  <c r="E10" i="4"/>
  <c r="C10" i="4"/>
  <c r="D10" i="4"/>
  <c r="F10" i="4"/>
  <c r="F10" i="2"/>
  <c r="D10" i="2"/>
</calcChain>
</file>

<file path=xl/sharedStrings.xml><?xml version="1.0" encoding="utf-8"?>
<sst xmlns="http://schemas.openxmlformats.org/spreadsheetml/2006/main" count="805" uniqueCount="580">
  <si>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</si>
  <si>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</si>
  <si>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</si>
  <si>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</si>
  <si>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</si>
  <si>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</si>
  <si>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</si>
  <si>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</si>
  <si>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</si>
  <si>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</si>
  <si>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</si>
  <si>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</si>
  <si>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</si>
  <si>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</si>
  <si>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</si>
  <si>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</si>
  <si>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</si>
  <si>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</si>
  <si>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</si>
  <si>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</si>
  <si>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</si>
  <si>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</si>
  <si>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</si>
  <si>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</si>
  <si>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</si>
  <si>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</si>
  <si>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</si>
  <si>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</si>
  <si>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</si>
  <si>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</si>
  <si>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</si>
  <si>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</si>
  <si>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</si>
  <si>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</si>
  <si>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</si>
  <si>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</si>
  <si>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</si>
  <si>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</si>
  <si>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</si>
  <si>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</si>
  <si>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</si>
  <si>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</si>
  <si>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</si>
  <si>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</si>
  <si>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</si>
  <si>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</si>
  <si>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</si>
  <si>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</si>
  <si>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</si>
  <si>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</si>
  <si>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</si>
  <si>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</si>
  <si>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</si>
  <si>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</si>
  <si>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</si>
  <si>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</si>
  <si>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</si>
  <si>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</si>
  <si>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</si>
  <si>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</si>
  <si>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</si>
  <si>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</si>
  <si>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</si>
  <si>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</si>
  <si>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</si>
  <si>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</si>
  <si>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</si>
  <si>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</si>
  <si>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</si>
  <si>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</si>
  <si>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</si>
  <si>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</si>
  <si>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</si>
  <si>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</si>
  <si>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</si>
  <si>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</si>
  <si>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</si>
  <si>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</si>
  <si>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</si>
  <si>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</si>
  <si>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</si>
  <si>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</si>
  <si>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</si>
  <si>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</si>
  <si>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</si>
  <si>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</si>
  <si>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</si>
  <si>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</si>
  <si>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</si>
  <si>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</si>
  <si>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</si>
  <si>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</si>
  <si>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</si>
  <si>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</si>
  <si>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</si>
  <si>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</si>
  <si>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</si>
  <si>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</si>
  <si>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</si>
  <si>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</si>
  <si>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</si>
  <si>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</si>
  <si>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</si>
  <si>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</si>
  <si>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</si>
  <si>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</si>
  <si>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</si>
  <si>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</si>
  <si>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</si>
  <si>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</si>
  <si>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</si>
  <si>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</si>
  <si>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</si>
  <si>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</si>
  <si>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</si>
  <si>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</si>
  <si>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</si>
  <si>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</si>
  <si>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</si>
  <si>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</si>
  <si>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</si>
  <si>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</si>
  <si>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</si>
  <si>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</si>
  <si>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</si>
  <si>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</si>
  <si>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</si>
  <si>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</si>
  <si>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</si>
  <si>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</si>
  <si>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</si>
  <si>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</si>
  <si>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</si>
  <si>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</si>
  <si>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</si>
  <si>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</si>
  <si>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</si>
  <si>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</si>
  <si>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</si>
  <si>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</si>
  <si>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</si>
  <si>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</si>
  <si>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</si>
  <si>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</si>
  <si>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</si>
  <si>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</si>
  <si>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</si>
  <si>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</si>
  <si>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</si>
  <si>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</si>
  <si>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</si>
  <si>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</si>
  <si>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</si>
  <si>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</si>
  <si>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</si>
  <si>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</si>
  <si>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</si>
  <si>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</si>
  <si>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</si>
  <si>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</si>
  <si>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</si>
  <si>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</si>
  <si>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</si>
  <si>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</si>
  <si>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</si>
  <si>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</si>
  <si>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</si>
  <si>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</si>
  <si>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</si>
  <si>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</si>
  <si>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</si>
  <si>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</si>
  <si>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</si>
  <si>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</si>
  <si>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</si>
  <si>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</si>
  <si>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</si>
  <si>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 xml:space="preserve">se cuenta con  algunas herramientas de divulgacion del direccionamiento . Se debe aplicar el nuevo horizonte institucional con la comunidad educativa. </t>
  </si>
  <si>
    <t>se manejan criterios de basicos de organización y trabajo en equipo donde participa toda la comunidad educativa .</t>
  </si>
  <si>
    <t>se cuenta con un consejo directivo que se reune periodicamente según el cronograma establecido .</t>
  </si>
  <si>
    <t>se cuenta con algunos elementos de comunicación con el fin de informar a la comunidad educativa .pero se presenta dificultad por las sedes lejanas y por no contar con señal de celular y wi-fi</t>
  </si>
  <si>
    <t>se pretende en nuestro PMI  implementar un sistema de estimulos y reconocimientos de logros para estudiantes y docentes , la cual sea coherente y organizada .</t>
  </si>
  <si>
    <t>Se realizan difrentes actividades extracurriculares ,planificadas en el cronograma de actividades .</t>
  </si>
  <si>
    <t xml:space="preserve">Se hace un buen intercambio de informacion ente las diferentes autoridades educativas </t>
  </si>
  <si>
    <t>Se realizan alianzas entre diferentes entidades las cuales apoyan la ejecucion de preyectos y actividades .</t>
  </si>
  <si>
    <t xml:space="preserve">Se han realizado algunos acuerdos con el sector productivo </t>
  </si>
  <si>
    <t>se cuenta con un enfoque metodologico teniendo encuenta los métodos de enseñanza flexibles, relación pedagógica y usos de recursos a la diversidad de la población</t>
  </si>
  <si>
    <t xml:space="preserve">se cuenta con un calendario escolar para el seguimiento a las horas afectivas de clase recibidas por los estudiantes </t>
  </si>
  <si>
    <t>la institucion reconoce la importancia que tienen las tareas escolares pero cada docente la maneja bajo criterios individuales</t>
  </si>
  <si>
    <t>los docentes del centro educativo  y los de cada sede se basan en la comunicación y valoración de los estudiantes en el proceso de enseñanza- aprendizaje</t>
  </si>
  <si>
    <t>Los docentes del centro y los de cada sede realizan los planes de aula estableciendo sistemas didácticos accesibles a todo el estudianttado teniendo encuenta los planes de estudio.</t>
  </si>
  <si>
    <t>Los docentes del centro y los de cada sede realizan los planes de aula estableciendo sistemas didácticos accesibles a todo el estudianttado teniendo encuenta loas planes de estudio.</t>
  </si>
  <si>
    <t>se cuenta con un sistema de evaluación institucional , se hace seguimiento a los estudiantes de bajo rendimiento académico teniendo encuenta los planes de nivelacion.</t>
  </si>
  <si>
    <t>se cuenta con un seguimiento a los resultados académicos a los estudiantes realizando actividades de refuerzo con planes de apoyo.</t>
  </si>
  <si>
    <t>El director solo da a conocer los análisis de los resultados de los estudiantes en las evaluaciones externas a los docentes del centro educativo y a los padres de familia.</t>
  </si>
  <si>
    <t>cada docente realiza recuperaciones por período a los estudiantes que no alcanzaron  los objetivos realizando planes de nivelación.</t>
  </si>
  <si>
    <t>no se cuenta con un seguimiento a los egresados</t>
  </si>
  <si>
    <t xml:space="preserve">El centro educativo  cuenta con un modelo de boletin de calificaciones, teniendo en cuenta los saberes, unificado en todas las sedes. </t>
  </si>
  <si>
    <t>Se le da embellecimiento a  cada una de las sedes con el apoyo de los comites de decoración de la Institucíón.</t>
  </si>
  <si>
    <t>en centro educativo no cuenta con un apoyo de mantenimiento  preventivo para los equipos  y recursos del aprendizaje</t>
  </si>
  <si>
    <t>AÑO  2023</t>
  </si>
  <si>
    <t>La escuela de padres es un programa pedagogico institucional que orienta a los integrantes de la familia respecto de la mejor manera de ayudar a sus hijos en el desarrrollo de competencias academicas sociales y apoyar la institucion en sus diferentes procesos.</t>
  </si>
  <si>
    <t>la comunidad se encuentra informada respecto de los programas y posibilidades de uso de los recursos del establecimiento educativo y los utiliza; aunque no colabora economicamente en gastos de mantenimiento.</t>
  </si>
  <si>
    <t>El centro educativo cuenta con personal Idoneo, responsable , el cual trabaja con sentido de pertenencia en cada una de las actividades a realizar.</t>
  </si>
  <si>
    <t>El Centro Educativo Rural Bellavista reciba los recursos de gratuidad , que le asignan a las Instituciones oficiales , para solventar algunas de  las necesidades durante el año escolar.</t>
  </si>
  <si>
    <t xml:space="preserve"> los padres de familia  se reuniran periodicamente con el fin de mantenerlos informados del proceso educativo de sus hijos, mejorando el desempeño academico y convivencia social.</t>
  </si>
  <si>
    <t>mediante la gestion a entidades competentes buscar el apoyo economico para  las necesidades de cada sede facilitando mecanismos necesarios para mejorar   la calidad educativa  y aspecto fisico del establecimiento educativo y sus sedes.</t>
  </si>
  <si>
    <t xml:space="preserve">El centro educativo rural bellavista  cuenta con una  nueva misión, visión y principios  articulados según  nuestro horizonte institucional . Se pretende en el PMI la divulgacion para toda la comunidad educativa </t>
  </si>
  <si>
    <t>Folios de matricula, Formato 6A y Registro estudiantes en el SIMAT</t>
  </si>
  <si>
    <t>Actas</t>
  </si>
  <si>
    <t>Menciones de honor y medallas</t>
  </si>
  <si>
    <t>Actas.</t>
  </si>
  <si>
    <t>Actas de reuniones planteadas en el PIER.</t>
  </si>
  <si>
    <t>ACTAS Y SIEE</t>
  </si>
  <si>
    <t>Actas de recuperacion y listado estudiantes control de asistencia</t>
  </si>
  <si>
    <t xml:space="preserve"> Se encuentra estipulado en el PIER y los documento del proyecto pedagogico transversal</t>
  </si>
  <si>
    <t>LIDER GESTIÓN COMUNITARIA</t>
  </si>
  <si>
    <t>LIDER GESTIÓN ACADÉMICA</t>
  </si>
  <si>
    <t>LIDER GESTIÓN DIRECTIVA</t>
  </si>
  <si>
    <t>DIRECTOR</t>
  </si>
  <si>
    <t>Se cuenta con un nuevo direccionamiento estratégico y horizonte institucional coherente y articulado con nuestro PEI y PMI, que debe ser divulgado y puesto enpráctica en todo nuestro centro educativo</t>
  </si>
  <si>
    <t>Se cuenta con el apoyo de diferentes entidades y equipos de trabajo, que velan por el buen funcionamiento de la CER</t>
  </si>
  <si>
    <t>Plantear estratégicamente los planes, proyectos y acciones del CER  y articularlos en todas las sedes educativas y Implementar estímulos y reconocimientos a los logros de docentes y estudiantes.</t>
  </si>
  <si>
    <t xml:space="preserve">Hacer seguimiento continuo a la autoevaluacion institucional con la participacion de la comunidad educativa para mejorar el proceso </t>
  </si>
  <si>
    <t>Diseñar y aplicar estrategias pedagógicas de acuerdo a la misión, visión y principios establecidos en el PEI, articulándolos en las diferentes sedes, niveles y grados del CER</t>
  </si>
  <si>
    <t>El CER CUENTA CON UN SISTEMA DE NIVELACIÓN ACORDE AL SIE, PARA EL DESARROLLO DE LAS COMPETENCIAS DE LOS EDUCANDOS</t>
  </si>
  <si>
    <t>BUSCAR MECANISMOS DE APOYO CON LAS ENTIDADES CORRESPONDIENTES PARA BRINDAR LA AYUDA APROPIADA A LOS ESTUDIANTES CON DIFICULTADES DE APRENDIZAJE.</t>
  </si>
  <si>
    <t>QUE CADA DOCENTE SE APROPIE DE LOS PLANES DE ESTUDIO QUE YA ESTAN ESTABLECIDOS EN EL CER Y QUE PREPARE SUS CLASES DE ACUERDO A ESTOS.</t>
  </si>
  <si>
    <t>MEJORAR LA PLANEACION DE CLASES DE ACUERDO A LOS PLANES DE ESTUDIO QUE YA ESTAN ESTABLECIDOS EN LA EL CER</t>
  </si>
  <si>
    <t>Que el CER BELLAVISTA cuente con programas concertados con el cuerpo docente para apoyar a los  estudiantes en su proyecto de vida</t>
  </si>
  <si>
    <t>Diseñar proyectos para la prevención de riesgos físicos o desastres naturales en todp el CER BELLEVISTA</t>
  </si>
  <si>
    <t>Que el CER BELLAVISTA cuente con programas concertados con el cuerpo docente para apoyar a los  estudiantes en su proyecto de vida.</t>
  </si>
  <si>
    <t>Elaborar un proyecto social  educativo que responda a las necesidades de la comunidad, y estos a su vez, sean pertinentes para las actividades institucionales y de toda la comunidad.</t>
  </si>
  <si>
    <t xml:space="preserve">El centro educativo rural playas lindas  cuenta con un archivo de matricula en donde reposa la documentacion requerida de cada uno de los estudiantes, pertenecientes  al establecimiento. </t>
  </si>
  <si>
    <t>El CER PLAYAS LINDAS ofrece al los padres de familia algunos talleres o charlas sobre diversos temas,orientando a las familias para ayudar a sus hijos en el desaarrollo de competencias academicas, sociales y culturales.</t>
  </si>
  <si>
    <t xml:space="preserve">CENTRO EDUCATIVO RURAL PLAYAS LINDAS </t>
  </si>
  <si>
    <t>25- 29 DE NOVIEMBRE DE 2024</t>
  </si>
  <si>
    <t>Nº 254245001161</t>
  </si>
  <si>
    <t xml:space="preserve">EL CARMEN </t>
  </si>
  <si>
    <t xml:space="preserve">JUAN CARLOS MANTILLA DELGADO </t>
  </si>
  <si>
    <t>cerplayaslindas23@gmail.com</t>
  </si>
  <si>
    <t xml:space="preserve">RUTH ELENEA MORENO PEREZ </t>
  </si>
  <si>
    <t>ruthhelena moreno24@hotmail.com</t>
  </si>
  <si>
    <t xml:space="preserve">NAUN ALEXANDER MOLINA </t>
  </si>
  <si>
    <t>naun.alex@gmail.com</t>
  </si>
  <si>
    <t xml:space="preserve">FERNANDO JOSE MARTINEZ </t>
  </si>
  <si>
    <t>LIDER GESTIÓN ADMON</t>
  </si>
  <si>
    <t xml:space="preserve">JAVIER LAZARO MENDOZA </t>
  </si>
  <si>
    <t xml:space="preserve">JUAN CARLOS MANATILLA DELGADO </t>
  </si>
  <si>
    <t>lazaroja_ 1012@hotmail.com</t>
  </si>
  <si>
    <t>alfredo mantilla2015@gamil.com</t>
  </si>
  <si>
    <t xml:space="preserve">PERSONERO </t>
  </si>
  <si>
    <t xml:space="preserve">SANTIAGO CONTRERAS </t>
  </si>
  <si>
    <t>ferjomarvo99@gmail.com</t>
  </si>
  <si>
    <t>NAUN ALEXANDER MOLINO</t>
  </si>
  <si>
    <t>CONSEJO ACADEMICO</t>
  </si>
  <si>
    <t xml:space="preserve">YONY ALEXANDER PEREZ </t>
  </si>
  <si>
    <t xml:space="preserve">SANSON VAZQUEZ </t>
  </si>
  <si>
    <t xml:space="preserve">CONSEJO DE PADRES </t>
  </si>
  <si>
    <t xml:space="preserve">ANA MIRYAM PEREZ </t>
  </si>
  <si>
    <t xml:space="preserve">FERNEY LOAIZA JIMENEZ </t>
  </si>
  <si>
    <t xml:space="preserve">PRESENTANTE PRODUCTIVO </t>
  </si>
  <si>
    <t xml:space="preserve">SAMUEL DAVID VAZQUEZ </t>
  </si>
  <si>
    <t>PRESENTANTE EXALUMNO</t>
  </si>
  <si>
    <t>PIE</t>
  </si>
  <si>
    <t>Las metas están formuladas
solamente para algunas sedes. Además, ninguna o sólo
algunas son cuantificables y responden a unos propósitos claros de mejoramiento.</t>
  </si>
  <si>
    <t>NO SE EVIDENCIA NI EN ELPEI - MANUAL DE CONVIVENCIA - SIEE</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</si>
  <si>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</si>
  <si>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PLAN DEÁREA - PLAN DE AULA</t>
  </si>
  <si>
    <t xml:space="preserve">MANUAL DE FUNCIONES </t>
  </si>
  <si>
    <t>se deben articular planes , proyectos y acciones que respondan de nuestro planteamiento estrategico.</t>
  </si>
  <si>
    <t>PROYECTOS TRANSVERSALES - ESTRATEGIAS DE MEJORAMIENTO POR ASIGNATURAS</t>
  </si>
  <si>
    <t>NFORMES DE ANÁLISIS PRUEBAS INTERNAS Y EXTERNAS - PLANES DE AULA</t>
  </si>
  <si>
    <t>Hay un grado de sistematización de la información n , pero no se cuenta con una plataforma especifica de la institucion educativa .</t>
  </si>
  <si>
    <t xml:space="preserve">ACTAS DE REUNIONES, ACTAS DE LOS TALLERES ENTREGADOS A LOS PADRES DE FAMILIA. FOTOGRAFIAS DE LAS  REUNIONES VIRTUALES. </t>
  </si>
  <si>
    <t xml:space="preserve">FOLIO DE MATRICULA, OBSERVADOR, ACTAS,BOLETINES </t>
  </si>
  <si>
    <t>La institución evalúa periódicamente la aplicación articulada de la estrategia pedagógica, así como su coherencia con la misión, la visión y los principios institucionales. Con base en ello, introduce ajustes pertinentes.</t>
  </si>
  <si>
    <t>La institución revisa periódicamente los procedimientos e instrumentos establecidos para realizar la autoevaluación integral. Con esto orienta, ajusta y mejora continuamente este proceso.</t>
  </si>
  <si>
    <t>PEI - SIE</t>
  </si>
  <si>
    <t xml:space="preserve">ACTAS DE REUNIONES </t>
  </si>
  <si>
    <t>La comisión de evaluación y promoción evalúa los resultados de sus acciones y decisiones y los utiliza para fortalecer su trabajo.</t>
  </si>
  <si>
    <t>l consejo académico se reúne ordinariamente y cuenta con el aporte activo de todos sus miembros. Allí se toman decisiones sobre los procesos pedagógicos y se hace seguimiento sistemático al plan de trabajo, para asegurar su cumplimiento.</t>
  </si>
  <si>
    <t>ACTAS DE EVALUACIÓN Y PROMOCIÓN</t>
  </si>
  <si>
    <t>El comité de convivencia se reúne periódicamente y es reconocido como la instancia encargada de analizar y plantear soluciones a los problemas de convivencia que se presentan en la institución.</t>
  </si>
  <si>
    <t xml:space="preserve">ACTAS </t>
  </si>
  <si>
    <t xml:space="preserve">El consejo estudiantil se reúne esporadicamente y es reconocido como la instancia de representación de los intereses de todos y todas los estudiantes de la C.E.R.PLAYAS LINDAS </t>
  </si>
  <si>
    <t>El gobierno escolar evalúa el impacto de la labor del personero y a partir de ésta se mejoran los procesos de elección y participación del estudiantado.</t>
  </si>
  <si>
    <t>La asamblea de padres de familia se reúne periódicamente y es reconocida como la instancia de representación de estos integrantes de la comunidad educativa.</t>
  </si>
  <si>
    <t>ACTAS - FORMATO DE ASISTENCIA</t>
  </si>
  <si>
    <t>El consejo de padres de familia se reúne periódicamente para apoyar al rector o director en el marco del plan de mejoramiento. Sin embargo, no hace seguimiento sistemático a los resultados obtenidos.</t>
  </si>
  <si>
    <t>El C.E.R. PLAYAS LINDAS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</si>
  <si>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GESTIONES - DIFERENTES ÁREAS</t>
  </si>
  <si>
    <t xml:space="preserve">ACTAS DE REUNION CON LOS DOCENTES EVIDENCIAS -FOTOGRAFICAS </t>
  </si>
  <si>
    <t xml:space="preserve">La institución cuenta con una política para identificar y divulgar las buenas prácticas pedagógicas, administrativa y culturales. </t>
  </si>
  <si>
    <t>ACTAS- REDES SOCIALES.</t>
  </si>
  <si>
    <t>Algunas sedes cuentan con espacios adecuados y sufucientes para realizar las labores academicas . Se requieren espaciónde recreacion ,aulas.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</si>
  <si>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</si>
  <si>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 xml:space="preserve">Algunas  sedes cuenta con  espacios amplios y suficientes, lo que propicia un buen ambiente para el aprendizaje y la convivencia de la diversidad de sus miembros, incluso de aquellos que requieren adaptaciones para su movilidad y ubicación en el espacio. </t>
  </si>
  <si>
    <t>SOCIALIZAR HORIZONTE INSTITUCIONAL - ACTAS DE INICIO DE AÑO</t>
  </si>
  <si>
    <t xml:space="preserve">EVIDENCIA FOTOGRAFICAS </t>
  </si>
  <si>
    <t>La mayoría de los estudiantesde la institución manifiesta entusiasmo y ganas de aprender.</t>
  </si>
  <si>
    <t xml:space="preserve">PRUAEBAS EVALUAR </t>
  </si>
  <si>
    <t>sEl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</si>
  <si>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SEMANA INSTITUCIONAL. ACTAS</t>
  </si>
  <si>
    <t xml:space="preserve">a institución realiza acciones organizadas para propiciar el bienestar de todas y todos los estudiantes, logrando un ambiente escolar . </t>
  </si>
  <si>
    <t>MANUAL DE CONVIVENCIA</t>
  </si>
  <si>
    <t>La comunidad educativa reconoce y utiliza el comité de convivencia para identificar y mediar los conflictos. Las actividades programadas para fortalecer la convivencia cuentan con amplia participación de los distintos estamentos de la comunidad educativa.</t>
  </si>
  <si>
    <t>COMITÉ DE CONVIVENCIA</t>
  </si>
  <si>
    <t>a institución utiliza mecanismos que combinan recursos internos y externos para prevenir situaciones de riesgo y manejar los casos difíciles, en el marco de su política sobre este tema. Además, hace seguimiento periódico a los mismos.</t>
  </si>
  <si>
    <t>COMITÉ DE CONVIVENCIA - COMISARIAA DE FAMILIA</t>
  </si>
  <si>
    <t>La institución realiza un intercambio muy ágil y fluido de información con las familias o acudientes en el marco de la política definida, lo que facilita la solución oportuna de los problemas.</t>
  </si>
  <si>
    <t>CARPETA DEL ESTUDIANTE-  REUNIÓN CON EL TITULAR</t>
  </si>
  <si>
    <t xml:space="preserve">VISITA REGULARES DEL  DIRECTOR  </t>
  </si>
  <si>
    <t>El centro educativo rural C.E.R.PLAYAS LINDAS;  cuenta con un plan de estudios Yy proyectos pedagogicos travesales, donde estuvo encuenta el contexto y la diversidad poblacionnal, el PEI todas los lineamientos y   competencias establecidad por el ministerio de educacion.</t>
  </si>
  <si>
    <t xml:space="preserve">REVISIÓN Y AJUSTE  DE PLAN DE AULA, </t>
  </si>
  <si>
    <t>PEI, PLANES DE ÁREA, PLANES DE AULA, PTA</t>
  </si>
  <si>
    <t>el centro educativo rurla Playas lindas recibe dotación anual y mantenimiento de los recursos para el aprendizaje permitiendo ayudar el trabajo académico de los estudiantes y docentes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</si>
  <si>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</si>
  <si>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SIE,  PLAN DE ÁREA, PLAN DE AULA.,ACTAS</t>
  </si>
  <si>
    <t>Las prácticas pedagógicas de aula de los docentes de todas las áreas, grados  se apoyan en opciones didácticas comunes y específicas para cada grupo poblacional, las que son conocidas y compartidas por los diferentes estamentos de la comunidad educativa,</t>
  </si>
  <si>
    <t xml:space="preserve">PEI, PLAN DE ESTUDIOS, ACTAS </t>
  </si>
  <si>
    <t>ENTREGA DE PLANES DE AULA Y PACTOS DE AULA SEGÚN LAS FECHAS ESTABLECIDAS .</t>
  </si>
  <si>
    <t xml:space="preserve">C.E.R playas lindas cuenta con enfoque metodolofico y estrategicos para que divulgación accesible basado en acuerdo básicos relativos opciones didácticas, emplea para las diferentes asignaturas , para los proyectos travesarsales. </t>
  </si>
  <si>
    <t>El C.E.R. Playas lindas  cuenta con una politica clara sobre la intensionalidad de las tareas escolares en el afianzamiento de los aprendizajes de los estudiantes y esta es aplicada por todos los docentes,conocida y comprendida por los estudiantes y las familias.</t>
  </si>
  <si>
    <t>PACTOS DE AULA, PLAN DE REFUERZO, PLANES DE NIVELACIÓN, TAREAS</t>
  </si>
  <si>
    <t>La institución tiene una política sobre el uso  de los recursos para el aprendizaje que está articulada con su propuesta pedagógica. Además, ésta es aplicada por todos.</t>
  </si>
  <si>
    <t xml:space="preserve">PLAN DE AREA Y PLAN DE AULA, ACTAS </t>
  </si>
  <si>
    <t>LAN DE AREA Y PLAN DE AULA, ACTAS</t>
  </si>
  <si>
    <t xml:space="preserve">C.E.R.cuenta con   una politica sobre el uso apropiado de los tiempos de aprendizaje, es implemantada de manera flexible de acuerdo con las características y necesidades de los estudiantes para algunas sedes. </t>
  </si>
  <si>
    <t xml:space="preserve">RESOLUCIÓN CARGA ACADÉMICA,PLANES DE AULA, EUNIONES INSTITUCIONALES EXTRACURRICULARES, </t>
  </si>
  <si>
    <t xml:space="preserve"> HORARIOS DE CLASES, PLANES DE AULA, </t>
  </si>
  <si>
    <t xml:space="preserve">C.E.R. playas lindas cuenta con una politica sobre el uso apropiado de los tiempos destinados de los aprendizaje, los cuales son aplicados de manera flexibles, de acuerdo a las caracteristicas y necesidades de los alumnos. </t>
  </si>
  <si>
    <t>PIER Y PLAN DE AREAS</t>
  </si>
  <si>
    <t>CÁTEDRA DE DIRECCIÓN DE GRUPO (TITULATURAS), CHARLAS GRUPALEES OBSERVACIONES EN EL INFORME ESCOLAR</t>
  </si>
  <si>
    <t xml:space="preserve">Plan de area y mallas curriculares, plasmadas en el PIER y PMI., PTA </t>
  </si>
  <si>
    <t>DBA, ESTANDARES, INDICADORES DE DESEMPEÑO</t>
  </si>
  <si>
    <t>EL PIER Y EL PMI, ENTREGA DE INFORME</t>
  </si>
  <si>
    <t xml:space="preserve"> PLANES DE REFUERZO, ENTREGA DE INFORME, TALLERES </t>
  </si>
  <si>
    <t xml:space="preserve">ENTREGA DE INFORMES POR TRIMESTRE, ACTAS DE COMISIÓN DE EVALUACIÓN, ACTAS </t>
  </si>
  <si>
    <t>ACTAS DE COMISIÒN, PROMOSIÒN Y EVALUACIÒN</t>
  </si>
  <si>
    <t>Las conclusiones de los análisis de los resultados de los estudiantes en las evaluaciones externas (pruebas Saber y exámenes de estado) son fuente para el mejoramiento de las prácticas de aula, en el marco del Plan de Mejoramiento Instituciona</t>
  </si>
  <si>
    <t>RESIGNIFICACIÓN PLAN DE ÁREA, MEJORAMIENTO DE LOS PACTOS DE AULA Y PLANES DE AULA</t>
  </si>
  <si>
    <t>La institución revisa y evalúa periódicamente su
política de control y tratamiento del ausentismo
en función de los resultados de la misma, e implementa los ajustes pertinentes con el fin de mejorar los resultados de los estudiantes.</t>
  </si>
  <si>
    <t xml:space="preserve">PLANILLAS DE ASISTENCIA FÍSICAS. </t>
  </si>
  <si>
    <t>La institución revisa y evalúa periódicamente los 
efectos de las actividades de recuperación y sus 
mecanismos de implementación, y realiza los 
ajustes pertinentes, con el fin de mejorar los re sultados de los estudiantes.</t>
  </si>
  <si>
    <t>TALLERES DE NIVELACIÓN , ACTAS DE NIVELACIÓN, TALLERES DE REFUERZO, APOYO EN REFUERZO DE LOS ESTUDIANTES DE TRABAJO SOCIAL.</t>
  </si>
  <si>
    <t xml:space="preserve">La institución cuenta con programas de apoyo pedagógico a los casos de bajo rendimiento académico, así como los mecanismos de seguimiento, actividades institucionales y soporte interinstitucional </t>
  </si>
  <si>
    <t>PTA,  TALLERES, ACTIVIDADES LÚDICAS Y CREATIVAS</t>
  </si>
  <si>
    <t>TALLERES DE NIVELACIÓN , TALLERES DE REFUERZO, APOYO EN REFUERZO DE LOS ESTUDIANTES</t>
  </si>
  <si>
    <t xml:space="preserve">NO HAY EVIDENCIA DE LOS EGRESADOS DE C.E.R. PLAYAS LINDAS </t>
  </si>
  <si>
    <t>La institución cuenta con un proceso de matricua ágil y oportuna que tiene en cuenta las necesidades de los estudiantes y los padres de familia y que es reconocida por la comunidad educativa</t>
  </si>
  <si>
    <t xml:space="preserve">El centro educativo rural Playas lindas  cuenta con un sistema de archivo organizado , en donde reposa todos los documentos de las sedes anexas </t>
  </si>
  <si>
    <t>SIMAT, cuadros de desempeños, certificados  he informes de periodo</t>
  </si>
  <si>
    <t xml:space="preserve">Actas de entrega de informe academico, formato de boletines periodicamente </t>
  </si>
  <si>
    <t>El mantenimiento de la planta física se realiza ocasionalmente, sin obedecer a una planeación sistemática.</t>
  </si>
  <si>
    <t xml:space="preserve">ACTAS CONSEJO DIRECTIVO </t>
  </si>
  <si>
    <t xml:space="preserve">PIER , ACTAS DE PADRES DE FAMILIA, PROYECTO SOCIALES </t>
  </si>
  <si>
    <t>La institución tiene algunos registros sobre la manera cómo se están utilizando los espacios físicos, pero éstos son esporádicos y no están sistematizados.</t>
  </si>
  <si>
    <t xml:space="preserve">El centro educatvo C.E.R. PLAYAS LINDAS cuenta con recursos dicdactico para el aprendizaje, como: Llibros a , en donde se viene trabajando en el fortalecimiento de la comprension lectora </t>
  </si>
  <si>
    <t xml:space="preserve">INVENTARIOS </t>
  </si>
  <si>
    <t>EL proceso para determinar las necesidades de adquisición de suministro de insumos, recursos y mantenimiento de los mismos, es participativo, se hace oportunamente y está articulado con la propuesta pedagógica de la institución.</t>
  </si>
  <si>
    <t xml:space="preserve"> EL CER PLAYAS LINDAS identifica parcialmente los riesgos fisicos  en la que se  encuentran la mayoria de sus sedes educativas individualmente, pero no cuenta con plan  o panorama completo</t>
  </si>
  <si>
    <t xml:space="preserve">PROYECTOS DE RIESGO </t>
  </si>
  <si>
    <t>lel centro educativo no tiene transporte escolar suplido por la administración municipal  y  servicio complementario, como lo es restaurante escolar PAE</t>
  </si>
  <si>
    <t>Planillas, servicio PAE</t>
  </si>
  <si>
    <t>La institución ofrece apoyos puntuales a los estudiantes que presentan bajo desempeño académico o con dificultades de interacción de acuerdo
con sus requerimientos. No hay una estrategia articulada para atender a esta población.</t>
  </si>
  <si>
    <t>Talento humano</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</si>
  <si>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</si>
  <si>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 xml:space="preserve">HOJAS DE VIDA </t>
  </si>
  <si>
    <t>La institución realiza actividades de inducción con los docentes y administrativos nuevos, pero éstas no son sistemáticas y obedecen a iniciativas individuales, de áreas o de sedes.</t>
  </si>
  <si>
    <t xml:space="preserve">ACTA DE POSESION </t>
  </si>
  <si>
    <t>La institución cuenta con lineamientos que permiten que sus integrantes opten por procesos de formación en coherencia con el PEI y con las necesidades detectadas</t>
  </si>
  <si>
    <t>REGISTRO ASISTENCIA</t>
  </si>
  <si>
    <t>La institución revisa y evalúa continuamente sus criterios de asignación académica de los docentes y realiza los ajustes pertinentes a los mismos.</t>
  </si>
  <si>
    <t>ACTA ASIGNACION ACADEMICA</t>
  </si>
  <si>
    <t>La institución revisa permanentemente si el personal vinculado está identificado con su filosofía, principios, valores y objetivos, y toma medidas pertinentes para lograr que todos se sientan parte de la misma.</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</si>
  <si>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</si>
  <si>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ha definido una estrategia de reconocimiento al personal vinculado, pero ésta no siempre es llevada a la práctica</t>
  </si>
  <si>
    <t>La investigación en la institución se encuentra en estado incipiente; carece de apoyo y seguimiento a las iniciativas de los docentes.</t>
  </si>
  <si>
    <t>e. Actas</t>
  </si>
  <si>
    <t>La institución dispone de estrategias claras para mediación y solución de conflictos y éstos se resuelven a través del diálogo y la negociación permanente. Esto contribuye a que exista un buen clima laboral.</t>
  </si>
  <si>
    <t>La institución realiza esporádicamente algunas actividades orientadas a la integración y bienestar del personal vinculado.</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</si>
  <si>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</si>
  <si>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RENDICION DE CUENTAS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</si>
  <si>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</si>
  <si>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</si>
  <si>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</si>
  <si>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</si>
  <si>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Se hace trabajo en las aulas de clases con estudiantes que presentan barreras para el aprendizaje, entregandole material pedagogico especial para su trabajo, pero no se tiene un acompañamiento profesional.</t>
  </si>
  <si>
    <t>La institución conoce los requerimientos educativos de las poblaciones pertenecientes a los grupos étnicos y ha diseñado estrategias pedagógicas para
atenderlas en concordancia con el PEI y la normatividad vigente.</t>
  </si>
  <si>
    <t>se tiene elaborado el proyecto de afrocolombianidad.</t>
  </si>
  <si>
    <t>La institución cuenta con mecanismos que le permiten conocer las necesidades y expectativas de todos los estudiantes y divulga esta información en su comunidad; los estudiantes encuentran elementos de identificación con la institución</t>
  </si>
  <si>
    <t xml:space="preserve">se pretende dar soluciones mediante acciones que permitan crear un acercamiento de los estudiantes con la instituciòn en concordancia con el PEI y de esta manera evitar la Desercción Escolar y Retiros Masivos SIMAT   PEI   </t>
  </si>
  <si>
    <t>La institución cuenta con mecanismos que le permiten conocer las necesidades y expectativas de todos los estudiantes y divulga esta información en su comunidad; los estudiantes
encuentran elementos de identificación con la institución.</t>
  </si>
  <si>
    <t>Se registra un aumento de la matricula en el año 2024, evidenciando de esta manera el cumplimiento de las necesidades y expectativas de los estudiantes, las cuales estan consignadas en los documentos institucionales SIEE (Plan de estudios) y PEI</t>
  </si>
  <si>
    <t>La institución se interesa de forma programática en la proyección personal y el futuro de sus estudiantes; este programa es conocido por la comunidad educativa, que lo apoya y enriquece</t>
  </si>
  <si>
    <t>ofrece PROYECTO PEDAGÓGICOS TRANSVESALE EN  EDUCACION ECONOMICA Y FINANCIERA,llegando a poblaciones aledañas, generando proyectos productivos y emprendimiento para los jovenes , niños de la institución.</t>
  </si>
  <si>
    <t>actas de asistencias, evidencia fotografica</t>
  </si>
  <si>
    <t xml:space="preserve">La escuela de padres es coherente con el PEI, cuenta con el respaldo pedagógico de los docentes y se encuentra ampliamente divulgada
en la comunidad. Además, su acogida entre los integrantes de la familia es significativa. </t>
  </si>
  <si>
    <t>Se cuenta con un proyecto " Escuela de padres" debidamente planeado para el acompañamiento de las familias, divulgado a los docentes y comunidad educativa, se cuentan con evidencias como el Documento del proyecto, actas, fotografias y asistencias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</si>
  <si>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</si>
  <si>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servicio a la comunidad en elecciones, para empresas finanicieras del estado.</t>
  </si>
  <si>
    <t>comunidad y los estudiantes han desarrollado una capacidad de empatía e integración con la ésta en la medida en que éstos contribuyen a la solución de sus necesidades a través de programas interesantes y debidamente organizados.</t>
  </si>
  <si>
    <t>e solicito a los estudiantes elaboracion de proyecto social, ademas de la evidencia sobre la ejecucion de dicho proyecto.</t>
  </si>
  <si>
    <t xml:space="preserve">Los estudiantes elaboraron el proyecto social, en el que  ademas toman evidencia sobre la ejecucion de dicho proyecto y lo socializan con la comunidad </t>
  </si>
  <si>
    <t xml:space="preserve">La comunidad se encuentra informada respecto de los programas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</si>
  <si>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</si>
  <si>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PEI,Concejo Academico - Directivo, gobierno escolar, asociacion de padres de Familia ,actas del concejo academico,Directivo, Estudiantil</t>
  </si>
  <si>
    <t>La institución posee canales de comunicación claros y abiertos que facilitan a los padres de familia el conocimiento de sus derechos y deberes, de manera que ellos se sienten miembros legítimos de la asamblea y del consejo de padres.</t>
  </si>
  <si>
    <t>actas de asistencia,  asamblea de padres de familia</t>
  </si>
  <si>
    <t>El centro educativo tiene propuestas para estimular la participacion de las familias como mecanismo de apoyo a acciones, que si bien son pertinentes para lel establecimiento educativo  y estan en concordancia con el PEI.</t>
  </si>
  <si>
    <t>la institucion cuenta con programas para la prevención de riesgos fisicos que hacen parte de los proyectos transversales (educación ambiental, por ejemplo) y son coherentes por el PEI</t>
  </si>
  <si>
    <t xml:space="preserve">proyecto de prevención de riesgos, </t>
  </si>
  <si>
    <t>El C,E,R PLAYAS LINDAS  maneja estos temas  de manera esporadica</t>
  </si>
  <si>
    <t xml:space="preserve">No cuenta con ningun plan de riesgos y desastres </t>
  </si>
  <si>
    <t>la institución no cuenta con ningun plan de acción frente a accidentes o desatres naturales solamente para algunas sedes o ciertos riesgos.</t>
  </si>
  <si>
    <t>a institución no cuenta con ningun plan de acción frente a accidentes o desatres naturales solamente para algunas sedes o ciertos riesgos.</t>
  </si>
  <si>
    <t>Actas de entrega de talleres, Horario de clases</t>
  </si>
  <si>
    <t>El centro educativo tiene una política de evaluación fundamentada en los lineamientos curriculares, los estándares básicos de competencias y los artículos 2° y 3° del Decreto 230 de 2002 y el articulo 8 del decreto 2082 de 1996, la cual se refleja en las prácticas de los docentes.</t>
  </si>
  <si>
    <t>El C.E.R  tiene una política sobre el uso  de los recursos para el aprendizaje que está articulada con su propuesta pedagógica. Además, ésta es aplicada por todos.</t>
  </si>
  <si>
    <t>Los docentes  de cada sede realizan los planes de aula estableciendo sistemas didácticos accesibles a todo el estudianttado teniendo encuenta los planes de estudio.</t>
  </si>
  <si>
    <t>Los docentes de cada sede realizan los planes de aula estableciendo sistemas didácticos accesibles a todo el estudianttado teniendo encuenta loas planes de estudio.</t>
  </si>
  <si>
    <t>El C.E.R  revisa periódicamente su sistema de seguimiento académico y realiza los ajustes correspondientes, con el propósito de mejorarlo.</t>
  </si>
  <si>
    <t>El C.E.R revisa y evalúa periódicamente su política de control y tratamiento del ausentismo en función de los resultados de la misma, e implementa los ajustes pertinentes con el fin de mejorar los resultados de los estudiantes.</t>
  </si>
  <si>
    <t xml:space="preserve">El C.E.R cuenta con programas de apoyo pedagógico a los casos de bajo rendimiento académico, así como los mecanismos de seguimiento, actividades institucionales y soporte interinstitucional </t>
  </si>
  <si>
    <t>BUSCAR CON LOS MECANISMOS CORRESPONDIENTES PARA BRINDAR LA AYUDA APROPIADA A LOS ESTUDIANTES CON DIFICULTADES DE APRENDIZAJE.</t>
  </si>
  <si>
    <t>CONTINUAR CON LOS MECANISMOS DE APOYO COMO LO SON PTA Y DOCENTE ORIENTADORA PARA BRINDAR LA AYUDA APROPIADA A LOS ESTUDIANTES CON DIFICULTADES DE APRENDIZAJE</t>
  </si>
  <si>
    <t>El C.E.R CUENTA CON UN SISTEMA DE NIVELACIÓN ACORDE AL SIE, PARA EL DESARROLLO DE LAS COMPETENCIAS DE LOS EDUCANDOS</t>
  </si>
  <si>
    <t xml:space="preserve"> se cuenta con un calendario escolar para el seguimiento a las horas afectivas de clase recibidas por los estudiantes </t>
  </si>
  <si>
    <t>CONOCER LOS PLANES DE ESTUDIO A FONDO DE CADA ASIGNATURA PARA PREPARAR MEJOR SUS CLASES DE ACUERDO AL GRADO.</t>
  </si>
  <si>
    <t>CON LA AYUDA DEL PTA Y DOCENTE ORIENTADORA PODER ESTABLECER LAS AYUDAS PROPICIAS A LOS ESTUDIANTES CON DIFICULTADES DE APRENDIZAJE EN LOS DIFERENTES GRADOS.</t>
  </si>
  <si>
    <t>INCLUIR EN LAS PLANEACIONES TRIMESTRALES LOS 7 PROYECTOS TRANSVERSALES CON EL FIN DE APLICARLOS Y OBTENER BUENOS RESULTADOS PARA UN AMPLIO APRENDIZAJE CON LA AYUDA DE LA MOTIVACIÓN.</t>
  </si>
  <si>
    <t xml:space="preserve">El CER playas lindas  cuenta con un mejoramiento  en su proceso de  matricua efiiente y pertinente  en el cual  nos permite tener  una matricula sistematizada. </t>
  </si>
  <si>
    <t>El  centro educativo cuenta con un formato actualizado de boletines en mejora en la calidad de rendimiento de los estudiantes .</t>
  </si>
  <si>
    <t>olios de matricula en formato digital  fisico,formato 6A,y registro en el SIMAT.</t>
  </si>
  <si>
    <t>registro en el SIMAT,todos los archivos se encuentran archivados en la plataforma DRIVE e informes de periodo.</t>
  </si>
  <si>
    <t xml:space="preserve">El planteamiento de la planta fisica se encargo de suplir las necesidades de las sedes que requerian una tension prioritaria atentiendo el mejoramiento de dichas sedes educativas. </t>
  </si>
  <si>
    <t>El docente es el encargado junto con los padres de familia,el embellecimiento de la planta fisica con la ayuda de los comites del CER playas lindas.</t>
  </si>
  <si>
    <t>Actas,evidencias fotograficas</t>
  </si>
  <si>
    <t>La institucon tiene algunos registros sobre la manera como  se estan utilizando,pero estos son esporadicos,y no estan sistematizados.</t>
  </si>
  <si>
    <t xml:space="preserve">actas,evidencias fotograficas </t>
  </si>
  <si>
    <t>El CER playas lindas cuenta con un plan para la adquisicion d elos recursos para el aprendizaje que consultan las demandas de sus direccionamiento estrategicos y las necesidades d elos docentes y estudiantes.</t>
  </si>
  <si>
    <t>inventarios,evidencias fotograficas</t>
  </si>
  <si>
    <t xml:space="preserve">La adquisicion de los suministros se realiza en el momento en ques e presenta las necesidades ,no hay un plan ques se oriente esta actividad </t>
  </si>
  <si>
    <t>Actas,evidencias fotograficas ,presentetacion de formato de necesidades de cada sede del CER playas lindas.</t>
  </si>
  <si>
    <t>El  mantenimiento de los equipos y otros recursos para el aprendizaje solo se realiza cuando este sufre algunos daños;los manuales d elos equipos no estan dsiponibles para los usuarios.</t>
  </si>
  <si>
    <t>Actas y evidencias fotograficas.</t>
  </si>
  <si>
    <t>El  CER playas lindas tien una aproximacion parcilal a su panorama de riesgo y se encuentran en proceso de iniciar su ejecucion.</t>
  </si>
  <si>
    <t>Actas de evidencias fotograficas de los puntos de riesgo y señalizacion.</t>
  </si>
  <si>
    <t>El CER playas lindas cuenta con el programa del restaurante escolar PAE,en el cual beneficia a los estudiantes  mejorando la calidad educativa para su aprendizaje.</t>
  </si>
  <si>
    <t>Comité de restaurante escolar PAE,servicio PAE.</t>
  </si>
  <si>
    <t>El CER  playas lindas tiene una estrategia defenida para prestar el apoyo pertinente a los estudiantes que presentan bajo desempeño academico o con dificultad de interaccion.</t>
  </si>
  <si>
    <t>Plan de area. Y plan de apoyo y actas de comision y evaluacion y promocion.</t>
  </si>
  <si>
    <t>El CER playas lindas cuenta con perfiles bien defenidos,son coherentes con el PEI y con la normativa vigente,por lo cual mejora la calidad educativa del CER.</t>
  </si>
  <si>
    <t>Acta de posesion y acta de administrativo.</t>
  </si>
  <si>
    <t>El CER cuenta con lineaminetos que permite que sus integrantes opten por procesos de formacion en coherencia coon el PEI,y con las necesidades detectadas</t>
  </si>
  <si>
    <t>Actas y evdencias fotograficas y registro de asistencias.</t>
  </si>
  <si>
    <t>El CER playas lindas tiene un proceso establecido para elaborar los horarios y realizar las asignacion de los docentes,esto aplica en todas las sedes a nivel del CER .</t>
  </si>
  <si>
    <t xml:space="preserve">Una parte importante del personal vinculado  al CER comparte la filosofia,principios,valores y objetivos y dedica algun tiempo a la realizacion de actividades relacionadas con estos  aspectos </t>
  </si>
  <si>
    <t>Plan de area,seguimiento y evaluacion del desempeño,estimulos y reconocimiento.</t>
  </si>
  <si>
    <t>La evaluacion de desempeño  del personal docente ,y administrativo del CER playas lindas se realiza  con el objetivo de evaluar el cumpplimiento de los objetivos y metas institucionales,asi como el desempeño en el aula y la gestion administrativa.</t>
  </si>
  <si>
    <t>informes de gestion,registro y reuniones ,informes de seguimiento y evaluacion</t>
  </si>
  <si>
    <t>El personal docente del CER Plasyas lindas es fundamental para el éxito de los estudiantes y la calidad de la educacion en general.sin embargo, los docentes a menudos enfrentan desafios adicionales,como la falta de recursos y la necesidad de adpatarse a contextos socioeconomicos complejos.</t>
  </si>
  <si>
    <t>Certificados de logros academicos</t>
  </si>
  <si>
    <t>El CER playas lindas la investigacion es fundamental,para mejorar la calidad de educacion y desarrollar soluciones innovadoras para los desafios que enfrentan el CER.</t>
  </si>
  <si>
    <t>ACTAS y evdencias fotograficas y registro de asistencias.</t>
  </si>
  <si>
    <t>La convivencia y el manejo de conflictos son fundamentales para crear un ambiente de aprendizaje seguro y respetuoso en el CER playas lindas al establecer componentes de convivencia y manejo de conflictos.</t>
  </si>
  <si>
    <t>Socializacion del manual de convivencia a la comunidad educativa del CER playas linda,.Actas y evidencias fotograficas.</t>
  </si>
  <si>
    <t>En el CER  lindas la salud del bienestar de los docentes y empleados son fundamentales para garantizar la calidad de educacion y el éxito del CER .Al invertir en el bienestar del talento humano</t>
  </si>
  <si>
    <t>Actas y evidencias donde se ve reflejado el talento humano.</t>
  </si>
  <si>
    <t>El presupuesto anual del FSE es fundamental para garantizar la calidad de educacion es nuestro CER playas lindas.los fondos asignados se utilizaran para cubrir los gastos necesarios para mantener y mejorar la infraestructura, adquirir materiales y equipos educativos.</t>
  </si>
  <si>
    <t>Actas y evidencias fotograficas de la rendicion de cuenta anual.</t>
  </si>
  <si>
    <t xml:space="preserve">La contabilidad es fundamental para el CER playasliindas,es especialmente importante debido a las limitaciones y las necesidades de garantizar la transparencia y la rendicion de cuentas.Al implementar un sistema de contabilidad eficaz </t>
  </si>
  <si>
    <t>En el CER playas lindas garantiza los ingresos y gastos,es fundamental para garantizar la sostenibilidad financiera d el centro educativo rural.Al tener un registro preciso del CER.</t>
  </si>
  <si>
    <t>El control fiscal es   fundamental para garantizar la transparencia y la redicion de cuentas, y la gestion de los recursos finnacieros del CER playas lindas.Al implementar un sistema de control fiscal efectivo.</t>
  </si>
  <si>
    <t>El CER Playas Lindas  cuenta con una misión, visión  y un horizonte institucional, el cual está plasmado en la resignificación del PEI y será socializado con toda la comunidad educativa.</t>
  </si>
  <si>
    <t>ACTAS Y REGISTRO FOTOGRÁFICO.</t>
  </si>
  <si>
    <t>En el CER Playas Lindas  las metas están proyectadas de manera integrada y no inclusiva que respondan a las necesidades del mismo.</t>
  </si>
  <si>
    <t>PEI</t>
  </si>
  <si>
    <t>El CER Playas Lindas cuenta con un direccionamineto estratégico que cumple con diversos medios de comunicación.</t>
  </si>
  <si>
    <t>CARTELERA, TALLERES, ACTAS EVIDENCIADAS, ENCUENTROS DEPORTIVOS, LÚDICOS Y CULTURALES</t>
  </si>
  <si>
    <t>El CER Playas Lindas realiza  estrategias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</si>
  <si>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GUIAS, ADAPTACIÓN DE GUIAS, TALLERES, ACTAS.</t>
  </si>
  <si>
    <t>El CER Playas Lindas y la comunidad eduactiva en general organiza y participa en todas las actividades establecidas durante el año escolar.</t>
  </si>
  <si>
    <t>MANUAL DE CONVIVENCIA, ACTAS CON LA COMUNIDAD, REGISTRO FOTOGRÁFICO.</t>
  </si>
  <si>
    <t>El CER Playas Lindas cuenta con los planes de área, malla curriculares y planes de estudio, desde preescolar a noveno.</t>
  </si>
  <si>
    <t>PLAN DE APOYO, PROYECTOS TRANSVERSALES, PLAN DE ÁREA, PLAN DE ESTUDIOS, MALLA CURRICULAR.</t>
  </si>
  <si>
    <t>El CER Playas Lindas realiza informes periodicamente los cuales quedan plasmados en planilas de notas y  boletines escolares, evidenciado con actas firmadas por padre de familia y docente.</t>
  </si>
  <si>
    <t>BOLETÍN ESCOLAR, PLANILLAS DE NOTAS Y ACTAS.</t>
  </si>
  <si>
    <t>El CER Playas Lindas cuenta con un grado de sistematización de la información DRIVE, pero no existe la plataforma que supla todas las necesidades de la esta.</t>
  </si>
  <si>
    <t>RECURSO DÍGITAL DRIVE, ACTAS EVIDENCIA (FOLIOS)</t>
  </si>
  <si>
    <t>El CER Playas Lindas realiza seguimiento periodicamente a los procediminetos e instrumentos implementando la autoevaluacion integral.</t>
  </si>
  <si>
    <t>PEI, SIEE, ACTAS POR GRUPO DE GESTIÓN.</t>
  </si>
  <si>
    <t>El CER Playas Lindas cuenta con un Consejo Directivo el cual se reune periodicamente según el cronograma establecido y cuando se requiere.</t>
  </si>
  <si>
    <t>ACTAS CONSEJO DIRECTIVO, ACTA DE REUNIONES, REGISTRO FOTOGRÁFICO</t>
  </si>
  <si>
    <t>El CER Playas Lindas  tiene un consejo directivo conformado el cual se reune periodicamente o cuando se presente una novedad.</t>
  </si>
  <si>
    <t xml:space="preserve">ACTA CONSEJO ACADÉMICO, ACTA DE CONFORMACIÓN, REGISTRO FOTOGRÁFICO </t>
  </si>
  <si>
    <t>El CER Playas Lindas cuenta con una junta de evaluación y promoción de los estudiantes en cada una de las sedes , periodicamente y una general, apoyadas según el caso por el consejo académico.</t>
  </si>
  <si>
    <t>ACTAS DE EVALUACIÓN Y PROMOCIÓN, ACTA FINAL, REGISTRO FOTOGRÁFICO.</t>
  </si>
  <si>
    <t>El CER Playas Lindas cuenta con un manual de covivencia adaptadas al contexto educativo, el cual se encuentra plasmado en el PEI y socializado con toda la comunidad educativa.</t>
  </si>
  <si>
    <t>ACTAS</t>
  </si>
  <si>
    <t>En el CER Playas Lindas el consejo estudiantil se reune esporádicamente.</t>
  </si>
  <si>
    <t>ACTAS CONFORMACIÓN DE CONSEJO ESTUDIANTIL, REGISTRO FOTOGRÁFICO.</t>
  </si>
  <si>
    <t>El CER Playas Lindas cuanta con personero estudiantil.</t>
  </si>
  <si>
    <t>ACTA DE ELECCIÓN PERSONERO ESTUDIANTIL, REGISTRO FOTOGRÁFICO</t>
  </si>
  <si>
    <t xml:space="preserve">En el CER Playas Lindas la asamblea de padres de  familia se reúne casualmente, no toma decisiones de su competencia. </t>
  </si>
  <si>
    <t>ACTAS, REGISTRO FOTOGRÁFICO.</t>
  </si>
  <si>
    <t>El CER Playas Lindas El consejo de padres de  familia se reúne casualmente para tomar  decisiones de su competencia.</t>
  </si>
  <si>
    <t>En el CER Playas Lindas la comunicación es intermitente por la ubicación geográfica, ya que la mayoria de las sedes no cuentan con un canal eficiente para la  cominicación</t>
  </si>
  <si>
    <t>LIMITACIÓN A LOS AVANCES DE LA COMUNICACIÓN.</t>
  </si>
  <si>
    <t>En el CER Playas Lindas los grupos de trabajo desarrollan los diferentes proyectos con metodologia clara que favorece el desarrollo de las comunidad educativa.</t>
  </si>
  <si>
    <t xml:space="preserve">PROYECTOS ESCOLARES, ESTRATEGIAS PEDADÓGICAS (PLAN LEO , EL PPT, DOCENTE ORIENTADOR </t>
  </si>
  <si>
    <t xml:space="preserve">En el CER Playas Lindas cada sede esrtimula el aprendizaje de los estudiantes con reconocimintos( mensiones de honor), en cuanto a los padres de familia se hace de manera verbal.  </t>
  </si>
  <si>
    <t>El CER Playas Lindas implementa procedimientos que divulgan las prácticas peagógicas, administtatrivas y culturales.</t>
  </si>
  <si>
    <t>En el CER Playas Lindas los estudiantes tienen  sentido de pertinencia ya que participan en las diferentes actividades del CER</t>
  </si>
  <si>
    <t>INFORME, VIDEO DOCUMENTAL, REGISTRO FOTOGRÁFICO.</t>
  </si>
  <si>
    <t>La mayoria de las sedes del CER Playas Lindas no cuentan con espacios adecuados para la realización de las labores académicas</t>
  </si>
  <si>
    <t>INFORME DE NECESIDADES DE CADA SEDE, REGISTRO FOTOGRÁFICO.</t>
  </si>
  <si>
    <t>En el CER Playas Lindas al iniciar el año escolar el docente de cada sede socializa las actividades programadas con la comunidad educativa para el año escolar.</t>
  </si>
  <si>
    <t>ACTAS, REGISTRO FOTOGRÁFICO ( SOCIALIZACION HORARIO DE CLASE, CRONOGRAMA DE ACTIVIDADES ENTRE OTROS).</t>
  </si>
  <si>
    <t>El CER Playas Lindas se observa la motivación de sus estudiantes hacia el aprendizaje.</t>
  </si>
  <si>
    <t>INFORME DE PERIODO.</t>
  </si>
  <si>
    <t>El CER Playas Lindas revisa y resignifica el manual de convivencia lo socializa entre los diferentes integrantes de la comunidad educativa.</t>
  </si>
  <si>
    <t>DOCUMENTAL Y FOTOGRÁFICO.</t>
  </si>
  <si>
    <t>El CER Playas Lindas cuenta con un programa adecuado que orienta las actividades extracurriculares.</t>
  </si>
  <si>
    <t xml:space="preserve">El CER Playas Lindas realiza acciones organizadas para propiciar el bienestar de todas y todos los estudiantes, logrando un ambiente escolar . </t>
  </si>
  <si>
    <t xml:space="preserve">ALIMENTACIÓN ESCOLAR, MANUAL DE CONVIVENCIA, ACTAS. </t>
  </si>
  <si>
    <t xml:space="preserve">En el CER Playas Lindas cuenta con un comité de convivencia escolar enfocado al bienestar y a la resolución de conflictos que se ve reflejado en la semana de convivencia  en cada una de las sedes ediucativas. </t>
  </si>
  <si>
    <t xml:space="preserve">ACTAS, SEMANA DE CONVIVENCIA. </t>
  </si>
  <si>
    <t>El CER Playas Lindas maneja mecanismos para prevenir situaciones de riesgo.</t>
  </si>
  <si>
    <t>CONFORMACIÓN COMITÉ DE CONVIVENCIA.</t>
  </si>
  <si>
    <t>El CER Playas Lindas cuenta con una buena comunicación pafra establecer acuerdos y oltras actividades.</t>
  </si>
  <si>
    <t>OBSERVADOR DEL ESTUDIANTE, ESCUELA DE PADRES.</t>
  </si>
  <si>
    <t>El CER Playas Lindas se realiza intercambio de información con las autoridades educativa que facilita la ejecución de las diferentes actividades y solución de problemas.</t>
  </si>
  <si>
    <t>COMITÉ DE CONVIVENCIA, ACTAS.</t>
  </si>
  <si>
    <t>INFORME, ACTA ACUERDOS CON LA UNIVERSIDAD  SIMÓN BOLIVAR - CER PLAYAS LINDAS.</t>
  </si>
  <si>
    <t>El CER Playas Lindas  realiza alianzas entre diferentes entidades las cuales apoyan la ejecución de preyectos y actividades .</t>
  </si>
  <si>
    <t xml:space="preserve">El CER Playas Lindas realiza alianzas con el sector productivo para apoyar el desarrollo de competencia en los estudiantes. </t>
  </si>
  <si>
    <t xml:space="preserve">REUNIONES, INFORME Y PRUEBA PILOTO "INCITAMENTUM" </t>
  </si>
  <si>
    <t>ACTAS Y REEGISTRO FOTOGRÁFICOS.</t>
  </si>
  <si>
    <t xml:space="preserve">EL CER PLAYAS LINDAS ha  diseñado metas claras para el direccionamiento estratégico  en cada  sede bajo las normas MEN  siguiendo las directrices de la Secretaría de Educación. </t>
  </si>
  <si>
    <t>MISION,VISION,HORIZONTE INSTITUCIONAL,PEI.</t>
  </si>
  <si>
    <t>EL CER PLAYAS LINDAS  ha creado  diversas estrategias  y acuerdos para mantener una buena comunicación con toda la comunidad educativa  manteniendo los parametros del respeto y la buena convivencia .</t>
  </si>
  <si>
    <t>CRONOGRAMA DE ACTIVIDADES,ACTAS   CON REGISTRO FOTOGRAFICO,CALENDARIO ESCOLAR, REUNIONES  CON LA COMUNIDAD EDUCATIVA.</t>
  </si>
  <si>
    <t>EL CER PLAYAS LINDAS no cuenta con un plan de área, ni de apoyo para estudiantes con capacidades excepcionales  e inclusivas,  pero los docentes de cada sede  crean estratégias   según la necesidad de acuerdos con el concejo académico y el director  apoyados en las experiencias significativas.</t>
  </si>
  <si>
    <t xml:space="preserve">ADAPTADORES DE GUIAS,ACTAS FIRMADAS. </t>
  </si>
  <si>
    <t xml:space="preserve">El CER Playas Lindas establece y adapta el manual de convivencia teniendo en cuenta los parámetros del MEN y las necesidades del contexto y se socializa con toda la comunidad educativa dando a conocer las políticas institucionales durante el primer periodo del año escolar. </t>
  </si>
  <si>
    <t>El CER Playas Lindas cuenta con planes de apoyo  para mejorar la calidad de vida de los estudiantes los cuales se trabajan periodicamente unificando  todo el CER  los cuales son los  7 P.P.T´tambien cuenta con una docente orientadora y con una docente encargada del PTA que favorecen y fortalecen  las necesidades intelectuales  y academicas de los estudiantes.</t>
  </si>
  <si>
    <t>El CER Playas Lindas realiza seguimiento periódicamente a los procediminetos e instrumentos implementando la autoevaluación integral.</t>
  </si>
  <si>
    <t>MANUAL DE CONVIVENCIA,ACTAS CON REGISTRO FOTOGRÁFICO.</t>
  </si>
  <si>
    <t>ACTAS, REGISTROS FOTOGRÁFICOS,PROYECTOS TRANSVERSALES.</t>
  </si>
  <si>
    <t>RECURSO DÍGITAL DRIVE, ACTAS EVIDENCIA (FOLIOS).</t>
  </si>
  <si>
    <t>El servicio social es valorado por la comunidad y los estudiantes han desarrollado una capacidad de empatía e integración con la ésta en la medida en que éstos contribuyen a la solución de sus necesidades a través de programas interesantes y debidamente organizados.</t>
  </si>
  <si>
    <t>La institucion cuenta con programas para la prevención de riesgos fisicos que hacen parte de los proyectos transversales (educación ambiental, por ejemplo) y son coherentes por el PEI</t>
  </si>
  <si>
    <t>La institución ha identificado los principales problemas que constituyen factores de riesgo para sus estudiantes y la comunidad (sida, ets. embarazo adolescente, consumo de sustancia psicoactivas, violencia intrafamiliar, abuso sexual, físico y psicológico, etec) y diseñas acciones orientas a su prevención. Además, tiene en cuenta los análisis de los factores de riesgos sobre su comunidad realizados por otras entidades.</t>
  </si>
  <si>
    <t xml:space="preserve"> Se encuentra estipulado en el PIAR y los documento del proyecto pedagogico transversal</t>
  </si>
  <si>
    <t>trabaja articuladamente para diseñar y aplicar estrategias pedagógicas pertinentes,  que permitan integarar y atender a las personas pertenecientes a grupos étnicos y les dana conocer a la comunidad.</t>
  </si>
  <si>
    <t>se proyecta la cátedra de la afrocolombianidad.</t>
  </si>
  <si>
    <t>ofrece PROYECTO PEDAGÓGICOS TRANSVESALE EN  EDUCACION ECONOMICA Y FINANCIERA "INCINT,llegando a poblaciones aledañas, generando proyectos productivos y emprendimiento para los jovenes , niños de la institución.</t>
  </si>
  <si>
    <t>Reunión de padre de familias y firmas de actas.</t>
  </si>
  <si>
    <t>Los programas de prevención de riesgo físicas son reconocidos para la comunidad y sus beneficios irradian hacia lo hogares el mejoramiento de las condiciones de seguridad. Se orienta a la información de la cultura del autocuidado, la solidaridad y la prevención frente a las condiciones de riesgo físico a las que pueden estar expuestos los miembros de la comunidad.</t>
  </si>
  <si>
    <t>Es atendida desde el proyecto transversal de movilidad segura, que busca que el estudiante adquiera una noción y prevención del riesgo en su vida cotidiana.</t>
  </si>
  <si>
    <t>El proyecto pedagógico vida saludable se centra en ofrecer las pautas necesarias, para construir y mantener hábitos , desde los cuales se busca prevenir de cualquier práctica que puede afectar el desarrollo psicosocial del estudiante.</t>
  </si>
  <si>
    <t xml:space="preserve">Se logra ampliar el número de cupo ofertado por el CER PLYAS LINDAS, se fortalece los procesos de post-primaria </t>
  </si>
  <si>
    <t>Se consolida la llegada de la docente orientadora, desde la cual se fortalecerá los diferentes momentos en el que su intervención sea necesaria.</t>
  </si>
  <si>
    <t>No se cuento con un proyecto de prevención de riesgo, que logre atender las diferentes necesidades presentes en la zona.</t>
  </si>
  <si>
    <t>Se carece de condiciones de infraestructura mínimas en muchas sedes.</t>
  </si>
  <si>
    <t>A raíz de las dificultades presentes en el territorio, se dificulta el trabajo coordinado entre docentes.</t>
  </si>
  <si>
    <t>Se logra constituir de manera más solida todo aquel soporte que garantice el ofrecimiento de una educación de calidad.</t>
  </si>
  <si>
    <t xml:space="preserve">Se atiende la necesidad de implementar la cátedra de paz y afrocolombiano. </t>
  </si>
  <si>
    <t>Se cuenta con un nuevo direccionamiento estratégico y horizonte institucional coherente y articulado con nuestro PEI y PMI, que debe ser divulgado y puesto enpráctica en todo nuestro centro educativo.</t>
  </si>
  <si>
    <t>Se cuenta con el apoyo de equipos de trabajo, que velan por el buen funcionamiento de la CER.</t>
  </si>
  <si>
    <t>Diseñar los planes de área y aula, de acuerdo al contexto, proyectados a acciones  que articulen y mejoren la calidad de vida   unificándolos y reconociendo las fortalezas, de esta manera estimular los logros de toda la comunidad educativa.</t>
  </si>
  <si>
    <t xml:space="preserve">Hacer seguimiento continuo a la autoevaluación institucional con la participacion de la comunidad educativa para mejorar los diferentes proceso. </t>
  </si>
  <si>
    <t>Hacer seguimiento continuo a la autoevaluación institucional con la participacion de la comunidad educativa para mejorar los diferentes proceso.</t>
  </si>
  <si>
    <t>El centro educativo rural playas lindas cuenta con un archivo organizado en donde encuentra la documentación requerida en cada sede por medio de la plataforma DRIVE, en cada uno de los estudiantes del establecimiento educativo.</t>
  </si>
  <si>
    <t>El CER Playas lindas cuenta con una planta de personal oficial, idonea, responsable, capacitado para ejercer la labor docente.</t>
  </si>
  <si>
    <t>El CER playas lindas, se recibieron los recursos de gratuidad a todas las sedes educativas para el mejoramiento de infraestructura física y otras necesidades.</t>
  </si>
  <si>
    <t>El CER PLAYAS LINDA, los docentes reunen periódicamente a los padres de familia con el fin de mantenerlos informados del proceso  académico de sus hijos, para mejorar el aprendizaje de los estudiantes.</t>
  </si>
  <si>
    <t>El CER Playas Lindas, recibe apoyo a través de las entidades gubernamentales, facilitando el mejoramiento de cada una de las sedes educativas, fortaleciendo la infraestructura y embellecimiento en cada una de ellas.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</si>
</sst>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4">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42" fillId="15" borderId="2" xfId="0" applyFont="1" applyFill="1" applyBorder="1" applyAlignment="1" applyProtection="1">
      <alignment horizontal="left" vertical="center"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0.2</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0.13</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0.2</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0.5</c:v>
                </c:pt>
                <c:pt idx="1">
                  <c:v>0.5</c:v>
                </c:pt>
                <c:pt idx="2">
                  <c:v>0.6</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0.5</c:v>
                </c:pt>
                <c:pt idx="2">
                  <c:v>0.7</c:v>
                </c:pt>
                <c:pt idx="3">
                  <c:v>0.8</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0.4</c:v>
                </c:pt>
                <c:pt idx="1">
                  <c:v>0.4</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0.5</c:v>
                </c:pt>
                <c:pt idx="1">
                  <c:v>0.5</c:v>
                </c:pt>
                <c:pt idx="2">
                  <c:v>0.6</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0.5</c:v>
                </c:pt>
                <c:pt idx="2">
                  <c:v>0.7</c:v>
                </c:pt>
                <c:pt idx="3">
                  <c:v>0.8</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0.4</c:v>
                </c:pt>
                <c:pt idx="1">
                  <c:v>0.4</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0.2</c:v>
                </c:pt>
                <c:pt idx="2">
                  <c:v>0.2</c:v>
                </c:pt>
                <c:pt idx="3">
                  <c:v>0.4</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0.2</c:v>
                </c:pt>
                <c:pt idx="1">
                  <c:v>0.3</c:v>
                </c:pt>
                <c:pt idx="2">
                  <c:v>0.33333333333333331</c:v>
                </c:pt>
                <c:pt idx="3">
                  <c:v>0.4</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0.03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0.6</c:v>
                </c:pt>
                <c:pt idx="1">
                  <c:v>0.65</c:v>
                </c:pt>
                <c:pt idx="2">
                  <c:v>0.7</c:v>
                </c:pt>
                <c:pt idx="3">
                  <c:v>0.75</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0.03</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c:v>
                </c:pt>
                <c:pt idx="1">
                  <c:v>0.55000000000000004</c:v>
                </c:pt>
                <c:pt idx="2">
                  <c:v>0.6</c:v>
                </c:pt>
                <c:pt idx="3">
                  <c:v>0.65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0.03</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0.5</c:v>
                </c:pt>
                <c:pt idx="3">
                  <c:v>0.6</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0.03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0.6</c:v>
                </c:pt>
                <c:pt idx="1">
                  <c:v>0.65</c:v>
                </c:pt>
                <c:pt idx="2">
                  <c:v>0.7</c:v>
                </c:pt>
                <c:pt idx="3">
                  <c:v>0.75</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0.03</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c:v>
                </c:pt>
                <c:pt idx="1">
                  <c:v>0.55000000000000004</c:v>
                </c:pt>
                <c:pt idx="2">
                  <c:v>0.6</c:v>
                </c:pt>
                <c:pt idx="3">
                  <c:v>0.65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0.03</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0.5</c:v>
                </c:pt>
                <c:pt idx="3">
                  <c:v>0.6</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0.3</c:v>
                </c:pt>
                <c:pt idx="2">
                  <c:v>0.03</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0.45</c:v>
                </c:pt>
                <c:pt idx="1">
                  <c:v>0.6</c:v>
                </c:pt>
                <c:pt idx="2">
                  <c:v>0.65</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0.45</c:v>
                </c:pt>
                <c:pt idx="1">
                  <c:v>0.6</c:v>
                </c:pt>
                <c:pt idx="2">
                  <c:v>0.65</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0.55000000000000004</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0.45</c:v>
                </c:pt>
                <c:pt idx="1">
                  <c:v>0.6</c:v>
                </c:pt>
                <c:pt idx="2">
                  <c:v>0.65</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0.03</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0.45</c:v>
                </c:pt>
                <c:pt idx="1">
                  <c:v>0.48</c:v>
                </c:pt>
                <c:pt idx="2">
                  <c:v>0.6</c:v>
                </c:pt>
                <c:pt idx="3">
                  <c:v>0.7</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0.03</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0.45</c:v>
                </c:pt>
                <c:pt idx="1">
                  <c:v>0.48</c:v>
                </c:pt>
                <c:pt idx="2">
                  <c:v>0.6</c:v>
                </c:pt>
                <c:pt idx="3">
                  <c:v>0.7</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0.1</c:v>
                </c:pt>
                <c:pt idx="1">
                  <c:v>0.2</c:v>
                </c:pt>
                <c:pt idx="2">
                  <c:v>0.2</c:v>
                </c:pt>
                <c:pt idx="3">
                  <c:v>0.2</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c:v>
                </c:pt>
                <c:pt idx="1">
                  <c:v>0.2</c:v>
                </c:pt>
                <c:pt idx="2">
                  <c:v>0.2</c:v>
                </c:pt>
                <c:pt idx="3">
                  <c:v>0.2</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0.13</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0.4</c:v>
                </c:pt>
                <c:pt idx="1">
                  <c:v>0.4</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0.4</c:v>
                </c:pt>
                <c:pt idx="1">
                  <c:v>0.25</c:v>
                </c:pt>
                <c:pt idx="2">
                  <c:v>0.1</c:v>
                </c:pt>
                <c:pt idx="3">
                  <c:v>0.05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0.1</c:v>
                </c:pt>
                <c:pt idx="1">
                  <c:v>0.2</c:v>
                </c:pt>
                <c:pt idx="2">
                  <c:v>0.2</c:v>
                </c:pt>
                <c:pt idx="3">
                  <c:v>0.2</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c:v>
                </c:pt>
                <c:pt idx="1">
                  <c:v>0.2</c:v>
                </c:pt>
                <c:pt idx="2">
                  <c:v>0.2</c:v>
                </c:pt>
                <c:pt idx="3">
                  <c:v>0.2</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0.4</c:v>
                </c:pt>
                <c:pt idx="1">
                  <c:v>0.4</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0.4</c:v>
                </c:pt>
                <c:pt idx="1">
                  <c:v>0.25</c:v>
                </c:pt>
                <c:pt idx="2">
                  <c:v>0.1</c:v>
                </c:pt>
                <c:pt idx="3">
                  <c:v>0.05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0.15</c:v>
                </c:pt>
                <c:pt idx="1">
                  <c:v>0.2</c:v>
                </c:pt>
                <c:pt idx="2">
                  <c:v>0.2</c:v>
                </c:pt>
                <c:pt idx="3">
                  <c:v>0.2</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0.15</c:v>
                </c:pt>
                <c:pt idx="1">
                  <c:v>0.2</c:v>
                </c:pt>
                <c:pt idx="2">
                  <c:v>0.2</c:v>
                </c:pt>
                <c:pt idx="3">
                  <c:v>0.2</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0.2</c:v>
                </c:pt>
                <c:pt idx="1">
                  <c:v>0.2</c:v>
                </c:pt>
                <c:pt idx="2">
                  <c:v>0.2</c:v>
                </c:pt>
                <c:pt idx="3">
                  <c:v>0.2</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5</xdr:col>
      <xdr:colOff>2771775</xdr:colOff>
      <xdr:row>53</xdr:row>
      <xdr:rowOff>9525</xdr:rowOff>
    </xdr:from>
    <xdr:ext cx="393700" cy="231775"/>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6713" y="21107400"/>
          <a:ext cx="39370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30" zoomScale="80" zoomScaleNormal="80" workbookViewId="0">
      <selection activeCell="D32" sqref="D32:F32"/>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08"/>
      <c r="B1" s="209"/>
      <c r="C1" s="216" t="s">
        <v>165</v>
      </c>
      <c r="D1" s="217"/>
      <c r="E1" s="217"/>
      <c r="F1" s="217"/>
      <c r="G1" s="217"/>
      <c r="H1" s="214" t="s">
        <v>166</v>
      </c>
      <c r="I1" s="215"/>
    </row>
    <row r="2" spans="1:13" ht="18.75" customHeight="1" x14ac:dyDescent="0.25">
      <c r="A2" s="210"/>
      <c r="B2" s="211"/>
      <c r="C2" s="216" t="s">
        <v>167</v>
      </c>
      <c r="D2" s="217"/>
      <c r="E2" s="217"/>
      <c r="F2" s="217"/>
      <c r="G2" s="217"/>
      <c r="H2" s="47">
        <v>41241</v>
      </c>
      <c r="I2" s="48" t="s">
        <v>171</v>
      </c>
    </row>
    <row r="3" spans="1:13" ht="21" customHeight="1" x14ac:dyDescent="0.25">
      <c r="A3" s="212"/>
      <c r="B3" s="213"/>
      <c r="C3" s="216" t="s">
        <v>168</v>
      </c>
      <c r="D3" s="217"/>
      <c r="E3" s="217"/>
      <c r="F3" s="217"/>
      <c r="G3" s="217"/>
      <c r="H3" s="214" t="s">
        <v>169</v>
      </c>
      <c r="I3" s="215"/>
    </row>
    <row r="4" spans="1:13" ht="5.25" customHeight="1" x14ac:dyDescent="0.2"/>
    <row r="5" spans="1:13" ht="34.5" customHeight="1" x14ac:dyDescent="0.2">
      <c r="A5" s="167" t="s">
        <v>160</v>
      </c>
      <c r="B5" s="167"/>
      <c r="C5" s="167"/>
      <c r="D5" s="167"/>
      <c r="E5" s="167"/>
      <c r="F5" s="167"/>
      <c r="G5" s="167"/>
      <c r="H5" s="167"/>
      <c r="I5" s="167"/>
      <c r="K5" s="168" t="s">
        <v>136</v>
      </c>
      <c r="L5" s="168"/>
      <c r="M5" s="168"/>
    </row>
    <row r="6" spans="1:13" ht="23.25" customHeight="1" x14ac:dyDescent="0.2">
      <c r="A6" s="169" t="s">
        <v>158</v>
      </c>
      <c r="B6" s="170"/>
      <c r="C6" s="170"/>
      <c r="D6" s="170"/>
      <c r="E6" s="170"/>
      <c r="F6" s="199" t="s">
        <v>137</v>
      </c>
      <c r="G6" s="200"/>
      <c r="H6" s="200"/>
      <c r="I6" s="200"/>
      <c r="K6" s="50" t="s">
        <v>138</v>
      </c>
      <c r="L6" s="51" t="s">
        <v>139</v>
      </c>
      <c r="M6" s="52" t="s">
        <v>140</v>
      </c>
    </row>
    <row r="7" spans="1:13" ht="20.100000000000001" customHeight="1" x14ac:dyDescent="0.2">
      <c r="A7" s="171" t="s">
        <v>235</v>
      </c>
      <c r="B7" s="172"/>
      <c r="C7" s="172"/>
      <c r="D7" s="172"/>
      <c r="E7" s="172"/>
      <c r="F7" s="201" t="s">
        <v>236</v>
      </c>
      <c r="G7" s="201"/>
      <c r="H7" s="201"/>
      <c r="I7" s="201"/>
      <c r="K7" s="173" t="s">
        <v>162</v>
      </c>
      <c r="L7" s="60" t="s">
        <v>141</v>
      </c>
      <c r="M7" s="174" t="s">
        <v>142</v>
      </c>
    </row>
    <row r="8" spans="1:13" ht="33.75" customHeight="1" x14ac:dyDescent="0.2">
      <c r="A8" s="171"/>
      <c r="B8" s="172"/>
      <c r="C8" s="172"/>
      <c r="D8" s="172"/>
      <c r="E8" s="172"/>
      <c r="F8" s="175" t="s">
        <v>156</v>
      </c>
      <c r="G8" s="176"/>
      <c r="H8" s="177" t="s">
        <v>237</v>
      </c>
      <c r="I8" s="178"/>
      <c r="K8" s="174"/>
      <c r="L8" s="60" t="s">
        <v>155</v>
      </c>
      <c r="M8" s="174"/>
    </row>
    <row r="9" spans="1:13" ht="20.100000000000001" customHeight="1" x14ac:dyDescent="0.2">
      <c r="A9" s="45" t="s">
        <v>143</v>
      </c>
      <c r="B9" s="46"/>
      <c r="C9" s="204" t="s">
        <v>235</v>
      </c>
      <c r="D9" s="204"/>
      <c r="E9" s="205"/>
      <c r="F9" s="206" t="s">
        <v>159</v>
      </c>
      <c r="G9" s="207"/>
      <c r="H9" s="181" t="s">
        <v>238</v>
      </c>
      <c r="I9" s="182"/>
      <c r="K9" s="174"/>
      <c r="L9" s="60" t="s">
        <v>144</v>
      </c>
      <c r="M9" s="174" t="s">
        <v>145</v>
      </c>
    </row>
    <row r="10" spans="1:13" ht="20.100000000000001" customHeight="1" x14ac:dyDescent="0.2">
      <c r="A10" s="202" t="s">
        <v>164</v>
      </c>
      <c r="B10" s="203"/>
      <c r="C10" s="204" t="s">
        <v>240</v>
      </c>
      <c r="D10" s="204"/>
      <c r="E10" s="204"/>
      <c r="F10" s="205"/>
      <c r="G10" s="49" t="s">
        <v>146</v>
      </c>
      <c r="H10" s="179">
        <v>3165410823</v>
      </c>
      <c r="I10" s="180"/>
      <c r="K10" s="174"/>
      <c r="L10" s="60" t="s">
        <v>147</v>
      </c>
      <c r="M10" s="174"/>
    </row>
    <row r="11" spans="1:13" ht="20.100000000000001" customHeight="1" x14ac:dyDescent="0.2">
      <c r="A11" s="202" t="s">
        <v>161</v>
      </c>
      <c r="B11" s="203"/>
      <c r="C11" s="204" t="s">
        <v>239</v>
      </c>
      <c r="D11" s="204"/>
      <c r="E11" s="204"/>
      <c r="F11" s="205"/>
      <c r="G11" s="49" t="s">
        <v>170</v>
      </c>
      <c r="H11" s="183"/>
      <c r="I11" s="184"/>
      <c r="K11" s="185"/>
      <c r="L11" s="61"/>
      <c r="M11" s="61"/>
    </row>
    <row r="12" spans="1:13" ht="19.5" customHeight="1" x14ac:dyDescent="0.2">
      <c r="A12" s="187" t="s">
        <v>148</v>
      </c>
      <c r="B12" s="188"/>
      <c r="C12" s="188"/>
      <c r="D12" s="188"/>
      <c r="E12" s="188"/>
      <c r="F12" s="188"/>
      <c r="G12" s="188"/>
      <c r="H12" s="188"/>
      <c r="I12" s="189"/>
      <c r="K12" s="186"/>
      <c r="L12" s="61"/>
      <c r="M12" s="186"/>
    </row>
    <row r="13" spans="1:13" ht="20.100000000000001" customHeight="1" x14ac:dyDescent="0.2">
      <c r="A13" s="190" t="s">
        <v>149</v>
      </c>
      <c r="B13" s="190"/>
      <c r="C13" s="190"/>
      <c r="D13" s="190" t="s">
        <v>150</v>
      </c>
      <c r="E13" s="190"/>
      <c r="F13" s="190"/>
      <c r="G13" s="190" t="s">
        <v>157</v>
      </c>
      <c r="H13" s="190"/>
      <c r="I13" s="190"/>
      <c r="K13" s="186"/>
      <c r="L13" s="61"/>
      <c r="M13" s="186"/>
    </row>
    <row r="14" spans="1:13" ht="20.100000000000001" customHeight="1" x14ac:dyDescent="0.2">
      <c r="A14" s="191" t="s">
        <v>241</v>
      </c>
      <c r="B14" s="191"/>
      <c r="C14" s="191"/>
      <c r="D14" s="191" t="s">
        <v>218</v>
      </c>
      <c r="E14" s="191"/>
      <c r="F14" s="191"/>
      <c r="G14" s="191" t="s">
        <v>242</v>
      </c>
      <c r="H14" s="191"/>
      <c r="I14" s="191"/>
      <c r="K14" s="186"/>
      <c r="L14" s="61"/>
      <c r="M14" s="186"/>
    </row>
    <row r="15" spans="1:13" ht="20.100000000000001" customHeight="1" x14ac:dyDescent="0.2">
      <c r="A15" s="191" t="s">
        <v>243</v>
      </c>
      <c r="B15" s="191"/>
      <c r="C15" s="191"/>
      <c r="D15" s="191" t="s">
        <v>217</v>
      </c>
      <c r="E15" s="191"/>
      <c r="F15" s="191"/>
      <c r="G15" s="191" t="s">
        <v>244</v>
      </c>
      <c r="H15" s="191"/>
      <c r="I15" s="191"/>
      <c r="K15" s="186"/>
      <c r="L15" s="61"/>
      <c r="M15" s="61"/>
    </row>
    <row r="16" spans="1:13" ht="20.100000000000001" customHeight="1" x14ac:dyDescent="0.2">
      <c r="A16" s="191" t="s">
        <v>245</v>
      </c>
      <c r="B16" s="191"/>
      <c r="C16" s="191"/>
      <c r="D16" s="191" t="s">
        <v>246</v>
      </c>
      <c r="E16" s="191"/>
      <c r="F16" s="191"/>
      <c r="G16" s="191" t="s">
        <v>253</v>
      </c>
      <c r="H16" s="191"/>
      <c r="I16" s="191"/>
      <c r="K16" s="186"/>
      <c r="L16" s="61"/>
      <c r="M16" s="61"/>
    </row>
    <row r="17" spans="1:13" ht="20.100000000000001" customHeight="1" x14ac:dyDescent="0.2">
      <c r="A17" s="191" t="s">
        <v>247</v>
      </c>
      <c r="B17" s="191"/>
      <c r="C17" s="191"/>
      <c r="D17" s="191" t="s">
        <v>216</v>
      </c>
      <c r="E17" s="191"/>
      <c r="F17" s="191"/>
      <c r="G17" s="191" t="s">
        <v>249</v>
      </c>
      <c r="H17" s="191"/>
      <c r="I17" s="191"/>
      <c r="K17" s="186"/>
      <c r="L17" s="61"/>
      <c r="M17" s="61"/>
    </row>
    <row r="18" spans="1:13" ht="20.100000000000001" customHeight="1" x14ac:dyDescent="0.2">
      <c r="A18" s="191" t="s">
        <v>248</v>
      </c>
      <c r="B18" s="191"/>
      <c r="C18" s="191"/>
      <c r="D18" s="191" t="s">
        <v>219</v>
      </c>
      <c r="E18" s="191"/>
      <c r="F18" s="191"/>
      <c r="G18" s="191" t="s">
        <v>250</v>
      </c>
      <c r="H18" s="191"/>
      <c r="I18" s="191"/>
      <c r="K18" s="192"/>
      <c r="L18" s="61"/>
      <c r="M18" s="61"/>
    </row>
    <row r="19" spans="1:13" ht="20.100000000000001" customHeight="1" x14ac:dyDescent="0.2">
      <c r="A19" s="191"/>
      <c r="B19" s="191"/>
      <c r="C19" s="191"/>
      <c r="D19" s="191"/>
      <c r="E19" s="191"/>
      <c r="F19" s="191"/>
      <c r="G19" s="191"/>
      <c r="H19" s="191"/>
      <c r="I19" s="191"/>
      <c r="K19" s="186"/>
      <c r="L19" s="61"/>
      <c r="M19" s="61"/>
    </row>
    <row r="20" spans="1:13" ht="20.100000000000001" customHeight="1" x14ac:dyDescent="0.2">
      <c r="A20" s="191"/>
      <c r="B20" s="191"/>
      <c r="C20" s="191"/>
      <c r="D20" s="191"/>
      <c r="E20" s="191"/>
      <c r="F20" s="191"/>
      <c r="G20" s="191"/>
      <c r="H20" s="191"/>
      <c r="I20" s="191"/>
      <c r="K20" s="186"/>
      <c r="L20" s="61"/>
      <c r="M20" s="61"/>
    </row>
    <row r="21" spans="1:13" ht="20.100000000000001" customHeight="1" x14ac:dyDescent="0.2">
      <c r="A21" s="191"/>
      <c r="B21" s="191"/>
      <c r="C21" s="191"/>
      <c r="D21" s="191"/>
      <c r="E21" s="191"/>
      <c r="F21" s="191"/>
      <c r="G21" s="191"/>
      <c r="H21" s="191"/>
      <c r="I21" s="191"/>
      <c r="K21" s="186"/>
      <c r="L21" s="61"/>
      <c r="M21" s="62"/>
    </row>
    <row r="22" spans="1:13" ht="20.100000000000001" customHeight="1" x14ac:dyDescent="0.2">
      <c r="A22" s="191"/>
      <c r="B22" s="191"/>
      <c r="C22" s="191"/>
      <c r="D22" s="191"/>
      <c r="E22" s="191"/>
      <c r="F22" s="191"/>
      <c r="G22" s="191"/>
      <c r="H22" s="191"/>
      <c r="I22" s="191"/>
    </row>
    <row r="23" spans="1:13" s="21" customFormat="1" ht="20.25" x14ac:dyDescent="0.3">
      <c r="A23" s="193"/>
      <c r="B23" s="193"/>
      <c r="C23" s="193"/>
      <c r="D23" s="193"/>
      <c r="E23" s="193"/>
      <c r="F23" s="193"/>
      <c r="G23" s="193"/>
      <c r="H23" s="193"/>
      <c r="I23" s="193"/>
      <c r="K23" s="194"/>
      <c r="L23" s="194"/>
      <c r="M23" s="22"/>
    </row>
    <row r="24" spans="1:13" ht="30" customHeight="1" x14ac:dyDescent="0.2">
      <c r="A24" s="195" t="s">
        <v>151</v>
      </c>
      <c r="B24" s="195"/>
      <c r="C24" s="195"/>
      <c r="D24" s="195"/>
      <c r="E24" s="195"/>
      <c r="F24" s="195"/>
      <c r="G24" s="195"/>
      <c r="H24" s="195"/>
      <c r="I24" s="195"/>
      <c r="K24" s="23"/>
      <c r="L24" s="23"/>
    </row>
    <row r="25" spans="1:13" ht="33.75" customHeight="1" x14ac:dyDescent="0.2">
      <c r="A25" s="190" t="s">
        <v>149</v>
      </c>
      <c r="B25" s="190"/>
      <c r="C25" s="190"/>
      <c r="D25" s="190" t="s">
        <v>150</v>
      </c>
      <c r="E25" s="190"/>
      <c r="F25" s="190"/>
      <c r="G25" s="190" t="s">
        <v>23</v>
      </c>
      <c r="H25" s="190"/>
      <c r="I25" s="190"/>
      <c r="K25" s="24"/>
      <c r="L25" s="25"/>
      <c r="M25" s="20" t="s">
        <v>152</v>
      </c>
    </row>
    <row r="26" spans="1:13" ht="20.100000000000001" customHeight="1" x14ac:dyDescent="0.2">
      <c r="A26" s="191" t="s">
        <v>252</v>
      </c>
      <c r="B26" s="191"/>
      <c r="C26" s="191"/>
      <c r="D26" s="191" t="s">
        <v>251</v>
      </c>
      <c r="E26" s="191"/>
      <c r="F26" s="191"/>
      <c r="G26" s="191"/>
      <c r="H26" s="191"/>
      <c r="I26" s="191"/>
      <c r="K26" s="24"/>
      <c r="L26" s="25"/>
    </row>
    <row r="27" spans="1:13" ht="20.100000000000001" customHeight="1" x14ac:dyDescent="0.2">
      <c r="A27" s="191" t="s">
        <v>254</v>
      </c>
      <c r="B27" s="191"/>
      <c r="C27" s="191"/>
      <c r="D27" s="191" t="s">
        <v>255</v>
      </c>
      <c r="E27" s="191"/>
      <c r="F27" s="191"/>
      <c r="G27" s="191"/>
      <c r="H27" s="191"/>
      <c r="I27" s="191"/>
      <c r="K27" s="24"/>
      <c r="L27" s="26"/>
    </row>
    <row r="28" spans="1:13" ht="20.100000000000001" customHeight="1" x14ac:dyDescent="0.2">
      <c r="A28" s="191" t="s">
        <v>256</v>
      </c>
      <c r="B28" s="191"/>
      <c r="C28" s="191"/>
      <c r="D28" s="191" t="s">
        <v>255</v>
      </c>
      <c r="E28" s="191"/>
      <c r="F28" s="191"/>
      <c r="G28" s="191"/>
      <c r="H28" s="191"/>
      <c r="I28" s="191"/>
      <c r="K28" s="24"/>
      <c r="L28" s="26"/>
    </row>
    <row r="29" spans="1:13" ht="20.100000000000001" customHeight="1" x14ac:dyDescent="0.2">
      <c r="A29" s="191" t="s">
        <v>257</v>
      </c>
      <c r="B29" s="191"/>
      <c r="C29" s="191"/>
      <c r="D29" s="191" t="s">
        <v>258</v>
      </c>
      <c r="E29" s="191"/>
      <c r="F29" s="191"/>
      <c r="G29" s="191"/>
      <c r="H29" s="191"/>
      <c r="I29" s="191"/>
      <c r="K29" s="24"/>
      <c r="L29" s="25"/>
    </row>
    <row r="30" spans="1:13" ht="20.100000000000001" customHeight="1" x14ac:dyDescent="0.2">
      <c r="A30" s="191" t="s">
        <v>259</v>
      </c>
      <c r="B30" s="191"/>
      <c r="C30" s="191"/>
      <c r="D30" s="191" t="s">
        <v>258</v>
      </c>
      <c r="E30" s="191"/>
      <c r="F30" s="191"/>
      <c r="G30" s="191"/>
      <c r="H30" s="191"/>
      <c r="I30" s="191"/>
      <c r="K30" s="24"/>
      <c r="L30" s="26"/>
    </row>
    <row r="31" spans="1:13" ht="20.100000000000001" customHeight="1" x14ac:dyDescent="0.2">
      <c r="A31" s="191" t="s">
        <v>260</v>
      </c>
      <c r="B31" s="191"/>
      <c r="C31" s="191"/>
      <c r="D31" s="191" t="s">
        <v>261</v>
      </c>
      <c r="E31" s="191"/>
      <c r="F31" s="191"/>
      <c r="G31" s="191"/>
      <c r="H31" s="191"/>
      <c r="I31" s="191"/>
      <c r="K31" s="24"/>
      <c r="L31" s="27"/>
    </row>
    <row r="32" spans="1:13" ht="20.100000000000001" customHeight="1" x14ac:dyDescent="0.2">
      <c r="A32" s="191" t="s">
        <v>262</v>
      </c>
      <c r="B32" s="191"/>
      <c r="C32" s="191"/>
      <c r="D32" s="191" t="s">
        <v>263</v>
      </c>
      <c r="E32" s="191"/>
      <c r="F32" s="191"/>
      <c r="G32" s="191"/>
      <c r="H32" s="191"/>
      <c r="I32" s="191"/>
      <c r="K32" s="196"/>
      <c r="L32" s="25"/>
    </row>
    <row r="33" spans="11:12" ht="15" x14ac:dyDescent="0.2">
      <c r="K33" s="196"/>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7" t="s">
        <v>28</v>
      </c>
      <c r="B65526" s="197"/>
      <c r="C65526" s="197"/>
      <c r="D65526" s="197"/>
      <c r="E65526" s="197"/>
    </row>
    <row r="65527" spans="1:5" x14ac:dyDescent="0.2">
      <c r="A65527" s="198" t="s">
        <v>29</v>
      </c>
      <c r="B65527" s="198"/>
      <c r="C65527" s="198"/>
      <c r="D65527" s="198"/>
      <c r="E65527" s="198"/>
    </row>
    <row r="65528" spans="1:5" x14ac:dyDescent="0.2">
      <c r="A65528" s="198" t="s">
        <v>30</v>
      </c>
      <c r="B65528" s="198"/>
      <c r="C65528" s="198"/>
      <c r="D65528" s="198"/>
      <c r="E65528" s="198"/>
    </row>
    <row r="65529" spans="1:5" x14ac:dyDescent="0.2">
      <c r="A65529" s="20" t="s">
        <v>153</v>
      </c>
      <c r="D65529" s="20" t="s">
        <v>154</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F1" zoomScale="80" zoomScaleNormal="80" workbookViewId="0">
      <selection activeCell="J141" sqref="J141"/>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63" t="s">
        <v>120</v>
      </c>
      <c r="C1" s="263"/>
      <c r="D1" s="263"/>
      <c r="E1" s="263"/>
      <c r="F1" s="263"/>
      <c r="G1" s="263"/>
      <c r="H1" s="263"/>
      <c r="I1" s="263"/>
      <c r="J1" s="264"/>
      <c r="K1" s="264"/>
      <c r="L1" s="90"/>
      <c r="M1" s="90"/>
      <c r="N1" s="90"/>
      <c r="O1" s="90"/>
    </row>
    <row r="2" spans="1:21" ht="15.75" x14ac:dyDescent="0.2">
      <c r="B2" s="265" t="s">
        <v>26</v>
      </c>
      <c r="C2" s="265"/>
      <c r="D2" s="219" t="s">
        <v>173</v>
      </c>
      <c r="E2" s="219"/>
      <c r="F2" s="219"/>
      <c r="G2" s="220" t="s">
        <v>174</v>
      </c>
      <c r="H2" s="220"/>
      <c r="I2" s="220"/>
      <c r="J2" s="221" t="s">
        <v>175</v>
      </c>
      <c r="K2" s="221"/>
      <c r="L2" s="221"/>
      <c r="M2" s="280" t="s">
        <v>176</v>
      </c>
      <c r="N2" s="280"/>
      <c r="O2" s="280"/>
      <c r="Q2" s="89">
        <v>1</v>
      </c>
    </row>
    <row r="3" spans="1:21" ht="15" customHeight="1" x14ac:dyDescent="0.2">
      <c r="B3" s="265"/>
      <c r="C3" s="265"/>
      <c r="D3" s="226" t="s">
        <v>33</v>
      </c>
      <c r="E3" s="224" t="s">
        <v>118</v>
      </c>
      <c r="F3" s="224" t="s">
        <v>121</v>
      </c>
      <c r="G3" s="222" t="s">
        <v>33</v>
      </c>
      <c r="H3" s="224" t="s">
        <v>118</v>
      </c>
      <c r="I3" s="224" t="s">
        <v>121</v>
      </c>
      <c r="J3" s="222" t="s">
        <v>33</v>
      </c>
      <c r="K3" s="231" t="s">
        <v>118</v>
      </c>
      <c r="L3" s="225" t="s">
        <v>121</v>
      </c>
      <c r="M3" s="222" t="s">
        <v>33</v>
      </c>
      <c r="N3" s="231" t="s">
        <v>118</v>
      </c>
      <c r="O3" s="225" t="s">
        <v>121</v>
      </c>
      <c r="Q3" s="89">
        <v>2</v>
      </c>
    </row>
    <row r="4" spans="1:21" ht="15.75" customHeight="1" x14ac:dyDescent="0.2">
      <c r="B4" s="265"/>
      <c r="C4" s="265"/>
      <c r="D4" s="227"/>
      <c r="E4" s="225"/>
      <c r="F4" s="225"/>
      <c r="G4" s="223"/>
      <c r="H4" s="225"/>
      <c r="I4" s="225"/>
      <c r="J4" s="223"/>
      <c r="K4" s="232"/>
      <c r="L4" s="242"/>
      <c r="M4" s="223"/>
      <c r="N4" s="232"/>
      <c r="O4" s="242"/>
      <c r="Q4" s="89">
        <v>3</v>
      </c>
    </row>
    <row r="5" spans="1:21" ht="15.75" x14ac:dyDescent="0.2">
      <c r="B5" s="265"/>
      <c r="C5" s="265"/>
      <c r="D5" s="91"/>
      <c r="E5" s="92"/>
      <c r="F5" s="92"/>
      <c r="G5" s="93"/>
      <c r="H5" s="94"/>
      <c r="I5" s="94"/>
      <c r="J5" s="93"/>
      <c r="K5" s="95"/>
      <c r="L5" s="94"/>
      <c r="M5" s="93"/>
      <c r="N5" s="95"/>
      <c r="O5" s="94"/>
      <c r="Q5" s="89">
        <v>4</v>
      </c>
    </row>
    <row r="6" spans="1:21" ht="18.75" x14ac:dyDescent="0.2">
      <c r="A6" s="218"/>
      <c r="B6" s="273"/>
      <c r="C6" s="96" t="s">
        <v>72</v>
      </c>
      <c r="D6" s="97"/>
      <c r="E6" s="97"/>
      <c r="F6" s="97"/>
      <c r="G6" s="97"/>
      <c r="H6" s="97"/>
      <c r="I6" s="97"/>
      <c r="J6" s="97"/>
      <c r="K6" s="97"/>
      <c r="L6" s="98"/>
      <c r="M6" s="97"/>
      <c r="N6" s="97"/>
      <c r="O6" s="98"/>
    </row>
    <row r="7" spans="1:21" ht="39.950000000000003" customHeight="1" x14ac:dyDescent="0.2">
      <c r="A7" s="218"/>
      <c r="B7" s="274"/>
      <c r="C7" s="99" t="s">
        <v>32</v>
      </c>
      <c r="D7" s="29">
        <v>3</v>
      </c>
      <c r="E7" s="63" t="s">
        <v>207</v>
      </c>
      <c r="F7" s="63" t="s">
        <v>264</v>
      </c>
      <c r="G7" s="82">
        <v>3</v>
      </c>
      <c r="H7" s="64" t="s">
        <v>475</v>
      </c>
      <c r="I7" s="64" t="s">
        <v>476</v>
      </c>
      <c r="J7" s="85">
        <v>3</v>
      </c>
      <c r="K7" s="65" t="s">
        <v>475</v>
      </c>
      <c r="L7" s="66" t="s">
        <v>539</v>
      </c>
      <c r="M7" s="87"/>
      <c r="N7" s="67"/>
      <c r="O7" s="68"/>
      <c r="Q7" s="100"/>
      <c r="R7" s="89">
        <f>COUNTIF(D7:D10,"1")</f>
        <v>1</v>
      </c>
      <c r="S7" s="89">
        <f>COUNTIF(G7:G10,"1")</f>
        <v>0</v>
      </c>
      <c r="T7" s="89">
        <f>COUNTIF(J7:J10,"1")</f>
        <v>0</v>
      </c>
      <c r="U7" s="89">
        <f>COUNTIF(M7:M10,"1")</f>
        <v>0</v>
      </c>
    </row>
    <row r="8" spans="1:21" ht="39.950000000000003" customHeight="1" x14ac:dyDescent="0.2">
      <c r="A8" s="218"/>
      <c r="B8" s="274"/>
      <c r="C8" s="101" t="s">
        <v>34</v>
      </c>
      <c r="D8" s="29">
        <v>1</v>
      </c>
      <c r="E8" s="63" t="s">
        <v>265</v>
      </c>
      <c r="F8" s="63" t="s">
        <v>266</v>
      </c>
      <c r="G8" s="82">
        <v>2</v>
      </c>
      <c r="H8" s="69" t="s">
        <v>477</v>
      </c>
      <c r="I8" s="64" t="s">
        <v>478</v>
      </c>
      <c r="J8" s="85">
        <v>2</v>
      </c>
      <c r="K8" s="70" t="s">
        <v>540</v>
      </c>
      <c r="L8" s="66" t="s">
        <v>541</v>
      </c>
      <c r="M8" s="87"/>
      <c r="N8" s="71"/>
      <c r="O8" s="68"/>
      <c r="R8" s="89">
        <f>COUNTIF(D7:D10,"2")</f>
        <v>0</v>
      </c>
      <c r="S8" s="89">
        <f>COUNTIF(G7:G10,"2")</f>
        <v>1</v>
      </c>
      <c r="T8" s="89">
        <f>COUNTIF(J7:J10,"2")</f>
        <v>1</v>
      </c>
      <c r="U8" s="89">
        <f>COUNTIF(M7:M10,"2")</f>
        <v>0</v>
      </c>
    </row>
    <row r="9" spans="1:21" ht="39.950000000000003" customHeight="1" x14ac:dyDescent="0.2">
      <c r="A9" s="218"/>
      <c r="B9" s="274"/>
      <c r="C9" s="102" t="s">
        <v>35</v>
      </c>
      <c r="D9" s="29">
        <v>3</v>
      </c>
      <c r="E9" s="63" t="s">
        <v>177</v>
      </c>
      <c r="F9" s="63" t="s">
        <v>274</v>
      </c>
      <c r="G9" s="82">
        <v>3</v>
      </c>
      <c r="H9" s="69" t="s">
        <v>479</v>
      </c>
      <c r="I9" s="64" t="s">
        <v>480</v>
      </c>
      <c r="J9" s="85">
        <v>3</v>
      </c>
      <c r="K9" s="70" t="s">
        <v>542</v>
      </c>
      <c r="L9" s="66" t="s">
        <v>543</v>
      </c>
      <c r="M9" s="87"/>
      <c r="N9" s="71"/>
      <c r="O9" s="68"/>
      <c r="R9" s="89">
        <f>COUNTIF(D7:D10,"3")</f>
        <v>3</v>
      </c>
      <c r="S9" s="89">
        <f>COUNTIF(G7:G10,"3")</f>
        <v>3</v>
      </c>
      <c r="T9" s="89">
        <f>COUNTIF(J7:J10,"3")</f>
        <v>3</v>
      </c>
      <c r="U9" s="89">
        <f>COUNTIF(M7:M10,"3")</f>
        <v>1</v>
      </c>
    </row>
    <row r="10" spans="1:21" ht="39.950000000000003" customHeight="1" x14ac:dyDescent="0.2">
      <c r="A10" s="218"/>
      <c r="B10" s="275"/>
      <c r="C10" s="102" t="s">
        <v>36</v>
      </c>
      <c r="D10" s="29">
        <v>3</v>
      </c>
      <c r="E10" s="63" t="s">
        <v>267</v>
      </c>
      <c r="F10" s="63" t="s">
        <v>268</v>
      </c>
      <c r="G10" s="82">
        <v>3</v>
      </c>
      <c r="H10" s="69" t="s">
        <v>481</v>
      </c>
      <c r="I10" s="64" t="s">
        <v>482</v>
      </c>
      <c r="J10" s="85">
        <v>3</v>
      </c>
      <c r="K10" s="70" t="s">
        <v>544</v>
      </c>
      <c r="L10" s="66" t="s">
        <v>545</v>
      </c>
      <c r="M10" s="87">
        <v>3</v>
      </c>
      <c r="N10" s="71"/>
      <c r="O10" s="68"/>
      <c r="R10" s="89">
        <f>COUNTIF(D7:D10,"4")</f>
        <v>0</v>
      </c>
      <c r="S10" s="89">
        <f>COUNTIF(G7:G10,"4")</f>
        <v>0</v>
      </c>
      <c r="T10" s="89">
        <f>COUNTIF(J7:J10,"4")</f>
        <v>0</v>
      </c>
      <c r="U10" s="89">
        <f>COUNTIF(M7:M10,"4")</f>
        <v>0</v>
      </c>
    </row>
    <row r="11" spans="1:21" ht="6" customHeight="1" x14ac:dyDescent="0.25">
      <c r="B11" s="270"/>
      <c r="C11" s="271"/>
      <c r="D11" s="271"/>
      <c r="E11" s="271"/>
      <c r="F11" s="271"/>
      <c r="G11" s="271"/>
      <c r="H11" s="271"/>
      <c r="I11" s="271"/>
      <c r="J11" s="271"/>
      <c r="K11" s="272"/>
      <c r="L11" s="103"/>
      <c r="M11" s="104"/>
      <c r="N11" s="103"/>
      <c r="O11" s="103"/>
      <c r="Q11" s="89">
        <f>COUNTIF(D7:D10,"1")</f>
        <v>1</v>
      </c>
      <c r="R11" s="89">
        <f>COUNTIF(D7:D10,"1")</f>
        <v>1</v>
      </c>
      <c r="S11" s="89">
        <f>COUNTIF(D7:D10,"3")</f>
        <v>3</v>
      </c>
    </row>
    <row r="12" spans="1:21" ht="18.75" x14ac:dyDescent="0.2">
      <c r="A12" s="218"/>
      <c r="B12" s="239"/>
      <c r="C12" s="105" t="s">
        <v>71</v>
      </c>
      <c r="D12" s="106"/>
      <c r="E12" s="106"/>
      <c r="F12" s="106"/>
      <c r="G12" s="106"/>
      <c r="H12" s="106"/>
      <c r="I12" s="106"/>
      <c r="J12" s="106"/>
      <c r="K12" s="107"/>
      <c r="L12" s="108"/>
      <c r="M12" s="106"/>
      <c r="N12" s="107"/>
      <c r="O12" s="108"/>
    </row>
    <row r="13" spans="1:21" ht="39.950000000000003" customHeight="1" x14ac:dyDescent="0.2">
      <c r="A13" s="218"/>
      <c r="B13" s="240"/>
      <c r="C13" s="109" t="s">
        <v>37</v>
      </c>
      <c r="D13" s="30">
        <v>3</v>
      </c>
      <c r="E13" s="63" t="s">
        <v>178</v>
      </c>
      <c r="F13" s="72" t="s">
        <v>269</v>
      </c>
      <c r="G13" s="83">
        <v>3</v>
      </c>
      <c r="H13" s="64" t="s">
        <v>483</v>
      </c>
      <c r="I13" s="64" t="s">
        <v>484</v>
      </c>
      <c r="J13" s="86">
        <v>3</v>
      </c>
      <c r="K13" s="73" t="s">
        <v>546</v>
      </c>
      <c r="L13" s="74" t="s">
        <v>549</v>
      </c>
      <c r="M13" s="88"/>
      <c r="N13" s="75"/>
      <c r="O13" s="76"/>
      <c r="R13" s="89">
        <f>COUNTIF(D13:D17,"1")</f>
        <v>0</v>
      </c>
      <c r="S13" s="89">
        <f>COUNTIF(G13:G17,"1")</f>
        <v>0</v>
      </c>
      <c r="T13" s="89">
        <f>COUNTIF(J13:J17,"1")</f>
        <v>0</v>
      </c>
      <c r="U13" s="89">
        <f>COUNTIF(M13:M17,"1")</f>
        <v>0</v>
      </c>
    </row>
    <row r="14" spans="1:21" ht="39.950000000000003" customHeight="1" x14ac:dyDescent="0.2">
      <c r="A14" s="218"/>
      <c r="B14" s="240"/>
      <c r="C14" s="101" t="s">
        <v>38</v>
      </c>
      <c r="D14" s="30">
        <v>2</v>
      </c>
      <c r="E14" s="77" t="s">
        <v>270</v>
      </c>
      <c r="F14" s="72" t="s">
        <v>271</v>
      </c>
      <c r="G14" s="83">
        <v>2</v>
      </c>
      <c r="H14" s="69" t="s">
        <v>485</v>
      </c>
      <c r="I14" s="64" t="s">
        <v>486</v>
      </c>
      <c r="J14" s="86">
        <v>2</v>
      </c>
      <c r="K14" s="74" t="s">
        <v>547</v>
      </c>
      <c r="L14" s="74" t="s">
        <v>550</v>
      </c>
      <c r="M14" s="88"/>
      <c r="N14" s="76"/>
      <c r="O14" s="76"/>
      <c r="R14" s="89">
        <f>COUNTIF(D13:D17,"2")</f>
        <v>2</v>
      </c>
      <c r="S14" s="89">
        <f>COUNTIF(G13:G17,"2")</f>
        <v>2</v>
      </c>
      <c r="T14" s="89">
        <f>COUNTIF(J13:J17,"2")</f>
        <v>2</v>
      </c>
      <c r="U14" s="89">
        <f>COUNTIF(M13:M17,"2")</f>
        <v>0</v>
      </c>
    </row>
    <row r="15" spans="1:21" ht="39.950000000000003" customHeight="1" x14ac:dyDescent="0.2">
      <c r="A15" s="218"/>
      <c r="B15" s="240"/>
      <c r="C15" s="101" t="s">
        <v>39</v>
      </c>
      <c r="D15" s="30">
        <v>3</v>
      </c>
      <c r="E15" s="77" t="s">
        <v>276</v>
      </c>
      <c r="F15" s="72" t="s">
        <v>272</v>
      </c>
      <c r="G15" s="83">
        <v>3</v>
      </c>
      <c r="H15" s="69" t="s">
        <v>487</v>
      </c>
      <c r="I15" s="64" t="s">
        <v>488</v>
      </c>
      <c r="J15" s="86">
        <v>3</v>
      </c>
      <c r="K15" s="74" t="s">
        <v>487</v>
      </c>
      <c r="L15" s="74" t="s">
        <v>488</v>
      </c>
      <c r="M15" s="88"/>
      <c r="N15" s="76"/>
      <c r="O15" s="76"/>
      <c r="R15" s="89">
        <f>COUNTIF(D13:D17,"3")</f>
        <v>3</v>
      </c>
      <c r="S15" s="89">
        <f>COUNTIF(G13:G17,"3")</f>
        <v>3</v>
      </c>
      <c r="T15" s="89">
        <f>COUNTIF(J13:J17,"3")</f>
        <v>3</v>
      </c>
      <c r="U15" s="89">
        <f>COUNTIF(M13:M17,"3")</f>
        <v>0</v>
      </c>
    </row>
    <row r="16" spans="1:21" ht="39.950000000000003" customHeight="1" x14ac:dyDescent="0.2">
      <c r="A16" s="218"/>
      <c r="B16" s="240"/>
      <c r="C16" s="102" t="s">
        <v>40</v>
      </c>
      <c r="D16" s="30">
        <v>2</v>
      </c>
      <c r="E16" s="77" t="s">
        <v>273</v>
      </c>
      <c r="F16" s="72" t="s">
        <v>275</v>
      </c>
      <c r="G16" s="83">
        <v>2</v>
      </c>
      <c r="H16" s="69" t="s">
        <v>489</v>
      </c>
      <c r="I16" s="64" t="s">
        <v>490</v>
      </c>
      <c r="J16" s="86">
        <v>2</v>
      </c>
      <c r="K16" s="74" t="s">
        <v>489</v>
      </c>
      <c r="L16" s="74" t="s">
        <v>551</v>
      </c>
      <c r="M16" s="88"/>
      <c r="N16" s="76"/>
      <c r="O16" s="76"/>
      <c r="R16" s="89">
        <f>COUNTIF(D13:D17,"4")</f>
        <v>0</v>
      </c>
      <c r="S16" s="89">
        <f>COUNTIF(G13:G17,"4")</f>
        <v>0</v>
      </c>
      <c r="T16" s="89">
        <f>COUNTIF(J13:J17,"4")</f>
        <v>0</v>
      </c>
      <c r="U16" s="89">
        <f>COUNTIF(M13:M17,"4")</f>
        <v>0</v>
      </c>
    </row>
    <row r="17" spans="1:21" ht="39.950000000000003" customHeight="1" x14ac:dyDescent="0.2">
      <c r="A17" s="218"/>
      <c r="B17" s="241"/>
      <c r="C17" s="101" t="s">
        <v>41</v>
      </c>
      <c r="D17" s="30">
        <v>3</v>
      </c>
      <c r="E17" s="77" t="s">
        <v>277</v>
      </c>
      <c r="F17" s="72" t="s">
        <v>278</v>
      </c>
      <c r="G17" s="83">
        <v>3</v>
      </c>
      <c r="H17" s="69" t="s">
        <v>491</v>
      </c>
      <c r="I17" s="64" t="s">
        <v>492</v>
      </c>
      <c r="J17" s="86">
        <v>3</v>
      </c>
      <c r="K17" s="74" t="s">
        <v>548</v>
      </c>
      <c r="L17" s="74" t="s">
        <v>492</v>
      </c>
      <c r="M17" s="88"/>
      <c r="N17" s="76"/>
      <c r="O17" s="76"/>
    </row>
    <row r="18" spans="1:21" ht="7.5" customHeight="1" x14ac:dyDescent="0.25">
      <c r="B18" s="228"/>
      <c r="C18" s="229"/>
      <c r="D18" s="229"/>
      <c r="E18" s="229"/>
      <c r="F18" s="229"/>
      <c r="G18" s="229"/>
      <c r="H18" s="229"/>
      <c r="I18" s="229"/>
      <c r="J18" s="229"/>
      <c r="K18" s="230"/>
      <c r="L18" s="103"/>
      <c r="M18" s="104"/>
      <c r="N18" s="103"/>
      <c r="O18" s="103"/>
    </row>
    <row r="19" spans="1:21" ht="18.75" x14ac:dyDescent="0.2">
      <c r="A19" s="218"/>
      <c r="B19" s="239"/>
      <c r="C19" s="105" t="s">
        <v>42</v>
      </c>
      <c r="D19" s="106"/>
      <c r="E19" s="106"/>
      <c r="F19" s="106"/>
      <c r="G19" s="106"/>
      <c r="H19" s="106"/>
      <c r="I19" s="106"/>
      <c r="J19" s="106"/>
      <c r="K19" s="107"/>
      <c r="L19" s="108"/>
      <c r="M19" s="106"/>
      <c r="N19" s="107"/>
      <c r="O19" s="108"/>
    </row>
    <row r="20" spans="1:21" ht="39.950000000000003" customHeight="1" x14ac:dyDescent="0.2">
      <c r="A20" s="218"/>
      <c r="B20" s="276"/>
      <c r="C20" s="110" t="s">
        <v>43</v>
      </c>
      <c r="D20" s="30">
        <v>3</v>
      </c>
      <c r="E20" s="63" t="s">
        <v>179</v>
      </c>
      <c r="F20" s="63" t="s">
        <v>279</v>
      </c>
      <c r="G20" s="83"/>
      <c r="H20" s="64" t="s">
        <v>493</v>
      </c>
      <c r="I20" s="64" t="s">
        <v>494</v>
      </c>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18"/>
      <c r="B21" s="276"/>
      <c r="C21" s="111" t="s">
        <v>44</v>
      </c>
      <c r="D21" s="30">
        <v>3</v>
      </c>
      <c r="E21" s="77" t="s">
        <v>281</v>
      </c>
      <c r="F21" s="63" t="s">
        <v>284</v>
      </c>
      <c r="G21" s="83"/>
      <c r="H21" s="69" t="s">
        <v>495</v>
      </c>
      <c r="I21" s="64" t="s">
        <v>496</v>
      </c>
      <c r="J21" s="86"/>
      <c r="K21" s="79"/>
      <c r="L21" s="79"/>
      <c r="M21" s="88"/>
      <c r="N21" s="81"/>
      <c r="O21" s="81"/>
      <c r="R21" s="89">
        <f>COUNTIF(D20:D27,"2")</f>
        <v>1</v>
      </c>
      <c r="S21" s="89">
        <f>COUNTIF(G20:G27,"2")</f>
        <v>0</v>
      </c>
      <c r="T21" s="89">
        <f>COUNTIF(J20:J27,"2")</f>
        <v>0</v>
      </c>
      <c r="U21" s="89">
        <f>COUNTIF(M20:M27,"2")</f>
        <v>0</v>
      </c>
    </row>
    <row r="22" spans="1:21" ht="39.950000000000003" customHeight="1" x14ac:dyDescent="0.2">
      <c r="A22" s="218"/>
      <c r="B22" s="276"/>
      <c r="C22" s="111" t="s">
        <v>45</v>
      </c>
      <c r="D22" s="30">
        <v>3</v>
      </c>
      <c r="E22" s="77" t="s">
        <v>280</v>
      </c>
      <c r="F22" s="63" t="s">
        <v>282</v>
      </c>
      <c r="G22" s="83"/>
      <c r="H22" s="69" t="s">
        <v>497</v>
      </c>
      <c r="I22" s="64" t="s">
        <v>498</v>
      </c>
      <c r="J22" s="86"/>
      <c r="K22" s="79"/>
      <c r="L22" s="79"/>
      <c r="M22" s="88"/>
      <c r="N22" s="81"/>
      <c r="O22" s="81"/>
      <c r="R22" s="89">
        <f>COUNTIF(D20:D27,"3")</f>
        <v>6</v>
      </c>
      <c r="S22" s="89">
        <f>COUNTIF(G20:G27,"3")</f>
        <v>0</v>
      </c>
      <c r="T22" s="89">
        <f>COUNTIF(J20:J27,"3")</f>
        <v>0</v>
      </c>
      <c r="U22" s="89">
        <f>COUNTIF(M20:M27,"3")</f>
        <v>0</v>
      </c>
    </row>
    <row r="23" spans="1:21" ht="39.950000000000003" customHeight="1" x14ac:dyDescent="0.2">
      <c r="A23" s="218"/>
      <c r="B23" s="276"/>
      <c r="C23" s="111" t="s">
        <v>46</v>
      </c>
      <c r="D23" s="30">
        <v>3</v>
      </c>
      <c r="E23" s="77" t="s">
        <v>283</v>
      </c>
      <c r="F23" s="63" t="s">
        <v>284</v>
      </c>
      <c r="G23" s="83"/>
      <c r="H23" s="69" t="s">
        <v>499</v>
      </c>
      <c r="I23" s="64" t="s">
        <v>500</v>
      </c>
      <c r="J23" s="86"/>
      <c r="K23" s="79"/>
      <c r="L23" s="79"/>
      <c r="M23" s="88"/>
      <c r="N23" s="81"/>
      <c r="O23" s="81"/>
      <c r="R23" s="89">
        <f>COUNTIF(D20:D27,"4")</f>
        <v>1</v>
      </c>
      <c r="S23" s="89">
        <f>COUNTIF(G20:G27,"4")</f>
        <v>0</v>
      </c>
      <c r="T23" s="89">
        <f>COUNTIF(J20:J27,"4")</f>
        <v>0</v>
      </c>
      <c r="U23" s="89">
        <f>COUNTIF(M20:M27,"4")</f>
        <v>0</v>
      </c>
    </row>
    <row r="24" spans="1:21" ht="39.950000000000003" customHeight="1" x14ac:dyDescent="0.2">
      <c r="A24" s="218"/>
      <c r="B24" s="276"/>
      <c r="C24" s="111" t="s">
        <v>47</v>
      </c>
      <c r="D24" s="30">
        <v>2</v>
      </c>
      <c r="E24" s="77" t="s">
        <v>285</v>
      </c>
      <c r="F24" s="63" t="s">
        <v>284</v>
      </c>
      <c r="G24" s="83"/>
      <c r="H24" s="69" t="s">
        <v>501</v>
      </c>
      <c r="I24" s="64" t="s">
        <v>502</v>
      </c>
      <c r="J24" s="86"/>
      <c r="K24" s="79"/>
      <c r="L24" s="79"/>
      <c r="M24" s="88"/>
      <c r="N24" s="81"/>
      <c r="O24" s="81"/>
    </row>
    <row r="25" spans="1:21" ht="39.950000000000003" customHeight="1" x14ac:dyDescent="0.2">
      <c r="A25" s="218"/>
      <c r="B25" s="276"/>
      <c r="C25" s="111" t="s">
        <v>48</v>
      </c>
      <c r="D25" s="30">
        <v>4</v>
      </c>
      <c r="E25" s="77" t="s">
        <v>286</v>
      </c>
      <c r="F25" s="63" t="s">
        <v>284</v>
      </c>
      <c r="G25" s="83"/>
      <c r="H25" s="69" t="s">
        <v>503</v>
      </c>
      <c r="I25" s="64" t="s">
        <v>504</v>
      </c>
      <c r="J25" s="86"/>
      <c r="K25" s="79"/>
      <c r="L25" s="79"/>
      <c r="M25" s="88"/>
      <c r="N25" s="81"/>
      <c r="O25" s="81"/>
    </row>
    <row r="26" spans="1:21" ht="39.950000000000003" customHeight="1" x14ac:dyDescent="0.2">
      <c r="A26" s="218"/>
      <c r="B26" s="276"/>
      <c r="C26" s="111" t="s">
        <v>49</v>
      </c>
      <c r="D26" s="30">
        <v>3</v>
      </c>
      <c r="E26" s="77" t="s">
        <v>287</v>
      </c>
      <c r="F26" s="63" t="s">
        <v>288</v>
      </c>
      <c r="G26" s="83"/>
      <c r="H26" s="69" t="s">
        <v>505</v>
      </c>
      <c r="I26" s="64" t="s">
        <v>506</v>
      </c>
      <c r="J26" s="86"/>
      <c r="K26" s="79"/>
      <c r="L26" s="79"/>
      <c r="M26" s="88"/>
      <c r="N26" s="81"/>
      <c r="O26" s="81"/>
    </row>
    <row r="27" spans="1:21" ht="39.950000000000003" customHeight="1" x14ac:dyDescent="0.2">
      <c r="A27" s="218"/>
      <c r="B27" s="277"/>
      <c r="C27" s="111" t="s">
        <v>50</v>
      </c>
      <c r="D27" s="30">
        <v>3</v>
      </c>
      <c r="E27" s="77" t="s">
        <v>289</v>
      </c>
      <c r="F27" s="63" t="s">
        <v>284</v>
      </c>
      <c r="G27" s="83"/>
      <c r="H27" s="69" t="s">
        <v>507</v>
      </c>
      <c r="I27" s="64" t="s">
        <v>506</v>
      </c>
      <c r="J27" s="86"/>
      <c r="K27" s="79"/>
      <c r="L27" s="79"/>
      <c r="M27" s="88"/>
      <c r="N27" s="81"/>
      <c r="O27" s="81"/>
    </row>
    <row r="28" spans="1:21" ht="7.5" customHeight="1" x14ac:dyDescent="0.25">
      <c r="B28" s="255"/>
      <c r="C28" s="256"/>
      <c r="D28" s="256"/>
      <c r="E28" s="256"/>
      <c r="F28" s="256"/>
      <c r="G28" s="256"/>
      <c r="H28" s="256"/>
      <c r="I28" s="256"/>
      <c r="J28" s="256"/>
      <c r="K28" s="278"/>
      <c r="L28" s="103"/>
      <c r="M28" s="104"/>
      <c r="N28" s="103"/>
      <c r="O28" s="103"/>
    </row>
    <row r="29" spans="1:21" ht="18.75" x14ac:dyDescent="0.2">
      <c r="A29" s="218"/>
      <c r="B29" s="239"/>
      <c r="C29" s="105" t="s">
        <v>51</v>
      </c>
      <c r="D29" s="106"/>
      <c r="E29" s="106"/>
      <c r="F29" s="106"/>
      <c r="G29" s="106"/>
      <c r="H29" s="106"/>
      <c r="I29" s="106"/>
      <c r="J29" s="106"/>
      <c r="K29" s="107"/>
      <c r="L29" s="108"/>
      <c r="M29" s="106"/>
      <c r="N29" s="107"/>
      <c r="O29" s="108"/>
    </row>
    <row r="30" spans="1:21" ht="39.950000000000003" customHeight="1" x14ac:dyDescent="0.2">
      <c r="A30" s="218"/>
      <c r="B30" s="240"/>
      <c r="C30" s="109" t="s">
        <v>52</v>
      </c>
      <c r="D30" s="30">
        <v>2</v>
      </c>
      <c r="E30" s="63" t="s">
        <v>180</v>
      </c>
      <c r="F30" s="63" t="s">
        <v>292</v>
      </c>
      <c r="G30" s="83"/>
      <c r="H30" s="64" t="s">
        <v>508</v>
      </c>
      <c r="I30" s="64" t="s">
        <v>509</v>
      </c>
      <c r="J30" s="86"/>
      <c r="K30" s="78"/>
      <c r="L30" s="79"/>
      <c r="M30" s="88"/>
      <c r="N30" s="80"/>
      <c r="O30" s="81"/>
      <c r="R30" s="89">
        <f>COUNTIF(D30:D33,"1")</f>
        <v>0</v>
      </c>
      <c r="S30" s="89">
        <f>COUNTIF(G30:G33,"1")</f>
        <v>0</v>
      </c>
      <c r="T30" s="89">
        <f>COUNTIF(J30:J33,"1")</f>
        <v>0</v>
      </c>
      <c r="U30" s="89">
        <f>COUNTIF(M30:M33,"1")</f>
        <v>0</v>
      </c>
    </row>
    <row r="31" spans="1:21" ht="39.950000000000003" customHeight="1" x14ac:dyDescent="0.2">
      <c r="A31" s="218"/>
      <c r="B31" s="240"/>
      <c r="C31" s="101" t="s">
        <v>53</v>
      </c>
      <c r="D31" s="30">
        <v>3</v>
      </c>
      <c r="E31" s="77" t="s">
        <v>290</v>
      </c>
      <c r="F31" s="63" t="s">
        <v>291</v>
      </c>
      <c r="G31" s="83"/>
      <c r="H31" s="69" t="s">
        <v>510</v>
      </c>
      <c r="I31" s="64" t="s">
        <v>511</v>
      </c>
      <c r="J31" s="86"/>
      <c r="K31" s="79"/>
      <c r="L31" s="79"/>
      <c r="M31" s="88"/>
      <c r="N31" s="81"/>
      <c r="O31" s="81"/>
      <c r="R31" s="89">
        <f>COUNTIF(D30:D33,"2")</f>
        <v>2</v>
      </c>
      <c r="S31" s="89">
        <f>COUNTIF(G30:G33,"2")</f>
        <v>0</v>
      </c>
      <c r="T31" s="89">
        <f>COUNTIF(J30:J33,"2")</f>
        <v>0</v>
      </c>
      <c r="U31" s="89">
        <f>COUNTIF(M30:M33,"2")</f>
        <v>0</v>
      </c>
    </row>
    <row r="32" spans="1:21" ht="39.950000000000003" customHeight="1" x14ac:dyDescent="0.2">
      <c r="A32" s="218"/>
      <c r="B32" s="240"/>
      <c r="C32" s="101" t="s">
        <v>54</v>
      </c>
      <c r="D32" s="30">
        <v>3</v>
      </c>
      <c r="E32" s="77" t="s">
        <v>181</v>
      </c>
      <c r="F32" s="63" t="s">
        <v>211</v>
      </c>
      <c r="G32" s="83"/>
      <c r="H32" s="69" t="s">
        <v>512</v>
      </c>
      <c r="I32" s="64" t="s">
        <v>506</v>
      </c>
      <c r="J32" s="86"/>
      <c r="K32" s="79"/>
      <c r="L32" s="79"/>
      <c r="M32" s="88"/>
      <c r="N32" s="81"/>
      <c r="O32" s="81"/>
      <c r="R32" s="89">
        <f>COUNTIF(D30:D33,"3")</f>
        <v>2</v>
      </c>
      <c r="S32" s="89">
        <f>COUNTIF(G30:G33,"3")</f>
        <v>0</v>
      </c>
      <c r="T32" s="89">
        <f>COUNTIF(J30:J33,"31")</f>
        <v>0</v>
      </c>
      <c r="U32" s="89">
        <f>COUNTIF(M30:M33,"3")</f>
        <v>0</v>
      </c>
    </row>
    <row r="33" spans="1:21" ht="39.950000000000003" customHeight="1" x14ac:dyDescent="0.2">
      <c r="A33" s="218"/>
      <c r="B33" s="241"/>
      <c r="C33" s="101" t="s">
        <v>55</v>
      </c>
      <c r="D33" s="30">
        <v>2</v>
      </c>
      <c r="E33" s="77" t="s">
        <v>293</v>
      </c>
      <c r="F33" s="63" t="s">
        <v>211</v>
      </c>
      <c r="G33" s="83"/>
      <c r="H33" s="69" t="s">
        <v>513</v>
      </c>
      <c r="I33" s="64" t="s">
        <v>506</v>
      </c>
      <c r="J33" s="86"/>
      <c r="K33" s="79"/>
      <c r="L33" s="79"/>
      <c r="M33" s="88"/>
      <c r="N33" s="81"/>
      <c r="O33" s="81"/>
      <c r="R33" s="89">
        <f>COUNTIF(D30:D33,"4")</f>
        <v>0</v>
      </c>
      <c r="S33" s="89">
        <f>COUNTIF(G30:G33,"4")</f>
        <v>0</v>
      </c>
      <c r="T33" s="89">
        <f>COUNTIF(J30:J33,"4")</f>
        <v>0</v>
      </c>
      <c r="U33" s="89">
        <f>COUNTIF(M30:M33,"4")</f>
        <v>0</v>
      </c>
    </row>
    <row r="34" spans="1:21" ht="9" customHeight="1" x14ac:dyDescent="0.25">
      <c r="B34" s="228"/>
      <c r="C34" s="229"/>
      <c r="D34" s="229"/>
      <c r="E34" s="229"/>
      <c r="F34" s="229"/>
      <c r="G34" s="229"/>
      <c r="H34" s="229"/>
      <c r="I34" s="229"/>
      <c r="J34" s="229"/>
      <c r="K34" s="230"/>
      <c r="L34" s="103"/>
      <c r="M34" s="104"/>
      <c r="N34" s="103"/>
      <c r="O34" s="103"/>
    </row>
    <row r="35" spans="1:21" ht="18.75" x14ac:dyDescent="0.2">
      <c r="A35" s="218"/>
      <c r="B35" s="239"/>
      <c r="C35" s="112" t="s">
        <v>56</v>
      </c>
      <c r="D35" s="279"/>
      <c r="E35" s="279"/>
      <c r="F35" s="279"/>
      <c r="G35" s="279"/>
      <c r="H35" s="279"/>
      <c r="I35" s="279"/>
      <c r="J35" s="279"/>
      <c r="K35" s="279"/>
      <c r="L35" s="113"/>
      <c r="M35" s="114"/>
      <c r="N35" s="114"/>
      <c r="O35" s="113"/>
    </row>
    <row r="36" spans="1:21" ht="39.950000000000003" customHeight="1" x14ac:dyDescent="0.2">
      <c r="A36" s="218"/>
      <c r="B36" s="240"/>
      <c r="C36" s="109" t="s">
        <v>57</v>
      </c>
      <c r="D36" s="30">
        <v>3</v>
      </c>
      <c r="E36" s="63" t="s">
        <v>296</v>
      </c>
      <c r="F36" s="63" t="s">
        <v>294</v>
      </c>
      <c r="G36" s="83"/>
      <c r="H36" s="64" t="s">
        <v>514</v>
      </c>
      <c r="I36" s="64" t="s">
        <v>515</v>
      </c>
      <c r="J36" s="86"/>
      <c r="K36" s="78"/>
      <c r="L36" s="79"/>
      <c r="M36" s="88"/>
      <c r="N36" s="80"/>
      <c r="O36" s="81"/>
      <c r="R36" s="89">
        <f>COUNTIF(D36:D44,"1")</f>
        <v>0</v>
      </c>
      <c r="S36" s="89">
        <f>COUNTIF(G36:G44,"1")</f>
        <v>0</v>
      </c>
      <c r="T36" s="89">
        <f>COUNTIF(J36:J44,"1")</f>
        <v>0</v>
      </c>
      <c r="U36" s="89">
        <f>COUNTIF(M36:M44,"1")</f>
        <v>0</v>
      </c>
    </row>
    <row r="37" spans="1:21" ht="39.950000000000003" customHeight="1" x14ac:dyDescent="0.2">
      <c r="A37" s="218"/>
      <c r="B37" s="240"/>
      <c r="C37" s="101" t="s">
        <v>58</v>
      </c>
      <c r="D37" s="30">
        <v>3</v>
      </c>
      <c r="E37" s="77" t="s">
        <v>295</v>
      </c>
      <c r="F37" s="63" t="s">
        <v>299</v>
      </c>
      <c r="G37" s="83"/>
      <c r="H37" s="69" t="s">
        <v>516</v>
      </c>
      <c r="I37" s="64" t="s">
        <v>517</v>
      </c>
      <c r="J37" s="86"/>
      <c r="K37" s="79"/>
      <c r="L37" s="79"/>
      <c r="M37" s="88"/>
      <c r="N37" s="81"/>
      <c r="O37" s="81"/>
      <c r="R37" s="89">
        <f>COUNTIF(D36:D44,"2")</f>
        <v>2</v>
      </c>
      <c r="S37" s="89">
        <f>COUNTIF(G36:G44,"2")</f>
        <v>0</v>
      </c>
      <c r="T37" s="89">
        <f>COUNTIF(J36:J44,"2")</f>
        <v>0</v>
      </c>
      <c r="U37" s="89">
        <f>COUNTIF(M36:M44,"2")</f>
        <v>0</v>
      </c>
    </row>
    <row r="38" spans="1:21" ht="39.950000000000003" customHeight="1" x14ac:dyDescent="0.2">
      <c r="A38" s="218"/>
      <c r="B38" s="240"/>
      <c r="C38" s="101" t="s">
        <v>59</v>
      </c>
      <c r="D38" s="30">
        <v>3</v>
      </c>
      <c r="E38" s="77" t="s">
        <v>297</v>
      </c>
      <c r="F38" s="63" t="s">
        <v>298</v>
      </c>
      <c r="G38" s="83"/>
      <c r="H38" s="69" t="s">
        <v>518</v>
      </c>
      <c r="I38" s="64" t="s">
        <v>519</v>
      </c>
      <c r="J38" s="86"/>
      <c r="K38" s="79"/>
      <c r="L38" s="79"/>
      <c r="M38" s="88"/>
      <c r="N38" s="81"/>
      <c r="O38" s="81"/>
      <c r="R38" s="89">
        <f>COUNTIF(D36:D44,"3")</f>
        <v>7</v>
      </c>
      <c r="S38" s="89">
        <f>COUNTIF(G36:G44,"3")</f>
        <v>0</v>
      </c>
      <c r="T38" s="89">
        <f>COUNTIF(J36:J44,"3")</f>
        <v>0</v>
      </c>
      <c r="U38" s="89">
        <f>COUNTIF(M36:M44,"3")</f>
        <v>0</v>
      </c>
    </row>
    <row r="39" spans="1:21" ht="39.950000000000003" customHeight="1" x14ac:dyDescent="0.2">
      <c r="A39" s="218"/>
      <c r="B39" s="240"/>
      <c r="C39" s="101" t="s">
        <v>60</v>
      </c>
      <c r="D39" s="30">
        <v>2</v>
      </c>
      <c r="E39" s="77" t="s">
        <v>300</v>
      </c>
      <c r="F39" s="63" t="s">
        <v>301</v>
      </c>
      <c r="G39" s="83"/>
      <c r="H39" s="69" t="s">
        <v>520</v>
      </c>
      <c r="I39" s="64" t="s">
        <v>521</v>
      </c>
      <c r="J39" s="86"/>
      <c r="K39" s="79"/>
      <c r="L39" s="79"/>
      <c r="M39" s="88"/>
      <c r="N39" s="81"/>
      <c r="O39" s="81"/>
      <c r="R39" s="89">
        <f>COUNTIF(D36:D44,"4")</f>
        <v>0</v>
      </c>
      <c r="S39" s="89">
        <f>COUNTIF(G36:G44,"4")</f>
        <v>0</v>
      </c>
      <c r="T39" s="89">
        <f>COUNTIF(J36:J44,"4")</f>
        <v>0</v>
      </c>
      <c r="U39" s="89">
        <f>COUNTIF(M36:M44,"4")</f>
        <v>0</v>
      </c>
    </row>
    <row r="40" spans="1:21" ht="39.950000000000003" customHeight="1" x14ac:dyDescent="0.2">
      <c r="A40" s="218"/>
      <c r="B40" s="240"/>
      <c r="C40" s="101" t="s">
        <v>61</v>
      </c>
      <c r="D40" s="30">
        <v>3</v>
      </c>
      <c r="E40" s="77" t="s">
        <v>302</v>
      </c>
      <c r="F40" s="63" t="s">
        <v>303</v>
      </c>
      <c r="G40" s="83"/>
      <c r="H40" s="69" t="s">
        <v>522</v>
      </c>
      <c r="I40" s="64" t="s">
        <v>523</v>
      </c>
      <c r="J40" s="86"/>
      <c r="K40" s="79"/>
      <c r="L40" s="79"/>
      <c r="M40" s="88"/>
      <c r="N40" s="81"/>
      <c r="O40" s="81"/>
    </row>
    <row r="41" spans="1:21" ht="39.950000000000003" customHeight="1" x14ac:dyDescent="0.2">
      <c r="A41" s="218"/>
      <c r="B41" s="240"/>
      <c r="C41" s="101" t="s">
        <v>62</v>
      </c>
      <c r="D41" s="30">
        <v>3</v>
      </c>
      <c r="E41" s="77" t="s">
        <v>182</v>
      </c>
      <c r="F41" s="63" t="s">
        <v>284</v>
      </c>
      <c r="G41" s="83"/>
      <c r="H41" s="69" t="s">
        <v>524</v>
      </c>
      <c r="I41" s="64" t="s">
        <v>506</v>
      </c>
      <c r="J41" s="86"/>
      <c r="K41" s="79"/>
      <c r="L41" s="79"/>
      <c r="M41" s="88"/>
      <c r="N41" s="81"/>
      <c r="O41" s="81"/>
    </row>
    <row r="42" spans="1:21" ht="39.950000000000003" customHeight="1" x14ac:dyDescent="0.2">
      <c r="A42" s="218"/>
      <c r="B42" s="240"/>
      <c r="C42" s="101" t="s">
        <v>63</v>
      </c>
      <c r="D42" s="30">
        <v>2</v>
      </c>
      <c r="E42" s="77" t="s">
        <v>304</v>
      </c>
      <c r="F42" s="63" t="s">
        <v>305</v>
      </c>
      <c r="G42" s="83"/>
      <c r="H42" s="69" t="s">
        <v>525</v>
      </c>
      <c r="I42" s="64" t="s">
        <v>526</v>
      </c>
      <c r="J42" s="86"/>
      <c r="K42" s="79"/>
      <c r="L42" s="79"/>
      <c r="M42" s="88"/>
      <c r="N42" s="81"/>
      <c r="O42" s="81"/>
    </row>
    <row r="43" spans="1:21" ht="39.950000000000003" customHeight="1" x14ac:dyDescent="0.2">
      <c r="A43" s="218"/>
      <c r="B43" s="240"/>
      <c r="C43" s="101" t="s">
        <v>64</v>
      </c>
      <c r="D43" s="30">
        <v>3</v>
      </c>
      <c r="E43" s="77" t="s">
        <v>306</v>
      </c>
      <c r="F43" s="63" t="s">
        <v>307</v>
      </c>
      <c r="G43" s="83"/>
      <c r="H43" s="69" t="s">
        <v>527</v>
      </c>
      <c r="I43" s="64" t="s">
        <v>528</v>
      </c>
      <c r="J43" s="86"/>
      <c r="K43" s="79"/>
      <c r="L43" s="79"/>
      <c r="M43" s="88"/>
      <c r="N43" s="81"/>
      <c r="O43" s="81"/>
    </row>
    <row r="44" spans="1:21" ht="39.950000000000003" customHeight="1" x14ac:dyDescent="0.2">
      <c r="A44" s="218"/>
      <c r="B44" s="241"/>
      <c r="C44" s="101" t="s">
        <v>65</v>
      </c>
      <c r="D44" s="30">
        <v>3</v>
      </c>
      <c r="E44" s="77" t="s">
        <v>308</v>
      </c>
      <c r="F44" s="63" t="s">
        <v>309</v>
      </c>
      <c r="G44" s="83"/>
      <c r="H44" s="69" t="s">
        <v>529</v>
      </c>
      <c r="I44" s="64" t="s">
        <v>530</v>
      </c>
      <c r="J44" s="86"/>
      <c r="K44" s="79"/>
      <c r="L44" s="79"/>
      <c r="M44" s="88"/>
      <c r="N44" s="81"/>
      <c r="O44" s="81"/>
    </row>
    <row r="45" spans="1:21" ht="6.75" customHeight="1" x14ac:dyDescent="0.25">
      <c r="B45" s="228"/>
      <c r="C45" s="229"/>
      <c r="D45" s="229"/>
      <c r="E45" s="229"/>
      <c r="F45" s="229"/>
      <c r="G45" s="229"/>
      <c r="H45" s="229"/>
      <c r="I45" s="229"/>
      <c r="J45" s="229"/>
      <c r="K45" s="230"/>
      <c r="L45" s="103"/>
      <c r="M45" s="104"/>
      <c r="N45" s="103"/>
      <c r="O45" s="103"/>
    </row>
    <row r="46" spans="1:21" ht="18.75" x14ac:dyDescent="0.2">
      <c r="A46" s="218"/>
      <c r="B46" s="239"/>
      <c r="C46" s="105" t="s">
        <v>66</v>
      </c>
      <c r="D46" s="106"/>
      <c r="E46" s="106"/>
      <c r="F46" s="106"/>
      <c r="G46" s="106"/>
      <c r="H46" s="106"/>
      <c r="I46" s="106"/>
      <c r="J46" s="106"/>
      <c r="K46" s="107"/>
      <c r="L46" s="108"/>
      <c r="M46" s="106"/>
      <c r="N46" s="107"/>
      <c r="O46" s="108"/>
    </row>
    <row r="47" spans="1:21" ht="39.950000000000003" customHeight="1" x14ac:dyDescent="0.2">
      <c r="A47" s="218"/>
      <c r="B47" s="240"/>
      <c r="C47" s="109" t="s">
        <v>67</v>
      </c>
      <c r="D47" s="30">
        <v>3</v>
      </c>
      <c r="E47" s="33" t="s">
        <v>310</v>
      </c>
      <c r="F47" s="33" t="s">
        <v>311</v>
      </c>
      <c r="G47" s="31"/>
      <c r="H47" s="35" t="s">
        <v>531</v>
      </c>
      <c r="I47" s="35" t="s">
        <v>532</v>
      </c>
      <c r="J47" s="32"/>
      <c r="K47" s="37"/>
      <c r="L47" s="38"/>
      <c r="M47" s="55"/>
      <c r="N47" s="53"/>
      <c r="O47" s="54"/>
      <c r="R47" s="89">
        <f>COUNTIF(D47:D50,"1")</f>
        <v>1</v>
      </c>
      <c r="S47" s="89">
        <f>COUNTIF(G47:G50,"1")</f>
        <v>0</v>
      </c>
      <c r="T47" s="89">
        <f>COUNTIF(J47:J50,"1")</f>
        <v>0</v>
      </c>
      <c r="U47" s="89">
        <f>COUNTIF(M47:M50,"1")</f>
        <v>0</v>
      </c>
    </row>
    <row r="48" spans="1:21" ht="39.950000000000003" customHeight="1" x14ac:dyDescent="0.2">
      <c r="A48" s="218"/>
      <c r="B48" s="240"/>
      <c r="C48" s="101" t="s">
        <v>68</v>
      </c>
      <c r="D48" s="30">
        <v>3</v>
      </c>
      <c r="E48" s="34" t="s">
        <v>183</v>
      </c>
      <c r="F48" s="33" t="s">
        <v>312</v>
      </c>
      <c r="G48" s="31"/>
      <c r="H48" s="36" t="s">
        <v>533</v>
      </c>
      <c r="I48" s="35" t="s">
        <v>534</v>
      </c>
      <c r="J48" s="32"/>
      <c r="K48" s="38"/>
      <c r="L48" s="38"/>
      <c r="M48" s="55"/>
      <c r="N48" s="54"/>
      <c r="O48" s="54"/>
      <c r="R48" s="89">
        <f>COUNTIF(D47:D50,"2")</f>
        <v>1</v>
      </c>
      <c r="S48" s="89">
        <f>COUNTIF(G47:G50,"2")</f>
        <v>0</v>
      </c>
      <c r="T48" s="89">
        <f>COUNTIF(J47:J50,"2")</f>
        <v>0</v>
      </c>
      <c r="U48" s="89">
        <f>COUNTIF(M47:M50,"2")</f>
        <v>0</v>
      </c>
    </row>
    <row r="49" spans="1:21" ht="39.950000000000003" customHeight="1" x14ac:dyDescent="0.2">
      <c r="A49" s="218"/>
      <c r="B49" s="240"/>
      <c r="C49" s="101" t="s">
        <v>69</v>
      </c>
      <c r="D49" s="30">
        <v>2</v>
      </c>
      <c r="E49" s="34" t="s">
        <v>184</v>
      </c>
      <c r="F49" s="33"/>
      <c r="G49" s="31"/>
      <c r="H49" s="36" t="s">
        <v>536</v>
      </c>
      <c r="I49" s="35" t="s">
        <v>535</v>
      </c>
      <c r="J49" s="32"/>
      <c r="K49" s="38"/>
      <c r="L49" s="38"/>
      <c r="M49" s="55"/>
      <c r="N49" s="54"/>
      <c r="O49" s="54"/>
      <c r="R49" s="89">
        <f>COUNTIF(D47:D50,"3")</f>
        <v>2</v>
      </c>
      <c r="S49" s="89">
        <f>COUNTIF(G47:G50,"3")</f>
        <v>0</v>
      </c>
      <c r="T49" s="89">
        <f>COUNTIF(J47:J50,"3")</f>
        <v>0</v>
      </c>
      <c r="U49" s="89">
        <f>COUNTIF(M47:M50,"3")</f>
        <v>0</v>
      </c>
    </row>
    <row r="50" spans="1:21" ht="39.950000000000003" customHeight="1" x14ac:dyDescent="0.2">
      <c r="A50" s="218"/>
      <c r="B50" s="241"/>
      <c r="C50" s="101" t="s">
        <v>70</v>
      </c>
      <c r="D50" s="30">
        <v>1</v>
      </c>
      <c r="E50" s="34" t="s">
        <v>185</v>
      </c>
      <c r="F50" s="33"/>
      <c r="G50" s="31"/>
      <c r="H50" s="36" t="s">
        <v>537</v>
      </c>
      <c r="I50" s="35" t="s">
        <v>538</v>
      </c>
      <c r="J50" s="32"/>
      <c r="K50" s="38"/>
      <c r="L50" s="38"/>
      <c r="M50" s="55"/>
      <c r="N50" s="54"/>
      <c r="O50" s="54"/>
      <c r="R50" s="89">
        <f>COUNTIF(D47:D50,"4")</f>
        <v>0</v>
      </c>
      <c r="S50" s="89">
        <f>COUNTIF(G47:G50,"4")</f>
        <v>0</v>
      </c>
      <c r="T50" s="89">
        <f>COUNTIF(J47:J50,"4")</f>
        <v>0</v>
      </c>
      <c r="U50" s="89">
        <f>COUNTIF(M47:M50,"4")</f>
        <v>0</v>
      </c>
    </row>
    <row r="51" spans="1:21" ht="8.25" customHeight="1" x14ac:dyDescent="0.25">
      <c r="B51" s="228"/>
      <c r="C51" s="229"/>
      <c r="D51" s="229"/>
      <c r="E51" s="229"/>
      <c r="F51" s="229"/>
      <c r="G51" s="229"/>
      <c r="H51" s="229"/>
      <c r="I51" s="229"/>
      <c r="J51" s="229"/>
      <c r="K51" s="230"/>
      <c r="L51" s="103"/>
      <c r="M51" s="104"/>
      <c r="N51" s="103"/>
      <c r="O51" s="103"/>
    </row>
    <row r="52" spans="1:21" ht="24" customHeight="1" x14ac:dyDescent="0.2">
      <c r="B52" s="258" t="s">
        <v>25</v>
      </c>
      <c r="C52" s="259"/>
      <c r="D52" s="250">
        <v>2023</v>
      </c>
      <c r="E52" s="251"/>
      <c r="F52" s="252"/>
      <c r="G52" s="233">
        <v>2024</v>
      </c>
      <c r="H52" s="234"/>
      <c r="I52" s="235"/>
      <c r="J52" s="236">
        <v>2025</v>
      </c>
      <c r="K52" s="237"/>
      <c r="L52" s="238"/>
      <c r="M52" s="281">
        <v>2018</v>
      </c>
      <c r="N52" s="282"/>
      <c r="O52" s="283"/>
    </row>
    <row r="53" spans="1:21" ht="33" customHeight="1" x14ac:dyDescent="0.2">
      <c r="B53" s="260"/>
      <c r="C53" s="261"/>
      <c r="D53" s="115" t="s">
        <v>33</v>
      </c>
      <c r="E53" s="116" t="s">
        <v>118</v>
      </c>
      <c r="F53" s="116" t="s">
        <v>121</v>
      </c>
      <c r="G53" s="115" t="s">
        <v>33</v>
      </c>
      <c r="H53" s="116" t="s">
        <v>118</v>
      </c>
      <c r="I53" s="116" t="s">
        <v>121</v>
      </c>
      <c r="J53" s="115" t="s">
        <v>33</v>
      </c>
      <c r="K53" s="116" t="s">
        <v>118</v>
      </c>
      <c r="L53" s="117" t="s">
        <v>121</v>
      </c>
      <c r="M53" s="115"/>
      <c r="N53" s="116"/>
      <c r="O53" s="117"/>
    </row>
    <row r="54" spans="1:21" ht="18.75" x14ac:dyDescent="0.2">
      <c r="A54" s="218"/>
      <c r="B54" s="118"/>
      <c r="C54" s="262" t="s">
        <v>73</v>
      </c>
      <c r="D54" s="245"/>
      <c r="E54" s="245"/>
      <c r="F54" s="245"/>
      <c r="G54" s="245"/>
      <c r="H54" s="245"/>
      <c r="I54" s="245"/>
      <c r="J54" s="245"/>
      <c r="K54" s="245"/>
      <c r="L54" s="119"/>
      <c r="M54" s="120"/>
      <c r="N54" s="120"/>
      <c r="O54" s="119"/>
    </row>
    <row r="55" spans="1:21" ht="30" customHeight="1" x14ac:dyDescent="0.2">
      <c r="A55" s="218"/>
      <c r="B55" s="121"/>
      <c r="C55" s="109" t="s">
        <v>74</v>
      </c>
      <c r="D55" s="30">
        <v>2</v>
      </c>
      <c r="E55" s="63" t="s">
        <v>313</v>
      </c>
      <c r="F55" s="63" t="s">
        <v>315</v>
      </c>
      <c r="G55" s="30">
        <v>2</v>
      </c>
      <c r="H55" s="63" t="s">
        <v>313</v>
      </c>
      <c r="I55" s="63" t="s">
        <v>315</v>
      </c>
      <c r="J55" s="86"/>
      <c r="K55" s="78"/>
      <c r="L55" s="79"/>
      <c r="M55" s="88"/>
      <c r="N55" s="80"/>
      <c r="O55" s="81"/>
      <c r="R55" s="89">
        <f>COUNTIF(D55:D59,"1")</f>
        <v>0</v>
      </c>
      <c r="S55" s="89">
        <f>COUNTIF(G55:G59,"1")</f>
        <v>0</v>
      </c>
      <c r="T55" s="89">
        <f>COUNTIF(J55:J59,"1")</f>
        <v>0</v>
      </c>
      <c r="U55" s="89">
        <f>COUNTIF(M55:M59,"1")</f>
        <v>0</v>
      </c>
    </row>
    <row r="56" spans="1:21" ht="30" customHeight="1" x14ac:dyDescent="0.2">
      <c r="A56" s="218"/>
      <c r="B56" s="121"/>
      <c r="C56" s="101" t="s">
        <v>75</v>
      </c>
      <c r="D56" s="30">
        <v>3</v>
      </c>
      <c r="E56" s="77" t="s">
        <v>186</v>
      </c>
      <c r="F56" s="63" t="s">
        <v>314</v>
      </c>
      <c r="G56" s="30">
        <v>3</v>
      </c>
      <c r="H56" s="77" t="s">
        <v>186</v>
      </c>
      <c r="I56" s="63" t="s">
        <v>314</v>
      </c>
      <c r="J56" s="86"/>
      <c r="K56" s="79"/>
      <c r="L56" s="79"/>
      <c r="M56" s="88"/>
      <c r="N56" s="81"/>
      <c r="O56" s="81"/>
      <c r="R56" s="89">
        <f>COUNTIF(D55:D59,"2")</f>
        <v>2</v>
      </c>
      <c r="S56" s="89">
        <f>COUNTIF(G55:G59,"2")</f>
        <v>2</v>
      </c>
      <c r="T56" s="89">
        <f>COUNTIF(J55:J59,"2")</f>
        <v>0</v>
      </c>
      <c r="U56" s="89">
        <f>COUNTIF(M55:M59,"2")</f>
        <v>0</v>
      </c>
    </row>
    <row r="57" spans="1:21" ht="30" customHeight="1" x14ac:dyDescent="0.2">
      <c r="A57" s="218"/>
      <c r="B57" s="121"/>
      <c r="C57" s="101" t="s">
        <v>76</v>
      </c>
      <c r="D57" s="30">
        <v>2</v>
      </c>
      <c r="E57" s="77" t="s">
        <v>316</v>
      </c>
      <c r="F57" s="63" t="s">
        <v>417</v>
      </c>
      <c r="G57" s="30">
        <v>2</v>
      </c>
      <c r="H57" s="77" t="s">
        <v>316</v>
      </c>
      <c r="I57" s="63" t="s">
        <v>417</v>
      </c>
      <c r="J57" s="86"/>
      <c r="K57" s="79"/>
      <c r="L57" s="79"/>
      <c r="M57" s="88"/>
      <c r="N57" s="81"/>
      <c r="O57" s="81"/>
      <c r="R57" s="89">
        <f>COUNTIF(D55:D59,"3")</f>
        <v>2</v>
      </c>
      <c r="S57" s="89">
        <f>COUNTIF(G55:G59,"3")</f>
        <v>3</v>
      </c>
      <c r="T57" s="89">
        <f>COUNTIF(J55:J59,"3")</f>
        <v>0</v>
      </c>
      <c r="U57" s="89">
        <f>COUNTIF(M55:M59,"3")</f>
        <v>0</v>
      </c>
    </row>
    <row r="58" spans="1:21" ht="30" customHeight="1" x14ac:dyDescent="0.2">
      <c r="A58" s="218"/>
      <c r="B58" s="121"/>
      <c r="C58" s="101" t="s">
        <v>77</v>
      </c>
      <c r="D58" s="30">
        <v>4</v>
      </c>
      <c r="E58" s="77" t="s">
        <v>187</v>
      </c>
      <c r="F58" s="63" t="s">
        <v>417</v>
      </c>
      <c r="G58" s="30">
        <v>3</v>
      </c>
      <c r="H58" s="77" t="s">
        <v>428</v>
      </c>
      <c r="I58" s="63" t="s">
        <v>417</v>
      </c>
      <c r="J58" s="86"/>
      <c r="K58" s="79"/>
      <c r="L58" s="79"/>
      <c r="M58" s="88"/>
      <c r="N58" s="81"/>
      <c r="O58" s="81"/>
      <c r="R58" s="89">
        <f>COUNTIF(D55:D59,"4")</f>
        <v>1</v>
      </c>
      <c r="S58" s="89">
        <f>COUNTIF(G55:G59,"4")</f>
        <v>0</v>
      </c>
      <c r="T58" s="89">
        <f>COUNTIF(J55:J59,"4")</f>
        <v>0</v>
      </c>
      <c r="U58" s="89">
        <f>COUNTIF(M55:M59,"4")</f>
        <v>0</v>
      </c>
    </row>
    <row r="59" spans="1:21" ht="30" customHeight="1" x14ac:dyDescent="0.2">
      <c r="A59" s="218"/>
      <c r="B59" s="122"/>
      <c r="C59" s="101" t="s">
        <v>78</v>
      </c>
      <c r="D59" s="30">
        <v>3</v>
      </c>
      <c r="E59" s="77" t="s">
        <v>317</v>
      </c>
      <c r="F59" s="63" t="s">
        <v>318</v>
      </c>
      <c r="G59" s="30">
        <v>3</v>
      </c>
      <c r="H59" s="77" t="s">
        <v>418</v>
      </c>
      <c r="I59" s="63" t="s">
        <v>318</v>
      </c>
      <c r="J59" s="86"/>
      <c r="K59" s="79"/>
      <c r="L59" s="79"/>
      <c r="M59" s="88"/>
      <c r="N59" s="81"/>
      <c r="O59" s="81"/>
    </row>
    <row r="60" spans="1:21" ht="6.75" customHeight="1" x14ac:dyDescent="0.25">
      <c r="B60" s="243"/>
      <c r="C60" s="244"/>
      <c r="D60" s="123"/>
      <c r="E60" s="124"/>
      <c r="F60" s="124"/>
      <c r="G60" s="123"/>
      <c r="H60" s="124"/>
      <c r="I60" s="124"/>
      <c r="J60" s="123"/>
      <c r="K60" s="124"/>
      <c r="M60" s="123"/>
      <c r="N60" s="124"/>
    </row>
    <row r="61" spans="1:21" ht="18.75" x14ac:dyDescent="0.2">
      <c r="A61" s="218"/>
      <c r="B61" s="118"/>
      <c r="C61" s="262"/>
      <c r="D61" s="245"/>
      <c r="E61" s="245"/>
      <c r="F61" s="245"/>
      <c r="G61" s="245"/>
      <c r="H61" s="245"/>
      <c r="I61" s="245"/>
      <c r="J61" s="245"/>
      <c r="K61" s="246"/>
      <c r="L61" s="120"/>
      <c r="M61" s="120"/>
      <c r="N61" s="120"/>
      <c r="O61" s="120"/>
    </row>
    <row r="62" spans="1:21" ht="30" customHeight="1" x14ac:dyDescent="0.2">
      <c r="A62" s="218"/>
      <c r="B62" s="126"/>
      <c r="C62" s="99" t="s">
        <v>79</v>
      </c>
      <c r="D62" s="30">
        <v>2</v>
      </c>
      <c r="E62" s="63" t="s">
        <v>322</v>
      </c>
      <c r="F62" s="63" t="s">
        <v>320</v>
      </c>
      <c r="G62" s="83">
        <v>3</v>
      </c>
      <c r="H62" s="64" t="s">
        <v>319</v>
      </c>
      <c r="I62" s="64" t="s">
        <v>321</v>
      </c>
      <c r="J62" s="86"/>
      <c r="K62" s="79"/>
      <c r="L62" s="79"/>
      <c r="M62" s="88"/>
      <c r="N62" s="81"/>
      <c r="O62" s="81"/>
      <c r="R62" s="89">
        <f>COUNTIF(D62:D65,"1")</f>
        <v>0</v>
      </c>
      <c r="S62" s="89">
        <f>COUNTIF(G62:G65,"1")</f>
        <v>0</v>
      </c>
      <c r="T62" s="89">
        <f>COUNTIF(J62:J65,"1")</f>
        <v>0</v>
      </c>
      <c r="U62" s="89">
        <f>COUNTIF(M62:M65,"1")</f>
        <v>0</v>
      </c>
    </row>
    <row r="63" spans="1:21" ht="30" customHeight="1" x14ac:dyDescent="0.2">
      <c r="A63" s="218"/>
      <c r="B63" s="121"/>
      <c r="C63" s="101" t="s">
        <v>80</v>
      </c>
      <c r="D63" s="30">
        <v>2</v>
      </c>
      <c r="E63" s="77" t="s">
        <v>188</v>
      </c>
      <c r="F63" s="63" t="s">
        <v>212</v>
      </c>
      <c r="G63" s="83">
        <v>3</v>
      </c>
      <c r="H63" s="69" t="s">
        <v>323</v>
      </c>
      <c r="I63" s="64" t="s">
        <v>324</v>
      </c>
      <c r="J63" s="86"/>
      <c r="K63" s="79"/>
      <c r="L63" s="79"/>
      <c r="M63" s="88"/>
      <c r="N63" s="81"/>
      <c r="O63" s="81"/>
      <c r="R63" s="89">
        <f>COUNTIF(D62:D65,"2")</f>
        <v>3</v>
      </c>
      <c r="S63" s="89">
        <f>COUNTIF(G62:G65,"2")</f>
        <v>0</v>
      </c>
      <c r="T63" s="89">
        <f>COUNTIF(J62:J65,"2")</f>
        <v>0</v>
      </c>
      <c r="U63" s="89">
        <f>COUNTIF(M62:M65,"2")</f>
        <v>0</v>
      </c>
    </row>
    <row r="64" spans="1:21" ht="30" customHeight="1" x14ac:dyDescent="0.2">
      <c r="A64" s="218"/>
      <c r="B64" s="121"/>
      <c r="C64" s="101" t="s">
        <v>81</v>
      </c>
      <c r="D64" s="30">
        <v>3</v>
      </c>
      <c r="E64" s="77" t="s">
        <v>325</v>
      </c>
      <c r="F64" s="63" t="s">
        <v>326</v>
      </c>
      <c r="G64" s="83">
        <v>3</v>
      </c>
      <c r="H64" s="69" t="s">
        <v>419</v>
      </c>
      <c r="I64" s="64" t="s">
        <v>327</v>
      </c>
      <c r="J64" s="86"/>
      <c r="K64" s="79"/>
      <c r="L64" s="79"/>
      <c r="M64" s="88"/>
      <c r="N64" s="81"/>
      <c r="O64" s="81"/>
      <c r="R64" s="89">
        <f>COUNTIF(D62:D65,"3")</f>
        <v>1</v>
      </c>
      <c r="S64" s="89">
        <f>COUNTIF(G62:G65,"3")</f>
        <v>4</v>
      </c>
      <c r="T64" s="89">
        <f>COUNTIF(J62:J65,"3")</f>
        <v>0</v>
      </c>
      <c r="U64" s="89">
        <f>COUNTIF(M62:M65,"3")</f>
        <v>0</v>
      </c>
    </row>
    <row r="65" spans="1:21" ht="30" customHeight="1" x14ac:dyDescent="0.2">
      <c r="A65" s="218"/>
      <c r="B65" s="122"/>
      <c r="C65" s="101" t="s">
        <v>82</v>
      </c>
      <c r="D65" s="30">
        <v>2</v>
      </c>
      <c r="E65" s="77" t="s">
        <v>328</v>
      </c>
      <c r="F65" s="63" t="s">
        <v>330</v>
      </c>
      <c r="G65" s="83">
        <v>3</v>
      </c>
      <c r="H65" s="69" t="s">
        <v>331</v>
      </c>
      <c r="I65" s="64" t="s">
        <v>329</v>
      </c>
      <c r="J65" s="86"/>
      <c r="K65" s="79"/>
      <c r="L65" s="79"/>
      <c r="M65" s="88"/>
      <c r="N65" s="81"/>
      <c r="O65" s="81"/>
      <c r="R65" s="89">
        <f>COUNTIF(D62:D65,"4")</f>
        <v>0</v>
      </c>
      <c r="S65" s="89">
        <f>COUNTIF(G62:G65,"4")</f>
        <v>0</v>
      </c>
      <c r="T65" s="89">
        <f>COUNTIF(J62:J65,"4")</f>
        <v>0</v>
      </c>
      <c r="U65" s="89">
        <f>COUNTIF(M62:M65,"4")</f>
        <v>0</v>
      </c>
    </row>
    <row r="66" spans="1:21" ht="9" customHeight="1" x14ac:dyDescent="0.25">
      <c r="B66" s="255"/>
      <c r="C66" s="256"/>
      <c r="D66" s="256"/>
      <c r="E66" s="256"/>
      <c r="F66" s="256"/>
      <c r="G66" s="256"/>
      <c r="H66" s="256"/>
      <c r="I66" s="256"/>
      <c r="J66" s="256"/>
      <c r="K66" s="257"/>
      <c r="L66" s="103"/>
      <c r="M66" s="104"/>
      <c r="N66" s="103"/>
      <c r="O66" s="103"/>
    </row>
    <row r="67" spans="1:21" ht="18.75" x14ac:dyDescent="0.2">
      <c r="A67" s="218"/>
      <c r="B67" s="118"/>
      <c r="C67" s="262" t="s">
        <v>163</v>
      </c>
      <c r="D67" s="245"/>
      <c r="E67" s="245"/>
      <c r="F67" s="245"/>
      <c r="G67" s="245"/>
      <c r="H67" s="245"/>
      <c r="I67" s="245"/>
      <c r="J67" s="245"/>
      <c r="K67" s="246"/>
      <c r="L67" s="127"/>
      <c r="M67" s="127"/>
      <c r="N67" s="127"/>
      <c r="O67" s="127"/>
    </row>
    <row r="68" spans="1:21" ht="30" customHeight="1" x14ac:dyDescent="0.2">
      <c r="A68" s="218"/>
      <c r="B68" s="121"/>
      <c r="C68" s="109" t="s">
        <v>83</v>
      </c>
      <c r="D68" s="30">
        <v>3</v>
      </c>
      <c r="E68" s="72" t="s">
        <v>189</v>
      </c>
      <c r="F68" s="63" t="s">
        <v>332</v>
      </c>
      <c r="G68" s="83">
        <v>3</v>
      </c>
      <c r="H68" s="64" t="s">
        <v>189</v>
      </c>
      <c r="I68" s="64" t="s">
        <v>333</v>
      </c>
      <c r="J68" s="86"/>
      <c r="K68" s="79"/>
      <c r="L68" s="79"/>
      <c r="M68" s="88"/>
      <c r="N68" s="81"/>
      <c r="O68" s="81"/>
      <c r="R68" s="89">
        <f>COUNTIF(D68:D71,"1")</f>
        <v>0</v>
      </c>
      <c r="S68" s="89">
        <f>COUNTIF(G68:G71,"1")</f>
        <v>0</v>
      </c>
      <c r="T68" s="89">
        <f>COUNTIF(J68:J71,"1")</f>
        <v>0</v>
      </c>
      <c r="U68" s="89">
        <f>COUNTIF(M68:M71,"1")</f>
        <v>0</v>
      </c>
    </row>
    <row r="69" spans="1:21" ht="30" customHeight="1" x14ac:dyDescent="0.2">
      <c r="A69" s="218"/>
      <c r="B69" s="121"/>
      <c r="C69" s="101" t="s">
        <v>84</v>
      </c>
      <c r="D69" s="30">
        <v>3</v>
      </c>
      <c r="E69" s="84" t="s">
        <v>190</v>
      </c>
      <c r="F69" s="63" t="s">
        <v>334</v>
      </c>
      <c r="G69" s="83">
        <v>3</v>
      </c>
      <c r="H69" s="69" t="s">
        <v>420</v>
      </c>
      <c r="I69" s="64" t="s">
        <v>335</v>
      </c>
      <c r="J69" s="86"/>
      <c r="K69" s="79"/>
      <c r="L69" s="79"/>
      <c r="M69" s="88"/>
      <c r="N69" s="81"/>
      <c r="O69" s="81"/>
      <c r="R69" s="89">
        <f>COUNTIF(D68:D71,"2")</f>
        <v>0</v>
      </c>
      <c r="S69" s="89">
        <f>COUNTIF(G68:G71,"2")</f>
        <v>0</v>
      </c>
      <c r="T69" s="89">
        <f>COUNTIF(J68:J71,"2")</f>
        <v>0</v>
      </c>
      <c r="U69" s="89">
        <f>COUNTIF(M68:M71,"2")</f>
        <v>0</v>
      </c>
    </row>
    <row r="70" spans="1:21" ht="30" customHeight="1" x14ac:dyDescent="0.2">
      <c r="A70" s="218"/>
      <c r="B70" s="121"/>
      <c r="C70" s="101" t="s">
        <v>85</v>
      </c>
      <c r="D70" s="30">
        <v>3</v>
      </c>
      <c r="E70" s="84" t="s">
        <v>191</v>
      </c>
      <c r="F70" s="63" t="s">
        <v>336</v>
      </c>
      <c r="G70" s="83">
        <v>3</v>
      </c>
      <c r="H70" s="69" t="s">
        <v>421</v>
      </c>
      <c r="I70" s="64" t="s">
        <v>337</v>
      </c>
      <c r="J70" s="86"/>
      <c r="K70" s="79"/>
      <c r="L70" s="79"/>
      <c r="M70" s="88"/>
      <c r="N70" s="81"/>
      <c r="O70" s="81"/>
      <c r="R70" s="89">
        <f>COUNTIF(D68:D71,"3")</f>
        <v>4</v>
      </c>
      <c r="S70" s="89">
        <f>COUNTIF(G68:G71,"3")</f>
        <v>4</v>
      </c>
      <c r="T70" s="89">
        <f>COUNTIF(J68:J71,"3")</f>
        <v>0</v>
      </c>
      <c r="U70" s="89">
        <f>COUNTIF(M68:M71,"3")</f>
        <v>0</v>
      </c>
    </row>
    <row r="71" spans="1:21" ht="30" customHeight="1" x14ac:dyDescent="0.2">
      <c r="A71" s="218"/>
      <c r="B71" s="122"/>
      <c r="C71" s="101" t="s">
        <v>86</v>
      </c>
      <c r="D71" s="30">
        <v>3</v>
      </c>
      <c r="E71" s="84" t="s">
        <v>192</v>
      </c>
      <c r="F71" s="63" t="s">
        <v>213</v>
      </c>
      <c r="G71" s="83">
        <v>3</v>
      </c>
      <c r="H71" s="69" t="s">
        <v>192</v>
      </c>
      <c r="I71" s="64" t="s">
        <v>338</v>
      </c>
      <c r="J71" s="86"/>
      <c r="K71" s="79"/>
      <c r="L71" s="79"/>
      <c r="M71" s="88"/>
      <c r="N71" s="81"/>
      <c r="O71" s="81"/>
      <c r="R71" s="89">
        <f>COUNTIF(D68:D71,"4")</f>
        <v>0</v>
      </c>
      <c r="S71" s="89">
        <f>COUNTIF(G68:G71,"4")</f>
        <v>0</v>
      </c>
      <c r="T71" s="89">
        <f>COUNTIF(J68:J71,"4")</f>
        <v>0</v>
      </c>
      <c r="U71" s="89">
        <f>COUNTIF(M68:M71,"4")</f>
        <v>0</v>
      </c>
    </row>
    <row r="72" spans="1:21" ht="8.25" customHeight="1" x14ac:dyDescent="0.25">
      <c r="B72" s="255"/>
      <c r="C72" s="256"/>
      <c r="D72" s="256"/>
      <c r="E72" s="256"/>
      <c r="F72" s="256"/>
      <c r="G72" s="256"/>
      <c r="H72" s="256"/>
      <c r="I72" s="256"/>
      <c r="J72" s="256"/>
      <c r="K72" s="257"/>
      <c r="L72" s="103"/>
      <c r="M72" s="104"/>
      <c r="N72" s="103"/>
      <c r="O72" s="103"/>
    </row>
    <row r="73" spans="1:21" ht="18.75" x14ac:dyDescent="0.2">
      <c r="A73" s="218"/>
      <c r="B73" s="118"/>
      <c r="C73" s="262" t="s">
        <v>87</v>
      </c>
      <c r="D73" s="245"/>
      <c r="E73" s="245"/>
      <c r="F73" s="245"/>
      <c r="G73" s="245"/>
      <c r="H73" s="245"/>
      <c r="I73" s="245"/>
      <c r="J73" s="245"/>
      <c r="K73" s="246"/>
      <c r="L73" s="120"/>
      <c r="M73" s="120"/>
      <c r="N73" s="120"/>
      <c r="O73" s="120"/>
    </row>
    <row r="74" spans="1:21" ht="30" customHeight="1" x14ac:dyDescent="0.2">
      <c r="A74" s="218"/>
      <c r="B74" s="121"/>
      <c r="C74" s="109" t="s">
        <v>88</v>
      </c>
      <c r="D74" s="30">
        <v>4</v>
      </c>
      <c r="E74" s="63" t="s">
        <v>193</v>
      </c>
      <c r="F74" s="63" t="s">
        <v>339</v>
      </c>
      <c r="G74" s="83">
        <v>4</v>
      </c>
      <c r="H74" s="64" t="s">
        <v>422</v>
      </c>
      <c r="I74" s="64" t="s">
        <v>339</v>
      </c>
      <c r="J74" s="86"/>
      <c r="K74" s="79"/>
      <c r="L74" s="79"/>
      <c r="M74" s="88"/>
      <c r="N74" s="81"/>
      <c r="O74" s="81"/>
      <c r="R74" s="89">
        <f>COUNTIF(D74:D79,"1")</f>
        <v>1</v>
      </c>
      <c r="S74" s="89">
        <f>COUNTIF(G74:G79,"1")</f>
        <v>1</v>
      </c>
      <c r="T74" s="89">
        <f>COUNTIF(J74:J79,"1")</f>
        <v>0</v>
      </c>
      <c r="U74" s="89">
        <f>COUNTIF(M74:M79,"1")</f>
        <v>0</v>
      </c>
    </row>
    <row r="75" spans="1:21" ht="30" customHeight="1" x14ac:dyDescent="0.2">
      <c r="A75" s="218"/>
      <c r="B75" s="121"/>
      <c r="C75" s="101" t="s">
        <v>89</v>
      </c>
      <c r="D75" s="30">
        <v>2</v>
      </c>
      <c r="E75" s="77" t="s">
        <v>194</v>
      </c>
      <c r="F75" s="63"/>
      <c r="G75" s="83">
        <v>3</v>
      </c>
      <c r="H75" s="69" t="s">
        <v>340</v>
      </c>
      <c r="I75" s="64" t="s">
        <v>341</v>
      </c>
      <c r="J75" s="86"/>
      <c r="K75" s="79"/>
      <c r="L75" s="79"/>
      <c r="M75" s="88"/>
      <c r="N75" s="81"/>
      <c r="O75" s="81"/>
      <c r="R75" s="89">
        <f>COUNTIF(D74:D79,"2")</f>
        <v>1</v>
      </c>
      <c r="S75" s="89">
        <f>COUNTIF(G74:G79,"2")</f>
        <v>0</v>
      </c>
      <c r="T75" s="89">
        <f>COUNTIF(J74:J79,"2")</f>
        <v>0</v>
      </c>
      <c r="U75" s="89">
        <f>COUNTIF(M74:M79,"2")</f>
        <v>0</v>
      </c>
    </row>
    <row r="76" spans="1:21" ht="30" customHeight="1" x14ac:dyDescent="0.2">
      <c r="A76" s="218"/>
      <c r="B76" s="121"/>
      <c r="C76" s="101" t="s">
        <v>90</v>
      </c>
      <c r="D76" s="30">
        <v>4</v>
      </c>
      <c r="E76" s="77" t="s">
        <v>342</v>
      </c>
      <c r="F76" s="63" t="s">
        <v>343</v>
      </c>
      <c r="G76" s="83">
        <v>4</v>
      </c>
      <c r="H76" s="69" t="s">
        <v>423</v>
      </c>
      <c r="I76" s="64" t="s">
        <v>343</v>
      </c>
      <c r="J76" s="86"/>
      <c r="K76" s="79"/>
      <c r="L76" s="79"/>
      <c r="M76" s="88"/>
      <c r="N76" s="81"/>
      <c r="O76" s="81"/>
      <c r="R76" s="89">
        <f>COUNTIF(D74:D79,"2")</f>
        <v>1</v>
      </c>
      <c r="S76" s="89">
        <f>COUNTIF(G74:G79,"3")</f>
        <v>2</v>
      </c>
      <c r="T76" s="89">
        <f>COUNTIF(J74:J79,"3")</f>
        <v>0</v>
      </c>
      <c r="U76" s="89">
        <f>COUNTIF(M74:M79,"3")</f>
        <v>0</v>
      </c>
    </row>
    <row r="77" spans="1:21" ht="30" customHeight="1" x14ac:dyDescent="0.2">
      <c r="A77" s="218"/>
      <c r="B77" s="121"/>
      <c r="C77" s="101" t="s">
        <v>91</v>
      </c>
      <c r="D77" s="30">
        <v>3</v>
      </c>
      <c r="E77" s="77" t="s">
        <v>195</v>
      </c>
      <c r="F77" s="63" t="s">
        <v>214</v>
      </c>
      <c r="G77" s="83">
        <v>4</v>
      </c>
      <c r="H77" s="69" t="s">
        <v>344</v>
      </c>
      <c r="I77" s="64" t="s">
        <v>345</v>
      </c>
      <c r="J77" s="86"/>
      <c r="K77" s="79"/>
      <c r="L77" s="79"/>
      <c r="M77" s="88"/>
      <c r="N77" s="81"/>
      <c r="O77" s="81"/>
      <c r="R77" s="89">
        <f>COUNTIF(D74:D79,"4")</f>
        <v>2</v>
      </c>
      <c r="S77" s="89">
        <f>COUNTIF(G74:G79,"4")</f>
        <v>3</v>
      </c>
      <c r="T77" s="89">
        <f>COUNTIF(J74:J79,"4")</f>
        <v>0</v>
      </c>
      <c r="U77" s="89">
        <f>COUNTIF(M74:M79,"4")</f>
        <v>0</v>
      </c>
    </row>
    <row r="78" spans="1:21" ht="30" customHeight="1" x14ac:dyDescent="0.2">
      <c r="A78" s="218"/>
      <c r="B78" s="126"/>
      <c r="C78" s="102" t="s">
        <v>92</v>
      </c>
      <c r="D78" s="30">
        <v>3</v>
      </c>
      <c r="E78" s="77" t="s">
        <v>346</v>
      </c>
      <c r="F78" s="63" t="s">
        <v>347</v>
      </c>
      <c r="G78" s="83">
        <v>3</v>
      </c>
      <c r="H78" s="69" t="s">
        <v>424</v>
      </c>
      <c r="I78" s="64" t="s">
        <v>348</v>
      </c>
      <c r="J78" s="86"/>
      <c r="K78" s="79"/>
      <c r="L78" s="79"/>
      <c r="M78" s="88"/>
      <c r="N78" s="81"/>
      <c r="O78" s="81"/>
    </row>
    <row r="79" spans="1:21" ht="30" customHeight="1" x14ac:dyDescent="0.2">
      <c r="A79" s="218"/>
      <c r="B79" s="122"/>
      <c r="C79" s="101" t="s">
        <v>93</v>
      </c>
      <c r="D79" s="30">
        <v>1</v>
      </c>
      <c r="E79" s="77" t="s">
        <v>196</v>
      </c>
      <c r="F79" s="63" t="s">
        <v>349</v>
      </c>
      <c r="G79" s="83">
        <v>1</v>
      </c>
      <c r="H79" s="69" t="s">
        <v>196</v>
      </c>
      <c r="I79" s="64" t="s">
        <v>349</v>
      </c>
      <c r="J79" s="86"/>
      <c r="K79" s="79"/>
      <c r="L79" s="79"/>
      <c r="M79" s="88"/>
      <c r="N79" s="81"/>
      <c r="O79" s="81"/>
    </row>
    <row r="80" spans="1:21" ht="9" customHeight="1" x14ac:dyDescent="0.25">
      <c r="B80" s="243"/>
      <c r="C80" s="244"/>
      <c r="D80" s="123"/>
      <c r="E80" s="124"/>
      <c r="F80" s="124"/>
      <c r="G80" s="123"/>
      <c r="H80" s="124"/>
      <c r="I80" s="124"/>
      <c r="J80" s="123"/>
      <c r="K80" s="128"/>
      <c r="M80" s="123"/>
      <c r="N80" s="128"/>
    </row>
    <row r="81" spans="1:21" ht="18.75" customHeight="1" x14ac:dyDescent="0.2">
      <c r="B81" s="266" t="s">
        <v>94</v>
      </c>
      <c r="C81" s="267"/>
      <c r="D81" s="250" t="s">
        <v>200</v>
      </c>
      <c r="E81" s="251"/>
      <c r="F81" s="252"/>
      <c r="G81" s="233">
        <v>2024</v>
      </c>
      <c r="H81" s="234"/>
      <c r="I81" s="235"/>
      <c r="J81" s="236">
        <v>2025</v>
      </c>
      <c r="K81" s="237"/>
      <c r="L81" s="238"/>
      <c r="M81" s="281">
        <v>2026</v>
      </c>
      <c r="N81" s="282"/>
      <c r="O81" s="283"/>
    </row>
    <row r="82" spans="1:21" ht="34.5" customHeight="1" x14ac:dyDescent="0.2">
      <c r="B82" s="268"/>
      <c r="C82" s="269"/>
      <c r="D82" s="115" t="s">
        <v>33</v>
      </c>
      <c r="E82" s="116" t="s">
        <v>118</v>
      </c>
      <c r="F82" s="116" t="s">
        <v>121</v>
      </c>
      <c r="G82" s="115" t="s">
        <v>33</v>
      </c>
      <c r="H82" s="116" t="s">
        <v>118</v>
      </c>
      <c r="I82" s="116" t="s">
        <v>121</v>
      </c>
      <c r="J82" s="115" t="s">
        <v>33</v>
      </c>
      <c r="K82" s="116" t="s">
        <v>118</v>
      </c>
      <c r="L82" s="117" t="s">
        <v>121</v>
      </c>
      <c r="M82" s="115" t="s">
        <v>33</v>
      </c>
      <c r="N82" s="116" t="s">
        <v>118</v>
      </c>
      <c r="O82" s="117" t="s">
        <v>121</v>
      </c>
    </row>
    <row r="83" spans="1:21" ht="18.75" x14ac:dyDescent="0.2">
      <c r="A83" s="218"/>
      <c r="B83" s="129"/>
      <c r="C83" s="245" t="s">
        <v>95</v>
      </c>
      <c r="D83" s="245"/>
      <c r="E83" s="245"/>
      <c r="F83" s="245"/>
      <c r="G83" s="245"/>
      <c r="H83" s="245"/>
      <c r="I83" s="245"/>
      <c r="J83" s="245"/>
      <c r="K83" s="245"/>
      <c r="L83" s="130"/>
      <c r="M83" s="131"/>
      <c r="N83" s="131"/>
      <c r="O83" s="130"/>
    </row>
    <row r="84" spans="1:21" ht="30" customHeight="1" x14ac:dyDescent="0.2">
      <c r="A84" s="218"/>
      <c r="B84" s="122"/>
      <c r="C84" s="109" t="s">
        <v>96</v>
      </c>
      <c r="D84" s="30">
        <v>3</v>
      </c>
      <c r="E84" s="77" t="s">
        <v>350</v>
      </c>
      <c r="F84" s="63" t="s">
        <v>208</v>
      </c>
      <c r="G84" s="83">
        <v>3</v>
      </c>
      <c r="H84" s="69" t="s">
        <v>432</v>
      </c>
      <c r="I84" s="64" t="s">
        <v>434</v>
      </c>
      <c r="J84" s="86"/>
      <c r="K84" s="79"/>
      <c r="L84" s="79"/>
      <c r="M84" s="88"/>
      <c r="N84" s="81"/>
      <c r="O84" s="81"/>
      <c r="R84" s="89">
        <f>COUNTIF(D84:D86,"1")</f>
        <v>0</v>
      </c>
      <c r="S84" s="89">
        <f>COUNTIF(G84:G86,"1")</f>
        <v>0</v>
      </c>
      <c r="T84" s="89">
        <f>COUNTIF(J84:J86,"1")</f>
        <v>0</v>
      </c>
      <c r="U84" s="89">
        <f>COUNTIF(M84:M86,"1")</f>
        <v>0</v>
      </c>
    </row>
    <row r="85" spans="1:21" ht="30" customHeight="1" x14ac:dyDescent="0.2">
      <c r="A85" s="218"/>
      <c r="B85" s="129"/>
      <c r="C85" s="101" t="s">
        <v>97</v>
      </c>
      <c r="D85" s="30">
        <v>4</v>
      </c>
      <c r="E85" s="77" t="s">
        <v>351</v>
      </c>
      <c r="F85" s="63" t="s">
        <v>352</v>
      </c>
      <c r="G85" s="83">
        <v>4</v>
      </c>
      <c r="H85" s="69" t="s">
        <v>351</v>
      </c>
      <c r="I85" s="64" t="s">
        <v>435</v>
      </c>
      <c r="J85" s="86"/>
      <c r="K85" s="79"/>
      <c r="L85" s="79"/>
      <c r="M85" s="88"/>
      <c r="N85" s="81"/>
      <c r="O85" s="81"/>
      <c r="R85" s="89">
        <f>COUNTIF(D84:D86,"2")</f>
        <v>0</v>
      </c>
      <c r="S85" s="89">
        <f>COUNTIF(G84:G86,"2")</f>
        <v>0</v>
      </c>
      <c r="T85" s="89">
        <f>COUNTIF(J84:J86,"2")</f>
        <v>0</v>
      </c>
      <c r="U85" s="89">
        <f>COUNTIF(M84:M86,"2")</f>
        <v>0</v>
      </c>
    </row>
    <row r="86" spans="1:21" ht="30" customHeight="1" x14ac:dyDescent="0.2">
      <c r="A86" s="218"/>
      <c r="B86" s="129"/>
      <c r="C86" s="101" t="s">
        <v>98</v>
      </c>
      <c r="D86" s="30">
        <v>3</v>
      </c>
      <c r="E86" s="77" t="s">
        <v>197</v>
      </c>
      <c r="F86" s="63" t="s">
        <v>353</v>
      </c>
      <c r="G86" s="83">
        <v>3</v>
      </c>
      <c r="H86" s="69" t="s">
        <v>433</v>
      </c>
      <c r="I86" s="64" t="s">
        <v>353</v>
      </c>
      <c r="J86" s="86"/>
      <c r="K86" s="79"/>
      <c r="L86" s="79"/>
      <c r="M86" s="88"/>
      <c r="N86" s="81"/>
      <c r="O86" s="81"/>
      <c r="R86" s="89">
        <f>COUNTIF(D84:D86,"3")</f>
        <v>2</v>
      </c>
      <c r="S86" s="89">
        <f>COUNTIF(G84:G86,"3")</f>
        <v>2</v>
      </c>
      <c r="T86" s="89">
        <f>COUNTIF(J84:J86,"3")</f>
        <v>0</v>
      </c>
      <c r="U86" s="89">
        <f>COUNTIF(M84:M86,"3")</f>
        <v>0</v>
      </c>
    </row>
    <row r="87" spans="1:21" ht="21" customHeight="1" x14ac:dyDescent="0.25">
      <c r="B87" s="243"/>
      <c r="C87" s="244"/>
      <c r="D87" s="123"/>
      <c r="E87" s="124"/>
      <c r="F87" s="124"/>
      <c r="G87" s="123"/>
      <c r="H87" s="124"/>
      <c r="I87" s="124"/>
      <c r="J87" s="123"/>
      <c r="K87" s="124"/>
      <c r="M87" s="123"/>
      <c r="N87" s="124"/>
      <c r="R87" s="89">
        <f>COUNTIF(D84:D86,"4")</f>
        <v>1</v>
      </c>
      <c r="S87" s="89">
        <f>COUNTIF(G84:G86,"4")</f>
        <v>1</v>
      </c>
      <c r="T87" s="89">
        <f>COUNTIF(J84:J86,"4")</f>
        <v>0</v>
      </c>
      <c r="U87" s="89">
        <f>COUNTIF(M84:M86,"4")</f>
        <v>0</v>
      </c>
    </row>
    <row r="88" spans="1:21" ht="18.75" x14ac:dyDescent="0.2">
      <c r="A88" s="218"/>
      <c r="B88" s="132"/>
      <c r="C88" s="284"/>
      <c r="D88" s="285"/>
      <c r="E88" s="285"/>
      <c r="F88" s="285"/>
      <c r="G88" s="285"/>
      <c r="H88" s="285"/>
      <c r="I88" s="285"/>
      <c r="J88" s="285"/>
      <c r="K88" s="286"/>
      <c r="L88" s="120"/>
      <c r="M88" s="120"/>
      <c r="N88" s="120"/>
      <c r="O88" s="120"/>
    </row>
    <row r="89" spans="1:21" ht="30" customHeight="1" x14ac:dyDescent="0.2">
      <c r="A89" s="218"/>
      <c r="B89" s="122"/>
      <c r="C89" s="99" t="s">
        <v>99</v>
      </c>
      <c r="D89" s="30">
        <v>1</v>
      </c>
      <c r="E89" s="63" t="s">
        <v>354</v>
      </c>
      <c r="F89" s="63" t="s">
        <v>355</v>
      </c>
      <c r="G89" s="83"/>
      <c r="H89" s="64" t="s">
        <v>436</v>
      </c>
      <c r="I89" s="64" t="s">
        <v>355</v>
      </c>
      <c r="J89" s="86"/>
      <c r="K89" s="79"/>
      <c r="L89" s="79"/>
      <c r="M89" s="88"/>
      <c r="N89" s="81"/>
      <c r="O89" s="81"/>
      <c r="R89" s="89">
        <f>COUNTIF(D89:D95,"1")</f>
        <v>3</v>
      </c>
      <c r="S89" s="89">
        <f>COUNTIF(G89:G95,"1")</f>
        <v>0</v>
      </c>
      <c r="T89" s="89">
        <f>COUNTIF(J89:J95,"1")</f>
        <v>0</v>
      </c>
      <c r="U89" s="89">
        <f>COUNTIF(M89:M95,"1")</f>
        <v>0</v>
      </c>
    </row>
    <row r="90" spans="1:21" ht="30" customHeight="1" x14ac:dyDescent="0.2">
      <c r="A90" s="218"/>
      <c r="B90" s="133"/>
      <c r="C90" s="102" t="s">
        <v>100</v>
      </c>
      <c r="D90" s="30">
        <v>2</v>
      </c>
      <c r="E90" s="77" t="s">
        <v>198</v>
      </c>
      <c r="F90" s="63" t="s">
        <v>356</v>
      </c>
      <c r="G90" s="83"/>
      <c r="H90" s="69" t="s">
        <v>437</v>
      </c>
      <c r="I90" s="64" t="s">
        <v>438</v>
      </c>
      <c r="J90" s="86"/>
      <c r="K90" s="79"/>
      <c r="L90" s="79"/>
      <c r="M90" s="88"/>
      <c r="N90" s="81"/>
      <c r="O90" s="81"/>
      <c r="R90" s="89">
        <f>COUNTIF(D89:D95,"2")</f>
        <v>3</v>
      </c>
      <c r="S90" s="89">
        <f>COUNTIF(G89:G95,"2")</f>
        <v>0</v>
      </c>
      <c r="T90" s="89">
        <f>COUNTIF(J89:J95,"2")</f>
        <v>0</v>
      </c>
      <c r="U90" s="89">
        <f>COUNTIF(M89:M95,"2")</f>
        <v>0</v>
      </c>
    </row>
    <row r="91" spans="1:21" ht="30" customHeight="1" x14ac:dyDescent="0.2">
      <c r="A91" s="218"/>
      <c r="B91" s="129"/>
      <c r="C91" s="101" t="s">
        <v>101</v>
      </c>
      <c r="D91" s="30">
        <v>1</v>
      </c>
      <c r="E91" s="77" t="s">
        <v>357</v>
      </c>
      <c r="F91" s="63" t="s">
        <v>284</v>
      </c>
      <c r="G91" s="83"/>
      <c r="H91" s="69" t="s">
        <v>439</v>
      </c>
      <c r="I91" s="64" t="s">
        <v>440</v>
      </c>
      <c r="J91" s="86"/>
      <c r="K91" s="79"/>
      <c r="L91" s="79"/>
      <c r="M91" s="88"/>
      <c r="N91" s="81"/>
      <c r="O91" s="81"/>
      <c r="R91" s="89">
        <f>COUNTIF(D89:D95,"3")</f>
        <v>1</v>
      </c>
      <c r="S91" s="89">
        <f>COUNTIF(G89:G95,"3")</f>
        <v>0</v>
      </c>
      <c r="T91" s="89">
        <f>COUNTIF(J89:J95,"3")</f>
        <v>0</v>
      </c>
      <c r="U91" s="89">
        <f>COUNTIF(M89:M95,"3")</f>
        <v>0</v>
      </c>
    </row>
    <row r="92" spans="1:21" ht="30" customHeight="1" x14ac:dyDescent="0.2">
      <c r="A92" s="218"/>
      <c r="B92" s="129"/>
      <c r="C92" s="102" t="s">
        <v>102</v>
      </c>
      <c r="D92" s="30">
        <v>2</v>
      </c>
      <c r="E92" s="77" t="s">
        <v>358</v>
      </c>
      <c r="F92" s="63" t="s">
        <v>359</v>
      </c>
      <c r="G92" s="83"/>
      <c r="H92" s="69" t="s">
        <v>441</v>
      </c>
      <c r="I92" s="64" t="s">
        <v>442</v>
      </c>
      <c r="J92" s="86"/>
      <c r="K92" s="79"/>
      <c r="L92" s="79"/>
      <c r="M92" s="88"/>
      <c r="N92" s="81"/>
      <c r="O92" s="81"/>
      <c r="R92" s="89">
        <f>COUNTIF(D89:D95,"4")</f>
        <v>0</v>
      </c>
      <c r="S92" s="89">
        <f>COUNTIF(G89:G95,"4")</f>
        <v>0</v>
      </c>
      <c r="T92" s="89">
        <f>COUNTIF(J89:J95,"4")</f>
        <v>0</v>
      </c>
      <c r="U92" s="89">
        <f>COUNTIF(M89:M95,"4")</f>
        <v>0</v>
      </c>
    </row>
    <row r="93" spans="1:21" ht="30" customHeight="1" x14ac:dyDescent="0.2">
      <c r="A93" s="218"/>
      <c r="B93" s="129"/>
      <c r="C93" s="101" t="s">
        <v>103</v>
      </c>
      <c r="D93" s="30">
        <v>3</v>
      </c>
      <c r="E93" s="77" t="s">
        <v>360</v>
      </c>
      <c r="F93" s="63" t="s">
        <v>209</v>
      </c>
      <c r="G93" s="83"/>
      <c r="H93" s="69" t="s">
        <v>443</v>
      </c>
      <c r="I93" s="64" t="s">
        <v>444</v>
      </c>
      <c r="J93" s="86"/>
      <c r="K93" s="79"/>
      <c r="L93" s="79"/>
      <c r="M93" s="88"/>
      <c r="N93" s="81"/>
      <c r="O93" s="81"/>
    </row>
    <row r="94" spans="1:21" ht="30" customHeight="1" x14ac:dyDescent="0.2">
      <c r="A94" s="218"/>
      <c r="B94" s="133"/>
      <c r="C94" s="102" t="s">
        <v>104</v>
      </c>
      <c r="D94" s="30">
        <v>1</v>
      </c>
      <c r="E94" s="77" t="s">
        <v>199</v>
      </c>
      <c r="F94" s="63" t="s">
        <v>209</v>
      </c>
      <c r="G94" s="83"/>
      <c r="H94" s="69" t="s">
        <v>445</v>
      </c>
      <c r="I94" s="64" t="s">
        <v>446</v>
      </c>
      <c r="J94" s="86"/>
      <c r="K94" s="79"/>
      <c r="L94" s="79"/>
      <c r="M94" s="88"/>
      <c r="N94" s="81"/>
      <c r="O94" s="81"/>
    </row>
    <row r="95" spans="1:21" ht="30" customHeight="1" x14ac:dyDescent="0.2">
      <c r="A95" s="218"/>
      <c r="B95" s="129"/>
      <c r="C95" s="101" t="s">
        <v>105</v>
      </c>
      <c r="D95" s="30">
        <v>2</v>
      </c>
      <c r="E95" s="77" t="s">
        <v>361</v>
      </c>
      <c r="F95" s="63" t="s">
        <v>362</v>
      </c>
      <c r="G95" s="83"/>
      <c r="H95" s="69" t="s">
        <v>447</v>
      </c>
      <c r="I95" s="64" t="s">
        <v>448</v>
      </c>
      <c r="J95" s="86"/>
      <c r="K95" s="79"/>
      <c r="L95" s="79"/>
      <c r="M95" s="88"/>
      <c r="N95" s="81"/>
      <c r="O95" s="81"/>
    </row>
    <row r="96" spans="1:21" ht="5.25" customHeight="1" x14ac:dyDescent="0.25">
      <c r="B96" s="243"/>
      <c r="C96" s="244"/>
      <c r="D96" s="123"/>
      <c r="E96" s="124"/>
      <c r="F96" s="124"/>
      <c r="G96" s="123"/>
      <c r="H96" s="124"/>
      <c r="I96" s="124"/>
      <c r="J96" s="123"/>
      <c r="K96" s="128"/>
      <c r="M96" s="123"/>
      <c r="N96" s="128"/>
    </row>
    <row r="97" spans="1:21" ht="18.75" x14ac:dyDescent="0.2">
      <c r="A97" s="218"/>
      <c r="B97" s="118"/>
      <c r="C97" s="262"/>
      <c r="D97" s="245"/>
      <c r="E97" s="245"/>
      <c r="F97" s="245"/>
      <c r="G97" s="245"/>
      <c r="H97" s="245"/>
      <c r="I97" s="245"/>
      <c r="J97" s="245"/>
      <c r="K97" s="245"/>
      <c r="L97" s="245"/>
      <c r="M97" s="134"/>
      <c r="N97" s="134"/>
      <c r="O97" s="135"/>
    </row>
    <row r="98" spans="1:21" ht="60" x14ac:dyDescent="0.2">
      <c r="A98" s="218"/>
      <c r="B98" s="126"/>
      <c r="C98" s="99" t="s">
        <v>106</v>
      </c>
      <c r="D98" s="30">
        <v>2</v>
      </c>
      <c r="E98" s="33" t="s">
        <v>363</v>
      </c>
      <c r="F98" s="33" t="s">
        <v>364</v>
      </c>
      <c r="G98" s="31"/>
      <c r="H98" s="35" t="s">
        <v>449</v>
      </c>
      <c r="I98" s="35" t="s">
        <v>450</v>
      </c>
      <c r="J98" s="32"/>
      <c r="K98" s="38"/>
      <c r="L98" s="38"/>
      <c r="M98" s="55"/>
      <c r="N98" s="54"/>
      <c r="O98" s="54"/>
      <c r="R98" s="89">
        <f>COUNTIF(D98:D99,"1")</f>
        <v>1</v>
      </c>
      <c r="S98" s="89">
        <f>COUNTIF(G98:G99,"1")</f>
        <v>0</v>
      </c>
      <c r="T98" s="89">
        <f>COUNTIF(J98:J99,"1")</f>
        <v>0</v>
      </c>
      <c r="U98" s="89">
        <f>COUNTIF(M98:M99,"1")</f>
        <v>0</v>
      </c>
    </row>
    <row r="99" spans="1:21" ht="84" x14ac:dyDescent="0.2">
      <c r="A99" s="218"/>
      <c r="B99" s="136"/>
      <c r="C99" s="102" t="s">
        <v>107</v>
      </c>
      <c r="D99" s="30">
        <v>1</v>
      </c>
      <c r="E99" s="34" t="s">
        <v>365</v>
      </c>
      <c r="F99" s="33"/>
      <c r="G99" s="31"/>
      <c r="H99" s="36" t="s">
        <v>451</v>
      </c>
      <c r="I99" s="35" t="s">
        <v>452</v>
      </c>
      <c r="J99" s="32"/>
      <c r="K99" s="38"/>
      <c r="L99" s="38"/>
      <c r="M99" s="55"/>
      <c r="N99" s="54"/>
      <c r="O99" s="54"/>
      <c r="R99" s="89">
        <f>COUNTIF(D98:D99,"2")</f>
        <v>1</v>
      </c>
      <c r="S99" s="89">
        <f>COUNTIF(G98:G99,"2")</f>
        <v>0</v>
      </c>
      <c r="T99" s="89">
        <f>COUNTIF(J98:J99,"2")</f>
        <v>0</v>
      </c>
      <c r="U99" s="89">
        <f>COUNTIF(M98:M99,"2")</f>
        <v>0</v>
      </c>
    </row>
    <row r="100" spans="1:21" ht="8.25" customHeight="1" x14ac:dyDescent="0.25">
      <c r="B100" s="243"/>
      <c r="C100" s="244"/>
      <c r="D100" s="123"/>
      <c r="E100" s="124"/>
      <c r="F100" s="124"/>
      <c r="G100" s="123"/>
      <c r="H100" s="124"/>
      <c r="I100" s="124"/>
      <c r="J100" s="123"/>
      <c r="K100" s="128"/>
      <c r="M100" s="123"/>
      <c r="N100" s="128"/>
      <c r="R100" s="89">
        <f>COUNTIF(D98:D99,"3")</f>
        <v>0</v>
      </c>
      <c r="S100" s="89">
        <f>COUNTIF(G98:G99,"3")</f>
        <v>0</v>
      </c>
      <c r="T100" s="89">
        <f>COUNTIF(J98:J99,"3")</f>
        <v>0</v>
      </c>
      <c r="U100" s="89">
        <f>COUNTIF(M98:M99,"3")</f>
        <v>0</v>
      </c>
    </row>
    <row r="101" spans="1:21" ht="18.75" x14ac:dyDescent="0.2">
      <c r="A101" s="218"/>
      <c r="B101" s="129"/>
      <c r="C101" s="245" t="s">
        <v>366</v>
      </c>
      <c r="D101" s="245"/>
      <c r="E101" s="245"/>
      <c r="F101" s="245"/>
      <c r="G101" s="245"/>
      <c r="H101" s="245"/>
      <c r="I101" s="245"/>
      <c r="J101" s="245"/>
      <c r="K101" s="246"/>
      <c r="L101" s="120"/>
      <c r="M101" s="120"/>
      <c r="N101" s="120"/>
      <c r="O101" s="120"/>
      <c r="R101" s="89">
        <f>COUNTIF(D98:D99,"4")</f>
        <v>0</v>
      </c>
      <c r="S101" s="89">
        <f>COUNTIF(G98:G99,"4")</f>
        <v>0</v>
      </c>
      <c r="T101" s="89">
        <f>COUNTIF(J98:J99,"4")</f>
        <v>0</v>
      </c>
      <c r="U101" s="89">
        <f>COUNTIF(M98:M99,"4")</f>
        <v>0</v>
      </c>
    </row>
    <row r="102" spans="1:21" ht="30" customHeight="1" x14ac:dyDescent="0.2">
      <c r="A102" s="218"/>
      <c r="B102" s="122"/>
      <c r="C102" s="109" t="s">
        <v>108</v>
      </c>
      <c r="D102" s="30">
        <v>3</v>
      </c>
      <c r="E102" s="63" t="s">
        <v>367</v>
      </c>
      <c r="F102" s="63" t="s">
        <v>368</v>
      </c>
      <c r="G102" s="83"/>
      <c r="H102" s="64" t="s">
        <v>453</v>
      </c>
      <c r="I102" s="64" t="s">
        <v>368</v>
      </c>
      <c r="J102" s="86"/>
      <c r="K102" s="79"/>
      <c r="L102" s="79"/>
      <c r="M102" s="88"/>
      <c r="N102" s="81"/>
      <c r="O102" s="81"/>
      <c r="R102" s="89">
        <f>COUNTIF(D102:D111,"1")</f>
        <v>3</v>
      </c>
      <c r="S102" s="89">
        <f>COUNTIF(G102:G111,"1")</f>
        <v>0</v>
      </c>
      <c r="T102" s="89">
        <f>COUNTIF(J102:J111,"1")</f>
        <v>0</v>
      </c>
      <c r="U102" s="89">
        <f>COUNTIF(M102:M111,"1")</f>
        <v>0</v>
      </c>
    </row>
    <row r="103" spans="1:21" ht="30" customHeight="1" x14ac:dyDescent="0.2">
      <c r="A103" s="218"/>
      <c r="B103" s="129"/>
      <c r="C103" s="101" t="s">
        <v>109</v>
      </c>
      <c r="D103" s="30">
        <v>1</v>
      </c>
      <c r="E103" s="77" t="s">
        <v>369</v>
      </c>
      <c r="F103" s="63" t="s">
        <v>370</v>
      </c>
      <c r="G103" s="83"/>
      <c r="H103" s="69" t="s">
        <v>453</v>
      </c>
      <c r="I103" s="64" t="s">
        <v>454</v>
      </c>
      <c r="J103" s="86"/>
      <c r="K103" s="79"/>
      <c r="L103" s="79"/>
      <c r="M103" s="88"/>
      <c r="N103" s="81"/>
      <c r="O103" s="81"/>
      <c r="R103" s="89">
        <f>COUNTIF(D102:D111,"2")</f>
        <v>3</v>
      </c>
      <c r="S103" s="89">
        <f>COUNTIF(G102:G111,"2")</f>
        <v>0</v>
      </c>
      <c r="T103" s="89">
        <f>COUNTIF(J102:J111,"2")</f>
        <v>0</v>
      </c>
      <c r="U103" s="89">
        <f>COUNTIF(M102:M111,"2")</f>
        <v>0</v>
      </c>
    </row>
    <row r="104" spans="1:21" ht="30" customHeight="1" x14ac:dyDescent="0.2">
      <c r="A104" s="218"/>
      <c r="B104" s="129"/>
      <c r="C104" s="101" t="s">
        <v>110</v>
      </c>
      <c r="D104" s="30">
        <v>2</v>
      </c>
      <c r="E104" s="77" t="s">
        <v>371</v>
      </c>
      <c r="F104" s="63" t="s">
        <v>372</v>
      </c>
      <c r="G104" s="83"/>
      <c r="H104" s="69" t="s">
        <v>455</v>
      </c>
      <c r="I104" s="64" t="s">
        <v>456</v>
      </c>
      <c r="J104" s="86"/>
      <c r="K104" s="79"/>
      <c r="L104" s="79"/>
      <c r="M104" s="88"/>
      <c r="N104" s="81"/>
      <c r="O104" s="81"/>
      <c r="R104" s="89">
        <f>COUNTIF(D102:D111,"3")</f>
        <v>3</v>
      </c>
      <c r="S104" s="89">
        <f>COUNTIF(G102:G111,"3")</f>
        <v>0</v>
      </c>
      <c r="T104" s="89">
        <f>COUNTIF(J102:J111,"3")</f>
        <v>0</v>
      </c>
      <c r="U104" s="89">
        <f>COUNTIF(M102:M111,"3")</f>
        <v>0</v>
      </c>
    </row>
    <row r="105" spans="1:21" ht="30" customHeight="1" x14ac:dyDescent="0.2">
      <c r="A105" s="218"/>
      <c r="B105" s="129"/>
      <c r="C105" s="101" t="s">
        <v>111</v>
      </c>
      <c r="D105" s="30">
        <v>3</v>
      </c>
      <c r="E105" s="77" t="s">
        <v>373</v>
      </c>
      <c r="F105" s="63" t="s">
        <v>374</v>
      </c>
      <c r="G105" s="83"/>
      <c r="H105" s="69" t="s">
        <v>457</v>
      </c>
      <c r="I105" s="64" t="s">
        <v>374</v>
      </c>
      <c r="J105" s="86"/>
      <c r="K105" s="79"/>
      <c r="L105" s="79"/>
      <c r="M105" s="88"/>
      <c r="N105" s="81"/>
      <c r="O105" s="81"/>
      <c r="R105" s="89">
        <f>COUNTIF(D102:D111,"4")</f>
        <v>1</v>
      </c>
      <c r="S105" s="89">
        <f>COUNTIF(G102:G111,"4")</f>
        <v>0</v>
      </c>
      <c r="T105" s="89">
        <f>COUNTIF(J102:J111,"4")</f>
        <v>0</v>
      </c>
      <c r="U105" s="89">
        <f>COUNTIF(M102:M111,"4")</f>
        <v>0</v>
      </c>
    </row>
    <row r="106" spans="1:21" ht="30" customHeight="1" x14ac:dyDescent="0.2">
      <c r="A106" s="218"/>
      <c r="B106" s="129"/>
      <c r="C106" s="101" t="s">
        <v>112</v>
      </c>
      <c r="D106" s="30">
        <v>4</v>
      </c>
      <c r="E106" s="77" t="s">
        <v>375</v>
      </c>
      <c r="F106" s="63"/>
      <c r="G106" s="83"/>
      <c r="H106" s="69" t="s">
        <v>458</v>
      </c>
      <c r="I106" s="64" t="s">
        <v>459</v>
      </c>
      <c r="J106" s="86"/>
      <c r="K106" s="79"/>
      <c r="L106" s="79"/>
      <c r="M106" s="88"/>
      <c r="N106" s="81"/>
      <c r="O106" s="81"/>
    </row>
    <row r="107" spans="1:21" ht="30" customHeight="1" x14ac:dyDescent="0.2">
      <c r="A107" s="218"/>
      <c r="B107" s="129"/>
      <c r="C107" s="101" t="s">
        <v>113</v>
      </c>
      <c r="D107" s="30">
        <v>2</v>
      </c>
      <c r="E107" s="77" t="s">
        <v>376</v>
      </c>
      <c r="F107" s="63" t="s">
        <v>284</v>
      </c>
      <c r="G107" s="83"/>
      <c r="H107" s="69" t="s">
        <v>460</v>
      </c>
      <c r="I107" s="64" t="s">
        <v>461</v>
      </c>
      <c r="J107" s="86"/>
      <c r="K107" s="79"/>
      <c r="L107" s="79"/>
      <c r="M107" s="88"/>
      <c r="N107" s="81"/>
      <c r="O107" s="81"/>
    </row>
    <row r="108" spans="1:21" ht="30" customHeight="1" x14ac:dyDescent="0.2">
      <c r="A108" s="218"/>
      <c r="B108" s="129"/>
      <c r="C108" s="101" t="s">
        <v>114</v>
      </c>
      <c r="D108" s="30">
        <v>2</v>
      </c>
      <c r="E108" s="77" t="s">
        <v>377</v>
      </c>
      <c r="F108" s="63" t="s">
        <v>210</v>
      </c>
      <c r="G108" s="83"/>
      <c r="H108" s="69" t="s">
        <v>462</v>
      </c>
      <c r="I108" s="64" t="s">
        <v>463</v>
      </c>
      <c r="J108" s="86"/>
      <c r="K108" s="79"/>
      <c r="L108" s="79"/>
      <c r="M108" s="88"/>
      <c r="N108" s="81"/>
      <c r="O108" s="81"/>
    </row>
    <row r="109" spans="1:21" ht="30" customHeight="1" x14ac:dyDescent="0.2">
      <c r="A109" s="218"/>
      <c r="B109" s="129"/>
      <c r="C109" s="101" t="s">
        <v>115</v>
      </c>
      <c r="D109" s="30">
        <v>1</v>
      </c>
      <c r="E109" s="77" t="s">
        <v>378</v>
      </c>
      <c r="F109" s="63" t="s">
        <v>379</v>
      </c>
      <c r="G109" s="83"/>
      <c r="H109" s="69" t="s">
        <v>464</v>
      </c>
      <c r="I109" s="64" t="s">
        <v>465</v>
      </c>
      <c r="J109" s="86"/>
      <c r="K109" s="79"/>
      <c r="L109" s="79"/>
      <c r="M109" s="88"/>
      <c r="N109" s="81"/>
      <c r="O109" s="81"/>
    </row>
    <row r="110" spans="1:21" ht="30" customHeight="1" x14ac:dyDescent="0.2">
      <c r="A110" s="218"/>
      <c r="B110" s="129"/>
      <c r="C110" s="101" t="s">
        <v>116</v>
      </c>
      <c r="D110" s="30">
        <v>3</v>
      </c>
      <c r="E110" s="77" t="s">
        <v>380</v>
      </c>
      <c r="F110" s="63" t="s">
        <v>284</v>
      </c>
      <c r="G110" s="83"/>
      <c r="H110" s="69" t="s">
        <v>466</v>
      </c>
      <c r="I110" s="64" t="s">
        <v>467</v>
      </c>
      <c r="J110" s="86"/>
      <c r="K110" s="79"/>
      <c r="L110" s="79"/>
      <c r="M110" s="88"/>
      <c r="N110" s="81"/>
      <c r="O110" s="81"/>
    </row>
    <row r="111" spans="1:21" ht="30" customHeight="1" x14ac:dyDescent="0.2">
      <c r="A111" s="218"/>
      <c r="B111" s="129"/>
      <c r="C111" s="101" t="s">
        <v>117</v>
      </c>
      <c r="D111" s="30">
        <v>1</v>
      </c>
      <c r="E111" s="77" t="s">
        <v>381</v>
      </c>
      <c r="F111" s="63"/>
      <c r="G111" s="83"/>
      <c r="H111" s="69" t="s">
        <v>468</v>
      </c>
      <c r="I111" s="64" t="s">
        <v>469</v>
      </c>
      <c r="J111" s="86"/>
      <c r="K111" s="79"/>
      <c r="L111" s="79"/>
      <c r="M111" s="88"/>
      <c r="N111" s="81"/>
      <c r="O111" s="81"/>
    </row>
    <row r="112" spans="1:21" ht="5.25" customHeight="1" x14ac:dyDescent="0.25">
      <c r="B112" s="247"/>
      <c r="C112" s="248"/>
      <c r="D112" s="137"/>
      <c r="E112" s="138"/>
      <c r="F112" s="138"/>
      <c r="G112" s="137"/>
      <c r="H112" s="138"/>
      <c r="I112" s="138"/>
      <c r="J112" s="137"/>
      <c r="K112" s="139"/>
      <c r="M112" s="137"/>
      <c r="N112" s="139"/>
    </row>
    <row r="113" spans="1:21" ht="18.75" x14ac:dyDescent="0.2">
      <c r="A113" s="218"/>
      <c r="B113" s="129"/>
      <c r="C113" s="245" t="s">
        <v>0</v>
      </c>
      <c r="D113" s="245"/>
      <c r="E113" s="245"/>
      <c r="F113" s="245"/>
      <c r="G113" s="245"/>
      <c r="H113" s="245"/>
      <c r="I113" s="245"/>
      <c r="J113" s="245"/>
      <c r="K113" s="246"/>
      <c r="L113" s="120"/>
      <c r="M113" s="120"/>
      <c r="N113" s="120"/>
      <c r="O113" s="120"/>
    </row>
    <row r="114" spans="1:21" ht="30" customHeight="1" x14ac:dyDescent="0.2">
      <c r="A114" s="218"/>
      <c r="B114" s="133"/>
      <c r="C114" s="102" t="s">
        <v>1</v>
      </c>
      <c r="D114" s="30">
        <v>4</v>
      </c>
      <c r="E114" s="77" t="s">
        <v>382</v>
      </c>
      <c r="F114" s="63" t="s">
        <v>383</v>
      </c>
      <c r="G114" s="83"/>
      <c r="H114" s="69" t="s">
        <v>470</v>
      </c>
      <c r="I114" s="64" t="s">
        <v>471</v>
      </c>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18"/>
      <c r="B115" s="129"/>
      <c r="C115" s="101" t="s">
        <v>2</v>
      </c>
      <c r="D115" s="30">
        <v>4</v>
      </c>
      <c r="E115" s="77" t="s">
        <v>384</v>
      </c>
      <c r="F115" s="63" t="s">
        <v>383</v>
      </c>
      <c r="G115" s="83"/>
      <c r="H115" s="69" t="s">
        <v>472</v>
      </c>
      <c r="I115" s="64" t="s">
        <v>471</v>
      </c>
      <c r="J115" s="86"/>
      <c r="K115" s="79"/>
      <c r="L115" s="79"/>
      <c r="M115" s="88"/>
      <c r="N115" s="81"/>
      <c r="O115" s="81"/>
      <c r="R115" s="89">
        <f>COUNTIF(D114:D117,"2")</f>
        <v>0</v>
      </c>
      <c r="S115" s="89">
        <f>COUNTIF(G114:G117,"2")</f>
        <v>0</v>
      </c>
      <c r="T115" s="89">
        <f>COUNTIF(J114:J117,"2")</f>
        <v>0</v>
      </c>
      <c r="U115" s="89">
        <f>COUNTIF(M114:M117,"2")</f>
        <v>0</v>
      </c>
    </row>
    <row r="116" spans="1:21" ht="30" customHeight="1" x14ac:dyDescent="0.2">
      <c r="A116" s="218"/>
      <c r="B116" s="129"/>
      <c r="C116" s="101" t="s">
        <v>3</v>
      </c>
      <c r="D116" s="30">
        <v>4</v>
      </c>
      <c r="E116" s="77" t="s">
        <v>385</v>
      </c>
      <c r="F116" s="63" t="s">
        <v>383</v>
      </c>
      <c r="G116" s="83"/>
      <c r="H116" s="69" t="s">
        <v>473</v>
      </c>
      <c r="I116" s="64" t="s">
        <v>471</v>
      </c>
      <c r="J116" s="86"/>
      <c r="K116" s="79"/>
      <c r="L116" s="79"/>
      <c r="M116" s="88"/>
      <c r="N116" s="81"/>
      <c r="O116" s="81"/>
      <c r="R116" s="89">
        <f>COUNTIF(D114:D117,"3")</f>
        <v>0</v>
      </c>
      <c r="S116" s="89">
        <f>COUNTIF(G114:G117,"3")</f>
        <v>0</v>
      </c>
      <c r="T116" s="89">
        <f>COUNTIF(J114:J117,"3")</f>
        <v>0</v>
      </c>
      <c r="U116" s="89">
        <f>COUNTIF(M114:M117,"3")</f>
        <v>0</v>
      </c>
    </row>
    <row r="117" spans="1:21" ht="30" customHeight="1" x14ac:dyDescent="0.2">
      <c r="A117" s="218"/>
      <c r="B117" s="129"/>
      <c r="C117" s="101" t="s">
        <v>4</v>
      </c>
      <c r="D117" s="30">
        <v>4</v>
      </c>
      <c r="E117" s="77" t="s">
        <v>386</v>
      </c>
      <c r="F117" s="63" t="s">
        <v>383</v>
      </c>
      <c r="G117" s="83"/>
      <c r="H117" s="69" t="s">
        <v>474</v>
      </c>
      <c r="I117" s="64"/>
      <c r="J117" s="86"/>
      <c r="K117" s="79"/>
      <c r="L117" s="79"/>
      <c r="M117" s="88"/>
      <c r="N117" s="81"/>
      <c r="O117" s="81"/>
      <c r="R117" s="89">
        <f>COUNTIF(D114:D117,"4")</f>
        <v>4</v>
      </c>
      <c r="S117" s="89">
        <f>COUNTIF(G114:G117,"4")</f>
        <v>0</v>
      </c>
      <c r="T117" s="89">
        <f>COUNTIF(J114:J117,"4")</f>
        <v>0</v>
      </c>
      <c r="U117" s="89">
        <f>COUNTIF(M114:M117,"4")</f>
        <v>0</v>
      </c>
    </row>
    <row r="118" spans="1:21" ht="7.5" customHeight="1" x14ac:dyDescent="0.25">
      <c r="B118" s="243"/>
      <c r="C118" s="244"/>
      <c r="D118" s="137"/>
      <c r="E118" s="138"/>
      <c r="F118" s="138"/>
      <c r="G118" s="137"/>
      <c r="H118" s="138"/>
      <c r="I118" s="138"/>
      <c r="J118" s="123"/>
      <c r="K118" s="128"/>
      <c r="M118" s="123"/>
      <c r="N118" s="128"/>
    </row>
    <row r="119" spans="1:21" ht="15.75" customHeight="1" x14ac:dyDescent="0.2">
      <c r="B119" s="258" t="s">
        <v>24</v>
      </c>
      <c r="C119" s="259"/>
      <c r="D119" s="250" t="s">
        <v>200</v>
      </c>
      <c r="E119" s="251"/>
      <c r="F119" s="252"/>
      <c r="G119" s="233" t="s">
        <v>174</v>
      </c>
      <c r="H119" s="234"/>
      <c r="I119" s="235"/>
      <c r="J119" s="249" t="s">
        <v>175</v>
      </c>
      <c r="K119" s="249"/>
      <c r="L119" s="249"/>
      <c r="M119" s="280" t="s">
        <v>172</v>
      </c>
      <c r="N119" s="280"/>
      <c r="O119" s="280"/>
    </row>
    <row r="120" spans="1:21" ht="15.75" customHeight="1" x14ac:dyDescent="0.2">
      <c r="B120" s="260"/>
      <c r="C120" s="261"/>
      <c r="D120" s="115" t="s">
        <v>33</v>
      </c>
      <c r="E120" s="116" t="s">
        <v>118</v>
      </c>
      <c r="F120" s="116"/>
      <c r="G120" s="115" t="s">
        <v>33</v>
      </c>
      <c r="H120" s="116" t="s">
        <v>118</v>
      </c>
      <c r="I120" s="116"/>
      <c r="J120" s="115" t="s">
        <v>33</v>
      </c>
      <c r="K120" s="116" t="s">
        <v>118</v>
      </c>
      <c r="L120" s="140" t="s">
        <v>121</v>
      </c>
      <c r="M120" s="115" t="s">
        <v>33</v>
      </c>
      <c r="N120" s="116" t="s">
        <v>118</v>
      </c>
      <c r="O120" s="140"/>
    </row>
    <row r="121" spans="1:21" ht="18.75" x14ac:dyDescent="0.2">
      <c r="A121" s="218"/>
      <c r="B121" s="132"/>
      <c r="C121" s="245" t="s">
        <v>5</v>
      </c>
      <c r="D121" s="245"/>
      <c r="E121" s="245"/>
      <c r="F121" s="245"/>
      <c r="G121" s="245"/>
      <c r="H121" s="245"/>
      <c r="I121" s="245"/>
      <c r="J121" s="245"/>
      <c r="K121" s="246"/>
      <c r="L121" s="120"/>
      <c r="M121" s="120"/>
      <c r="N121" s="120"/>
      <c r="O121" s="120"/>
    </row>
    <row r="122" spans="1:21" ht="39" customHeight="1" x14ac:dyDescent="0.2">
      <c r="A122" s="218"/>
      <c r="B122" s="136"/>
      <c r="C122" s="141" t="s">
        <v>6</v>
      </c>
      <c r="D122" s="30">
        <v>2</v>
      </c>
      <c r="E122" s="63" t="s">
        <v>387</v>
      </c>
      <c r="F122" s="63" t="s">
        <v>388</v>
      </c>
      <c r="G122" s="83">
        <v>2</v>
      </c>
      <c r="H122" s="64" t="s">
        <v>387</v>
      </c>
      <c r="I122" s="64" t="s">
        <v>388</v>
      </c>
      <c r="J122" s="86">
        <v>2</v>
      </c>
      <c r="K122" s="79" t="s">
        <v>387</v>
      </c>
      <c r="L122" s="79" t="s">
        <v>388</v>
      </c>
      <c r="M122" s="88"/>
      <c r="N122" s="81"/>
      <c r="O122" s="81"/>
      <c r="R122" s="89">
        <f>COUNTIF(D122:D125,"1")</f>
        <v>0</v>
      </c>
      <c r="S122" s="89">
        <f>COUNTIF(G122:G125,"1")</f>
        <v>0</v>
      </c>
      <c r="T122" s="89">
        <f>COUNTIF(J122:J125,"1")</f>
        <v>0</v>
      </c>
      <c r="U122" s="89">
        <f>COUNTIF(M122:M125,"1")</f>
        <v>0</v>
      </c>
    </row>
    <row r="123" spans="1:21" ht="30" customHeight="1" x14ac:dyDescent="0.2">
      <c r="A123" s="218"/>
      <c r="B123" s="133"/>
      <c r="C123" s="102" t="s">
        <v>7</v>
      </c>
      <c r="D123" s="30">
        <v>2</v>
      </c>
      <c r="E123" s="77" t="s">
        <v>389</v>
      </c>
      <c r="F123" s="63" t="s">
        <v>390</v>
      </c>
      <c r="G123" s="83">
        <v>2</v>
      </c>
      <c r="H123" s="69" t="s">
        <v>389</v>
      </c>
      <c r="I123" s="64" t="s">
        <v>390</v>
      </c>
      <c r="J123" s="86">
        <v>3</v>
      </c>
      <c r="K123" s="79" t="s">
        <v>556</v>
      </c>
      <c r="L123" s="79" t="s">
        <v>557</v>
      </c>
      <c r="M123" s="88"/>
      <c r="N123" s="81"/>
      <c r="O123" s="81"/>
      <c r="R123" s="89">
        <f>COUNTIF(D122:D125,"2")</f>
        <v>2</v>
      </c>
      <c r="S123" s="89">
        <f>COUNTIF(G122:G125,"2")</f>
        <v>2</v>
      </c>
      <c r="T123" s="89">
        <f>COUNTIF(J122:J125,"2")</f>
        <v>1</v>
      </c>
      <c r="U123" s="89">
        <f>COUNTIF(M122:M125,"2")</f>
        <v>0</v>
      </c>
    </row>
    <row r="124" spans="1:21" ht="30" customHeight="1" x14ac:dyDescent="0.2">
      <c r="A124" s="218"/>
      <c r="B124" s="129"/>
      <c r="C124" s="102" t="s">
        <v>8</v>
      </c>
      <c r="D124" s="30">
        <v>3</v>
      </c>
      <c r="E124" s="77" t="s">
        <v>391</v>
      </c>
      <c r="F124" s="63" t="s">
        <v>392</v>
      </c>
      <c r="G124" s="83">
        <v>3</v>
      </c>
      <c r="H124" s="69" t="s">
        <v>393</v>
      </c>
      <c r="I124" s="64" t="s">
        <v>394</v>
      </c>
      <c r="J124" s="86">
        <v>3</v>
      </c>
      <c r="K124" s="79" t="s">
        <v>393</v>
      </c>
      <c r="L124" s="79" t="s">
        <v>394</v>
      </c>
      <c r="M124" s="88"/>
      <c r="N124" s="81"/>
      <c r="O124" s="81"/>
      <c r="R124" s="89">
        <f>COUNTIF(D122:D125,"3")</f>
        <v>2</v>
      </c>
      <c r="S124" s="89">
        <f>COUNTIF(G122:G125,"3")</f>
        <v>2</v>
      </c>
      <c r="T124" s="89">
        <f>COUNTIF(J122:J125,"3")</f>
        <v>3</v>
      </c>
      <c r="U124" s="89">
        <f>COUNTIF(M122:M125,"3")</f>
        <v>0</v>
      </c>
    </row>
    <row r="125" spans="1:21" ht="30" customHeight="1" x14ac:dyDescent="0.2">
      <c r="A125" s="218"/>
      <c r="B125" s="129"/>
      <c r="C125" s="101" t="s">
        <v>9</v>
      </c>
      <c r="D125" s="30">
        <v>3</v>
      </c>
      <c r="E125" s="77" t="s">
        <v>395</v>
      </c>
      <c r="F125" s="63" t="s">
        <v>396</v>
      </c>
      <c r="G125" s="83">
        <v>3</v>
      </c>
      <c r="H125" s="69" t="s">
        <v>395</v>
      </c>
      <c r="I125" s="64" t="s">
        <v>396</v>
      </c>
      <c r="J125" s="86">
        <v>3</v>
      </c>
      <c r="K125" s="79" t="s">
        <v>395</v>
      </c>
      <c r="L125" s="79" t="s">
        <v>558</v>
      </c>
      <c r="M125" s="88"/>
      <c r="N125" s="81"/>
      <c r="O125" s="81"/>
      <c r="R125" s="89">
        <f>COUNTIF(D122:D125,"4")</f>
        <v>0</v>
      </c>
      <c r="S125" s="89">
        <f>COUNTIF(G122:G125,"4")</f>
        <v>0</v>
      </c>
      <c r="T125" s="89">
        <f>COUNTIF(J122:J125,"4")</f>
        <v>0</v>
      </c>
      <c r="U125" s="89">
        <f>COUNTIF(M122:M125,"4")</f>
        <v>0</v>
      </c>
    </row>
    <row r="126" spans="1:21" ht="8.25" customHeight="1" x14ac:dyDescent="0.25">
      <c r="B126" s="243"/>
      <c r="C126" s="244"/>
      <c r="D126" s="123"/>
      <c r="E126" s="124"/>
      <c r="F126" s="124"/>
      <c r="G126" s="123"/>
      <c r="H126" s="124"/>
      <c r="I126" s="124"/>
      <c r="J126" s="123"/>
      <c r="K126" s="128"/>
      <c r="M126" s="123"/>
      <c r="N126" s="128"/>
    </row>
    <row r="127" spans="1:21" ht="18.75" x14ac:dyDescent="0.2">
      <c r="A127" s="218"/>
      <c r="B127" s="129"/>
      <c r="C127" s="245" t="s">
        <v>10</v>
      </c>
      <c r="D127" s="245"/>
      <c r="E127" s="245"/>
      <c r="F127" s="245"/>
      <c r="G127" s="245"/>
      <c r="H127" s="245"/>
      <c r="I127" s="245"/>
      <c r="J127" s="245"/>
      <c r="K127" s="246"/>
      <c r="L127" s="120"/>
      <c r="M127" s="120"/>
      <c r="N127" s="120"/>
      <c r="O127" s="120"/>
    </row>
    <row r="128" spans="1:21" ht="30" customHeight="1" x14ac:dyDescent="0.2">
      <c r="A128" s="218"/>
      <c r="B128" s="122"/>
      <c r="C128" s="109" t="s">
        <v>11</v>
      </c>
      <c r="D128" s="30">
        <v>1</v>
      </c>
      <c r="E128" s="63" t="s">
        <v>201</v>
      </c>
      <c r="F128" s="63" t="s">
        <v>397</v>
      </c>
      <c r="G128" s="83">
        <v>3</v>
      </c>
      <c r="H128" s="64" t="s">
        <v>398</v>
      </c>
      <c r="I128" s="64" t="s">
        <v>399</v>
      </c>
      <c r="J128" s="86">
        <v>3</v>
      </c>
      <c r="K128" s="79" t="s">
        <v>398</v>
      </c>
      <c r="L128" s="79" t="s">
        <v>398</v>
      </c>
      <c r="M128" s="88"/>
      <c r="N128" s="81"/>
      <c r="O128" s="81"/>
      <c r="R128" s="89">
        <f>COUNTIF(D128:D131,"1")</f>
        <v>1</v>
      </c>
      <c r="S128" s="89">
        <f>COUNTIF(G128:G131,"1")</f>
        <v>0</v>
      </c>
      <c r="T128" s="89">
        <f>COUNTIF(J128:J131,"1")</f>
        <v>0</v>
      </c>
      <c r="U128" s="89">
        <f>COUNTIF(M128:M131,"1")</f>
        <v>0</v>
      </c>
    </row>
    <row r="129" spans="1:21" ht="30" customHeight="1" x14ac:dyDescent="0.2">
      <c r="A129" s="218"/>
      <c r="B129" s="129"/>
      <c r="C129" s="101" t="s">
        <v>12</v>
      </c>
      <c r="D129" s="30">
        <v>3</v>
      </c>
      <c r="E129" s="77" t="s">
        <v>400</v>
      </c>
      <c r="F129" s="63" t="s">
        <v>401</v>
      </c>
      <c r="G129" s="83">
        <v>3</v>
      </c>
      <c r="H129" s="69" t="s">
        <v>400</v>
      </c>
      <c r="I129" s="64" t="s">
        <v>401</v>
      </c>
      <c r="J129" s="86">
        <v>3</v>
      </c>
      <c r="K129" s="79" t="s">
        <v>400</v>
      </c>
      <c r="L129" s="79" t="s">
        <v>400</v>
      </c>
      <c r="M129" s="88"/>
      <c r="N129" s="81"/>
      <c r="O129" s="81"/>
      <c r="R129" s="89">
        <f>COUNTIF(D128:D131,"2")</f>
        <v>0</v>
      </c>
      <c r="S129" s="89">
        <f>COUNTIF(G128:G131,"2")</f>
        <v>0</v>
      </c>
      <c r="T129" s="89">
        <f>COUNTIF(J128:J131,"2")</f>
        <v>0</v>
      </c>
      <c r="U129" s="89">
        <f>COUNTIF(M128:M131,"2")</f>
        <v>0</v>
      </c>
    </row>
    <row r="130" spans="1:21" ht="30" customHeight="1" x14ac:dyDescent="0.2">
      <c r="A130" s="218"/>
      <c r="B130" s="129"/>
      <c r="C130" s="101" t="s">
        <v>13</v>
      </c>
      <c r="D130" s="30">
        <v>3</v>
      </c>
      <c r="E130" s="77" t="s">
        <v>202</v>
      </c>
      <c r="F130" s="63" t="s">
        <v>405</v>
      </c>
      <c r="G130" s="83">
        <v>3</v>
      </c>
      <c r="H130" s="69" t="s">
        <v>202</v>
      </c>
      <c r="I130" s="64" t="s">
        <v>405</v>
      </c>
      <c r="J130" s="86">
        <v>3</v>
      </c>
      <c r="K130" s="79" t="s">
        <v>202</v>
      </c>
      <c r="L130" s="79" t="s">
        <v>202</v>
      </c>
      <c r="M130" s="88"/>
      <c r="N130" s="81"/>
      <c r="O130" s="81"/>
      <c r="R130" s="89">
        <f>COUNTIF(D128:D131,"3")</f>
        <v>3</v>
      </c>
      <c r="S130" s="89">
        <f>COUNTIF(G128:G131,"3")</f>
        <v>4</v>
      </c>
      <c r="T130" s="89">
        <f>COUNTIF(J128:J131,"3")</f>
        <v>4</v>
      </c>
      <c r="U130" s="89">
        <f>COUNTIF(M128:M131,"3")</f>
        <v>0</v>
      </c>
    </row>
    <row r="131" spans="1:21" ht="30" customHeight="1" x14ac:dyDescent="0.2">
      <c r="A131" s="218"/>
      <c r="B131" s="129"/>
      <c r="C131" s="101" t="s">
        <v>14</v>
      </c>
      <c r="D131" s="30">
        <v>3</v>
      </c>
      <c r="E131" s="77" t="s">
        <v>402</v>
      </c>
      <c r="F131" s="63" t="s">
        <v>403</v>
      </c>
      <c r="G131" s="83">
        <v>3</v>
      </c>
      <c r="H131" s="69" t="s">
        <v>552</v>
      </c>
      <c r="I131" s="64" t="s">
        <v>404</v>
      </c>
      <c r="J131" s="86">
        <v>3</v>
      </c>
      <c r="K131" s="79" t="s">
        <v>552</v>
      </c>
      <c r="L131" s="79" t="s">
        <v>552</v>
      </c>
      <c r="M131" s="88"/>
      <c r="N131" s="81"/>
      <c r="O131" s="81"/>
      <c r="R131" s="89">
        <f>COUNTIF(D128:D131,"4")</f>
        <v>0</v>
      </c>
      <c r="S131" s="89">
        <f>COUNTIF(G128:G131,"4")</f>
        <v>0</v>
      </c>
      <c r="T131" s="89">
        <f>COUNTIF(J128:J131,"4")</f>
        <v>0</v>
      </c>
      <c r="U131" s="89">
        <f>COUNTIF(M128:M131,"4")</f>
        <v>0</v>
      </c>
    </row>
    <row r="132" spans="1:21" ht="9" customHeight="1" x14ac:dyDescent="0.25">
      <c r="B132" s="243"/>
      <c r="C132" s="244"/>
      <c r="D132" s="123"/>
      <c r="E132" s="124"/>
      <c r="F132" s="124"/>
      <c r="G132" s="123"/>
      <c r="H132" s="124"/>
      <c r="I132" s="124"/>
      <c r="J132" s="123"/>
      <c r="K132" s="128"/>
      <c r="M132" s="123"/>
      <c r="N132" s="128"/>
    </row>
    <row r="133" spans="1:21" ht="18.75" x14ac:dyDescent="0.2">
      <c r="A133" s="218"/>
      <c r="B133" s="129"/>
      <c r="C133" s="245" t="s">
        <v>15</v>
      </c>
      <c r="D133" s="245"/>
      <c r="E133" s="245"/>
      <c r="F133" s="245"/>
      <c r="G133" s="245"/>
      <c r="H133" s="245"/>
      <c r="I133" s="245"/>
      <c r="J133" s="245"/>
      <c r="K133" s="246"/>
      <c r="L133" s="120"/>
      <c r="M133" s="120"/>
      <c r="N133" s="120"/>
      <c r="O133" s="120"/>
    </row>
    <row r="134" spans="1:21" ht="30" customHeight="1" x14ac:dyDescent="0.2">
      <c r="A134" s="218"/>
      <c r="B134" s="122"/>
      <c r="C134" s="109" t="s">
        <v>16</v>
      </c>
      <c r="D134" s="30">
        <v>3</v>
      </c>
      <c r="E134" s="63" t="s">
        <v>406</v>
      </c>
      <c r="F134" s="63" t="s">
        <v>407</v>
      </c>
      <c r="G134" s="83">
        <v>3</v>
      </c>
      <c r="H134" s="64" t="s">
        <v>406</v>
      </c>
      <c r="I134" s="64" t="s">
        <v>407</v>
      </c>
      <c r="J134" s="86">
        <v>3</v>
      </c>
      <c r="K134" s="79" t="s">
        <v>406</v>
      </c>
      <c r="L134" s="79" t="s">
        <v>407</v>
      </c>
      <c r="M134" s="88"/>
      <c r="N134" s="81"/>
      <c r="O134" s="81"/>
      <c r="R134" s="89">
        <f>COUNTIF(D134:D136,"1")</f>
        <v>0</v>
      </c>
      <c r="S134" s="89">
        <f>COUNTIF(G134:G136,"1")</f>
        <v>0</v>
      </c>
      <c r="T134" s="89">
        <f>COUNTIF(J134:J136,"1")</f>
        <v>0</v>
      </c>
      <c r="U134" s="89">
        <f>COUNTIF(M134:M136,"1")</f>
        <v>0</v>
      </c>
    </row>
    <row r="135" spans="1:21" ht="30" customHeight="1" x14ac:dyDescent="0.2">
      <c r="A135" s="218"/>
      <c r="B135" s="129"/>
      <c r="C135" s="101" t="s">
        <v>17</v>
      </c>
      <c r="D135" s="30">
        <v>3</v>
      </c>
      <c r="E135" s="63" t="s">
        <v>408</v>
      </c>
      <c r="F135" s="63" t="s">
        <v>407</v>
      </c>
      <c r="G135" s="83">
        <v>3</v>
      </c>
      <c r="H135" s="69" t="s">
        <v>408</v>
      </c>
      <c r="I135" s="64" t="s">
        <v>407</v>
      </c>
      <c r="J135" s="86">
        <v>3</v>
      </c>
      <c r="K135" s="79" t="s">
        <v>408</v>
      </c>
      <c r="L135" s="79" t="s">
        <v>407</v>
      </c>
      <c r="M135" s="88"/>
      <c r="N135" s="81"/>
      <c r="O135" s="81"/>
      <c r="R135" s="89">
        <f>COUNTIF(D134:D136,"2")</f>
        <v>0</v>
      </c>
      <c r="S135" s="89">
        <f>COUNTIF(G134:G136,"2")</f>
        <v>0</v>
      </c>
      <c r="T135" s="89">
        <f>COUNTIF(J134:J136,"2")</f>
        <v>0</v>
      </c>
      <c r="U135" s="89">
        <f>COUNTIF(M134:M136,"2")</f>
        <v>0</v>
      </c>
    </row>
    <row r="136" spans="1:21" ht="30" customHeight="1" x14ac:dyDescent="0.2">
      <c r="A136" s="218"/>
      <c r="B136" s="129"/>
      <c r="C136" s="101" t="s">
        <v>18</v>
      </c>
      <c r="D136" s="30">
        <v>3</v>
      </c>
      <c r="E136" s="77" t="s">
        <v>410</v>
      </c>
      <c r="F136" s="63" t="s">
        <v>409</v>
      </c>
      <c r="G136" s="83">
        <v>3</v>
      </c>
      <c r="H136" s="69" t="s">
        <v>410</v>
      </c>
      <c r="I136" s="64" t="s">
        <v>409</v>
      </c>
      <c r="J136" s="86">
        <v>3</v>
      </c>
      <c r="K136" s="79" t="s">
        <v>410</v>
      </c>
      <c r="L136" s="79" t="s">
        <v>559</v>
      </c>
      <c r="M136" s="88"/>
      <c r="N136" s="81"/>
      <c r="O136" s="81"/>
      <c r="R136" s="89">
        <f>COUNTIF(D134:D136,"3")</f>
        <v>3</v>
      </c>
      <c r="S136" s="89">
        <f>COUNTIF(G134:G136,"3")</f>
        <v>3</v>
      </c>
      <c r="T136" s="89">
        <f>COUNTIF(J134:J136,"3")</f>
        <v>3</v>
      </c>
      <c r="U136" s="89">
        <f>COUNTIF(M134:M136,"3")</f>
        <v>0</v>
      </c>
    </row>
    <row r="137" spans="1:21" ht="9" customHeight="1" x14ac:dyDescent="0.25">
      <c r="B137" s="243"/>
      <c r="C137" s="244"/>
      <c r="D137" s="123"/>
      <c r="E137" s="124"/>
      <c r="F137" s="124"/>
      <c r="G137" s="123"/>
      <c r="H137" s="124"/>
      <c r="I137" s="124"/>
      <c r="J137" s="123"/>
      <c r="K137" s="128"/>
      <c r="M137" s="123"/>
      <c r="N137" s="128"/>
      <c r="R137" s="89">
        <f>COUNTIF(D134:D136,"4")</f>
        <v>0</v>
      </c>
      <c r="S137" s="89">
        <f>COUNTIF(G134:G136,"4")</f>
        <v>0</v>
      </c>
      <c r="T137" s="89">
        <f>COUNTIF(J134:J136,"4")</f>
        <v>0</v>
      </c>
    </row>
    <row r="138" spans="1:21" ht="18.75" x14ac:dyDescent="0.2">
      <c r="A138" s="218"/>
      <c r="B138" s="129"/>
      <c r="C138" s="245" t="s">
        <v>19</v>
      </c>
      <c r="D138" s="245"/>
      <c r="E138" s="245"/>
      <c r="F138" s="245"/>
      <c r="G138" s="245"/>
      <c r="H138" s="245"/>
      <c r="I138" s="245"/>
      <c r="J138" s="245"/>
      <c r="K138" s="246"/>
      <c r="L138" s="120"/>
      <c r="M138" s="120"/>
      <c r="N138" s="120"/>
      <c r="O138" s="120"/>
    </row>
    <row r="139" spans="1:21" ht="30" customHeight="1" x14ac:dyDescent="0.2">
      <c r="A139" s="218"/>
      <c r="B139" s="122"/>
      <c r="C139" s="109" t="s">
        <v>20</v>
      </c>
      <c r="D139" s="30">
        <v>2</v>
      </c>
      <c r="E139" s="63" t="s">
        <v>411</v>
      </c>
      <c r="F139" s="63" t="s">
        <v>412</v>
      </c>
      <c r="G139" s="83">
        <v>2</v>
      </c>
      <c r="H139" s="64" t="s">
        <v>553</v>
      </c>
      <c r="I139" s="64" t="s">
        <v>412</v>
      </c>
      <c r="J139" s="86">
        <v>3</v>
      </c>
      <c r="K139" s="333" t="s">
        <v>560</v>
      </c>
      <c r="L139" s="333" t="s">
        <v>561</v>
      </c>
      <c r="M139" s="88"/>
      <c r="N139" s="81"/>
      <c r="O139" s="81"/>
      <c r="P139" s="142"/>
      <c r="Q139" s="142"/>
      <c r="R139" s="89">
        <f>COUNTIF(D139:D141,"1")</f>
        <v>1</v>
      </c>
      <c r="S139" s="89">
        <f>COUNTIF(G139:G141,"1")</f>
        <v>1</v>
      </c>
      <c r="T139" s="89">
        <f>COUNTIF(J139:J141,"1")</f>
        <v>1</v>
      </c>
      <c r="U139" s="89">
        <f>COUNTIF(M139:M141,"1")</f>
        <v>0</v>
      </c>
    </row>
    <row r="140" spans="1:21" ht="30" customHeight="1" x14ac:dyDescent="0.2">
      <c r="A140" s="218"/>
      <c r="B140" s="129"/>
      <c r="C140" s="101" t="s">
        <v>21</v>
      </c>
      <c r="D140" s="30">
        <v>2</v>
      </c>
      <c r="E140" s="77" t="s">
        <v>413</v>
      </c>
      <c r="F140" s="63" t="s">
        <v>215</v>
      </c>
      <c r="G140" s="83">
        <v>2</v>
      </c>
      <c r="H140" s="69" t="s">
        <v>554</v>
      </c>
      <c r="I140" s="64" t="s">
        <v>555</v>
      </c>
      <c r="J140" s="86">
        <v>2</v>
      </c>
      <c r="K140" s="79" t="s">
        <v>554</v>
      </c>
      <c r="L140" s="79" t="s">
        <v>562</v>
      </c>
      <c r="M140" s="88"/>
      <c r="N140" s="81"/>
      <c r="O140" s="81"/>
      <c r="P140" s="142"/>
      <c r="Q140" s="142"/>
      <c r="R140" s="89">
        <f>COUNTIF(D139:D141,"2")</f>
        <v>2</v>
      </c>
      <c r="S140" s="89">
        <f>COUNTIF(G139:G141,"2")</f>
        <v>2</v>
      </c>
      <c r="T140" s="89">
        <f>COUNTIF(J139:J141,"2")</f>
        <v>1</v>
      </c>
      <c r="U140" s="89">
        <f>COUNTIF(M139:M141,"2")</f>
        <v>0</v>
      </c>
    </row>
    <row r="141" spans="1:21" ht="30" customHeight="1" x14ac:dyDescent="0.2">
      <c r="A141" s="218"/>
      <c r="B141" s="129"/>
      <c r="C141" s="101" t="s">
        <v>22</v>
      </c>
      <c r="D141" s="30">
        <v>1</v>
      </c>
      <c r="E141" s="77" t="s">
        <v>415</v>
      </c>
      <c r="F141" s="63" t="s">
        <v>414</v>
      </c>
      <c r="G141" s="83">
        <v>1</v>
      </c>
      <c r="H141" s="69" t="s">
        <v>416</v>
      </c>
      <c r="I141" s="64" t="s">
        <v>414</v>
      </c>
      <c r="J141" s="86">
        <v>1</v>
      </c>
      <c r="K141" s="79" t="s">
        <v>416</v>
      </c>
      <c r="L141" s="79" t="s">
        <v>414</v>
      </c>
      <c r="M141" s="88"/>
      <c r="N141" s="81"/>
      <c r="O141" s="81"/>
      <c r="P141" s="142"/>
      <c r="Q141" s="142"/>
      <c r="R141" s="89">
        <f>COUNTIF(D139:D141,"3")</f>
        <v>0</v>
      </c>
      <c r="S141" s="89">
        <f>COUNTIF(G139:G141,"3")</f>
        <v>0</v>
      </c>
      <c r="T141" s="89">
        <f>COUNTIF(J139:J141,"3")</f>
        <v>1</v>
      </c>
      <c r="U141" s="89">
        <f>COUNTIF(M139:M141,"3")</f>
        <v>0</v>
      </c>
    </row>
    <row r="142" spans="1:21" x14ac:dyDescent="0.2">
      <c r="R142" s="89">
        <f>COUNTIF(D139:D141,"4")</f>
        <v>0</v>
      </c>
      <c r="S142" s="89">
        <f>COUNTIF(G139:G141,"4")</f>
        <v>0</v>
      </c>
      <c r="T142" s="89">
        <f>COUNTIF(J139:J141,"4")</f>
        <v>0</v>
      </c>
    </row>
    <row r="65530" spans="2:6" ht="15" x14ac:dyDescent="0.25">
      <c r="B65530" s="254" t="s">
        <v>28</v>
      </c>
      <c r="C65530" s="254"/>
      <c r="D65530" s="254"/>
      <c r="E65530" s="254"/>
      <c r="F65530" s="103"/>
    </row>
    <row r="65531" spans="2:6" x14ac:dyDescent="0.2">
      <c r="B65531" s="253" t="s">
        <v>29</v>
      </c>
      <c r="C65531" s="253"/>
      <c r="D65531" s="253"/>
      <c r="E65531" s="253"/>
      <c r="F65531" s="144"/>
    </row>
    <row r="65532" spans="2:6" x14ac:dyDescent="0.2">
      <c r="B65532" s="253" t="s">
        <v>30</v>
      </c>
      <c r="C65532" s="253"/>
      <c r="D65532" s="253"/>
      <c r="E65532" s="253"/>
      <c r="F65532" s="14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1">
      <iconSet iconSet="4TrafficLights">
        <cfvo type="percent" val="0"/>
        <cfvo type="num" val="1"/>
        <cfvo type="num" val="3"/>
        <cfvo type="num" val="4"/>
      </iconSet>
    </cfRule>
  </conditionalFormatting>
  <conditionalFormatting sqref="D13:D17">
    <cfRule type="iconSet" priority="137">
      <iconSet iconSet="4TrafficLights">
        <cfvo type="percent" val="0"/>
        <cfvo type="num" val="1"/>
        <cfvo type="num" val="3"/>
        <cfvo type="num" val="4"/>
      </iconSet>
    </cfRule>
  </conditionalFormatting>
  <conditionalFormatting sqref="D20:D27">
    <cfRule type="iconSet" priority="130">
      <iconSet iconSet="4TrafficLights">
        <cfvo type="percent" val="0"/>
        <cfvo type="num" val="1"/>
        <cfvo type="num" val="3"/>
        <cfvo type="num" val="4"/>
      </iconSet>
    </cfRule>
  </conditionalFormatting>
  <conditionalFormatting sqref="D30:D33">
    <cfRule type="iconSet" priority="125">
      <iconSet iconSet="4TrafficLights">
        <cfvo type="percent" val="0"/>
        <cfvo type="num" val="1"/>
        <cfvo type="num" val="3"/>
        <cfvo type="num" val="4"/>
      </iconSet>
    </cfRule>
  </conditionalFormatting>
  <conditionalFormatting sqref="D36:D44">
    <cfRule type="iconSet" priority="120">
      <iconSet iconSet="4TrafficLights">
        <cfvo type="percent" val="0"/>
        <cfvo type="num" val="1"/>
        <cfvo type="num" val="3"/>
        <cfvo type="num" val="4"/>
      </iconSet>
    </cfRule>
  </conditionalFormatting>
  <conditionalFormatting sqref="D47:D50">
    <cfRule type="iconSet" priority="115">
      <iconSet iconSet="4TrafficLights">
        <cfvo type="percent" val="0"/>
        <cfvo type="num" val="1"/>
        <cfvo type="num" val="3"/>
        <cfvo type="num" val="4"/>
      </iconSet>
    </cfRule>
  </conditionalFormatting>
  <conditionalFormatting sqref="D55:D59">
    <cfRule type="iconSet" priority="110">
      <iconSet iconSet="4TrafficLights">
        <cfvo type="percent" val="0"/>
        <cfvo type="num" val="1"/>
        <cfvo type="num" val="3"/>
        <cfvo type="num" val="4"/>
      </iconSet>
    </cfRule>
  </conditionalFormatting>
  <conditionalFormatting sqref="D62:D65">
    <cfRule type="iconSet" priority="104">
      <iconSet iconSet="4TrafficLights">
        <cfvo type="percent" val="0"/>
        <cfvo type="num" val="1"/>
        <cfvo type="num" val="3"/>
        <cfvo type="num" val="4"/>
      </iconSet>
    </cfRule>
  </conditionalFormatting>
  <conditionalFormatting sqref="D68:D71">
    <cfRule type="iconSet" priority="82">
      <iconSet iconSet="4TrafficLights">
        <cfvo type="percent" val="0"/>
        <cfvo type="num" val="1"/>
        <cfvo type="num" val="3"/>
        <cfvo type="num" val="4"/>
      </iconSet>
    </cfRule>
  </conditionalFormatting>
  <conditionalFormatting sqref="D74:D79">
    <cfRule type="iconSet" priority="65">
      <iconSet iconSet="4TrafficLights">
        <cfvo type="percent" val="0"/>
        <cfvo type="num" val="1"/>
        <cfvo type="num" val="3"/>
        <cfvo type="num" val="4"/>
      </iconSet>
    </cfRule>
  </conditionalFormatting>
  <conditionalFormatting sqref="D84:D86">
    <cfRule type="iconSet" priority="48">
      <iconSet iconSet="4TrafficLights">
        <cfvo type="percent" val="0"/>
        <cfvo type="num" val="1"/>
        <cfvo type="num" val="3"/>
        <cfvo type="num" val="4"/>
      </iconSet>
    </cfRule>
  </conditionalFormatting>
  <conditionalFormatting sqref="D89:D95">
    <cfRule type="iconSet" priority="45">
      <iconSet iconSet="4TrafficLights">
        <cfvo type="percent" val="0"/>
        <cfvo type="num" val="1"/>
        <cfvo type="num" val="3"/>
        <cfvo type="num" val="4"/>
      </iconSet>
    </cfRule>
  </conditionalFormatting>
  <conditionalFormatting sqref="D98:D99">
    <cfRule type="iconSet" priority="42">
      <iconSet iconSet="4TrafficLights">
        <cfvo type="percent" val="0"/>
        <cfvo type="num" val="1"/>
        <cfvo type="num" val="3"/>
        <cfvo type="num" val="4"/>
      </iconSet>
    </cfRule>
  </conditionalFormatting>
  <conditionalFormatting sqref="D102:D111">
    <cfRule type="iconSet" priority="39">
      <iconSet iconSet="4TrafficLights">
        <cfvo type="percent" val="0"/>
        <cfvo type="num" val="1"/>
        <cfvo type="num" val="3"/>
        <cfvo type="num" val="4"/>
      </iconSet>
    </cfRule>
  </conditionalFormatting>
  <conditionalFormatting sqref="D114:D117">
    <cfRule type="iconSet" priority="36">
      <iconSet iconSet="4TrafficLights">
        <cfvo type="percent" val="0"/>
        <cfvo type="num" val="1"/>
        <cfvo type="num" val="3"/>
        <cfvo type="num" val="4"/>
      </iconSet>
    </cfRule>
  </conditionalFormatting>
  <conditionalFormatting sqref="D122:D125">
    <cfRule type="iconSet" priority="33">
      <iconSet iconSet="4TrafficLights">
        <cfvo type="percent" val="0"/>
        <cfvo type="num" val="1"/>
        <cfvo type="num" val="3"/>
        <cfvo type="num" val="4"/>
      </iconSet>
    </cfRule>
  </conditionalFormatting>
  <conditionalFormatting sqref="D128:D131">
    <cfRule type="iconSet" priority="30">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7">
      <iconSet iconSet="4TrafficLights">
        <cfvo type="percent" val="0"/>
        <cfvo type="num" val="1"/>
        <cfvo type="num" val="3"/>
        <cfvo type="num" val="4"/>
      </iconSet>
    </cfRule>
  </conditionalFormatting>
  <conditionalFormatting sqref="D139:D141">
    <cfRule type="iconSet" priority="24">
      <iconSet iconSet="4TrafficLights">
        <cfvo type="percent" val="0"/>
        <cfvo type="num" val="1"/>
        <cfvo type="num" val="3"/>
        <cfvo type="num" val="4"/>
      </iconSet>
    </cfRule>
  </conditionalFormatting>
  <conditionalFormatting sqref="G7:G10">
    <cfRule type="iconSet" priority="139">
      <iconSet iconSet="4TrafficLights">
        <cfvo type="percent" val="0"/>
        <cfvo type="num" val="1"/>
        <cfvo type="num" val="3"/>
        <cfvo type="num" val="4"/>
      </iconSet>
    </cfRule>
  </conditionalFormatting>
  <conditionalFormatting sqref="G13:G17">
    <cfRule type="iconSet" priority="136">
      <iconSet iconSet="4TrafficLights">
        <cfvo type="percent" val="0"/>
        <cfvo type="num" val="1"/>
        <cfvo type="num" val="3"/>
        <cfvo type="num" val="4"/>
      </iconSet>
    </cfRule>
  </conditionalFormatting>
  <conditionalFormatting sqref="G20:G27">
    <cfRule type="iconSet" priority="129">
      <iconSet iconSet="4TrafficLights">
        <cfvo type="percent" val="0"/>
        <cfvo type="num" val="1"/>
        <cfvo type="num" val="3"/>
        <cfvo type="num" val="4"/>
      </iconSet>
    </cfRule>
  </conditionalFormatting>
  <conditionalFormatting sqref="G30:G33">
    <cfRule type="iconSet" priority="124">
      <iconSet iconSet="4TrafficLights">
        <cfvo type="percent" val="0"/>
        <cfvo type="num" val="1"/>
        <cfvo type="num" val="3"/>
        <cfvo type="num" val="4"/>
      </iconSet>
    </cfRule>
  </conditionalFormatting>
  <conditionalFormatting sqref="G36:G44">
    <cfRule type="iconSet" priority="119">
      <iconSet iconSet="4TrafficLights">
        <cfvo type="percent" val="0"/>
        <cfvo type="num" val="1"/>
        <cfvo type="num" val="3"/>
        <cfvo type="num" val="4"/>
      </iconSet>
    </cfRule>
  </conditionalFormatting>
  <conditionalFormatting sqref="G47:G50">
    <cfRule type="iconSet" priority="114">
      <iconSet iconSet="4TrafficLights">
        <cfvo type="percent" val="0"/>
        <cfvo type="num" val="1"/>
        <cfvo type="num" val="3"/>
        <cfvo type="num" val="4"/>
      </iconSet>
    </cfRule>
  </conditionalFormatting>
  <conditionalFormatting sqref="G62:G65">
    <cfRule type="iconSet" priority="102">
      <iconSet iconSet="4TrafficLights">
        <cfvo type="percent" val="0"/>
        <cfvo type="num" val="1"/>
        <cfvo type="num" val="3"/>
        <cfvo type="num" val="4"/>
      </iconSet>
    </cfRule>
  </conditionalFormatting>
  <conditionalFormatting sqref="G68:G71">
    <cfRule type="iconSet" priority="80">
      <iconSet iconSet="4TrafficLights">
        <cfvo type="percent" val="0"/>
        <cfvo type="num" val="1"/>
        <cfvo type="num" val="3"/>
        <cfvo type="num" val="4"/>
      </iconSet>
    </cfRule>
  </conditionalFormatting>
  <conditionalFormatting sqref="G74:G79">
    <cfRule type="iconSet" priority="63">
      <iconSet iconSet="4TrafficLights">
        <cfvo type="percent" val="0"/>
        <cfvo type="num" val="1"/>
        <cfvo type="num" val="3"/>
        <cfvo type="num" val="4"/>
      </iconSet>
    </cfRule>
  </conditionalFormatting>
  <conditionalFormatting sqref="G84:G86">
    <cfRule type="iconSet" priority="47">
      <iconSet iconSet="4TrafficLights">
        <cfvo type="percent" val="0"/>
        <cfvo type="num" val="1"/>
        <cfvo type="num" val="3"/>
        <cfvo type="num" val="4"/>
      </iconSet>
    </cfRule>
  </conditionalFormatting>
  <conditionalFormatting sqref="G89:G95">
    <cfRule type="iconSet" priority="44">
      <iconSet iconSet="4TrafficLights">
        <cfvo type="percent" val="0"/>
        <cfvo type="num" val="1"/>
        <cfvo type="num" val="3"/>
        <cfvo type="num" val="4"/>
      </iconSet>
    </cfRule>
  </conditionalFormatting>
  <conditionalFormatting sqref="G98:G99">
    <cfRule type="iconSet" priority="41">
      <iconSet iconSet="4TrafficLights">
        <cfvo type="percent" val="0"/>
        <cfvo type="num" val="1"/>
        <cfvo type="num" val="3"/>
        <cfvo type="num" val="4"/>
      </iconSet>
    </cfRule>
  </conditionalFormatting>
  <conditionalFormatting sqref="G102:G111">
    <cfRule type="iconSet" priority="38">
      <iconSet iconSet="4TrafficLights">
        <cfvo type="percent" val="0"/>
        <cfvo type="num" val="1"/>
        <cfvo type="num" val="3"/>
        <cfvo type="num" val="4"/>
      </iconSet>
    </cfRule>
  </conditionalFormatting>
  <conditionalFormatting sqref="G114:G117">
    <cfRule type="iconSet" priority="35">
      <iconSet iconSet="4TrafficLights">
        <cfvo type="percent" val="0"/>
        <cfvo type="num" val="1"/>
        <cfvo type="num" val="3"/>
        <cfvo type="num" val="4"/>
      </iconSet>
    </cfRule>
  </conditionalFormatting>
  <conditionalFormatting sqref="G122:G125">
    <cfRule type="iconSet" priority="32">
      <iconSet iconSet="4TrafficLights">
        <cfvo type="percent" val="0"/>
        <cfvo type="num" val="1"/>
        <cfvo type="num" val="3"/>
        <cfvo type="num" val="4"/>
      </iconSet>
    </cfRule>
  </conditionalFormatting>
  <conditionalFormatting sqref="G128:G131">
    <cfRule type="iconSet" priority="29">
      <iconSet iconSet="4TrafficLights">
        <cfvo type="percent" val="0"/>
        <cfvo type="num" val="1"/>
        <cfvo type="num" val="3"/>
        <cfvo type="num" val="4"/>
      </iconSet>
    </cfRule>
  </conditionalFormatting>
  <conditionalFormatting sqref="G134:G136">
    <cfRule type="iconSet" priority="26">
      <iconSet iconSet="4TrafficLights">
        <cfvo type="percent" val="0"/>
        <cfvo type="num" val="1"/>
        <cfvo type="num" val="3"/>
        <cfvo type="num" val="4"/>
      </iconSet>
    </cfRule>
  </conditionalFormatting>
  <conditionalFormatting sqref="G139:G141">
    <cfRule type="iconSet" priority="23">
      <iconSet iconSet="4TrafficLights">
        <cfvo type="percent" val="0"/>
        <cfvo type="num" val="1"/>
        <cfvo type="num" val="3"/>
        <cfvo type="num" val="4"/>
      </iconSet>
    </cfRule>
  </conditionalFormatting>
  <conditionalFormatting sqref="J7:J10">
    <cfRule type="iconSet" priority="138">
      <iconSet iconSet="4TrafficLights">
        <cfvo type="percent" val="0"/>
        <cfvo type="num" val="1"/>
        <cfvo type="num" val="3"/>
        <cfvo type="num" val="4"/>
      </iconSet>
    </cfRule>
  </conditionalFormatting>
  <conditionalFormatting sqref="J13:J17">
    <cfRule type="iconSet" priority="135">
      <iconSet iconSet="4TrafficLights">
        <cfvo type="percent" val="0"/>
        <cfvo type="num" val="1"/>
        <cfvo type="num" val="3"/>
        <cfvo type="num" val="4"/>
      </iconSet>
    </cfRule>
  </conditionalFormatting>
  <conditionalFormatting sqref="J20:J27">
    <cfRule type="iconSet" priority="126">
      <iconSet iconSet="4TrafficLights">
        <cfvo type="percent" val="0"/>
        <cfvo type="num" val="1"/>
        <cfvo type="num" val="3"/>
        <cfvo type="num" val="4"/>
      </iconSet>
    </cfRule>
  </conditionalFormatting>
  <conditionalFormatting sqref="J30:J33">
    <cfRule type="iconSet" priority="121">
      <iconSet iconSet="4TrafficLights">
        <cfvo type="percent" val="0"/>
        <cfvo type="num" val="1"/>
        <cfvo type="num" val="3"/>
        <cfvo type="num" val="4"/>
      </iconSet>
    </cfRule>
  </conditionalFormatting>
  <conditionalFormatting sqref="J36:J44">
    <cfRule type="iconSet" priority="116">
      <iconSet iconSet="4TrafficLights">
        <cfvo type="percent" val="0"/>
        <cfvo type="num" val="1"/>
        <cfvo type="num" val="3"/>
        <cfvo type="num" val="4"/>
      </iconSet>
    </cfRule>
  </conditionalFormatting>
  <conditionalFormatting sqref="J47:J50">
    <cfRule type="iconSet" priority="111">
      <iconSet iconSet="4TrafficLights">
        <cfvo type="percent" val="0"/>
        <cfvo type="num" val="1"/>
        <cfvo type="num" val="3"/>
        <cfvo type="num" val="4"/>
      </iconSet>
    </cfRule>
  </conditionalFormatting>
  <conditionalFormatting sqref="J55:J59">
    <cfRule type="iconSet" priority="106">
      <iconSet iconSet="4TrafficLights">
        <cfvo type="percent" val="0"/>
        <cfvo type="num" val="1"/>
        <cfvo type="num" val="3"/>
        <cfvo type="num" val="4"/>
      </iconSet>
    </cfRule>
  </conditionalFormatting>
  <conditionalFormatting sqref="J62:J65">
    <cfRule type="iconSet" priority="100">
      <iconSet iconSet="4TrafficLights">
        <cfvo type="percent" val="0"/>
        <cfvo type="num" val="1"/>
        <cfvo type="num" val="3"/>
        <cfvo type="num" val="4"/>
      </iconSet>
    </cfRule>
  </conditionalFormatting>
  <conditionalFormatting sqref="J68:J71">
    <cfRule type="iconSet" priority="78">
      <iconSet iconSet="4TrafficLights">
        <cfvo type="percent" val="0"/>
        <cfvo type="num" val="1"/>
        <cfvo type="num" val="3"/>
        <cfvo type="num" val="4"/>
      </iconSet>
    </cfRule>
  </conditionalFormatting>
  <conditionalFormatting sqref="J74:J79">
    <cfRule type="iconSet" priority="61">
      <iconSet iconSet="4TrafficLights">
        <cfvo type="percent" val="0"/>
        <cfvo type="num" val="1"/>
        <cfvo type="num" val="3"/>
        <cfvo type="num" val="4"/>
      </iconSet>
    </cfRule>
  </conditionalFormatting>
  <conditionalFormatting sqref="J84:J86">
    <cfRule type="iconSet" priority="46">
      <iconSet iconSet="4TrafficLights">
        <cfvo type="percent" val="0"/>
        <cfvo type="num" val="1"/>
        <cfvo type="num" val="3"/>
        <cfvo type="num" val="4"/>
      </iconSet>
    </cfRule>
  </conditionalFormatting>
  <conditionalFormatting sqref="J89:J95">
    <cfRule type="iconSet" priority="43">
      <iconSet iconSet="4TrafficLights">
        <cfvo type="percent" val="0"/>
        <cfvo type="num" val="1"/>
        <cfvo type="num" val="3"/>
        <cfvo type="num" val="4"/>
      </iconSet>
    </cfRule>
  </conditionalFormatting>
  <conditionalFormatting sqref="J98:J99">
    <cfRule type="iconSet" priority="40">
      <iconSet iconSet="4TrafficLights">
        <cfvo type="percent" val="0"/>
        <cfvo type="num" val="1"/>
        <cfvo type="num" val="3"/>
        <cfvo type="num" val="4"/>
      </iconSet>
    </cfRule>
  </conditionalFormatting>
  <conditionalFormatting sqref="J102:J111">
    <cfRule type="iconSet" priority="37">
      <iconSet iconSet="4TrafficLights">
        <cfvo type="percent" val="0"/>
        <cfvo type="num" val="1"/>
        <cfvo type="num" val="3"/>
        <cfvo type="num" val="4"/>
      </iconSet>
    </cfRule>
  </conditionalFormatting>
  <conditionalFormatting sqref="J114:J117">
    <cfRule type="iconSet" priority="34">
      <iconSet iconSet="4TrafficLights">
        <cfvo type="percent" val="0"/>
        <cfvo type="num" val="1"/>
        <cfvo type="num" val="3"/>
        <cfvo type="num" val="4"/>
      </iconSet>
    </cfRule>
  </conditionalFormatting>
  <conditionalFormatting sqref="J122:J125">
    <cfRule type="iconSet" priority="31">
      <iconSet iconSet="4TrafficLights">
        <cfvo type="percent" val="0"/>
        <cfvo type="num" val="1"/>
        <cfvo type="num" val="3"/>
        <cfvo type="num" val="4"/>
      </iconSet>
    </cfRule>
  </conditionalFormatting>
  <conditionalFormatting sqref="J128:J131">
    <cfRule type="iconSet" priority="28">
      <iconSet iconSet="4TrafficLights">
        <cfvo type="percent" val="0"/>
        <cfvo type="num" val="1"/>
        <cfvo type="num" val="3"/>
        <cfvo type="num" val="4"/>
      </iconSet>
    </cfRule>
  </conditionalFormatting>
  <conditionalFormatting sqref="J134:J136">
    <cfRule type="iconSet" priority="25">
      <iconSet iconSet="4TrafficLights">
        <cfvo type="percent" val="0"/>
        <cfvo type="num" val="1"/>
        <cfvo type="num" val="3"/>
        <cfvo type="num" val="4"/>
      </iconSet>
    </cfRule>
  </conditionalFormatting>
  <conditionalFormatting sqref="J139:J141">
    <cfRule type="iconSet" priority="22">
      <iconSet iconSet="4TrafficLights">
        <cfvo type="percent" val="0"/>
        <cfvo type="num" val="1"/>
        <cfvo type="num" val="3"/>
        <cfvo type="num" val="4"/>
      </iconSet>
    </cfRule>
  </conditionalFormatting>
  <conditionalFormatting sqref="M7:M10">
    <cfRule type="iconSet" priority="20">
      <iconSet iconSet="4TrafficLights">
        <cfvo type="percent" val="0"/>
        <cfvo type="num" val="1"/>
        <cfvo type="num" val="3"/>
        <cfvo type="num" val="4"/>
      </iconSet>
    </cfRule>
  </conditionalFormatting>
  <conditionalFormatting sqref="M13:M17">
    <cfRule type="iconSet" priority="19">
      <iconSet iconSet="4TrafficLights">
        <cfvo type="percent" val="0"/>
        <cfvo type="num" val="1"/>
        <cfvo type="num" val="3"/>
        <cfvo type="num" val="4"/>
      </iconSet>
    </cfRule>
  </conditionalFormatting>
  <conditionalFormatting sqref="M20:M27">
    <cfRule type="iconSet" priority="18">
      <iconSet iconSet="4TrafficLights">
        <cfvo type="percent" val="0"/>
        <cfvo type="num" val="1"/>
        <cfvo type="num" val="3"/>
        <cfvo type="num" val="4"/>
      </iconSet>
    </cfRule>
  </conditionalFormatting>
  <conditionalFormatting sqref="M30:M33">
    <cfRule type="iconSet" priority="17">
      <iconSet iconSet="4TrafficLights">
        <cfvo type="percent" val="0"/>
        <cfvo type="num" val="1"/>
        <cfvo type="num" val="3"/>
        <cfvo type="num" val="4"/>
      </iconSet>
    </cfRule>
  </conditionalFormatting>
  <conditionalFormatting sqref="M36:M44">
    <cfRule type="iconSet" priority="16">
      <iconSet iconSet="4TrafficLights">
        <cfvo type="percent" val="0"/>
        <cfvo type="num" val="1"/>
        <cfvo type="num" val="3"/>
        <cfvo type="num" val="4"/>
      </iconSet>
    </cfRule>
  </conditionalFormatting>
  <conditionalFormatting sqref="M47:M50">
    <cfRule type="iconSet" priority="15">
      <iconSet iconSet="4TrafficLights">
        <cfvo type="percent" val="0"/>
        <cfvo type="num" val="1"/>
        <cfvo type="num" val="3"/>
        <cfvo type="num" val="4"/>
      </iconSet>
    </cfRule>
  </conditionalFormatting>
  <conditionalFormatting sqref="M55:M59">
    <cfRule type="iconSet" priority="14">
      <iconSet iconSet="4TrafficLights">
        <cfvo type="percent" val="0"/>
        <cfvo type="num" val="1"/>
        <cfvo type="num" val="3"/>
        <cfvo type="num" val="4"/>
      </iconSet>
    </cfRule>
  </conditionalFormatting>
  <conditionalFormatting sqref="M62:M65">
    <cfRule type="iconSet" priority="13">
      <iconSet iconSet="4TrafficLights">
        <cfvo type="percent" val="0"/>
        <cfvo type="num" val="1"/>
        <cfvo type="num" val="3"/>
        <cfvo type="num" val="4"/>
      </iconSet>
    </cfRule>
  </conditionalFormatting>
  <conditionalFormatting sqref="M68:M71">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10">
      <iconSet iconSet="4TrafficLights">
        <cfvo type="percent" val="0"/>
        <cfvo type="num" val="1"/>
        <cfvo type="num" val="3"/>
        <cfvo type="num" val="4"/>
      </iconSet>
    </cfRule>
  </conditionalFormatting>
  <conditionalFormatting sqref="M89:M95">
    <cfRule type="iconSet" priority="9">
      <iconSet iconSet="4TrafficLights">
        <cfvo type="percent" val="0"/>
        <cfvo type="num" val="1"/>
        <cfvo type="num" val="3"/>
        <cfvo type="num" val="4"/>
      </iconSet>
    </cfRule>
  </conditionalFormatting>
  <conditionalFormatting sqref="M98:M99">
    <cfRule type="iconSet" priority="8">
      <iconSet iconSet="4TrafficLights">
        <cfvo type="percent" val="0"/>
        <cfvo type="num" val="1"/>
        <cfvo type="num" val="3"/>
        <cfvo type="num" val="4"/>
      </iconSet>
    </cfRule>
  </conditionalFormatting>
  <conditionalFormatting sqref="M102:M111">
    <cfRule type="iconSet" priority="7">
      <iconSet iconSet="4TrafficLights">
        <cfvo type="percent" val="0"/>
        <cfvo type="num" val="1"/>
        <cfvo type="num" val="3"/>
        <cfvo type="num" val="4"/>
      </iconSet>
    </cfRule>
  </conditionalFormatting>
  <conditionalFormatting sqref="M114:M117">
    <cfRule type="iconSet" priority="6">
      <iconSet iconSet="4TrafficLights">
        <cfvo type="percent" val="0"/>
        <cfvo type="num" val="1"/>
        <cfvo type="num" val="3"/>
        <cfvo type="num" val="4"/>
      </iconSet>
    </cfRule>
  </conditionalFormatting>
  <conditionalFormatting sqref="M122:M125">
    <cfRule type="iconSet" priority="5">
      <iconSet iconSet="4TrafficLights">
        <cfvo type="percent" val="0"/>
        <cfvo type="num" val="1"/>
        <cfvo type="num" val="3"/>
        <cfvo type="num" val="4"/>
      </iconSet>
    </cfRule>
  </conditionalFormatting>
  <conditionalFormatting sqref="M128:M131">
    <cfRule type="iconSet" priority="4">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onditionalFormatting>
  <conditionalFormatting sqref="M139:M141">
    <cfRule type="iconSet" priority="2">
      <iconSet iconSet="4TrafficLights">
        <cfvo type="percent" val="0"/>
        <cfvo type="num" val="1"/>
        <cfvo type="num" val="3"/>
        <cfvo type="num" val="4"/>
      </iconSet>
    </cfRule>
  </conditionalFormatting>
  <conditionalFormatting sqref="P7:P9">
    <cfRule type="iconSet" priority="131">
      <iconSet iconSet="3Flags">
        <cfvo type="percent" val="0"/>
        <cfvo type="num" val="0"/>
        <cfvo type="num" val="1" gte="0"/>
      </iconSet>
    </cfRule>
  </conditionalFormatting>
  <conditionalFormatting sqref="Q7">
    <cfRule type="cellIs" dxfId="1" priority="132" stopIfTrue="1" operator="lessThan">
      <formula>$Q$7</formula>
    </cfRule>
  </conditionalFormatting>
  <conditionalFormatting sqref="G55:G59">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B1" zoomScale="80" zoomScaleNormal="80" workbookViewId="0">
      <selection activeCell="H10" sqref="H10"/>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291" t="s">
        <v>26</v>
      </c>
      <c r="C2" s="290" t="s">
        <v>173</v>
      </c>
      <c r="D2" s="290"/>
      <c r="E2" s="290"/>
      <c r="F2" s="290"/>
      <c r="G2" s="146"/>
      <c r="H2" s="288" t="s">
        <v>174</v>
      </c>
      <c r="I2" s="288"/>
      <c r="J2" s="288"/>
      <c r="K2" s="288"/>
      <c r="L2" s="147"/>
      <c r="M2" s="289" t="s">
        <v>175</v>
      </c>
      <c r="N2" s="289"/>
      <c r="O2" s="289"/>
      <c r="P2" s="289"/>
      <c r="Q2" s="148"/>
      <c r="R2" s="297" t="s">
        <v>176</v>
      </c>
      <c r="S2" s="297"/>
      <c r="T2" s="297"/>
      <c r="U2" s="297"/>
      <c r="V2" s="287"/>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292"/>
      <c r="C3" s="150">
        <v>1</v>
      </c>
      <c r="D3" s="150">
        <v>2</v>
      </c>
      <c r="E3" s="151">
        <v>3</v>
      </c>
      <c r="F3" s="152">
        <v>4</v>
      </c>
      <c r="G3" s="295"/>
      <c r="H3" s="150">
        <v>1</v>
      </c>
      <c r="I3" s="150">
        <v>2</v>
      </c>
      <c r="J3" s="151">
        <v>3</v>
      </c>
      <c r="K3" s="152">
        <v>4</v>
      </c>
      <c r="L3" s="293"/>
      <c r="M3" s="150">
        <v>1</v>
      </c>
      <c r="N3" s="150">
        <v>2</v>
      </c>
      <c r="O3" s="151">
        <v>3</v>
      </c>
      <c r="P3" s="152">
        <v>4</v>
      </c>
      <c r="Q3" s="148"/>
      <c r="R3" s="150">
        <v>1</v>
      </c>
      <c r="S3" s="150">
        <v>2</v>
      </c>
      <c r="T3" s="151">
        <v>3</v>
      </c>
      <c r="U3" s="152">
        <v>4</v>
      </c>
      <c r="V3" s="287"/>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72</v>
      </c>
      <c r="C4" s="154">
        <f>Autoevaluación!R7/SUM(Autoevaluación!R7:R10)</f>
        <v>0.25</v>
      </c>
      <c r="D4" s="155">
        <f>Autoevaluación!R8/SUM(Autoevaluación!R7:R10)</f>
        <v>0</v>
      </c>
      <c r="E4" s="155">
        <f>Autoevaluación!R9/SUM(Autoevaluación!R7:R10)</f>
        <v>0.75</v>
      </c>
      <c r="F4" s="155">
        <f>Autoevaluación!R10/SUM(Autoevaluación!R7:R10)</f>
        <v>0</v>
      </c>
      <c r="G4" s="296"/>
      <c r="H4" s="155">
        <v>0</v>
      </c>
      <c r="I4" s="155">
        <v>0.25</v>
      </c>
      <c r="J4" s="155">
        <v>0.75</v>
      </c>
      <c r="K4" s="155">
        <v>0.2</v>
      </c>
      <c r="L4" s="294"/>
      <c r="M4" s="155">
        <f>Autoevaluación!T7/SUM(Autoevaluación!T7:T10)</f>
        <v>0</v>
      </c>
      <c r="N4" s="155">
        <f>Autoevaluación!T8/SUM(Autoevaluación!T7:T10)</f>
        <v>0.25</v>
      </c>
      <c r="O4" s="155">
        <f>Autoevaluación!T9/SUM(Autoevaluación!T7:T10)</f>
        <v>0.75</v>
      </c>
      <c r="P4" s="155">
        <f>Autoevaluación!T10/SUM(Autoevaluación!T7:T10)</f>
        <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71</v>
      </c>
      <c r="C5" s="154">
        <f>Autoevaluación!R13/SUM(Autoevaluación!R13:R16)</f>
        <v>0</v>
      </c>
      <c r="D5" s="155">
        <f>Autoevaluación!R14/SUM(Autoevaluación!R13:R16)</f>
        <v>0.4</v>
      </c>
      <c r="E5" s="155">
        <f>Autoevaluación!R15/SUM(Autoevaluación!R13:R16)</f>
        <v>0.6</v>
      </c>
      <c r="F5" s="155">
        <f>Autoevaluación!R16/SUM(Autoevaluación!R13:R16)</f>
        <v>0</v>
      </c>
      <c r="G5" s="296"/>
      <c r="H5" s="155">
        <v>0</v>
      </c>
      <c r="I5" s="155">
        <v>0.4</v>
      </c>
      <c r="J5" s="155">
        <v>0.6</v>
      </c>
      <c r="K5" s="155">
        <v>0</v>
      </c>
      <c r="L5" s="294"/>
      <c r="M5" s="155">
        <f>Autoevaluación!T13/SUM(Autoevaluación!T13:T16)</f>
        <v>0</v>
      </c>
      <c r="N5" s="155">
        <f>Autoevaluación!T14/SUM(Autoevaluación!T13:T16)</f>
        <v>0.4</v>
      </c>
      <c r="O5" s="155">
        <f>Autoevaluación!T15/SUM(Autoevaluación!T13:T16)</f>
        <v>0.6</v>
      </c>
      <c r="P5" s="155">
        <f>Autoevaluación!T16/SUM(Autoevaluación!T13:T16)</f>
        <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42</v>
      </c>
      <c r="C6" s="154">
        <f>Autoevaluación!R20/SUM(Autoevaluación!R20:R23)</f>
        <v>0</v>
      </c>
      <c r="D6" s="155">
        <f>Autoevaluación!R21/SUM(Autoevaluación!R20:R23)</f>
        <v>0.125</v>
      </c>
      <c r="E6" s="155">
        <f>Autoevaluación!R22/SUM(Autoevaluación!R20:R23)</f>
        <v>0.75</v>
      </c>
      <c r="F6" s="155">
        <f>Autoevaluación!R23/SUM(Autoevaluación!R20:R23)</f>
        <v>0.125</v>
      </c>
      <c r="G6" s="296"/>
      <c r="H6" s="155">
        <v>0</v>
      </c>
      <c r="I6" s="155">
        <v>0.13</v>
      </c>
      <c r="J6" s="155">
        <v>0</v>
      </c>
      <c r="K6" s="155">
        <v>0</v>
      </c>
      <c r="L6" s="294"/>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51</v>
      </c>
      <c r="C7" s="154">
        <f>Autoevaluación!R30/SUM(Autoevaluación!R30:R33)</f>
        <v>0</v>
      </c>
      <c r="D7" s="155">
        <f>Autoevaluación!R31/SUM(Autoevaluación!R30:R33)</f>
        <v>0.5</v>
      </c>
      <c r="E7" s="155">
        <f>Autoevaluación!R32/SUM(Autoevaluación!R30:R33)</f>
        <v>0.5</v>
      </c>
      <c r="F7" s="155">
        <f>Autoevaluación!R33/SUM(Autoevaluación!R30:R33)</f>
        <v>0</v>
      </c>
      <c r="G7" s="296"/>
      <c r="H7" s="155">
        <v>0</v>
      </c>
      <c r="I7" s="155">
        <v>0.25</v>
      </c>
      <c r="J7" s="155">
        <v>0.5</v>
      </c>
      <c r="K7" s="155">
        <v>0.25</v>
      </c>
      <c r="L7" s="294"/>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56</v>
      </c>
      <c r="C8" s="154">
        <f>Autoevaluación!R36/SUM(Autoevaluación!R36:R39)</f>
        <v>0</v>
      </c>
      <c r="D8" s="155">
        <f>Autoevaluación!R37/SUM(Autoevaluación!R36:R39)</f>
        <v>0.22222222222222221</v>
      </c>
      <c r="E8" s="155">
        <f>Autoevaluación!R38/SUM(Autoevaluación!R36:R39)</f>
        <v>0.77777777777777779</v>
      </c>
      <c r="F8" s="155">
        <f>Autoevaluación!R39/SUM(Autoevaluación!R36:R39)</f>
        <v>0</v>
      </c>
      <c r="G8" s="296"/>
      <c r="H8" s="155">
        <v>0</v>
      </c>
      <c r="I8" s="155">
        <v>0.44</v>
      </c>
      <c r="J8" s="155">
        <v>0.44</v>
      </c>
      <c r="K8" s="155">
        <v>0.11</v>
      </c>
      <c r="L8" s="294"/>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66</v>
      </c>
      <c r="C9" s="154">
        <f>Autoevaluación!R47/SUM(Autoevaluación!R47:R50)</f>
        <v>0.25</v>
      </c>
      <c r="D9" s="155">
        <f>Autoevaluación!R48/SUM(Autoevaluación!R47:R50)</f>
        <v>0.25</v>
      </c>
      <c r="E9" s="155">
        <f>Autoevaluación!R49/SUM(Autoevaluación!R47:R50)</f>
        <v>0.5</v>
      </c>
      <c r="F9" s="155">
        <f>Autoevaluación!R50/SUM(Autoevaluación!R47:R50)</f>
        <v>0</v>
      </c>
      <c r="G9" s="296"/>
      <c r="H9" s="155">
        <v>0</v>
      </c>
      <c r="I9" s="155">
        <v>0.5</v>
      </c>
      <c r="J9" s="155">
        <v>0.5</v>
      </c>
      <c r="K9" s="155">
        <v>0</v>
      </c>
      <c r="L9" s="294"/>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122</v>
      </c>
      <c r="C10" s="159">
        <f>AVERAGE(C4:C9)</f>
        <v>8.3333333333333329E-2</v>
      </c>
      <c r="D10" s="159">
        <f>AVERAGE(D4:D9)</f>
        <v>0.24953703703703703</v>
      </c>
      <c r="E10" s="159">
        <f>AVERAGE(E4:E9)</f>
        <v>0.64629629629629626</v>
      </c>
      <c r="F10" s="159">
        <f>AVERAGE(F4:F9)</f>
        <v>2.0833333333333332E-2</v>
      </c>
      <c r="G10" s="160"/>
      <c r="H10" s="159">
        <f>AVERAGE(H4:H9)</f>
        <v>0</v>
      </c>
      <c r="I10" s="159">
        <f>AVERAGE(I4:I9)</f>
        <v>0.32833333333333331</v>
      </c>
      <c r="J10" s="159">
        <f>AVERAGE(J4:J9)</f>
        <v>0.46500000000000002</v>
      </c>
      <c r="K10" s="159">
        <f>AVERAGE(K4:K9)</f>
        <v>9.3333333333333338E-2</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1" t="s">
        <v>27</v>
      </c>
      <c r="C13" s="302"/>
      <c r="D13" s="302"/>
      <c r="E13" s="302"/>
      <c r="F13" s="302"/>
      <c r="G13" s="302"/>
      <c r="H13" s="302"/>
      <c r="I13" s="302"/>
      <c r="J13" s="302"/>
      <c r="K13" s="302"/>
      <c r="L13" s="302"/>
      <c r="M13" s="302"/>
      <c r="N13" s="302"/>
      <c r="O13" s="302"/>
      <c r="P13" s="302"/>
      <c r="Q13" s="302"/>
      <c r="R13" s="302"/>
      <c r="S13" s="302"/>
      <c r="T13" s="302"/>
      <c r="U13" s="302"/>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303" t="s">
        <v>220</v>
      </c>
      <c r="C14" s="303"/>
      <c r="D14" s="303"/>
      <c r="E14" s="303"/>
      <c r="F14" s="303"/>
      <c r="G14" s="303"/>
      <c r="H14" s="303"/>
      <c r="I14" s="303"/>
      <c r="J14" s="303"/>
      <c r="K14" s="303"/>
      <c r="L14" s="303"/>
      <c r="M14" s="303"/>
      <c r="N14" s="303"/>
      <c r="O14" s="303"/>
      <c r="P14" s="303"/>
      <c r="Q14" s="303"/>
      <c r="R14" s="303"/>
      <c r="S14" s="303"/>
      <c r="T14" s="303"/>
      <c r="U14" s="303"/>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303" t="s">
        <v>221</v>
      </c>
      <c r="C15" s="303"/>
      <c r="D15" s="303"/>
      <c r="E15" s="303"/>
      <c r="F15" s="303"/>
      <c r="G15" s="303"/>
      <c r="H15" s="303"/>
      <c r="I15" s="303"/>
      <c r="J15" s="303"/>
      <c r="K15" s="303"/>
      <c r="L15" s="303"/>
      <c r="M15" s="303"/>
      <c r="N15" s="303"/>
      <c r="O15" s="303"/>
      <c r="P15" s="303"/>
      <c r="Q15" s="303"/>
      <c r="R15" s="303"/>
      <c r="S15" s="303"/>
      <c r="T15" s="303"/>
      <c r="U15" s="303"/>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304" t="s">
        <v>119</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3" t="s">
        <v>222</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223</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224</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6">
        <v>2024</v>
      </c>
      <c r="C21" s="306"/>
      <c r="D21" s="306"/>
      <c r="E21" s="306"/>
      <c r="F21" s="306"/>
      <c r="G21" s="306"/>
      <c r="H21" s="306"/>
      <c r="I21" s="306"/>
      <c r="J21" s="306"/>
      <c r="K21" s="306"/>
      <c r="L21" s="306"/>
      <c r="M21" s="306"/>
      <c r="N21" s="306"/>
      <c r="O21" s="306"/>
      <c r="P21" s="306"/>
      <c r="Q21" s="306"/>
      <c r="R21" s="306"/>
      <c r="S21" s="306"/>
      <c r="T21" s="306"/>
      <c r="U21" s="306"/>
    </row>
    <row r="22" spans="2:21" ht="24.95" customHeight="1" x14ac:dyDescent="0.2">
      <c r="B22" s="307" t="s">
        <v>27</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303" t="s">
        <v>570</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571</v>
      </c>
      <c r="C24" s="303"/>
      <c r="D24" s="303"/>
      <c r="E24" s="303"/>
      <c r="F24" s="303"/>
      <c r="G24" s="303"/>
      <c r="H24" s="303"/>
      <c r="I24" s="303"/>
      <c r="J24" s="303"/>
      <c r="K24" s="303"/>
      <c r="L24" s="303"/>
      <c r="M24" s="303"/>
      <c r="N24" s="303"/>
      <c r="O24" s="303"/>
      <c r="P24" s="303"/>
      <c r="Q24" s="303"/>
      <c r="R24" s="303"/>
      <c r="S24" s="303"/>
      <c r="T24" s="303"/>
      <c r="U24" s="303"/>
    </row>
    <row r="25" spans="2:21" s="163" customFormat="1" ht="24.95" customHeight="1" x14ac:dyDescent="0.25">
      <c r="B25" s="304" t="s">
        <v>119</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303" t="s">
        <v>572</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573</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t="s">
        <v>224</v>
      </c>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08">
        <v>2025</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10" t="s">
        <v>27</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3" t="s">
        <v>570</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t="s">
        <v>571</v>
      </c>
      <c r="C33" s="303"/>
      <c r="D33" s="303"/>
      <c r="E33" s="303"/>
      <c r="F33" s="303"/>
      <c r="G33" s="303"/>
      <c r="H33" s="303"/>
      <c r="I33" s="303"/>
      <c r="J33" s="303"/>
      <c r="K33" s="303"/>
      <c r="L33" s="303"/>
      <c r="M33" s="303"/>
      <c r="N33" s="303"/>
      <c r="O33" s="303"/>
      <c r="P33" s="303"/>
      <c r="Q33" s="303"/>
      <c r="R33" s="303"/>
      <c r="S33" s="303"/>
      <c r="T33" s="303"/>
      <c r="U33" s="303"/>
    </row>
    <row r="34" spans="2:21" s="163" customFormat="1" ht="24.95" customHeight="1" x14ac:dyDescent="0.25">
      <c r="B34" s="304" t="s">
        <v>119</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3" t="s">
        <v>572</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t="s">
        <v>574</v>
      </c>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t="s">
        <v>224</v>
      </c>
      <c r="C37" s="303"/>
      <c r="D37" s="303"/>
      <c r="E37" s="303"/>
      <c r="F37" s="303"/>
      <c r="G37" s="303"/>
      <c r="H37" s="303"/>
      <c r="I37" s="303"/>
      <c r="J37" s="303"/>
      <c r="K37" s="303"/>
      <c r="L37" s="303"/>
      <c r="M37" s="303"/>
      <c r="N37" s="303"/>
      <c r="O37" s="303"/>
      <c r="P37" s="303"/>
      <c r="Q37" s="303"/>
      <c r="R37" s="303"/>
      <c r="S37" s="303"/>
      <c r="T37" s="303"/>
      <c r="U37" s="303"/>
    </row>
    <row r="39" spans="2:21" x14ac:dyDescent="0.2">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2">
      <c r="B40" s="310" t="s">
        <v>27</v>
      </c>
      <c r="C40" s="311"/>
      <c r="D40" s="311"/>
      <c r="E40" s="311"/>
      <c r="F40" s="311"/>
      <c r="G40" s="311"/>
      <c r="H40" s="311"/>
      <c r="I40" s="311"/>
      <c r="J40" s="311"/>
      <c r="K40" s="311"/>
      <c r="L40" s="311"/>
      <c r="M40" s="311"/>
      <c r="N40" s="311"/>
      <c r="O40" s="311"/>
      <c r="P40" s="311"/>
      <c r="Q40" s="311"/>
      <c r="R40" s="311"/>
      <c r="S40" s="311"/>
      <c r="T40" s="311"/>
      <c r="U40" s="311"/>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04" t="s">
        <v>119</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65" t="s">
        <v>28</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29</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30</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25" zoomScale="70" zoomScaleNormal="70" workbookViewId="0">
      <selection activeCell="J6" sqref="J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7" t="s">
        <v>123</v>
      </c>
      <c r="C2" s="324" t="s">
        <v>173</v>
      </c>
      <c r="D2" s="324"/>
      <c r="E2" s="324"/>
      <c r="F2" s="324"/>
      <c r="G2" s="2"/>
      <c r="H2" s="325" t="s">
        <v>174</v>
      </c>
      <c r="I2" s="325"/>
      <c r="J2" s="325"/>
      <c r="K2" s="325"/>
      <c r="L2" s="3"/>
      <c r="M2" s="319" t="s">
        <v>175</v>
      </c>
      <c r="N2" s="319"/>
      <c r="O2" s="319"/>
      <c r="P2" s="319"/>
      <c r="Q2" s="58"/>
      <c r="R2" s="326" t="s">
        <v>176</v>
      </c>
      <c r="S2" s="326"/>
      <c r="T2" s="326"/>
      <c r="U2" s="326"/>
      <c r="V2" s="32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124</v>
      </c>
      <c r="C4" s="39">
        <f>Autoevaluación!R55/SUM(Autoevaluación!R55:R58)</f>
        <v>0</v>
      </c>
      <c r="D4" s="8">
        <f>Autoevaluación!R56/SUM(Autoevaluación!R55:R58)</f>
        <v>0.4</v>
      </c>
      <c r="E4" s="8">
        <f>Autoevaluación!R57/SUM(Autoevaluación!R55:R58)</f>
        <v>0.4</v>
      </c>
      <c r="F4" s="8">
        <f>Autoevaluación!R58/SUM(Autoevaluación!R55:R58)</f>
        <v>0.2</v>
      </c>
      <c r="G4" s="316"/>
      <c r="H4" s="8">
        <v>0.5</v>
      </c>
      <c r="I4" s="8">
        <v>0.5</v>
      </c>
      <c r="J4" s="8">
        <f>Autoevaluación!S57/SUM(Autoevaluación!S55:S58)</f>
        <v>0.6</v>
      </c>
      <c r="K4" s="8">
        <v>0.6</v>
      </c>
      <c r="L4" s="323"/>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125</v>
      </c>
      <c r="C5" s="39">
        <f>Autoevaluación!R62/SUM(Autoevaluación!R62:R65)</f>
        <v>0</v>
      </c>
      <c r="D5" s="8">
        <f>Autoevaluación!R63/SUM(Autoevaluación!R62:R65)</f>
        <v>0.75</v>
      </c>
      <c r="E5" s="8">
        <f>Autoevaluación!R64/SUM(Autoevaluación!R62:R65)</f>
        <v>0.25</v>
      </c>
      <c r="F5" s="8">
        <f>Autoevaluación!R65/SUM(Autoevaluación!R62:R65)</f>
        <v>0</v>
      </c>
      <c r="G5" s="316"/>
      <c r="H5" s="8">
        <v>0.5</v>
      </c>
      <c r="I5" s="8">
        <v>0.5</v>
      </c>
      <c r="J5" s="8">
        <v>0.7</v>
      </c>
      <c r="K5" s="8">
        <v>0.8</v>
      </c>
      <c r="L5" s="323"/>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126</v>
      </c>
      <c r="C6" s="39">
        <f>Autoevaluación!R68/SUM(Autoevaluación!R68:R71)</f>
        <v>0</v>
      </c>
      <c r="D6" s="8">
        <f>Autoevaluación!R69/SUM(Autoevaluación!R68:R71)</f>
        <v>0</v>
      </c>
      <c r="E6" s="8">
        <f>Autoevaluación!R70/SUM(Autoevaluación!R68:R71)</f>
        <v>1</v>
      </c>
      <c r="F6" s="8">
        <f>Autoevaluación!R71/SUM(Autoevaluación!R68:R71)</f>
        <v>0</v>
      </c>
      <c r="G6" s="316"/>
      <c r="H6" s="8">
        <v>0.4</v>
      </c>
      <c r="I6" s="8">
        <v>0.4</v>
      </c>
      <c r="J6" s="8">
        <v>0.5</v>
      </c>
      <c r="K6" s="8">
        <v>0.5</v>
      </c>
      <c r="L6" s="323"/>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127</v>
      </c>
      <c r="C7" s="39">
        <f>Autoevaluación!R74/SUM(Autoevaluación!R74:R77)</f>
        <v>0.2</v>
      </c>
      <c r="D7" s="8">
        <f>Autoevaluación!R75/SUM(Autoevaluación!R74:R77)</f>
        <v>0.2</v>
      </c>
      <c r="E7" s="8">
        <f>Autoevaluación!R76/SUM(Autoevaluación!R74:R77)</f>
        <v>0.2</v>
      </c>
      <c r="F7" s="8">
        <f>Autoevaluación!R77/SUM(Autoevaluación!R74:R77)</f>
        <v>0.4</v>
      </c>
      <c r="G7" s="316"/>
      <c r="H7" s="8">
        <v>0.2</v>
      </c>
      <c r="I7" s="8">
        <v>0.3</v>
      </c>
      <c r="J7" s="8">
        <f>Autoevaluación!S76/SUM(Autoevaluación!S74:S77)</f>
        <v>0.33333333333333331</v>
      </c>
      <c r="K7" s="8">
        <v>0.4</v>
      </c>
      <c r="L7" s="323"/>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128</v>
      </c>
      <c r="C10" s="13">
        <f>AVERAGE(C4:C9)</f>
        <v>0.05</v>
      </c>
      <c r="D10" s="13">
        <f>AVERAGE(D4:D9)</f>
        <v>0.33749999999999997</v>
      </c>
      <c r="E10" s="13">
        <f>AVERAGE(E4:E9)</f>
        <v>0.46249999999999997</v>
      </c>
      <c r="F10" s="13">
        <f>AVERAGE(F4:F9)</f>
        <v>0.15000000000000002</v>
      </c>
      <c r="G10" s="10"/>
      <c r="H10" s="13">
        <f>AVERAGE(H4:H9)</f>
        <v>0.39999999999999997</v>
      </c>
      <c r="I10" s="13">
        <f>AVERAGE(I4:I9)</f>
        <v>0.42499999999999999</v>
      </c>
      <c r="J10" s="13">
        <f>AVERAGE(J4:J9)</f>
        <v>0.53333333333333333</v>
      </c>
      <c r="K10" s="13">
        <f>AVERAGE(K4:K9)</f>
        <v>0.57499999999999996</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7" t="s">
        <v>27</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4" t="s">
        <v>225</v>
      </c>
      <c r="C14" s="314"/>
      <c r="D14" s="314"/>
      <c r="E14" s="314"/>
      <c r="F14" s="314"/>
      <c r="G14" s="314"/>
      <c r="H14" s="314"/>
      <c r="I14" s="314"/>
      <c r="J14" s="314"/>
      <c r="K14" s="314"/>
      <c r="L14" s="314"/>
      <c r="M14" s="314"/>
      <c r="N14" s="314"/>
      <c r="O14" s="314"/>
      <c r="P14" s="314"/>
      <c r="Q14" s="314"/>
      <c r="R14" s="314"/>
      <c r="S14" s="314"/>
      <c r="T14" s="314"/>
      <c r="U14" s="31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4" t="s">
        <v>425</v>
      </c>
      <c r="C15" s="314"/>
      <c r="D15" s="314"/>
      <c r="E15" s="314"/>
      <c r="F15" s="314"/>
      <c r="G15" s="314"/>
      <c r="H15" s="314"/>
      <c r="I15" s="314"/>
      <c r="J15" s="314"/>
      <c r="K15" s="314"/>
      <c r="L15" s="314"/>
      <c r="M15" s="314"/>
      <c r="N15" s="314"/>
      <c r="O15" s="314"/>
      <c r="P15" s="314"/>
      <c r="Q15" s="314"/>
      <c r="R15" s="314"/>
      <c r="S15" s="314"/>
      <c r="T15" s="314"/>
      <c r="U15" s="31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0" t="s">
        <v>119</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4" t="s">
        <v>227</v>
      </c>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2">
      <c r="B18" s="314" t="s">
        <v>228</v>
      </c>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2">
      <c r="B19" s="314" t="s">
        <v>226</v>
      </c>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174</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27</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4" t="s">
        <v>426</v>
      </c>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2">
      <c r="B24" s="314" t="s">
        <v>427</v>
      </c>
      <c r="C24" s="314"/>
      <c r="D24" s="314"/>
      <c r="E24" s="314"/>
      <c r="F24" s="314"/>
      <c r="G24" s="314"/>
      <c r="H24" s="314"/>
      <c r="I24" s="314"/>
      <c r="J24" s="314"/>
      <c r="K24" s="314"/>
      <c r="L24" s="314"/>
      <c r="M24" s="314"/>
      <c r="N24" s="314"/>
      <c r="O24" s="314"/>
      <c r="P24" s="314"/>
      <c r="Q24" s="314"/>
      <c r="R24" s="314"/>
      <c r="S24" s="314"/>
      <c r="T24" s="314"/>
      <c r="U24" s="314"/>
    </row>
    <row r="25" spans="2:21" s="15" customFormat="1" ht="24.95" customHeight="1" x14ac:dyDescent="0.25">
      <c r="B25" s="320" t="s">
        <v>119</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4" t="s">
        <v>429</v>
      </c>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2">
      <c r="B27" s="314" t="s">
        <v>430</v>
      </c>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2">
      <c r="B28" s="314" t="s">
        <v>431</v>
      </c>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175</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27</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14"/>
      <c r="C32" s="314"/>
      <c r="D32" s="314"/>
      <c r="E32" s="314"/>
      <c r="F32" s="314"/>
      <c r="G32" s="314"/>
      <c r="H32" s="314"/>
      <c r="I32" s="314"/>
      <c r="J32" s="314"/>
      <c r="K32" s="314"/>
      <c r="L32" s="314"/>
      <c r="M32" s="314"/>
      <c r="N32" s="314"/>
      <c r="O32" s="314"/>
      <c r="P32" s="314"/>
      <c r="Q32" s="314"/>
      <c r="R32" s="314"/>
      <c r="S32" s="314"/>
      <c r="T32" s="314"/>
      <c r="U32" s="314"/>
    </row>
    <row r="33" spans="2:21" ht="60" customHeight="1" x14ac:dyDescent="0.2">
      <c r="B33" s="314"/>
      <c r="C33" s="314"/>
      <c r="D33" s="314"/>
      <c r="E33" s="314"/>
      <c r="F33" s="314"/>
      <c r="G33" s="314"/>
      <c r="H33" s="314"/>
      <c r="I33" s="314"/>
      <c r="J33" s="314"/>
      <c r="K33" s="314"/>
      <c r="L33" s="314"/>
      <c r="M33" s="314"/>
      <c r="N33" s="314"/>
      <c r="O33" s="314"/>
      <c r="P33" s="314"/>
      <c r="Q33" s="314"/>
      <c r="R33" s="314"/>
      <c r="S33" s="314"/>
      <c r="T33" s="314"/>
      <c r="U33" s="314"/>
    </row>
    <row r="34" spans="2:21" s="15" customFormat="1" ht="24.95" customHeight="1" x14ac:dyDescent="0.25">
      <c r="B34" s="320" t="s">
        <v>119</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4"/>
      <c r="C35" s="314"/>
      <c r="D35" s="314"/>
      <c r="E35" s="314"/>
      <c r="F35" s="314"/>
      <c r="G35" s="314"/>
      <c r="H35" s="314"/>
      <c r="I35" s="314"/>
      <c r="J35" s="314"/>
      <c r="K35" s="314"/>
      <c r="L35" s="314"/>
      <c r="M35" s="314"/>
      <c r="N35" s="314"/>
      <c r="O35" s="314"/>
      <c r="P35" s="314"/>
      <c r="Q35" s="314"/>
      <c r="R35" s="314"/>
      <c r="S35" s="314"/>
      <c r="T35" s="314"/>
      <c r="U35" s="314"/>
    </row>
    <row r="36" spans="2:21" ht="60" customHeight="1" x14ac:dyDescent="0.2">
      <c r="B36" s="314"/>
      <c r="C36" s="314"/>
      <c r="D36" s="314"/>
      <c r="E36" s="314"/>
      <c r="F36" s="314"/>
      <c r="G36" s="314"/>
      <c r="H36" s="314"/>
      <c r="I36" s="314"/>
      <c r="J36" s="314"/>
      <c r="K36" s="314"/>
      <c r="L36" s="314"/>
      <c r="M36" s="314"/>
      <c r="N36" s="314"/>
      <c r="O36" s="314"/>
      <c r="P36" s="314"/>
      <c r="Q36" s="314"/>
      <c r="R36" s="314"/>
      <c r="S36" s="314"/>
      <c r="T36" s="314"/>
      <c r="U36" s="314"/>
    </row>
    <row r="37" spans="2:21" ht="60" customHeight="1" x14ac:dyDescent="0.2">
      <c r="B37" s="314"/>
      <c r="C37" s="314"/>
      <c r="D37" s="314"/>
      <c r="E37" s="314"/>
      <c r="F37" s="314"/>
      <c r="G37" s="314"/>
      <c r="H37" s="314"/>
      <c r="I37" s="314"/>
      <c r="J37" s="314"/>
      <c r="K37" s="314"/>
      <c r="L37" s="314"/>
      <c r="M37" s="314"/>
      <c r="N37" s="314"/>
      <c r="O37" s="314"/>
      <c r="P37" s="314"/>
      <c r="Q37" s="314"/>
      <c r="R37" s="314"/>
      <c r="S37" s="314"/>
      <c r="T37" s="314"/>
      <c r="U37" s="314"/>
    </row>
    <row r="39" spans="2:21" x14ac:dyDescent="0.2">
      <c r="B39" s="326" t="s">
        <v>176</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31" t="s">
        <v>27</v>
      </c>
      <c r="C40" s="332"/>
      <c r="D40" s="332"/>
      <c r="E40" s="332"/>
      <c r="F40" s="332"/>
      <c r="G40" s="332"/>
      <c r="H40" s="332"/>
      <c r="I40" s="332"/>
      <c r="J40" s="332"/>
      <c r="K40" s="332"/>
      <c r="L40" s="332"/>
      <c r="M40" s="332"/>
      <c r="N40" s="332"/>
      <c r="O40" s="332"/>
      <c r="P40" s="332"/>
      <c r="Q40" s="332"/>
      <c r="R40" s="332"/>
      <c r="S40" s="332"/>
      <c r="T40" s="332"/>
      <c r="U40" s="332"/>
    </row>
    <row r="41" spans="2:21" ht="51.75" customHeight="1" x14ac:dyDescent="0.2">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2">
      <c r="B42" s="314"/>
      <c r="C42" s="314"/>
      <c r="D42" s="314"/>
      <c r="E42" s="314"/>
      <c r="F42" s="314"/>
      <c r="G42" s="314"/>
      <c r="H42" s="314"/>
      <c r="I42" s="314"/>
      <c r="J42" s="314"/>
      <c r="K42" s="314"/>
      <c r="L42" s="314"/>
      <c r="M42" s="314"/>
      <c r="N42" s="314"/>
      <c r="O42" s="314"/>
      <c r="P42" s="314"/>
      <c r="Q42" s="314"/>
      <c r="R42" s="314"/>
      <c r="S42" s="314"/>
      <c r="T42" s="314"/>
      <c r="U42" s="314"/>
    </row>
    <row r="43" spans="2:21" ht="19.5" x14ac:dyDescent="0.2">
      <c r="B43" s="320" t="s">
        <v>119</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2">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2">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2">
      <c r="B65495" s="11" t="s">
        <v>28</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29</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B1" zoomScale="70" zoomScaleNormal="70" workbookViewId="0">
      <selection activeCell="M4" sqref="M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133</v>
      </c>
      <c r="C2" s="324" t="s">
        <v>173</v>
      </c>
      <c r="D2" s="324"/>
      <c r="E2" s="324"/>
      <c r="F2" s="324"/>
      <c r="G2" s="2"/>
      <c r="H2" s="325" t="s">
        <v>174</v>
      </c>
      <c r="I2" s="325"/>
      <c r="J2" s="325"/>
      <c r="K2" s="325"/>
      <c r="L2" s="3"/>
      <c r="M2" s="319" t="s">
        <v>175</v>
      </c>
      <c r="N2" s="319"/>
      <c r="O2" s="319"/>
      <c r="P2" s="319"/>
      <c r="Q2" s="58"/>
      <c r="R2" s="326" t="s">
        <v>176</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129</v>
      </c>
      <c r="C4" s="39">
        <f>Autoevaluación!R84/SUM(Autoevaluación!R84:R87)</f>
        <v>0</v>
      </c>
      <c r="D4" s="8">
        <f>Autoevaluación!R85/SUM(Autoevaluación!R84:R87)</f>
        <v>0</v>
      </c>
      <c r="E4" s="8">
        <v>0.03</v>
      </c>
      <c r="F4" s="8">
        <f>Autoevaluación!R87/SUM(Autoevaluación!R84:R87)</f>
        <v>0.33333333333333331</v>
      </c>
      <c r="G4" s="316"/>
      <c r="H4" s="19">
        <v>0.6</v>
      </c>
      <c r="I4" s="8">
        <v>0.65</v>
      </c>
      <c r="J4" s="8">
        <v>0.7</v>
      </c>
      <c r="K4" s="8">
        <v>0.75</v>
      </c>
      <c r="L4" s="323"/>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130</v>
      </c>
      <c r="C5" s="39">
        <f>Autoevaluación!R89/SUM(Autoevaluación!R89:R92)</f>
        <v>0.42857142857142855</v>
      </c>
      <c r="D5" s="8">
        <f>Autoevaluación!R90/SUM(Autoevaluación!R89:R92)</f>
        <v>0.42857142857142855</v>
      </c>
      <c r="E5" s="8">
        <v>0.03</v>
      </c>
      <c r="F5" s="8">
        <f>Autoevaluación!R92/SUM(Autoevaluación!R89:R92)</f>
        <v>0</v>
      </c>
      <c r="G5" s="316"/>
      <c r="H5" s="19">
        <v>0.5</v>
      </c>
      <c r="I5" s="8">
        <v>0.55000000000000004</v>
      </c>
      <c r="J5" s="8">
        <v>0.6</v>
      </c>
      <c r="K5" s="8">
        <v>0.65</v>
      </c>
      <c r="L5" s="323"/>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31</v>
      </c>
      <c r="C6" s="39">
        <f>Autoevaluación!R98/SUM(Autoevaluación!R98:R101)</f>
        <v>0.5</v>
      </c>
      <c r="D6" s="8">
        <f>Autoevaluación!R99/SUM(Autoevaluación!R98:R101)</f>
        <v>0.5</v>
      </c>
      <c r="E6" s="8">
        <v>0.03</v>
      </c>
      <c r="F6" s="8">
        <f>Autoevaluación!R101/SUM(Autoevaluación!R98:R101)</f>
        <v>0</v>
      </c>
      <c r="G6" s="316"/>
      <c r="H6" s="19">
        <v>0.5</v>
      </c>
      <c r="I6" s="8">
        <v>0.5</v>
      </c>
      <c r="J6" s="8">
        <v>0.5</v>
      </c>
      <c r="K6" s="8">
        <v>0.6</v>
      </c>
      <c r="L6" s="323"/>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131</v>
      </c>
      <c r="C7" s="39">
        <f>Autoevaluación!R102/SUM(Autoevaluación!R102:R105)</f>
        <v>0.3</v>
      </c>
      <c r="D7" s="8">
        <f>Autoevaluación!R103/SUM(Autoevaluación!R102:R105)</f>
        <v>0.3</v>
      </c>
      <c r="E7" s="8">
        <v>0.03</v>
      </c>
      <c r="F7" s="8">
        <f>Autoevaluación!R105/SUM(Autoevaluación!R102:R105)</f>
        <v>0.1</v>
      </c>
      <c r="G7" s="316"/>
      <c r="H7" s="19">
        <v>0.45</v>
      </c>
      <c r="I7" s="8">
        <v>0.6</v>
      </c>
      <c r="J7" s="8">
        <v>0.65</v>
      </c>
      <c r="K7" s="8">
        <v>0.7</v>
      </c>
      <c r="L7" s="323"/>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132</v>
      </c>
      <c r="C8" s="39">
        <f>Autoevaluación!R114/SUM(Autoevaluación!R114:R117)</f>
        <v>0</v>
      </c>
      <c r="D8" s="8">
        <f>Autoevaluación!R115/SUM(Autoevaluación!R114:R117)</f>
        <v>0</v>
      </c>
      <c r="E8" s="8">
        <v>0.03</v>
      </c>
      <c r="F8" s="8">
        <f>Autoevaluación!R117/SUM(Autoevaluación!R114:R117)</f>
        <v>1</v>
      </c>
      <c r="G8" s="316"/>
      <c r="H8" s="19">
        <v>0.45</v>
      </c>
      <c r="I8" s="8">
        <v>0.48</v>
      </c>
      <c r="J8" s="8">
        <v>0.6</v>
      </c>
      <c r="K8" s="8">
        <v>0.7</v>
      </c>
      <c r="L8" s="323"/>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thickTop="1" x14ac:dyDescent="0.2">
      <c r="B10" s="16" t="s">
        <v>134</v>
      </c>
      <c r="C10" s="13">
        <f>AVERAGE(C4:C9)</f>
        <v>0.24571428571428572</v>
      </c>
      <c r="D10" s="13">
        <f>AVERAGE(D4:D9)</f>
        <v>0.24571428571428572</v>
      </c>
      <c r="E10" s="13">
        <f>AVERAGE(E4:E9)</f>
        <v>0.03</v>
      </c>
      <c r="F10" s="13">
        <f>AVERAGE(F4:F9)</f>
        <v>0.28666666666666668</v>
      </c>
      <c r="G10" s="10"/>
      <c r="H10" s="13">
        <f>AVERAGE(H4:H9)</f>
        <v>0.50000000000000011</v>
      </c>
      <c r="I10" s="13">
        <f>AVERAGE(I4:I9)</f>
        <v>0.55600000000000005</v>
      </c>
      <c r="J10" s="13">
        <f>AVERAGE(J4:J9)</f>
        <v>0.61</v>
      </c>
      <c r="K10" s="13">
        <f>AVERAGE(K4:K9)</f>
        <v>0.68</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27</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233</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203</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119</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204</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205</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206</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174</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31" t="s">
        <v>27</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03" t="s">
        <v>575</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576</v>
      </c>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119</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577</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578</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t="s">
        <v>579</v>
      </c>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175</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29" t="s">
        <v>27</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119</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26" t="s">
        <v>176</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29" t="s">
        <v>27</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0" t="s">
        <v>119</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28</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29</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opLeftCell="B1" zoomScale="70" zoomScaleNormal="70" workbookViewId="0">
      <selection activeCell="B35" sqref="B35:U3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24</v>
      </c>
      <c r="C2" s="324" t="s">
        <v>173</v>
      </c>
      <c r="D2" s="324"/>
      <c r="E2" s="324"/>
      <c r="F2" s="324"/>
      <c r="G2" s="2"/>
      <c r="H2" s="325" t="s">
        <v>174</v>
      </c>
      <c r="I2" s="325"/>
      <c r="J2" s="325"/>
      <c r="K2" s="325"/>
      <c r="L2" s="3"/>
      <c r="M2" s="319" t="s">
        <v>175</v>
      </c>
      <c r="N2" s="319"/>
      <c r="O2" s="319"/>
      <c r="P2" s="319"/>
      <c r="Q2" s="58"/>
      <c r="R2" s="326" t="s">
        <v>176</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0.5</v>
      </c>
      <c r="E4" s="8">
        <f>Autoevaluación!R124/SUM(Autoevaluación!R122:R125)</f>
        <v>0.5</v>
      </c>
      <c r="F4" s="8">
        <f>Autoevaluación!R125/SUM(Autoevaluación!R122:R125)</f>
        <v>0</v>
      </c>
      <c r="G4" s="316"/>
      <c r="H4" s="8">
        <v>0.1</v>
      </c>
      <c r="I4" s="8">
        <v>0.2</v>
      </c>
      <c r="J4" s="8">
        <v>0.2</v>
      </c>
      <c r="K4" s="8">
        <v>0.2</v>
      </c>
      <c r="L4" s="323"/>
      <c r="M4" s="8">
        <v>0.2</v>
      </c>
      <c r="N4" s="8">
        <v>0.2</v>
      </c>
      <c r="O4" s="8">
        <v>0.2</v>
      </c>
      <c r="P4" s="8">
        <v>0.2</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0.25</v>
      </c>
      <c r="D5" s="8">
        <f>Autoevaluación!R129/SUM(Autoevaluación!R128:R131)</f>
        <v>0</v>
      </c>
      <c r="E5" s="8">
        <f>Autoevaluación!R130/SUM(Autoevaluación!R128:R131)</f>
        <v>0.75</v>
      </c>
      <c r="F5" s="8">
        <f>Autoevaluación!R131/SUM(Autoevaluación!R128:R131)</f>
        <v>0</v>
      </c>
      <c r="G5" s="316"/>
      <c r="H5" s="8">
        <v>0.4</v>
      </c>
      <c r="I5" s="8">
        <v>0.4</v>
      </c>
      <c r="J5" s="8">
        <v>0</v>
      </c>
      <c r="K5" s="8">
        <f>Autoevaluación!S131/SUM(Autoevaluación!S128:S131)</f>
        <v>0</v>
      </c>
      <c r="L5" s="323"/>
      <c r="M5" s="8">
        <v>0.4</v>
      </c>
      <c r="N5" s="8">
        <v>0.25</v>
      </c>
      <c r="O5" s="8">
        <v>0.1</v>
      </c>
      <c r="P5" s="8">
        <v>0.05</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1</v>
      </c>
      <c r="F6" s="8">
        <f>Autoevaluación!R137/SUM(Autoevaluación!R134:R137)</f>
        <v>0</v>
      </c>
      <c r="G6" s="316"/>
      <c r="H6" s="8">
        <v>0.25</v>
      </c>
      <c r="I6" s="8">
        <v>0.25</v>
      </c>
      <c r="J6" s="8">
        <v>0.25</v>
      </c>
      <c r="K6" s="8">
        <v>0.25</v>
      </c>
      <c r="L6" s="323"/>
      <c r="M6" s="8">
        <v>0.25</v>
      </c>
      <c r="N6" s="8">
        <v>0.25</v>
      </c>
      <c r="O6" s="8">
        <v>0.25</v>
      </c>
      <c r="P6" s="8">
        <v>0.25</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0.33333333333333331</v>
      </c>
      <c r="D7" s="8">
        <f>Autoevaluación!R140/SUM(Autoevaluación!R139:R142)</f>
        <v>0.66666666666666663</v>
      </c>
      <c r="E7" s="8">
        <f>Autoevaluación!R141/SUM(Autoevaluación!R139:R142)</f>
        <v>0</v>
      </c>
      <c r="F7" s="8">
        <f>Autoevaluación!R142/SUM(Autoevaluación!R139:R142)</f>
        <v>0</v>
      </c>
      <c r="G7" s="316"/>
      <c r="H7" s="8">
        <v>0.15</v>
      </c>
      <c r="I7" s="8">
        <v>0.2</v>
      </c>
      <c r="J7" s="8">
        <v>0.2</v>
      </c>
      <c r="K7" s="8">
        <v>0.2</v>
      </c>
      <c r="L7" s="323"/>
      <c r="M7" s="8">
        <v>0.2</v>
      </c>
      <c r="N7" s="8">
        <v>0.2</v>
      </c>
      <c r="O7" s="8">
        <v>0.2</v>
      </c>
      <c r="P7" s="8">
        <v>0.2</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135</v>
      </c>
      <c r="C10" s="13">
        <f>AVERAGE(C4:C9)</f>
        <v>0.14583333333333331</v>
      </c>
      <c r="D10" s="13">
        <f>AVERAGE(D4:D9)</f>
        <v>0.29166666666666663</v>
      </c>
      <c r="E10" s="13">
        <f>AVERAGE(E4:E9)</f>
        <v>0.5625</v>
      </c>
      <c r="F10" s="13">
        <f>AVERAGE(F4:F9)</f>
        <v>0</v>
      </c>
      <c r="G10" s="10"/>
      <c r="H10" s="13">
        <f>AVERAGE(H4:H9)</f>
        <v>0.22500000000000001</v>
      </c>
      <c r="I10" s="13">
        <f>AVERAGE(I4:I9)</f>
        <v>0.26250000000000001</v>
      </c>
      <c r="J10" s="13">
        <f>AVERAGE(J4:J9)</f>
        <v>0.16250000000000001</v>
      </c>
      <c r="K10" s="13">
        <f>AVERAGE(K4:K9)</f>
        <v>0.16250000000000001</v>
      </c>
      <c r="L10" s="10"/>
      <c r="M10" s="13">
        <f>AVERAGE(M4:M9)</f>
        <v>0.26250000000000001</v>
      </c>
      <c r="N10" s="13">
        <f>AVERAGE(N4:N9)</f>
        <v>0.22499999999999998</v>
      </c>
      <c r="O10" s="13">
        <f>AVERAGE(O4:O9)</f>
        <v>0.1875</v>
      </c>
      <c r="P10" s="13">
        <f>AVERAGE(P4:P9)</f>
        <v>0.17499999999999999</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27</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234</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229</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119</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230</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231</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232</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174</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27</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03" t="s">
        <v>563</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564</v>
      </c>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119</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565</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566</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t="s">
        <v>567</v>
      </c>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175</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27</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03" t="s">
        <v>568</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t="s">
        <v>569</v>
      </c>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119</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t="s">
        <v>565</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t="s">
        <v>566</v>
      </c>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t="s">
        <v>567</v>
      </c>
      <c r="C37" s="303"/>
      <c r="D37" s="303"/>
      <c r="E37" s="303"/>
      <c r="F37" s="303"/>
      <c r="G37" s="303"/>
      <c r="H37" s="303"/>
      <c r="I37" s="303"/>
      <c r="J37" s="303"/>
      <c r="K37" s="303"/>
      <c r="L37" s="303"/>
      <c r="M37" s="303"/>
      <c r="N37" s="303"/>
      <c r="O37" s="303"/>
      <c r="P37" s="303"/>
      <c r="Q37" s="303"/>
      <c r="R37" s="303"/>
      <c r="S37" s="303"/>
      <c r="T37" s="303"/>
      <c r="U37" s="303"/>
    </row>
    <row r="40" spans="2:21" x14ac:dyDescent="0.2">
      <c r="B40" s="326" t="s">
        <v>176</v>
      </c>
      <c r="C40" s="326"/>
      <c r="D40" s="326"/>
      <c r="E40" s="326"/>
      <c r="F40" s="326"/>
      <c r="G40" s="326"/>
      <c r="H40" s="326"/>
      <c r="I40" s="326"/>
      <c r="J40" s="326"/>
      <c r="K40" s="326"/>
      <c r="L40" s="326"/>
      <c r="M40" s="326"/>
      <c r="N40" s="326"/>
      <c r="O40" s="326"/>
      <c r="P40" s="326"/>
      <c r="Q40" s="326"/>
      <c r="R40" s="326"/>
      <c r="S40" s="326"/>
      <c r="T40" s="326"/>
      <c r="U40" s="326"/>
    </row>
    <row r="41" spans="2:21" ht="19.5" x14ac:dyDescent="0.2">
      <c r="B41" s="331" t="s">
        <v>27</v>
      </c>
      <c r="C41" s="332"/>
      <c r="D41" s="332"/>
      <c r="E41" s="332"/>
      <c r="F41" s="332"/>
      <c r="G41" s="332"/>
      <c r="H41" s="332"/>
      <c r="I41" s="332"/>
      <c r="J41" s="332"/>
      <c r="K41" s="332"/>
      <c r="L41" s="332"/>
      <c r="M41" s="332"/>
      <c r="N41" s="332"/>
      <c r="O41" s="332"/>
      <c r="P41" s="332"/>
      <c r="Q41" s="332"/>
      <c r="R41" s="332"/>
      <c r="S41" s="332"/>
      <c r="T41" s="332"/>
      <c r="U41" s="332"/>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20" t="s">
        <v>119</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1" t="s">
        <v>28</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29</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Andrea Bolívar♥</cp:lastModifiedBy>
  <cp:lastPrinted>2011-10-07T14:16:27Z</cp:lastPrinted>
  <dcterms:created xsi:type="dcterms:W3CDTF">2010-02-23T19:10:51Z</dcterms:created>
  <dcterms:modified xsi:type="dcterms:W3CDTF">2025-01-16T02:27:47Z</dcterms:modified>
</cp:coreProperties>
</file>