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ER La Primavera\Desktop\2024 CER La Primavera\Rendicion de cuentas 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1600" windowHeight="9630"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l="1"/>
  <c r="A30" i="1" l="1"/>
  <c r="A31" i="1" l="1"/>
  <c r="A32" i="1"/>
  <c r="A33" i="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D17" i="4" l="1"/>
  <c r="E16" i="4"/>
  <c r="B16" i="4"/>
  <c r="E17" i="4"/>
  <c r="D16" i="4"/>
  <c r="C16" i="4"/>
  <c r="B17" i="4"/>
  <c r="C17" i="4"/>
  <c r="C18" i="4"/>
  <c r="E18" i="4"/>
  <c r="B19" i="4"/>
  <c r="D18" i="4"/>
  <c r="B18" i="4"/>
  <c r="E19" i="4"/>
  <c r="D19" i="4"/>
  <c r="C19" i="4"/>
  <c r="D20" i="4"/>
  <c r="C20" i="4"/>
  <c r="E20" i="4"/>
  <c r="B20" i="4"/>
  <c r="C21" i="4"/>
  <c r="D21" i="4"/>
  <c r="E21" i="4"/>
  <c r="B21" i="4"/>
  <c r="B22" i="4"/>
  <c r="C22" i="4"/>
  <c r="D23" i="4"/>
  <c r="D22" i="4"/>
  <c r="C23" i="4"/>
  <c r="D28" i="4"/>
  <c r="C24" i="4"/>
  <c r="C25" i="4"/>
  <c r="D24" i="4"/>
  <c r="D25" i="4"/>
  <c r="B24" i="4"/>
  <c r="B25" i="4"/>
  <c r="B27" i="4"/>
  <c r="C26" i="4"/>
  <c r="B26" i="4"/>
  <c r="D30" i="4"/>
  <c r="D26" i="4"/>
  <c r="D27" i="4"/>
  <c r="C27" i="4"/>
  <c r="C28" i="4"/>
  <c r="C74" i="4"/>
  <c r="C29" i="4"/>
  <c r="D29" i="4"/>
  <c r="C30" i="4"/>
  <c r="D31" i="4"/>
  <c r="D32" i="4"/>
  <c r="C31" i="4"/>
  <c r="C32" i="4"/>
  <c r="D34" i="4"/>
  <c r="C34" i="4"/>
  <c r="C36" i="4"/>
  <c r="D33" i="4"/>
  <c r="C33" i="4"/>
  <c r="C35" i="4"/>
  <c r="D35" i="4"/>
  <c r="D36" i="4"/>
  <c r="C37" i="4"/>
  <c r="D37" i="4"/>
  <c r="C38" i="4"/>
  <c r="D38" i="4"/>
  <c r="D39" i="4"/>
  <c r="C39" i="4"/>
  <c r="D40" i="4"/>
  <c r="C40" i="4"/>
  <c r="D41" i="4"/>
  <c r="C41" i="4"/>
  <c r="C42" i="4"/>
  <c r="D42" i="4"/>
  <c r="C43" i="4"/>
  <c r="D43" i="4"/>
  <c r="C44" i="4"/>
  <c r="D45" i="4"/>
  <c r="D44" i="4"/>
  <c r="C45" i="4"/>
  <c r="C46" i="4"/>
  <c r="D46" i="4"/>
  <c r="D47" i="4"/>
  <c r="C47" i="4"/>
  <c r="C48" i="4"/>
  <c r="D48" i="4"/>
  <c r="C49" i="4"/>
  <c r="D49" i="4"/>
  <c r="D50" i="4"/>
  <c r="C50" i="4"/>
  <c r="C51" i="4"/>
  <c r="D51" i="4"/>
  <c r="D52" i="4"/>
  <c r="D56" i="4"/>
  <c r="C52" i="4"/>
  <c r="C53" i="4"/>
  <c r="D53" i="4"/>
  <c r="D54" i="4"/>
  <c r="D55" i="4"/>
  <c r="C54" i="4"/>
  <c r="C55" i="4"/>
  <c r="C56" i="4"/>
  <c r="C57" i="4"/>
  <c r="C58" i="4"/>
  <c r="D57" i="4"/>
  <c r="D58" i="4"/>
  <c r="D59" i="4"/>
  <c r="C59" i="4"/>
  <c r="C61" i="4"/>
  <c r="D60" i="4"/>
  <c r="C60" i="4"/>
  <c r="D61" i="4"/>
  <c r="D62" i="4"/>
  <c r="D63" i="4"/>
  <c r="C63" i="4"/>
  <c r="C62" i="4"/>
  <c r="D64" i="4"/>
  <c r="D65" i="4"/>
  <c r="C64" i="4"/>
  <c r="C65" i="4"/>
  <c r="D66" i="4"/>
  <c r="D67" i="4"/>
  <c r="C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<sst xmlns="http://schemas.openxmlformats.org/spreadsheetml/2006/main" count="453" uniqueCount="290">
  <si>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</si>
  <si>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</si>
  <si>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</si>
  <si>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</si>
  <si>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</si>
  <si>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</si>
  <si>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</si>
  <si>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</si>
  <si>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</si>
  <si>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</si>
  <si>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</si>
  <si>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</si>
  <si>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</si>
  <si>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</si>
  <si>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</si>
  <si>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</si>
  <si>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</si>
  <si>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</si>
  <si>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</si>
  <si>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</si>
  <si>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</si>
  <si>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</si>
  <si>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</si>
  <si>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</si>
  <si>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</si>
  <si>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</si>
  <si>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</si>
  <si>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</si>
  <si>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</si>
  <si>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</si>
  <si>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</si>
  <si>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</si>
  <si>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</si>
  <si>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</si>
  <si>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</si>
  <si>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</si>
  <si>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</si>
  <si>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</si>
  <si>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</si>
  <si>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</si>
  <si>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</si>
  <si>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</si>
  <si>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</si>
  <si>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</si>
  <si>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</si>
  <si>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</si>
  <si>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</si>
  <si>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</si>
  <si>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</si>
  <si>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</si>
  <si>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</si>
  <si>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</si>
  <si>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</si>
  <si>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</si>
  <si>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</si>
  <si>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</si>
  <si>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</si>
  <si>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</si>
  <si>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</si>
  <si>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</si>
  <si>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</si>
  <si>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</si>
  <si>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</si>
  <si>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</si>
  <si>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</si>
  <si>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</si>
  <si>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</si>
  <si>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</si>
  <si>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</si>
  <si>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</si>
  <si>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</si>
  <si>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</si>
  <si>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</si>
  <si>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</si>
  <si>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</si>
  <si>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</si>
  <si>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</si>
  <si>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</si>
  <si>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</si>
  <si>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</si>
  <si>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</si>
  <si>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</si>
  <si>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</si>
  <si>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</si>
  <si>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</si>
  <si>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</si>
  <si>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</si>
  <si>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</si>
  <si>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</si>
  <si>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</si>
  <si>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</si>
  <si>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</si>
  <si>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</si>
  <si>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</si>
  <si>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</si>
  <si>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</si>
  <si>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</si>
  <si>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</si>
  <si>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</si>
  <si>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</si>
  <si>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</si>
  <si>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</si>
  <si>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</si>
  <si>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</si>
  <si>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</si>
  <si>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</si>
  <si>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</si>
  <si>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</si>
  <si>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</si>
  <si>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</si>
  <si>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</si>
  <si>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</si>
  <si>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</si>
  <si>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</si>
  <si>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</si>
  <si>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</si>
  <si>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</si>
  <si>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</si>
  <si>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</si>
  <si>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</si>
  <si>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</si>
  <si>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</si>
  <si>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</si>
  <si>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</si>
  <si>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</si>
  <si>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</si>
  <si>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</si>
  <si>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</si>
  <si>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</si>
  <si>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</si>
  <si>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</si>
  <si>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</si>
  <si>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</si>
  <si>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</si>
  <si>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</si>
  <si>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</si>
  <si>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</si>
  <si>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</si>
  <si>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</si>
  <si>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</si>
  <si>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</si>
  <si>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</si>
  <si>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</si>
  <si>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</si>
  <si>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</si>
  <si>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</si>
  <si>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</si>
  <si>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</si>
  <si>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</si>
  <si>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</si>
  <si>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</si>
  <si>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</si>
  <si>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</si>
  <si>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</si>
  <si>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</si>
  <si>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</si>
  <si>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</si>
  <si>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</si>
  <si>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</si>
  <si>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</si>
  <si>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</si>
  <si>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</si>
  <si>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</si>
  <si>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</si>
  <si>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</si>
  <si>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</si>
  <si>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</si>
  <si>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</si>
  <si>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</si>
  <si>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</si>
  <si>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</si>
  <si>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</si>
  <si>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</si>
  <si>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</si>
  <si>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</si>
  <si>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</si>
  <si>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</si>
  <si>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</si>
  <si>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</si>
  <si>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</si>
  <si>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</si>
  <si>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</si>
  <si>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</si>
  <si>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</si>
  <si>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</si>
  <si>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</si>
  <si>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</si>
  <si>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</si>
  <si>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</si>
  <si>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</si>
  <si>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</si>
  <si>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</si>
  <si>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</si>
  <si>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</si>
  <si>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</si>
  <si>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</si>
  <si>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</si>
  <si>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</si>
  <si>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</si>
  <si>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</si>
  <si>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</si>
  <si>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</si>
  <si>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</si>
  <si>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</si>
  <si>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</si>
  <si>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</si>
  <si>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</si>
  <si>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</si>
  <si>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</si>
  <si>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</si>
  <si>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</si>
  <si>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</si>
  <si>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</si>
  <si>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</si>
  <si>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</si>
  <si>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</si>
  <si>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</si>
  <si>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</si>
  <si>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</si>
  <si>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Cronograma de actividades, acta de acuerdo entre todos los docentes para estipular fecha de la rendicion de cuentas ( VER ACTA 19-FEB)</t>
  </si>
  <si>
    <t>Invitacion por parte del director y verifica a cada sede, invitancion a entrada del municipio, utilizacion de los medios de comunicación ( DIGITAL Y ESCRITOS)</t>
  </si>
  <si>
    <t>Acta de subrealizacion y evidencia de buena participacion</t>
  </si>
  <si>
    <t>Se establecen equipos de trabajo por gestion para rendir informes con su respectiva divulgacion, actas de distribucion de grupos</t>
  </si>
  <si>
    <t xml:space="preserve">Cada equipo elije su fuler para rendir informes </t>
  </si>
  <si>
    <t>Cada equipo de trabajo realizo seguimiento a su gestion realizando los avances y fortaleciendo las debilidades</t>
  </si>
  <si>
    <t>Se realizaron mesas de trabajo para organizar la logistica de la rendicion de cuentas</t>
  </si>
  <si>
    <t>Actas y asistencia donde se evidenciara la gestion realizada por parte del director y docentes, comunicado de solicitud a la casa de la cultura para la realizacion de evento</t>
  </si>
  <si>
    <t>Reuniones con la comunidad, invitanciones ferias y telefonicas, solicitud del permiso para la utlizacion de los espacios ferias y TIC´S</t>
  </si>
  <si>
    <t>El director y docentes realizaron las respectivas invitaciones a la comunidad educativa y alas diferentes autoridades ( Actas- invitaciones- llamados telefonicos- dialogo personal, redes sociales, etc)</t>
  </si>
  <si>
    <t>Cada equipo de trabajo formula objetivos y metas en el PMI  y se realizo su respectivo segumiento</t>
  </si>
  <si>
    <t>Reuniones y actos que evidenciaron el proceso de rendicion de cuentas</t>
  </si>
  <si>
    <t>Acta de cierre de vigencia 2023, documento de ingresos totales por concepto, ejecucion acumulada de egresos, egresos totales por conceptos, libros de contratacion</t>
  </si>
  <si>
    <t>Cronograma anual, se estipulo fecha para realizar la rendicion de cuentas, actos de reunion, asistencia, acuerdos, invitaciones</t>
  </si>
  <si>
    <t>Utilizacion de las nuevas tecnologias  ( CELULAR, COMPUTADOR, VIDEO BEAM)</t>
  </si>
  <si>
    <t>Reunios de directivo y docentes con su respectiva acta, donde se establecio funsiones de cada uno de ellos</t>
  </si>
  <si>
    <t>Comunicación asertiva entre los  mienbros de la comunidad educativa ( ACTAS, EVIDENCIAS, FOTOGRAFIAS</t>
  </si>
  <si>
    <t>Formatos: El centro cuenta con formatos estandarizados para cumplir con la rendicion de cuentas. - Documentos de ingresos totales por ingresos, ejecucion acumulada de egresos, egresos totales por concepto, libros de contratacion</t>
  </si>
  <si>
    <t>Formatos: Documentos de ingresos totales de ingresos, libros de contambilidad</t>
  </si>
  <si>
    <t>Formatos de presupuestos: Los padres de familia y acudientes fimaron por escrito presupuestos de interes para la comunidad, y formatos de ingresos y egresos</t>
  </si>
  <si>
    <t>Plan de mejoramiento actualizado y su seguimiento</t>
  </si>
  <si>
    <t>Se socializo las metas e indicaciones a cada area de gestion</t>
  </si>
  <si>
    <t>Se verifico trimestralmente estos procesos y realizo el respceptivo seguimiento por parte del director y otras entidades</t>
  </si>
  <si>
    <t>Realizar la informacion a travez de diapositivas para informar a la comunidad educativa y otras entidades</t>
  </si>
  <si>
    <t>Se realizo la respectiva metodologia ( Formato para que el padre de familia y demas presenten sus sugerencias)</t>
  </si>
  <si>
    <t>Se hizo la respectivacomparacion de rendicion de cuentas del año- 2022-2023</t>
  </si>
  <si>
    <t>Se definio como sitios para la rendicion la casa de la cultura, para el año 2023</t>
  </si>
  <si>
    <t>Se realizo periodicamente teniendo en cuenta los procesos realizados en el C.E.R</t>
  </si>
  <si>
    <t>Se socializo todos los procesos pedagogicos administrativos en cada sede</t>
  </si>
  <si>
    <t>Se socializo por parte del director y docentes de cada sede en las respectivas reuniones en cada sede, se envio invitacion</t>
  </si>
  <si>
    <t>Se definio la metodologia para realizar la respectiva rendicion de cuentasteniendo en cuenta cada lider de proceso</t>
  </si>
  <si>
    <t>Se realizaron las respectivas carteleras informativas para convocar a la comunidad a la rendicion de cuentas</t>
  </si>
  <si>
    <t>Se realizaron vaias capacitaciones a los lideres de proceso y demas docentes de cada sede</t>
  </si>
  <si>
    <t>Se convoco a la comunidad a travez de whatsapp y medios telefonicos convocandolos a la rendicion de cuentas a celebrarse el dia 26 de febrero 2024</t>
  </si>
  <si>
    <t>Se efectuo la invitacion a las autoridades y comunidad en general con 30 dias de anticipacion</t>
  </si>
  <si>
    <t>Se entrego invitaciones por medio fisico y virtual a cada ente municipal y comunidad educativa</t>
  </si>
  <si>
    <t>Se envio mensaje de difusion via celular para la convocatoria a la rendicion de cuentas</t>
  </si>
  <si>
    <t>Se diseño espacio para la participacion de todas las partes</t>
  </si>
  <si>
    <t>Se realizo un formato para los convocados en la cual pueden dar propuestas</t>
  </si>
  <si>
    <t>Se recibio y se analizo lo propuesto por la comunidad</t>
  </si>
  <si>
    <t>S e confirio el espacio a todos los interesados para poder participar</t>
  </si>
  <si>
    <t>Se socializo los temas a tratar en la rendicion de cuentas</t>
  </si>
  <si>
    <t>Se registro la asistencia a la rendicion de cuentas</t>
  </si>
  <si>
    <t>Se diligencio el formato para observar los resultados obtenidos</t>
  </si>
  <si>
    <t>Se publico el informe en la plataforma de enjambre</t>
  </si>
  <si>
    <t>Se dio respuesta escrita a las inquietudes de la comunidad, sobre los temas de la rendicion y se publicaron en la pagina web</t>
  </si>
  <si>
    <t>Se evaluo de manera general la estrategia</t>
  </si>
  <si>
    <t>Se analizo los resultados, recomendaciones y sugerencias recibidas</t>
  </si>
  <si>
    <t>La comunidad educativa ha participado activamente en la asamblea de rendicion de cuentas, integrandose en la conformacion de los diferentes entes del gobierno escolar, asi como tambien se han bridando los espacios para que hagan sus respectivas intervenciones y observaciones en pro del buenfuncionamiento del C.E.R</t>
  </si>
  <si>
    <t>Los P.M.E se han venido realizando teniendo en cuenta las propuestas y necesidades presentadas por la comunidad educativa e invitados especiales que participan del evento</t>
  </si>
  <si>
    <t>Se publico en cada sede los resultados de la rendicion de cuentas realizado en la vigencia 2023</t>
  </si>
  <si>
    <t>Se recopilo la informacion dad por los invitados especiales (Servidores publicos), con el fin de mejorar el desarrollo de futuras actividades propuestas por el centro educativo rural</t>
  </si>
  <si>
    <t>Se analizaron las recomendaciones presentados por los entes de control (Personeria municipal) en cuanto a la rendicion de cuentas</t>
  </si>
  <si>
    <t>Se han tenido en cuenta las recomendaciones presentadas mediante el dialogo y la participacion de las comunidad educativa</t>
  </si>
  <si>
    <t>La estrategia propuesta, fue eficiete, ya que la comunidad educativa participo activamente en el desarrollo del evento</t>
  </si>
  <si>
    <t>Se envio los informes de los resultados y las recomendaciones y compromisos adquiridos</t>
  </si>
  <si>
    <t>Se realizo la evaluacion y se ha garantizado la participacion en el evento</t>
  </si>
  <si>
    <t>Se elaboro el plan de accion a realizar para la rendicion de cuentas</t>
  </si>
  <si>
    <t>Se garantizo la aplicación de procesos para mejorar los procesos de rendicion de cuentas</t>
  </si>
  <si>
    <t>Se documento evidencias y se sistematizaron para tenerlas en cuenta a futuras socializaciones</t>
  </si>
  <si>
    <t>LOURDES</t>
  </si>
  <si>
    <t>CENTRO EDUCATIVO RURAL LA PRIMAVERA</t>
  </si>
  <si>
    <t>LUIS HERNANDO CUESTA PEREA</t>
  </si>
  <si>
    <t>Visita a cada sede por parte del director, reunion con padres de familia, socializacion e inventaio de la rendicion de cuentas</t>
  </si>
  <si>
    <t>Sensibilizar a la comunidad sobre la importancia de la rendicion de cuentas.</t>
  </si>
  <si>
    <t>La comunidad recnoce la importancia de la rendicion de ceuntas aña tras año</t>
  </si>
  <si>
    <t>Toda la comunidad educativa llegue a reconocer la importancia de la rendicion de cuentas.</t>
  </si>
  <si>
    <t>Participacion de la comunidad educativa en un 99,9%</t>
  </si>
  <si>
    <t>Puntualizar las causas que ocasionan la baja participación de la comunidad educativa .</t>
  </si>
  <si>
    <t>Identificar los medios por los cuales se motive a la comunidad educativa.</t>
  </si>
  <si>
    <t>Examinar las actividades realizadas y las respuestas obtenidas a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</si>
</sst>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90.852459016393439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92.095238095238102</c:v>
                </c:pt>
                <c:pt idx="1">
                  <c:v>89.285714285714292</c:v>
                </c:pt>
                <c:pt idx="2">
                  <c:v>94.444444444444443</c:v>
                </c:pt>
                <c:pt idx="3">
                  <c:v>92.4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95</c:v>
                </c:pt>
                <c:pt idx="3">
                  <c:v>88.333333333333329</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83.333333333333329</c:v>
                </c:pt>
                <c:pt idx="2">
                  <c:v>83.333333333333329</c:v>
                </c:pt>
                <c:pt idx="3">
                  <c:v>80</c:v>
                </c:pt>
                <c:pt idx="4" formatCode="0.00">
                  <c:v>94.166666666666671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16" zoomScale="85" zoomScaleNormal="85" workbookViewId="0">
      <selection activeCell="A27" sqref="A27:M27"/>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0" customFormat="1" ht="21" customHeight="1" x14ac:dyDescent="0.25">
      <c r="A30" s="171" t="s">
        <v>52</v>
      </c>
      <c r="B30" s="172"/>
      <c r="C30" s="172"/>
      <c r="D30" s="196" t="s">
        <v>187</v>
      </c>
      <c r="E30" s="197"/>
      <c r="F30" s="197"/>
      <c r="G30" s="197"/>
      <c r="H30" s="197"/>
      <c r="I30" s="197"/>
      <c r="J30" s="197"/>
      <c r="K30" s="197"/>
      <c r="L30" s="197"/>
      <c r="M30" s="211"/>
    </row>
    <row r="31" spans="1:13" s="90" customFormat="1" ht="33.75" customHeight="1" x14ac:dyDescent="0.25">
      <c r="A31" s="144" t="s">
        <v>118</v>
      </c>
      <c r="B31" s="145"/>
      <c r="C31" s="145"/>
      <c r="D31" s="146" t="s">
        <v>188</v>
      </c>
      <c r="E31" s="147"/>
      <c r="F31" s="147"/>
      <c r="G31" s="147"/>
      <c r="H31" s="147"/>
      <c r="I31" s="147"/>
      <c r="J31" s="147"/>
      <c r="K31" s="147"/>
      <c r="L31" s="147"/>
      <c r="M31" s="148"/>
    </row>
    <row r="32" spans="1:13" s="90" customFormat="1" ht="30" customHeight="1" x14ac:dyDescent="0.25">
      <c r="A32" s="144" t="s">
        <v>119</v>
      </c>
      <c r="B32" s="145"/>
      <c r="C32" s="145"/>
      <c r="D32" s="149" t="s">
        <v>189</v>
      </c>
      <c r="E32" s="150"/>
      <c r="F32" s="150"/>
      <c r="G32" s="150"/>
      <c r="H32" s="150"/>
      <c r="I32" s="150"/>
      <c r="J32" s="150"/>
      <c r="K32" s="150"/>
      <c r="L32" s="150"/>
      <c r="M32" s="151"/>
    </row>
    <row r="33" spans="1:13" s="90" customFormat="1" ht="31.5" customHeight="1" x14ac:dyDescent="0.25">
      <c r="A33" s="144" t="s">
        <v>53</v>
      </c>
      <c r="B33" s="145"/>
      <c r="C33" s="145"/>
      <c r="D33" s="149" t="s">
        <v>149</v>
      </c>
      <c r="E33" s="150"/>
      <c r="F33" s="150"/>
      <c r="G33" s="150"/>
      <c r="H33" s="150"/>
      <c r="I33" s="150"/>
      <c r="J33" s="150"/>
      <c r="K33" s="150"/>
      <c r="L33" s="150"/>
      <c r="M33" s="151"/>
    </row>
    <row r="34" spans="1:13" s="90" customFormat="1" ht="30.75" customHeight="1" x14ac:dyDescent="0.25">
      <c r="A34" s="144" t="s">
        <v>120</v>
      </c>
      <c r="B34" s="145"/>
      <c r="C34" s="145"/>
      <c r="D34" s="146" t="s">
        <v>190</v>
      </c>
      <c r="E34" s="147"/>
      <c r="F34" s="147"/>
      <c r="G34" s="147"/>
      <c r="H34" s="147"/>
      <c r="I34" s="147"/>
      <c r="J34" s="147"/>
      <c r="K34" s="147"/>
      <c r="L34" s="147"/>
      <c r="M34" s="148"/>
    </row>
    <row r="35" spans="1:13" s="90" customFormat="1" ht="35.25" customHeight="1" x14ac:dyDescent="0.25">
      <c r="A35" s="144" t="s">
        <v>79</v>
      </c>
      <c r="B35" s="145"/>
      <c r="C35" s="145"/>
      <c r="D35" s="146" t="s">
        <v>191</v>
      </c>
      <c r="E35" s="147"/>
      <c r="F35" s="147"/>
      <c r="G35" s="147"/>
      <c r="H35" s="147"/>
      <c r="I35" s="147"/>
      <c r="J35" s="147"/>
      <c r="K35" s="147"/>
      <c r="L35" s="147"/>
      <c r="M35" s="148"/>
    </row>
    <row r="36" spans="1:13" s="90" customFormat="1" ht="21" customHeight="1" x14ac:dyDescent="0.25">
      <c r="A36" s="144" t="s">
        <v>0</v>
      </c>
      <c r="B36" s="145"/>
      <c r="C36" s="145"/>
      <c r="D36" s="149" t="s">
        <v>150</v>
      </c>
      <c r="E36" s="150"/>
      <c r="F36" s="150"/>
      <c r="G36" s="150"/>
      <c r="H36" s="150"/>
      <c r="I36" s="150"/>
      <c r="J36" s="150"/>
      <c r="K36" s="150"/>
      <c r="L36" s="150"/>
      <c r="M36" s="151"/>
    </row>
    <row r="37" spans="1:13" s="90" customFormat="1" ht="36.75" customHeight="1" x14ac:dyDescent="0.25">
      <c r="A37" s="144" t="s">
        <v>1</v>
      </c>
      <c r="B37" s="145"/>
      <c r="C37" s="145"/>
      <c r="D37" s="146" t="s">
        <v>192</v>
      </c>
      <c r="E37" s="147"/>
      <c r="F37" s="147"/>
      <c r="G37" s="147"/>
      <c r="H37" s="147"/>
      <c r="I37" s="147"/>
      <c r="J37" s="147"/>
      <c r="K37" s="147"/>
      <c r="L37" s="147"/>
      <c r="M37" s="148"/>
    </row>
    <row r="38" spans="1:13" s="90" customFormat="1" ht="35.25" customHeight="1" x14ac:dyDescent="0.25">
      <c r="A38" s="144" t="s">
        <v>2</v>
      </c>
      <c r="B38" s="145"/>
      <c r="C38" s="145"/>
      <c r="D38" s="146" t="s">
        <v>193</v>
      </c>
      <c r="E38" s="147"/>
      <c r="F38" s="147"/>
      <c r="G38" s="147"/>
      <c r="H38" s="147"/>
      <c r="I38" s="147"/>
      <c r="J38" s="147"/>
      <c r="K38" s="147"/>
      <c r="L38" s="147"/>
      <c r="M38" s="148"/>
    </row>
    <row r="39" spans="1:13" s="90" customFormat="1" ht="21" customHeight="1" x14ac:dyDescent="0.25">
      <c r="A39" s="185" t="s">
        <v>1</v>
      </c>
      <c r="B39" s="147"/>
      <c r="C39" s="186"/>
      <c r="D39" s="149" t="s">
        <v>151</v>
      </c>
      <c r="E39" s="150"/>
      <c r="F39" s="150"/>
      <c r="G39" s="150"/>
      <c r="H39" s="150"/>
      <c r="I39" s="150"/>
      <c r="J39" s="150"/>
      <c r="K39" s="150"/>
      <c r="L39" s="150"/>
      <c r="M39" s="151"/>
    </row>
    <row r="40" spans="1:13" s="90" customFormat="1" ht="31.5" customHeight="1" x14ac:dyDescent="0.25">
      <c r="A40" s="185" t="s">
        <v>121</v>
      </c>
      <c r="B40" s="147"/>
      <c r="C40" s="186"/>
      <c r="D40" s="149" t="s">
        <v>194</v>
      </c>
      <c r="E40" s="150"/>
      <c r="F40" s="150"/>
      <c r="G40" s="150"/>
      <c r="H40" s="150"/>
      <c r="I40" s="150"/>
      <c r="J40" s="150"/>
      <c r="K40" s="150"/>
      <c r="L40" s="150"/>
      <c r="M40" s="151"/>
    </row>
    <row r="41" spans="1:13" s="90" customFormat="1" ht="54" customHeight="1" x14ac:dyDescent="0.25">
      <c r="A41" s="185" t="s">
        <v>122</v>
      </c>
      <c r="B41" s="147"/>
      <c r="C41" s="186"/>
      <c r="D41" s="146" t="s">
        <v>162</v>
      </c>
      <c r="E41" s="147"/>
      <c r="F41" s="147"/>
      <c r="G41" s="147"/>
      <c r="H41" s="147"/>
      <c r="I41" s="147"/>
      <c r="J41" s="147"/>
      <c r="K41" s="147"/>
      <c r="L41" s="147"/>
      <c r="M41" s="148"/>
    </row>
    <row r="42" spans="1:13" s="90"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11" zoomScaleNormal="100" workbookViewId="0">
      <selection activeCell="H21" sqref="H21"/>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52"/>
      <c r="C3" s="253"/>
      <c r="D3" s="253"/>
      <c r="E3" s="248" t="s">
        <v>94</v>
      </c>
      <c r="F3" s="248"/>
      <c r="G3" s="248"/>
      <c r="H3" s="248"/>
      <c r="I3" s="248"/>
      <c r="J3" s="249"/>
    </row>
    <row r="4" spans="1:10" s="7" customFormat="1" ht="26.25" customHeight="1" x14ac:dyDescent="0.35">
      <c r="A4" s="44"/>
      <c r="B4" s="254"/>
      <c r="C4" s="255"/>
      <c r="D4" s="255"/>
      <c r="E4" s="250" t="s">
        <v>68</v>
      </c>
      <c r="F4" s="250"/>
      <c r="G4" s="250"/>
      <c r="H4" s="250"/>
      <c r="I4" s="250"/>
      <c r="J4" s="251"/>
    </row>
    <row r="5" spans="1:10" s="7" customFormat="1" ht="33" customHeight="1" x14ac:dyDescent="0.25">
      <c r="A5" s="44"/>
      <c r="B5" s="228" t="s">
        <v>52</v>
      </c>
      <c r="C5" s="228"/>
      <c r="D5" s="228"/>
      <c r="E5" s="28" t="s">
        <v>279</v>
      </c>
      <c r="F5" s="28"/>
      <c r="G5" s="32" t="s">
        <v>76</v>
      </c>
      <c r="H5" s="112">
        <v>45341</v>
      </c>
      <c r="I5" s="259" t="s">
        <v>79</v>
      </c>
      <c r="J5" s="259"/>
    </row>
    <row r="6" spans="1:10" s="7" customFormat="1" ht="30.75" customHeight="1" x14ac:dyDescent="0.25">
      <c r="A6" s="44"/>
      <c r="B6" s="228" t="s">
        <v>106</v>
      </c>
      <c r="C6" s="228"/>
      <c r="D6" s="228"/>
      <c r="E6" s="28">
        <v>254418000041</v>
      </c>
      <c r="F6" s="28"/>
      <c r="G6" s="67" t="s">
        <v>53</v>
      </c>
      <c r="H6" s="28" t="s">
        <v>280</v>
      </c>
      <c r="I6" s="227">
        <f>IF(SUM(I9:I69)=0,"",AVERAGE(I9:I69))</f>
        <v>90.852459016393439</v>
      </c>
      <c r="J6" s="227"/>
    </row>
    <row r="7" spans="1:10" s="7" customFormat="1" ht="17.25" customHeight="1" x14ac:dyDescent="0.25">
      <c r="A7" s="44"/>
      <c r="B7" s="228" t="s">
        <v>77</v>
      </c>
      <c r="C7" s="228"/>
      <c r="D7" s="228"/>
      <c r="E7" s="229" t="s">
        <v>281</v>
      </c>
      <c r="F7" s="230"/>
      <c r="G7" s="230"/>
      <c r="H7" s="231"/>
      <c r="I7" s="227"/>
      <c r="J7" s="22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60" t="s">
        <v>4</v>
      </c>
      <c r="C9" s="60" t="s">
        <v>4</v>
      </c>
      <c r="D9" s="232">
        <f>IF(SUM(G9:G27)=0,"",AVERAGE(G9:G27))</f>
        <v>92.095238095238102</v>
      </c>
      <c r="E9" s="31" t="s">
        <v>6</v>
      </c>
      <c r="F9" s="63" t="s">
        <v>6</v>
      </c>
      <c r="G9" s="29">
        <f>IF(SUM(I9:I9)=0,"",AVERAGE(I9:I9))</f>
        <v>95</v>
      </c>
      <c r="H9" s="34" t="s">
        <v>204</v>
      </c>
      <c r="I9" s="30">
        <v>95</v>
      </c>
      <c r="J9" s="105" t="s">
        <v>282</v>
      </c>
    </row>
    <row r="10" spans="1:10" s="7" customFormat="1" ht="51" customHeight="1" x14ac:dyDescent="0.25">
      <c r="A10" s="59" t="str">
        <f>IF(I10&lt;61,MAX($A$8:A9)+1,"")</f>
        <v/>
      </c>
      <c r="B10" s="261"/>
      <c r="C10" s="60" t="s">
        <v>4</v>
      </c>
      <c r="D10" s="233"/>
      <c r="E10" s="263" t="s">
        <v>205</v>
      </c>
      <c r="F10" s="64" t="s">
        <v>205</v>
      </c>
      <c r="G10" s="258">
        <f>IF(SUM(I10:I12)=0,"",AVERAGE(I10:I12))</f>
        <v>90</v>
      </c>
      <c r="H10" s="34" t="s">
        <v>80</v>
      </c>
      <c r="I10" s="30">
        <v>90</v>
      </c>
      <c r="J10" s="105" t="s">
        <v>219</v>
      </c>
    </row>
    <row r="11" spans="1:10" s="7" customFormat="1" ht="93" customHeight="1" x14ac:dyDescent="0.25">
      <c r="A11" s="59" t="str">
        <f>IF(I11&lt;61,MAX($A$8:A10)+1,"")</f>
        <v/>
      </c>
      <c r="B11" s="261"/>
      <c r="C11" s="60" t="s">
        <v>4</v>
      </c>
      <c r="D11" s="233"/>
      <c r="E11" s="263"/>
      <c r="F11" s="64" t="s">
        <v>205</v>
      </c>
      <c r="G11" s="256"/>
      <c r="H11" s="34" t="s">
        <v>35</v>
      </c>
      <c r="I11" s="30">
        <v>90</v>
      </c>
      <c r="J11" s="105" t="s">
        <v>220</v>
      </c>
    </row>
    <row r="12" spans="1:10" s="7" customFormat="1" ht="32.25" customHeight="1" x14ac:dyDescent="0.25">
      <c r="A12" s="59" t="str">
        <f>IF(I12&lt;61,MAX($A$8:A11)+1,"")</f>
        <v/>
      </c>
      <c r="B12" s="261"/>
      <c r="C12" s="60" t="s">
        <v>4</v>
      </c>
      <c r="D12" s="233"/>
      <c r="E12" s="263"/>
      <c r="F12" s="64" t="s">
        <v>205</v>
      </c>
      <c r="G12" s="257"/>
      <c r="H12" s="34" t="s">
        <v>206</v>
      </c>
      <c r="I12" s="30">
        <v>90</v>
      </c>
      <c r="J12" s="105" t="s">
        <v>221</v>
      </c>
    </row>
    <row r="13" spans="1:10" s="7" customFormat="1" ht="45" customHeight="1" x14ac:dyDescent="0.25">
      <c r="A13" s="59" t="str">
        <f>IF(I13&lt;61,MAX($A$8:A12)+1,"")</f>
        <v/>
      </c>
      <c r="B13" s="261"/>
      <c r="C13" s="60" t="s">
        <v>4</v>
      </c>
      <c r="D13" s="233"/>
      <c r="E13" s="263" t="s">
        <v>36</v>
      </c>
      <c r="F13" s="64" t="s">
        <v>36</v>
      </c>
      <c r="G13" s="258">
        <f>IF(SUM(I13:I14)=0,"",AVERAGE(I13:I14))</f>
        <v>95</v>
      </c>
      <c r="H13" s="34" t="s">
        <v>10</v>
      </c>
      <c r="I13" s="30">
        <v>95</v>
      </c>
      <c r="J13" s="105" t="s">
        <v>222</v>
      </c>
    </row>
    <row r="14" spans="1:10" s="7" customFormat="1" ht="30.75" customHeight="1" x14ac:dyDescent="0.25">
      <c r="A14" s="59" t="str">
        <f>IF(I14&lt;61,MAX($A$8:A13)+1,"")</f>
        <v/>
      </c>
      <c r="B14" s="261"/>
      <c r="C14" s="60" t="s">
        <v>4</v>
      </c>
      <c r="D14" s="233"/>
      <c r="E14" s="263"/>
      <c r="F14" s="64" t="s">
        <v>36</v>
      </c>
      <c r="G14" s="257"/>
      <c r="H14" s="34" t="s">
        <v>82</v>
      </c>
      <c r="I14" s="30">
        <v>95</v>
      </c>
      <c r="J14" s="105" t="s">
        <v>223</v>
      </c>
    </row>
    <row r="15" spans="1:10" s="7" customFormat="1" ht="48" customHeight="1" x14ac:dyDescent="0.25">
      <c r="A15" s="59" t="str">
        <f>IF(I15&lt;61,MAX($A$8:A14)+1,"")</f>
        <v/>
      </c>
      <c r="B15" s="261"/>
      <c r="C15" s="60" t="s">
        <v>4</v>
      </c>
      <c r="D15" s="233"/>
      <c r="E15" s="263" t="s">
        <v>37</v>
      </c>
      <c r="F15" s="64" t="s">
        <v>37</v>
      </c>
      <c r="G15" s="222">
        <f>IF(SUM(I15:I20)=0,"",AVERAGE(I15:I20))</f>
        <v>88.333333333333329</v>
      </c>
      <c r="H15" s="34" t="s">
        <v>38</v>
      </c>
      <c r="I15" s="30">
        <v>90</v>
      </c>
      <c r="J15" s="105" t="s">
        <v>224</v>
      </c>
    </row>
    <row r="16" spans="1:10" s="7" customFormat="1" ht="44.25" customHeight="1" x14ac:dyDescent="0.25">
      <c r="A16" s="59" t="str">
        <f>IF(I16&lt;61,MAX($A$8:A15)+1,"")</f>
        <v/>
      </c>
      <c r="B16" s="261"/>
      <c r="C16" s="60" t="s">
        <v>4</v>
      </c>
      <c r="D16" s="233"/>
      <c r="E16" s="263"/>
      <c r="F16" s="64" t="s">
        <v>37</v>
      </c>
      <c r="G16" s="256"/>
      <c r="H16" s="34" t="s">
        <v>7</v>
      </c>
      <c r="I16" s="30">
        <v>90</v>
      </c>
      <c r="J16" s="105" t="s">
        <v>225</v>
      </c>
    </row>
    <row r="17" spans="1:10" s="7" customFormat="1" ht="45" customHeight="1" x14ac:dyDescent="0.25">
      <c r="A17" s="59" t="str">
        <f>IF(I17&lt;61,MAX($A$8:A16)+1,"")</f>
        <v/>
      </c>
      <c r="B17" s="261"/>
      <c r="C17" s="60" t="s">
        <v>4</v>
      </c>
      <c r="D17" s="233"/>
      <c r="E17" s="263"/>
      <c r="F17" s="64" t="s">
        <v>37</v>
      </c>
      <c r="G17" s="256"/>
      <c r="H17" s="35" t="s">
        <v>207</v>
      </c>
      <c r="I17" s="30">
        <v>80</v>
      </c>
      <c r="J17" s="105" t="s">
        <v>226</v>
      </c>
    </row>
    <row r="18" spans="1:10" s="7" customFormat="1" ht="60" customHeight="1" x14ac:dyDescent="0.25">
      <c r="A18" s="59" t="str">
        <f>IF(I18&lt;61,MAX($A$8:A17)+1,"")</f>
        <v/>
      </c>
      <c r="B18" s="261"/>
      <c r="C18" s="60" t="s">
        <v>4</v>
      </c>
      <c r="D18" s="233"/>
      <c r="E18" s="263"/>
      <c r="F18" s="64" t="s">
        <v>37</v>
      </c>
      <c r="G18" s="256"/>
      <c r="H18" s="34" t="s">
        <v>81</v>
      </c>
      <c r="I18" s="30">
        <v>90</v>
      </c>
      <c r="J18" s="105" t="s">
        <v>227</v>
      </c>
    </row>
    <row r="19" spans="1:10" s="7" customFormat="1" ht="48" customHeight="1" x14ac:dyDescent="0.25">
      <c r="A19" s="59" t="str">
        <f>IF(I19&lt;61,MAX($A$8:A18)+1,"")</f>
        <v/>
      </c>
      <c r="B19" s="261"/>
      <c r="C19" s="60" t="s">
        <v>4</v>
      </c>
      <c r="D19" s="233"/>
      <c r="E19" s="263"/>
      <c r="F19" s="64" t="s">
        <v>37</v>
      </c>
      <c r="G19" s="256"/>
      <c r="H19" s="34" t="s">
        <v>83</v>
      </c>
      <c r="I19" s="30">
        <v>90</v>
      </c>
      <c r="J19" s="105" t="s">
        <v>228</v>
      </c>
    </row>
    <row r="20" spans="1:10" s="7" customFormat="1" ht="30" customHeight="1" x14ac:dyDescent="0.25">
      <c r="A20" s="59" t="str">
        <f>IF(I20&lt;61,MAX($A$8:A19)+1,"")</f>
        <v/>
      </c>
      <c r="B20" s="261"/>
      <c r="C20" s="60" t="s">
        <v>4</v>
      </c>
      <c r="D20" s="233"/>
      <c r="E20" s="263"/>
      <c r="F20" s="64" t="s">
        <v>37</v>
      </c>
      <c r="G20" s="257"/>
      <c r="H20" s="34" t="s">
        <v>11</v>
      </c>
      <c r="I20" s="30">
        <v>90</v>
      </c>
      <c r="J20" s="105" t="s">
        <v>229</v>
      </c>
    </row>
    <row r="21" spans="1:10" s="7" customFormat="1" ht="31.5" customHeight="1" x14ac:dyDescent="0.25">
      <c r="A21" s="59" t="str">
        <f>IF(I21&lt;61,MAX($A$8:A20)+1,"")</f>
        <v/>
      </c>
      <c r="B21" s="261"/>
      <c r="C21" s="60" t="s">
        <v>4</v>
      </c>
      <c r="D21" s="233"/>
      <c r="E21" s="263" t="s">
        <v>39</v>
      </c>
      <c r="F21" s="64" t="s">
        <v>39</v>
      </c>
      <c r="G21" s="222">
        <f>IF(SUM(I21:I27)=0,"",AVERAGE(I21:I27))</f>
        <v>92.142857142857139</v>
      </c>
      <c r="H21" s="34" t="s">
        <v>12</v>
      </c>
      <c r="I21" s="30">
        <v>90</v>
      </c>
      <c r="J21" s="105" t="s">
        <v>230</v>
      </c>
    </row>
    <row r="22" spans="1:10" s="7" customFormat="1" ht="41.25" customHeight="1" x14ac:dyDescent="0.25">
      <c r="A22" s="59" t="str">
        <f>IF(I22&lt;61,MAX($A$8:A21)+1,"")</f>
        <v/>
      </c>
      <c r="B22" s="261"/>
      <c r="C22" s="60" t="s">
        <v>4</v>
      </c>
      <c r="D22" s="233"/>
      <c r="E22" s="263"/>
      <c r="F22" s="64" t="s">
        <v>39</v>
      </c>
      <c r="G22" s="222"/>
      <c r="H22" s="34" t="s">
        <v>84</v>
      </c>
      <c r="I22" s="30">
        <v>100</v>
      </c>
      <c r="J22" s="105" t="s">
        <v>231</v>
      </c>
    </row>
    <row r="23" spans="1:10" s="7" customFormat="1" ht="59.25" customHeight="1" x14ac:dyDescent="0.25">
      <c r="A23" s="59" t="str">
        <f>IF(I23&lt;61,MAX($A$8:A22)+1,"")</f>
        <v/>
      </c>
      <c r="B23" s="261"/>
      <c r="C23" s="60" t="s">
        <v>4</v>
      </c>
      <c r="D23" s="233"/>
      <c r="E23" s="263"/>
      <c r="F23" s="64" t="s">
        <v>39</v>
      </c>
      <c r="G23" s="222"/>
      <c r="H23" s="34" t="s">
        <v>208</v>
      </c>
      <c r="I23" s="30">
        <v>90</v>
      </c>
      <c r="J23" s="105" t="s">
        <v>232</v>
      </c>
    </row>
    <row r="24" spans="1:10" s="7" customFormat="1" ht="44.25" customHeight="1" x14ac:dyDescent="0.25">
      <c r="A24" s="59" t="str">
        <f>IF(I24&lt;61,MAX($A$8:A23)+1,"")</f>
        <v/>
      </c>
      <c r="B24" s="261"/>
      <c r="C24" s="60" t="s">
        <v>4</v>
      </c>
      <c r="D24" s="233"/>
      <c r="E24" s="263"/>
      <c r="F24" s="64" t="s">
        <v>39</v>
      </c>
      <c r="G24" s="222"/>
      <c r="H24" s="34" t="s">
        <v>8</v>
      </c>
      <c r="I24" s="30">
        <v>90</v>
      </c>
      <c r="J24" s="105" t="s">
        <v>233</v>
      </c>
    </row>
    <row r="25" spans="1:10" s="7" customFormat="1" ht="33.75" customHeight="1" x14ac:dyDescent="0.25">
      <c r="A25" s="59" t="str">
        <f>IF(I25&lt;61,MAX($A$8:A24)+1,"")</f>
        <v/>
      </c>
      <c r="B25" s="261"/>
      <c r="C25" s="60" t="s">
        <v>4</v>
      </c>
      <c r="D25" s="233"/>
      <c r="E25" s="263"/>
      <c r="F25" s="64" t="s">
        <v>39</v>
      </c>
      <c r="G25" s="222"/>
      <c r="H25" s="34" t="s">
        <v>209</v>
      </c>
      <c r="I25" s="30">
        <v>90</v>
      </c>
      <c r="J25" s="105" t="s">
        <v>234</v>
      </c>
    </row>
    <row r="26" spans="1:10" s="7" customFormat="1" ht="35.25" customHeight="1" x14ac:dyDescent="0.25">
      <c r="A26" s="59" t="str">
        <f>IF(I26&lt;61,MAX($A$8:A25)+1,"")</f>
        <v/>
      </c>
      <c r="B26" s="261"/>
      <c r="C26" s="60" t="s">
        <v>4</v>
      </c>
      <c r="D26" s="233"/>
      <c r="E26" s="263"/>
      <c r="F26" s="64" t="s">
        <v>39</v>
      </c>
      <c r="G26" s="222"/>
      <c r="H26" s="34" t="s">
        <v>40</v>
      </c>
      <c r="I26" s="30">
        <v>90</v>
      </c>
      <c r="J26" s="105" t="s">
        <v>235</v>
      </c>
    </row>
    <row r="27" spans="1:10" s="7" customFormat="1" ht="75" customHeight="1" x14ac:dyDescent="0.25">
      <c r="A27" s="59" t="str">
        <f>IF(I27&lt;61,MAX($A$8:A26)+1,"")</f>
        <v/>
      </c>
      <c r="B27" s="262"/>
      <c r="C27" s="60" t="s">
        <v>4</v>
      </c>
      <c r="D27" s="234"/>
      <c r="E27" s="263"/>
      <c r="F27" s="64" t="s">
        <v>39</v>
      </c>
      <c r="G27" s="222"/>
      <c r="H27" s="34" t="s">
        <v>13</v>
      </c>
      <c r="I27" s="30">
        <v>95</v>
      </c>
      <c r="J27" s="105" t="s">
        <v>236</v>
      </c>
    </row>
    <row r="28" spans="1:10" s="7" customFormat="1" ht="31.5" customHeight="1" x14ac:dyDescent="0.25">
      <c r="A28" s="59" t="str">
        <f>IF(I28&lt;61,MAX($A$8:A27)+1,"")</f>
        <v/>
      </c>
      <c r="B28" s="245" t="s">
        <v>5</v>
      </c>
      <c r="C28" s="61" t="s">
        <v>5</v>
      </c>
      <c r="D28" s="238">
        <f>IF(SUM(I28:I54)=0,"",AVERAGE(I28:I55))</f>
        <v>89.285714285714292</v>
      </c>
      <c r="E28" s="241" t="s">
        <v>41</v>
      </c>
      <c r="F28" s="65" t="s">
        <v>41</v>
      </c>
      <c r="G28" s="222">
        <f>IF(SUM(I28:I34)=0,"",AVERAGE(I28:I34))</f>
        <v>90</v>
      </c>
      <c r="H28" s="34" t="s">
        <v>34</v>
      </c>
      <c r="I28" s="30">
        <v>100</v>
      </c>
      <c r="J28" s="105" t="s">
        <v>237</v>
      </c>
    </row>
    <row r="29" spans="1:10" s="7" customFormat="1" ht="33.75" customHeight="1" x14ac:dyDescent="0.25">
      <c r="A29" s="59" t="str">
        <f>IF(I29&lt;61,MAX($A$8:A28)+1,"")</f>
        <v/>
      </c>
      <c r="B29" s="246"/>
      <c r="C29" s="61" t="s">
        <v>5</v>
      </c>
      <c r="D29" s="225"/>
      <c r="E29" s="242"/>
      <c r="F29" s="65" t="s">
        <v>41</v>
      </c>
      <c r="G29" s="222"/>
      <c r="H29" s="34" t="s">
        <v>14</v>
      </c>
      <c r="I29" s="30">
        <v>90</v>
      </c>
      <c r="J29" s="105" t="s">
        <v>238</v>
      </c>
    </row>
    <row r="30" spans="1:10" s="7" customFormat="1" ht="45.75" customHeight="1" x14ac:dyDescent="0.25">
      <c r="A30" s="59" t="str">
        <f>IF(I30&lt;61,MAX($A$8:A29)+1,"")</f>
        <v/>
      </c>
      <c r="B30" s="246"/>
      <c r="C30" s="61" t="s">
        <v>5</v>
      </c>
      <c r="D30" s="225"/>
      <c r="E30" s="242"/>
      <c r="F30" s="65" t="s">
        <v>41</v>
      </c>
      <c r="G30" s="222"/>
      <c r="H30" s="34" t="s">
        <v>85</v>
      </c>
      <c r="I30" s="30">
        <v>90</v>
      </c>
      <c r="J30" s="105" t="s">
        <v>239</v>
      </c>
    </row>
    <row r="31" spans="1:10" s="7" customFormat="1" ht="39" customHeight="1" x14ac:dyDescent="0.25">
      <c r="A31" s="59" t="str">
        <f>IF(I31&lt;61,MAX($A$8:A30)+1,"")</f>
        <v/>
      </c>
      <c r="B31" s="246"/>
      <c r="C31" s="61" t="s">
        <v>5</v>
      </c>
      <c r="D31" s="225"/>
      <c r="E31" s="242"/>
      <c r="F31" s="65" t="s">
        <v>41</v>
      </c>
      <c r="G31" s="222"/>
      <c r="H31" s="34" t="s">
        <v>15</v>
      </c>
      <c r="I31" s="30">
        <v>90</v>
      </c>
      <c r="J31" s="105" t="s">
        <v>240</v>
      </c>
    </row>
    <row r="32" spans="1:10" s="7" customFormat="1" ht="47.25" customHeight="1" x14ac:dyDescent="0.25">
      <c r="A32" s="59" t="str">
        <f>IF(I32&lt;61,MAX($A$8:A31)+1,"")</f>
        <v/>
      </c>
      <c r="B32" s="246"/>
      <c r="C32" s="61" t="s">
        <v>5</v>
      </c>
      <c r="D32" s="225"/>
      <c r="E32" s="242"/>
      <c r="F32" s="65" t="s">
        <v>41</v>
      </c>
      <c r="G32" s="222"/>
      <c r="H32" s="34" t="s">
        <v>16</v>
      </c>
      <c r="I32" s="30">
        <v>100</v>
      </c>
      <c r="J32" s="105" t="s">
        <v>241</v>
      </c>
    </row>
    <row r="33" spans="1:10" s="7" customFormat="1" ht="50.25" customHeight="1" x14ac:dyDescent="0.25">
      <c r="A33" s="59" t="str">
        <f>IF(I33&lt;61,MAX($A$8:A32)+1,"")</f>
        <v/>
      </c>
      <c r="B33" s="246"/>
      <c r="C33" s="61" t="s">
        <v>5</v>
      </c>
      <c r="D33" s="225"/>
      <c r="E33" s="242"/>
      <c r="F33" s="65" t="s">
        <v>41</v>
      </c>
      <c r="G33" s="222"/>
      <c r="H33" s="34" t="s">
        <v>43</v>
      </c>
      <c r="I33" s="30">
        <v>80</v>
      </c>
      <c r="J33" s="105" t="s">
        <v>242</v>
      </c>
    </row>
    <row r="34" spans="1:10" s="7" customFormat="1" ht="45" customHeight="1" x14ac:dyDescent="0.25">
      <c r="A34" s="59" t="str">
        <f>IF(I34&lt;61,MAX($A$8:A33)+1,"")</f>
        <v/>
      </c>
      <c r="B34" s="246"/>
      <c r="C34" s="61" t="s">
        <v>5</v>
      </c>
      <c r="D34" s="225"/>
      <c r="E34" s="243"/>
      <c r="F34" s="65" t="s">
        <v>41</v>
      </c>
      <c r="G34" s="222"/>
      <c r="H34" s="34" t="s">
        <v>17</v>
      </c>
      <c r="I34" s="30">
        <v>80</v>
      </c>
      <c r="J34" s="105" t="s">
        <v>243</v>
      </c>
    </row>
    <row r="35" spans="1:10" s="7" customFormat="1" ht="25.5" customHeight="1" x14ac:dyDescent="0.25">
      <c r="A35" s="59" t="str">
        <f>IF(I35&lt;61,MAX($A$8:A34)+1,"")</f>
        <v/>
      </c>
      <c r="B35" s="246"/>
      <c r="C35" s="61" t="s">
        <v>5</v>
      </c>
      <c r="D35" s="225"/>
      <c r="E35" s="241" t="s">
        <v>42</v>
      </c>
      <c r="F35" s="65" t="s">
        <v>42</v>
      </c>
      <c r="G35" s="222">
        <f>IF(SUM(I35,I37)=0,"",AVERAGE(I35:I37))</f>
        <v>83.333333333333329</v>
      </c>
      <c r="H35" s="34" t="s">
        <v>18</v>
      </c>
      <c r="I35" s="30">
        <v>90</v>
      </c>
      <c r="J35" s="105" t="s">
        <v>246</v>
      </c>
    </row>
    <row r="36" spans="1:10" s="7" customFormat="1" ht="46.5" customHeight="1" x14ac:dyDescent="0.25">
      <c r="A36" s="59" t="str">
        <f>IF(I36&lt;61,MAX($A$8:A35)+1,"")</f>
        <v/>
      </c>
      <c r="B36" s="246"/>
      <c r="C36" s="61" t="s">
        <v>5</v>
      </c>
      <c r="D36" s="225"/>
      <c r="E36" s="242"/>
      <c r="F36" s="65" t="s">
        <v>42</v>
      </c>
      <c r="G36" s="222"/>
      <c r="H36" s="34" t="s">
        <v>44</v>
      </c>
      <c r="I36" s="30">
        <v>80</v>
      </c>
      <c r="J36" s="105" t="s">
        <v>247</v>
      </c>
    </row>
    <row r="37" spans="1:10" s="7" customFormat="1" ht="40.5" customHeight="1" x14ac:dyDescent="0.25">
      <c r="A37" s="59" t="str">
        <f>IF(I37&lt;61,MAX($A$8:A36)+1,"")</f>
        <v/>
      </c>
      <c r="B37" s="246"/>
      <c r="C37" s="61" t="s">
        <v>5</v>
      </c>
      <c r="D37" s="225"/>
      <c r="E37" s="243"/>
      <c r="F37" s="65" t="s">
        <v>42</v>
      </c>
      <c r="G37" s="222"/>
      <c r="H37" s="34" t="s">
        <v>86</v>
      </c>
      <c r="I37" s="30">
        <v>80</v>
      </c>
      <c r="J37" s="105" t="s">
        <v>248</v>
      </c>
    </row>
    <row r="38" spans="1:10" s="7" customFormat="1" ht="37.5" customHeight="1" x14ac:dyDescent="0.25">
      <c r="A38" s="59" t="str">
        <f>IF(I38&lt;61,MAX($A$8:A37)+1,"")</f>
        <v/>
      </c>
      <c r="B38" s="246"/>
      <c r="C38" s="61" t="s">
        <v>5</v>
      </c>
      <c r="D38" s="225"/>
      <c r="E38" s="241" t="s">
        <v>45</v>
      </c>
      <c r="F38" s="65" t="s">
        <v>45</v>
      </c>
      <c r="G38" s="222">
        <f>IF(SUM(I38:I40)=0,"",AVERAGE(I38:I40))</f>
        <v>83.333333333333329</v>
      </c>
      <c r="H38" s="34" t="s">
        <v>19</v>
      </c>
      <c r="I38" s="30">
        <v>90</v>
      </c>
      <c r="J38" s="105" t="s">
        <v>244</v>
      </c>
    </row>
    <row r="39" spans="1:10" s="7" customFormat="1" ht="36" customHeight="1" x14ac:dyDescent="0.25">
      <c r="A39" s="59" t="str">
        <f>IF(I39&lt;61,MAX($A$8:A38)+1,"")</f>
        <v/>
      </c>
      <c r="B39" s="246"/>
      <c r="C39" s="61" t="s">
        <v>5</v>
      </c>
      <c r="D39" s="225"/>
      <c r="E39" s="242"/>
      <c r="F39" s="65" t="s">
        <v>45</v>
      </c>
      <c r="G39" s="222"/>
      <c r="H39" s="34" t="s">
        <v>9</v>
      </c>
      <c r="I39" s="30">
        <v>80</v>
      </c>
      <c r="J39" s="105" t="s">
        <v>245</v>
      </c>
    </row>
    <row r="40" spans="1:10" s="7" customFormat="1" ht="51" customHeight="1" x14ac:dyDescent="0.25">
      <c r="A40" s="59" t="str">
        <f>IF(I40&lt;61,MAX($A$8:A39)+1,"")</f>
        <v/>
      </c>
      <c r="B40" s="246"/>
      <c r="C40" s="61" t="s">
        <v>5</v>
      </c>
      <c r="D40" s="225"/>
      <c r="E40" s="243"/>
      <c r="F40" s="65" t="s">
        <v>45</v>
      </c>
      <c r="G40" s="222"/>
      <c r="H40" s="34" t="s">
        <v>20</v>
      </c>
      <c r="I40" s="30">
        <v>80</v>
      </c>
      <c r="J40" s="105" t="s">
        <v>249</v>
      </c>
    </row>
    <row r="41" spans="1:10" s="7" customFormat="1" ht="57.75" customHeight="1" x14ac:dyDescent="0.25">
      <c r="A41" s="59" t="str">
        <f>IF(I41&lt;61,MAX($A$8:A40)+1,"")</f>
        <v/>
      </c>
      <c r="B41" s="246"/>
      <c r="C41" s="61" t="s">
        <v>5</v>
      </c>
      <c r="D41" s="225"/>
      <c r="E41" s="241" t="s">
        <v>46</v>
      </c>
      <c r="F41" s="65" t="s">
        <v>46</v>
      </c>
      <c r="G41" s="222">
        <f>IF(SUM(I41:I43)=0,"",AVERAGE(I41:I43))</f>
        <v>80</v>
      </c>
      <c r="H41" s="34" t="s">
        <v>87</v>
      </c>
      <c r="I41" s="30">
        <v>100</v>
      </c>
      <c r="J41" s="105" t="s">
        <v>250</v>
      </c>
    </row>
    <row r="42" spans="1:10" s="7" customFormat="1" ht="48.75" customHeight="1" x14ac:dyDescent="0.25">
      <c r="A42" s="59" t="str">
        <f>IF(I42&lt;61,MAX($A$8:A41)+1,"")</f>
        <v/>
      </c>
      <c r="B42" s="246"/>
      <c r="C42" s="61" t="s">
        <v>5</v>
      </c>
      <c r="D42" s="225"/>
      <c r="E42" s="242"/>
      <c r="F42" s="65" t="s">
        <v>46</v>
      </c>
      <c r="G42" s="222"/>
      <c r="H42" s="34" t="s">
        <v>21</v>
      </c>
      <c r="I42" s="30">
        <v>70</v>
      </c>
      <c r="J42" s="105" t="s">
        <v>251</v>
      </c>
    </row>
    <row r="43" spans="1:10" s="7" customFormat="1" ht="50.25" customHeight="1" x14ac:dyDescent="0.25">
      <c r="A43" s="59" t="str">
        <f>IF(I43&lt;61,MAX($A$8:A42)+1,"")</f>
        <v/>
      </c>
      <c r="B43" s="246"/>
      <c r="C43" s="61" t="s">
        <v>5</v>
      </c>
      <c r="D43" s="225"/>
      <c r="E43" s="243"/>
      <c r="F43" s="65" t="s">
        <v>46</v>
      </c>
      <c r="G43" s="222"/>
      <c r="H43" s="34" t="s">
        <v>210</v>
      </c>
      <c r="I43" s="30">
        <v>70</v>
      </c>
      <c r="J43" s="105" t="s">
        <v>252</v>
      </c>
    </row>
    <row r="44" spans="1:10" s="7" customFormat="1" ht="30.75" customHeight="1" x14ac:dyDescent="0.25">
      <c r="A44" s="59" t="str">
        <f>IF(I44&lt;61,MAX($A$8:A43)+1,"")</f>
        <v/>
      </c>
      <c r="B44" s="246"/>
      <c r="C44" s="61" t="s">
        <v>5</v>
      </c>
      <c r="D44" s="225"/>
      <c r="E44" s="235" t="s">
        <v>47</v>
      </c>
      <c r="F44" s="66" t="s">
        <v>47</v>
      </c>
      <c r="G44" s="222">
        <f>IF(SUM(I44:I54)=0,"",AVERAGE(I44:I55))</f>
        <v>94.166666666666671</v>
      </c>
      <c r="H44" s="34" t="s">
        <v>211</v>
      </c>
      <c r="I44" s="30">
        <v>95</v>
      </c>
      <c r="J44" s="106" t="s">
        <v>253</v>
      </c>
    </row>
    <row r="45" spans="1:10" s="7" customFormat="1" ht="60.75" customHeight="1" x14ac:dyDescent="0.25">
      <c r="A45" s="59" t="str">
        <f>IF(I45&lt;61,MAX($A$8:A44)+1,"")</f>
        <v/>
      </c>
      <c r="B45" s="246"/>
      <c r="C45" s="61" t="s">
        <v>5</v>
      </c>
      <c r="D45" s="225"/>
      <c r="E45" s="236"/>
      <c r="F45" s="66" t="s">
        <v>47</v>
      </c>
      <c r="G45" s="222"/>
      <c r="H45" s="34" t="s">
        <v>212</v>
      </c>
      <c r="I45" s="30">
        <v>90</v>
      </c>
      <c r="J45" s="106" t="s">
        <v>254</v>
      </c>
    </row>
    <row r="46" spans="1:10" s="7" customFormat="1" ht="47.25" customHeight="1" x14ac:dyDescent="0.25">
      <c r="A46" s="59" t="str">
        <f>IF(I46&lt;61,MAX($A$8:A45)+1,"")</f>
        <v/>
      </c>
      <c r="B46" s="246"/>
      <c r="C46" s="61" t="s">
        <v>5</v>
      </c>
      <c r="D46" s="225"/>
      <c r="E46" s="236"/>
      <c r="F46" s="66" t="s">
        <v>47</v>
      </c>
      <c r="G46" s="222"/>
      <c r="H46" s="34" t="s">
        <v>22</v>
      </c>
      <c r="I46" s="30">
        <v>90</v>
      </c>
      <c r="J46" s="106" t="s">
        <v>255</v>
      </c>
    </row>
    <row r="47" spans="1:10" s="7" customFormat="1" ht="57.75" customHeight="1" x14ac:dyDescent="0.25">
      <c r="A47" s="59" t="str">
        <f>IF(I47&lt;61,MAX($A$8:A46)+1,"")</f>
        <v/>
      </c>
      <c r="B47" s="246"/>
      <c r="C47" s="61" t="s">
        <v>5</v>
      </c>
      <c r="D47" s="225"/>
      <c r="E47" s="236"/>
      <c r="F47" s="66" t="s">
        <v>47</v>
      </c>
      <c r="G47" s="222"/>
      <c r="H47" s="34" t="s">
        <v>213</v>
      </c>
      <c r="I47" s="30">
        <v>100</v>
      </c>
      <c r="J47" s="106" t="s">
        <v>256</v>
      </c>
    </row>
    <row r="48" spans="1:10" s="7" customFormat="1" ht="45.75" customHeight="1" x14ac:dyDescent="0.25">
      <c r="A48" s="59" t="str">
        <f>IF(I48&lt;61,MAX($A$8:A47)+1,"")</f>
        <v/>
      </c>
      <c r="B48" s="246"/>
      <c r="C48" s="61" t="s">
        <v>5</v>
      </c>
      <c r="D48" s="225"/>
      <c r="E48" s="236"/>
      <c r="F48" s="66" t="s">
        <v>47</v>
      </c>
      <c r="G48" s="222"/>
      <c r="H48" s="34" t="s">
        <v>88</v>
      </c>
      <c r="I48" s="30">
        <v>90</v>
      </c>
      <c r="J48" s="106" t="s">
        <v>257</v>
      </c>
    </row>
    <row r="49" spans="1:10" s="7" customFormat="1" ht="34.5" customHeight="1" x14ac:dyDescent="0.25">
      <c r="A49" s="59" t="str">
        <f>IF(I49&lt;61,MAX($A$8:A48)+1,"")</f>
        <v/>
      </c>
      <c r="B49" s="246"/>
      <c r="C49" s="61" t="s">
        <v>5</v>
      </c>
      <c r="D49" s="225"/>
      <c r="E49" s="236"/>
      <c r="F49" s="66" t="s">
        <v>47</v>
      </c>
      <c r="G49" s="222"/>
      <c r="H49" s="34" t="s">
        <v>89</v>
      </c>
      <c r="I49" s="30">
        <v>85</v>
      </c>
      <c r="J49" s="106" t="s">
        <v>258</v>
      </c>
    </row>
    <row r="50" spans="1:10" s="7" customFormat="1" ht="36" customHeight="1" x14ac:dyDescent="0.25">
      <c r="A50" s="59" t="str">
        <f>IF(I50&lt;61,MAX($A$8:A49)+1,"")</f>
        <v/>
      </c>
      <c r="B50" s="246"/>
      <c r="C50" s="61" t="s">
        <v>5</v>
      </c>
      <c r="D50" s="225"/>
      <c r="E50" s="236"/>
      <c r="F50" s="66" t="s">
        <v>47</v>
      </c>
      <c r="G50" s="222"/>
      <c r="H50" s="34" t="s">
        <v>214</v>
      </c>
      <c r="I50" s="30">
        <v>100</v>
      </c>
      <c r="J50" s="106" t="s">
        <v>259</v>
      </c>
    </row>
    <row r="51" spans="1:10" s="7" customFormat="1" ht="55.5" customHeight="1" x14ac:dyDescent="0.25">
      <c r="A51" s="59" t="str">
        <f>IF(I51&lt;61,MAX($A$8:A50)+1,"")</f>
        <v/>
      </c>
      <c r="B51" s="246"/>
      <c r="C51" s="61" t="s">
        <v>5</v>
      </c>
      <c r="D51" s="225"/>
      <c r="E51" s="236"/>
      <c r="F51" s="66" t="s">
        <v>47</v>
      </c>
      <c r="G51" s="222"/>
      <c r="H51" s="34" t="s">
        <v>215</v>
      </c>
      <c r="I51" s="30">
        <v>90</v>
      </c>
      <c r="J51" s="106" t="s">
        <v>260</v>
      </c>
    </row>
    <row r="52" spans="1:10" s="7" customFormat="1" ht="21" customHeight="1" x14ac:dyDescent="0.25">
      <c r="A52" s="59" t="str">
        <f>IF(I52&lt;61,MAX($A$8:A51)+1,"")</f>
        <v/>
      </c>
      <c r="B52" s="246"/>
      <c r="C52" s="61" t="s">
        <v>5</v>
      </c>
      <c r="D52" s="225"/>
      <c r="E52" s="236"/>
      <c r="F52" s="66" t="s">
        <v>47</v>
      </c>
      <c r="G52" s="222"/>
      <c r="H52" s="34" t="s">
        <v>25</v>
      </c>
      <c r="I52" s="30">
        <v>100</v>
      </c>
      <c r="J52" s="106" t="s">
        <v>261</v>
      </c>
    </row>
    <row r="53" spans="1:10" s="7" customFormat="1" ht="31.5" customHeight="1" x14ac:dyDescent="0.25">
      <c r="A53" s="59" t="str">
        <f>IF(I53&lt;61,MAX($A$8:A52)+1,"")</f>
        <v/>
      </c>
      <c r="B53" s="246"/>
      <c r="C53" s="61" t="s">
        <v>5</v>
      </c>
      <c r="D53" s="225"/>
      <c r="E53" s="236"/>
      <c r="F53" s="66" t="s">
        <v>47</v>
      </c>
      <c r="G53" s="222"/>
      <c r="H53" s="34" t="s">
        <v>90</v>
      </c>
      <c r="I53" s="30">
        <v>100</v>
      </c>
      <c r="J53" s="106" t="s">
        <v>262</v>
      </c>
    </row>
    <row r="54" spans="1:10" s="7" customFormat="1" ht="28.5" customHeight="1" x14ac:dyDescent="0.25">
      <c r="A54" s="59" t="str">
        <f>IF(I54&lt;61,MAX($A$8:A53)+1,"")</f>
        <v/>
      </c>
      <c r="B54" s="246"/>
      <c r="C54" s="61" t="s">
        <v>5</v>
      </c>
      <c r="D54" s="225"/>
      <c r="E54" s="236"/>
      <c r="F54" s="66" t="s">
        <v>47</v>
      </c>
      <c r="G54" s="222"/>
      <c r="H54" s="34" t="s">
        <v>24</v>
      </c>
      <c r="I54" s="30">
        <v>100</v>
      </c>
      <c r="J54" s="106" t="s">
        <v>263</v>
      </c>
    </row>
    <row r="55" spans="1:10" s="7" customFormat="1" ht="58.5" customHeight="1" x14ac:dyDescent="0.25">
      <c r="A55" s="59" t="str">
        <f>IF(I55&lt;61,MAX($A$8:A54)+1,"")</f>
        <v/>
      </c>
      <c r="B55" s="247"/>
      <c r="C55" s="61" t="s">
        <v>5</v>
      </c>
      <c r="D55" s="239"/>
      <c r="E55" s="237"/>
      <c r="F55" s="66" t="s">
        <v>47</v>
      </c>
      <c r="G55" s="222"/>
      <c r="H55" s="34" t="s">
        <v>50</v>
      </c>
      <c r="I55" s="30">
        <v>90</v>
      </c>
      <c r="J55" s="106" t="s">
        <v>264</v>
      </c>
    </row>
    <row r="56" spans="1:10" s="7" customFormat="1" ht="23.25" customHeight="1" x14ac:dyDescent="0.25">
      <c r="A56" s="59" t="str">
        <f>IF(I56&lt;61,MAX($A$8:A55)+1,"")</f>
        <v/>
      </c>
      <c r="B56" s="219" t="s">
        <v>49</v>
      </c>
      <c r="C56" s="62" t="s">
        <v>49</v>
      </c>
      <c r="D56" s="240">
        <f>IF(SUM(I56:I61)=0,"",AVERAGE(I56:I64))</f>
        <v>94.444444444444443</v>
      </c>
      <c r="E56" s="241" t="s">
        <v>51</v>
      </c>
      <c r="F56" s="65" t="s">
        <v>51</v>
      </c>
      <c r="G56" s="222">
        <f>IF(SUM(I56:I61)=0,"",AVERAGE(I56:I64))</f>
        <v>94.444444444444443</v>
      </c>
      <c r="H56" s="34" t="s">
        <v>216</v>
      </c>
      <c r="I56" s="30">
        <v>90</v>
      </c>
      <c r="J56" s="105" t="s">
        <v>265</v>
      </c>
    </row>
    <row r="57" spans="1:10" s="7" customFormat="1" ht="34.5" customHeight="1" x14ac:dyDescent="0.25">
      <c r="A57" s="59" t="str">
        <f>IF(I57&lt;61,MAX($A$8:A56)+1,"")</f>
        <v/>
      </c>
      <c r="B57" s="220"/>
      <c r="C57" s="62" t="s">
        <v>49</v>
      </c>
      <c r="D57" s="233"/>
      <c r="E57" s="242"/>
      <c r="F57" s="65" t="s">
        <v>51</v>
      </c>
      <c r="G57" s="222"/>
      <c r="H57" s="34" t="s">
        <v>23</v>
      </c>
      <c r="I57" s="30">
        <v>90</v>
      </c>
      <c r="J57" s="105" t="s">
        <v>266</v>
      </c>
    </row>
    <row r="58" spans="1:10" s="7" customFormat="1" ht="141" customHeight="1" x14ac:dyDescent="0.25">
      <c r="A58" s="59" t="str">
        <f>IF(I58&lt;61,MAX($A$8:A57)+1,"")</f>
        <v/>
      </c>
      <c r="B58" s="220"/>
      <c r="C58" s="62" t="s">
        <v>49</v>
      </c>
      <c r="D58" s="233"/>
      <c r="E58" s="242"/>
      <c r="F58" s="65" t="s">
        <v>51</v>
      </c>
      <c r="G58" s="222"/>
      <c r="H58" s="34" t="s">
        <v>91</v>
      </c>
      <c r="I58" s="30">
        <v>98</v>
      </c>
      <c r="J58" s="105" t="s">
        <v>267</v>
      </c>
    </row>
    <row r="59" spans="1:10" s="7" customFormat="1" ht="42" customHeight="1" x14ac:dyDescent="0.25">
      <c r="A59" s="59" t="str">
        <f>IF(I59&lt;61,MAX($A$8:A58)+1,"")</f>
        <v/>
      </c>
      <c r="B59" s="220"/>
      <c r="C59" s="62" t="s">
        <v>49</v>
      </c>
      <c r="D59" s="233"/>
      <c r="E59" s="242"/>
      <c r="F59" s="65" t="s">
        <v>51</v>
      </c>
      <c r="G59" s="222"/>
      <c r="H59" s="34" t="s">
        <v>26</v>
      </c>
      <c r="I59" s="30">
        <v>92</v>
      </c>
      <c r="J59" s="105" t="s">
        <v>268</v>
      </c>
    </row>
    <row r="60" spans="1:10" s="7" customFormat="1" ht="64.5" customHeight="1" x14ac:dyDescent="0.25">
      <c r="A60" s="59" t="str">
        <f>IF(I60&lt;61,MAX($A$8:A59)+1,"")</f>
        <v/>
      </c>
      <c r="B60" s="220"/>
      <c r="C60" s="62" t="s">
        <v>49</v>
      </c>
      <c r="D60" s="233"/>
      <c r="E60" s="242"/>
      <c r="F60" s="65" t="s">
        <v>51</v>
      </c>
      <c r="G60" s="222"/>
      <c r="H60" s="34" t="s">
        <v>27</v>
      </c>
      <c r="I60" s="30">
        <v>95</v>
      </c>
      <c r="J60" s="105" t="s">
        <v>269</v>
      </c>
    </row>
    <row r="61" spans="1:10" s="7" customFormat="1" ht="40.5" customHeight="1" x14ac:dyDescent="0.25">
      <c r="A61" s="59" t="str">
        <f>IF(I61&lt;61,MAX($A$8:A60)+1,"")</f>
        <v/>
      </c>
      <c r="B61" s="220"/>
      <c r="C61" s="62" t="s">
        <v>49</v>
      </c>
      <c r="D61" s="233"/>
      <c r="E61" s="242"/>
      <c r="F61" s="65" t="s">
        <v>51</v>
      </c>
      <c r="G61" s="222"/>
      <c r="H61" s="34" t="s">
        <v>28</v>
      </c>
      <c r="I61" s="30">
        <v>97</v>
      </c>
      <c r="J61" s="105" t="s">
        <v>270</v>
      </c>
    </row>
    <row r="62" spans="1:10" s="7" customFormat="1" ht="53.25" customHeight="1" x14ac:dyDescent="0.25">
      <c r="A62" s="59" t="str">
        <f>IF(I62&lt;61,MAX($A$8:A61)+1,"")</f>
        <v/>
      </c>
      <c r="B62" s="220"/>
      <c r="C62" s="62" t="s">
        <v>49</v>
      </c>
      <c r="D62" s="233"/>
      <c r="E62" s="242"/>
      <c r="F62" s="65" t="s">
        <v>51</v>
      </c>
      <c r="G62" s="222"/>
      <c r="H62" s="35" t="s">
        <v>29</v>
      </c>
      <c r="I62" s="30">
        <v>96</v>
      </c>
      <c r="J62" s="105" t="s">
        <v>271</v>
      </c>
    </row>
    <row r="63" spans="1:10" s="7" customFormat="1" ht="40.5" customHeight="1" x14ac:dyDescent="0.25">
      <c r="A63" s="59" t="str">
        <f>IF(I63&lt;61,MAX($A$8:A62)+1,"")</f>
        <v/>
      </c>
      <c r="B63" s="220"/>
      <c r="C63" s="62" t="s">
        <v>49</v>
      </c>
      <c r="D63" s="233"/>
      <c r="E63" s="242"/>
      <c r="F63" s="65" t="s">
        <v>51</v>
      </c>
      <c r="G63" s="222"/>
      <c r="H63" s="34" t="s">
        <v>31</v>
      </c>
      <c r="I63" s="30">
        <v>94</v>
      </c>
      <c r="J63" s="105" t="s">
        <v>272</v>
      </c>
    </row>
    <row r="64" spans="1:10" s="7" customFormat="1" ht="40.5" customHeight="1" x14ac:dyDescent="0.25">
      <c r="A64" s="59" t="str">
        <f>IF(I64&lt;61,MAX($A$8:A63)+1,"")</f>
        <v/>
      </c>
      <c r="B64" s="221"/>
      <c r="C64" s="62" t="s">
        <v>49</v>
      </c>
      <c r="D64" s="234"/>
      <c r="E64" s="243"/>
      <c r="F64" s="65" t="s">
        <v>51</v>
      </c>
      <c r="G64" s="222"/>
      <c r="H64" s="34" t="s">
        <v>33</v>
      </c>
      <c r="I64" s="30">
        <v>98</v>
      </c>
      <c r="J64" s="105" t="s">
        <v>273</v>
      </c>
    </row>
    <row r="65" spans="1:10" s="7" customFormat="1" ht="54" customHeight="1" x14ac:dyDescent="0.25">
      <c r="A65" s="59" t="str">
        <f>IF(I65&lt;61,MAX($A$8:A64)+1,"")</f>
        <v/>
      </c>
      <c r="B65" s="219" t="s">
        <v>48</v>
      </c>
      <c r="C65" s="62" t="s">
        <v>48</v>
      </c>
      <c r="D65" s="224">
        <f>IF(SUM(I65:I69)=0,"",AVERAGE(I65:I69))</f>
        <v>92.4</v>
      </c>
      <c r="E65" s="241" t="s">
        <v>67</v>
      </c>
      <c r="F65" s="65" t="s">
        <v>67</v>
      </c>
      <c r="G65" s="222">
        <f>IF(SUM(I65:I69)=0,"",AVERAGE(I65:I69))</f>
        <v>92.4</v>
      </c>
      <c r="H65" s="34" t="s">
        <v>30</v>
      </c>
      <c r="I65" s="30">
        <v>92</v>
      </c>
      <c r="J65" s="105" t="s">
        <v>274</v>
      </c>
    </row>
    <row r="66" spans="1:10" s="7" customFormat="1" ht="45" customHeight="1" x14ac:dyDescent="0.25">
      <c r="A66" s="59" t="str">
        <f>IF(I66&lt;61,MAX($A$8:A65)+1,"")</f>
        <v/>
      </c>
      <c r="B66" s="220"/>
      <c r="C66" s="62" t="s">
        <v>48</v>
      </c>
      <c r="D66" s="225"/>
      <c r="E66" s="242"/>
      <c r="F66" s="65" t="s">
        <v>67</v>
      </c>
      <c r="G66" s="222"/>
      <c r="H66" s="35" t="s">
        <v>32</v>
      </c>
      <c r="I66" s="30">
        <v>80</v>
      </c>
      <c r="J66" s="105" t="s">
        <v>275</v>
      </c>
    </row>
    <row r="67" spans="1:10" s="7" customFormat="1" ht="41.25" customHeight="1" x14ac:dyDescent="0.25">
      <c r="A67" s="59" t="str">
        <f>IF(I67&lt;61,MAX($A$8:A66)+1,"")</f>
        <v/>
      </c>
      <c r="B67" s="220"/>
      <c r="C67" s="62" t="s">
        <v>48</v>
      </c>
      <c r="D67" s="225"/>
      <c r="E67" s="242"/>
      <c r="F67" s="65" t="s">
        <v>67</v>
      </c>
      <c r="G67" s="222"/>
      <c r="H67" s="35" t="s">
        <v>70</v>
      </c>
      <c r="I67" s="30">
        <v>100</v>
      </c>
      <c r="J67" s="105" t="s">
        <v>276</v>
      </c>
    </row>
    <row r="68" spans="1:10" s="7" customFormat="1" ht="45.75" customHeight="1" x14ac:dyDescent="0.25">
      <c r="A68" s="59" t="str">
        <f>IF(I68&lt;61,MAX($A$8:A67)+1,"")</f>
        <v/>
      </c>
      <c r="B68" s="220"/>
      <c r="C68" s="62" t="s">
        <v>48</v>
      </c>
      <c r="D68" s="225"/>
      <c r="E68" s="242"/>
      <c r="F68" s="65" t="s">
        <v>67</v>
      </c>
      <c r="G68" s="222"/>
      <c r="H68" s="35" t="s">
        <v>69</v>
      </c>
      <c r="I68" s="30">
        <v>90</v>
      </c>
      <c r="J68" s="105" t="s">
        <v>277</v>
      </c>
    </row>
    <row r="69" spans="1:10" s="7" customFormat="1" ht="57" customHeight="1" thickBot="1" x14ac:dyDescent="0.3">
      <c r="A69" s="59" t="str">
        <f>IF(I69&lt;61,MAX($A$8:A68)+1,"")</f>
        <v/>
      </c>
      <c r="B69" s="221"/>
      <c r="C69" s="62" t="s">
        <v>48</v>
      </c>
      <c r="D69" s="226"/>
      <c r="E69" s="244"/>
      <c r="F69" s="65" t="s">
        <v>67</v>
      </c>
      <c r="G69" s="223"/>
      <c r="H69" s="36" t="s">
        <v>92</v>
      </c>
      <c r="I69" s="30">
        <v>100</v>
      </c>
      <c r="J69" s="107" t="s">
        <v>278</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E176" sqref="E176"/>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90.852459016393439</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92.095238095238102</v>
      </c>
      <c r="G35" s="50"/>
      <c r="H35" s="50"/>
      <c r="I35" s="50"/>
      <c r="J35" s="50"/>
      <c r="K35" s="50"/>
      <c r="L35" s="50"/>
      <c r="M35" s="49"/>
    </row>
    <row r="36" spans="1:13" s="7" customFormat="1" x14ac:dyDescent="0.25">
      <c r="A36" s="44"/>
      <c r="B36" s="48"/>
      <c r="C36" s="50"/>
      <c r="D36" s="50" t="str">
        <f>AUTODIAGNÓSTICO!B28</f>
        <v>EJECUTAR</v>
      </c>
      <c r="E36" s="50">
        <v>100</v>
      </c>
      <c r="F36" s="50">
        <f>AUTODIAGNÓSTICO!D28</f>
        <v>89.285714285714292</v>
      </c>
      <c r="G36" s="50"/>
      <c r="H36" s="50"/>
      <c r="I36" s="50"/>
      <c r="J36" s="50"/>
      <c r="K36" s="50"/>
      <c r="L36" s="50"/>
      <c r="M36" s="49"/>
    </row>
    <row r="37" spans="1:13" s="7" customFormat="1" x14ac:dyDescent="0.25">
      <c r="A37" s="44"/>
      <c r="B37" s="48"/>
      <c r="C37" s="50"/>
      <c r="D37" s="50" t="str">
        <f>AUTODIAGNÓSTICO!B56</f>
        <v>VERIFICAR</v>
      </c>
      <c r="E37" s="50">
        <v>100</v>
      </c>
      <c r="F37" s="50">
        <f>AUTODIAGNÓSTICO!D56</f>
        <v>94.444444444444443</v>
      </c>
      <c r="G37" s="50"/>
      <c r="H37" s="50"/>
      <c r="I37" s="50"/>
      <c r="J37" s="50"/>
      <c r="K37" s="50"/>
      <c r="L37" s="50"/>
      <c r="M37" s="49"/>
    </row>
    <row r="38" spans="1:13" s="7" customFormat="1" x14ac:dyDescent="0.25">
      <c r="A38" s="44"/>
      <c r="B38" s="48"/>
      <c r="C38" s="50"/>
      <c r="D38" s="50" t="str">
        <f>AUTODIAGNÓSTICO!B65</f>
        <v>ACTUAR</v>
      </c>
      <c r="E38" s="50">
        <v>100</v>
      </c>
      <c r="F38" s="50">
        <f>AUTODIAGNÓSTICO!D65</f>
        <v>92.4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95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88.333333333333329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92.142857142857139</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90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83.333333333333329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94.166666666666671</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94.444444444444443</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92.4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254418000041</v>
      </c>
      <c r="D11" s="276"/>
      <c r="E11" s="21">
        <f>AUTODIAGNÓSTICO!I6</f>
        <v>90.852459016393439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7" workbookViewId="0">
      <selection activeCell="G19" sqref="G19"/>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284</v>
      </c>
      <c r="B9" s="284"/>
      <c r="C9" s="285"/>
      <c r="D9" s="304" t="s">
        <v>283</v>
      </c>
      <c r="E9" s="304"/>
      <c r="F9" s="292" t="s">
        <v>285</v>
      </c>
      <c r="G9" s="293"/>
      <c r="H9" s="293" t="s">
        <v>286</v>
      </c>
      <c r="I9" s="298" t="s">
        <v>287</v>
      </c>
      <c r="J9" s="299"/>
      <c r="K9" s="308">
        <v>2024</v>
      </c>
      <c r="L9" s="307">
        <v>2025</v>
      </c>
      <c r="M9" s="74"/>
      <c r="N9">
        <v>2028</v>
      </c>
      <c r="O9">
        <v>2028</v>
      </c>
    </row>
    <row r="10" spans="1:15" x14ac:dyDescent="0.25">
      <c r="A10" s="286"/>
      <c r="B10" s="287"/>
      <c r="C10" s="288"/>
      <c r="D10" s="305"/>
      <c r="E10" s="305"/>
      <c r="F10" s="294"/>
      <c r="G10" s="295"/>
      <c r="H10" s="295"/>
      <c r="I10" s="300" t="s">
        <v>288</v>
      </c>
      <c r="J10" s="301"/>
      <c r="K10" s="308"/>
      <c r="L10" s="308"/>
      <c r="M10" s="74"/>
      <c r="N10">
        <v>2029</v>
      </c>
      <c r="O10">
        <v>2029</v>
      </c>
    </row>
    <row r="11" spans="1:15" x14ac:dyDescent="0.25">
      <c r="A11" s="286"/>
      <c r="B11" s="287"/>
      <c r="C11" s="288"/>
      <c r="D11" s="305"/>
      <c r="E11" s="305"/>
      <c r="F11" s="294"/>
      <c r="G11" s="295"/>
      <c r="H11" s="295"/>
      <c r="I11" s="300" t="s">
        <v>289</v>
      </c>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v>45301</v>
      </c>
      <c r="L16" s="111">
        <v>45311</v>
      </c>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 La Primavera</cp:lastModifiedBy>
  <cp:lastPrinted>2021-12-27T19:55:26Z</cp:lastPrinted>
  <dcterms:created xsi:type="dcterms:W3CDTF">2021-11-16T13:51:36Z</dcterms:created>
  <dcterms:modified xsi:type="dcterms:W3CDTF">2024-02-29T20:19:58Z</dcterms:modified>
</cp:coreProperties>
</file>