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fileSharing readOnlyRecommended="1"/>
  <workbookPr defaultThemeVersion="166925"/>
  <mc:AlternateContent xmlns:mc="http://schemas.openxmlformats.org/markup-compatibility/2006">
    <mc:Choice Requires="x15">
      <x15ac:absPath xmlns:x15ac="http://schemas.microsoft.com/office/spreadsheetml/2010/11/ac" url="D:\Documents\RECTORIA\DOCUMENTOS 2025\RENDICION DE CUENTAS\"/>
    </mc:Choice>
  </mc:AlternateContent>
  <xr:revisionPtr revIDLastSave="0" documentId="8_{35FB225B-0AA7-4EA3-A11B-CC9EDC34A920}"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19440" windowHeight="10440"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E16" i="4"/>
  <c r="C16" i="4"/>
  <c r="B16" i="4"/>
  <c r="B17" i="4"/>
  <c r="E17" i="4"/>
  <c r="C17" i="4"/>
  <c r="D17" i="4"/>
  <c r="B18" i="4"/>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<sst xmlns="http://schemas.openxmlformats.org/spreadsheetml/2006/main" count="456" uniqueCount="293">
  <si>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</si>
  <si>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</si>
  <si>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</si>
  <si>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</si>
  <si>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</si>
  <si>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</si>
  <si>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</si>
  <si>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</si>
  <si>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</si>
  <si>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</si>
  <si>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</si>
  <si>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</si>
  <si>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</si>
  <si>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</si>
  <si>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</si>
  <si>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</si>
  <si>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</si>
  <si>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</si>
  <si>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</si>
  <si>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</si>
  <si>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</si>
  <si>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</si>
  <si>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</si>
  <si>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</si>
  <si>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</si>
  <si>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</si>
  <si>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</si>
  <si>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</si>
  <si>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</si>
  <si>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</si>
  <si>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</si>
  <si>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</si>
  <si>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</si>
  <si>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</si>
  <si>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</si>
  <si>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</si>
  <si>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</si>
  <si>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</si>
  <si>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</si>
  <si>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</si>
  <si>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</si>
  <si>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</si>
  <si>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</si>
  <si>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</si>
  <si>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</si>
  <si>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</si>
  <si>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</si>
  <si>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</si>
  <si>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</si>
  <si>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</si>
  <si>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</si>
  <si>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</si>
  <si>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</si>
  <si>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</si>
  <si>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</si>
  <si>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</si>
  <si>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</si>
  <si>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</si>
  <si>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</si>
  <si>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</si>
  <si>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</si>
  <si>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</si>
  <si>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</si>
  <si>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</si>
  <si>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</si>
  <si>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</si>
  <si>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</si>
  <si>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</si>
  <si>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</si>
  <si>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</si>
  <si>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</si>
  <si>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</si>
  <si>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</si>
  <si>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</si>
  <si>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</si>
  <si>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</si>
  <si>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</si>
  <si>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</si>
  <si>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</si>
  <si>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</si>
  <si>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</si>
  <si>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</si>
  <si>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</si>
  <si>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</si>
  <si>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</si>
  <si>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</si>
  <si>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</si>
  <si>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</si>
  <si>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</si>
  <si>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</si>
  <si>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</si>
  <si>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</si>
  <si>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</si>
  <si>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</si>
  <si>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</si>
  <si>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</si>
  <si>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</si>
  <si>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</si>
  <si>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</si>
  <si>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</si>
  <si>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</si>
  <si>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</si>
  <si>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</si>
  <si>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</si>
  <si>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</si>
  <si>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</si>
  <si>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</si>
  <si>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</si>
  <si>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</si>
  <si>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</si>
  <si>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</si>
  <si>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</si>
  <si>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</si>
  <si>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</si>
  <si>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</si>
  <si>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</si>
  <si>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</si>
  <si>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</si>
  <si>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</si>
  <si>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</si>
  <si>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</si>
  <si>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</si>
  <si>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</si>
  <si>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</si>
  <si>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</si>
  <si>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</si>
  <si>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</si>
  <si>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</si>
  <si>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</si>
  <si>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</si>
  <si>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</si>
  <si>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</si>
  <si>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</si>
  <si>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</si>
  <si>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</si>
  <si>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</si>
  <si>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</si>
  <si>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</si>
  <si>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</si>
  <si>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</si>
  <si>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</si>
  <si>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</si>
  <si>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</si>
  <si>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</si>
  <si>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</si>
  <si>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</si>
  <si>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</si>
  <si>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</si>
  <si>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</si>
  <si>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</si>
  <si>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</si>
  <si>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</si>
  <si>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</si>
  <si>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</si>
  <si>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</si>
  <si>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</si>
  <si>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</si>
  <si>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</si>
  <si>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</si>
  <si>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</si>
  <si>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</si>
  <si>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</si>
  <si>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</si>
  <si>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</si>
  <si>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</si>
  <si>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</si>
  <si>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</si>
  <si>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</si>
  <si>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</si>
  <si>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</si>
  <si>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</si>
  <si>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</si>
  <si>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</si>
  <si>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</si>
  <si>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</si>
  <si>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</si>
  <si>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</si>
  <si>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</si>
  <si>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</si>
  <si>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</si>
  <si>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</si>
  <si>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</si>
  <si>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</si>
  <si>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</si>
  <si>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</si>
  <si>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</si>
  <si>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</si>
  <si>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</si>
  <si>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</si>
  <si>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</si>
  <si>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</si>
  <si>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</si>
  <si>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</si>
  <si>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</si>
  <si>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</si>
  <si>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</si>
  <si>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</si>
  <si>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</si>
  <si>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</si>
  <si>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</si>
  <si>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</si>
  <si>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</si>
  <si>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</si>
  <si>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</si>
  <si>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</si>
  <si>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</si>
  <si>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</si>
  <si>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</si>
  <si>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</si>
  <si>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</si>
  <si>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</si>
  <si>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</si>
  <si>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</si>
  <si>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</si>
  <si>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</si>
  <si>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</si>
  <si>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</si>
  <si>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</si>
  <si>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</si>
  <si>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aplica la evaluación del proceso de rendición de cuentas</t>
  </si>
  <si>
    <t>Se programa el análisis de la evaluación de la rendición de cuentas, además de las recomendaciones u objeciones recibidas.</t>
  </si>
  <si>
    <t xml:space="preserve">Se publica la información y recepciona las peticiones, quejas o reclamas de la comunidad educacativa.   </t>
  </si>
  <si>
    <t>Se actualiza la información en la plataforma enjambre.</t>
  </si>
  <si>
    <t>Se definen los canales para la comunicación del proceso de rención de cuentas comunicaciones escritas, video de invitación a la comunidad para participar del evento, a través del canal emnisora Colcaro stereo.</t>
  </si>
  <si>
    <t>Divulgación en Cartelera, tarjetas de invitación utilizando los medios del WhatsApp y por medio radial y el Faceboook.</t>
  </si>
  <si>
    <t>Se revisa el proceso de rendición de cuentas anterior identificando la convocatoria a todos los estamentos de la comunidad educativo y entidades gubernamentales y no gubernamentales.</t>
  </si>
  <si>
    <t>Se define el proceso de convocatoria y los medios para la misma utilizando los medios de comunicación de radio, televisión y digitales (páginas y plataformas virtuales)</t>
  </si>
  <si>
    <t>Se establecen reuniones  preparatorias con el equipo técnico para el proceso de rendición de cuentas.</t>
  </si>
  <si>
    <t xml:space="preserve">Se define la metodología presencial, donde se define fecha y hora que se empleará en el proceso de rendición de cuentas. </t>
  </si>
  <si>
    <t>Se implementan los canales virtuales dispuestos para la R.C y mecanismos de divulgación.</t>
  </si>
  <si>
    <t>Se garantiza la intervención de la comunidad educativa, los ciudadanos y los grupos de interés.</t>
  </si>
  <si>
    <t>Se publicita el Cronograma para la inscripción de propuestas teniendo en cuenta el cronograma establecido para cada etapas de la R.C.</t>
  </si>
  <si>
    <t>Recepción de las propuestas de participación  y actas correspondientes.</t>
  </si>
  <si>
    <t>existencia de un formato y archivo de Registro audiovisual y actas correspondientes</t>
  </si>
  <si>
    <t>Se realiza la convocatoria por diversos medios de comunicación electrónicos para efectuar el proceso de R.C (canal emisora colcaro stereo, canar regional T.v san Jorge, medios electrónicos WhatsApp institucionales de comunicación con docentes, padres de flia y estudiantes.)</t>
  </si>
  <si>
    <t>Se realiza la publicación en los tiempos establecidos en el cronograma para el proceso de R.C. sgún consta en Acta 01 de rendición de cuentas con el equipo técnico.</t>
  </si>
  <si>
    <t>Se asegura el suministro y acceso a la información publicando el proceso en la página Web y las carteleras institucionales. Información enviada a las respectivas Sedes de la Institución.</t>
  </si>
  <si>
    <t>Se invita con antelación a través de oficios a entidades gubernamentales y no gubernamentales y a la comunidad educativa para que radiquen sus propuestas, evaluen la actividad y presenten sus observaciones, posibilitando un espacio  para intervención de interlocutores durante el evento de R.C. previa solicitud.</t>
  </si>
  <si>
    <t>Se programa la publicación del informe de ejecución de R.C y su cargue en Plataforma, para el conocimiento de toda la comunidad, los ciudadanos y grupos de interés.</t>
  </si>
  <si>
    <t>Se oficia a los convocados a las R.C y se establece un canal institucional para la recepción de las preguntas e inquietudes de los ciudadanos para dar respuesta a través de la página web institucional y los correos de los ciudadanos interesados.</t>
  </si>
  <si>
    <t>Existe un formato para evaluar la estrategia por parte de los ciudadanos en el Evento R. C. Los resultdos son presentados en el informe y cargados a la plataforma enjambre.</t>
  </si>
  <si>
    <t>La institución cuenta con formatos que posibilitan la   recopilación de las recomendaciones y sugerencias de los participantes en el proceso de R. C.</t>
  </si>
  <si>
    <t>Se formula un plan de mejoramiento teniendo en cuenta las recomendaciones hechas en aspectos de inversión para las sedes de la primaria, de igual manera para la Sede Principal; Son recomendaciones aspectos de seguridad que involucre a estudiantes y la guarda de los espacios de la Institución eduactiva.  Aspectos de infraestructura y disposición de materiales en diversos espacios.para el procesos de rendición de cuentas. Las observaciones y recomendaciones son insumo para elaborar planes de mejoramiento.</t>
  </si>
  <si>
    <t>Se generan espacios en las asambleas de la comunidad de padres, de docentes y estudiantes para los temas a abordar en el proceso de la R.C. en la I y II semana de ds. Institucional se creó espacio para dialogar y presentar informe de ejecución de los recursos y logros obtenidos durante la vigencia 2023. Informe de logros y espectativas en la última asamblea año 2023 y en la Primera Asamblea de Padres 2024.</t>
  </si>
  <si>
    <t>Se establecen diversos espacios de diálogo para   presentar informes de la gestión vigencia 2023, en Asamblea de docentes y padres de flia, como actividad previa al evento de R.C ; Se tienen en cuenta la recomendaciones de los diversos grupos de interés y se programa el análisis de los resultados obtenidos en el proceso de rendición de cuentas</t>
  </si>
  <si>
    <t>1. Apropiación de la información de la SED para el proceso de rendición de cuentas.</t>
  </si>
  <si>
    <t>2. Elaborar el informe de rendición de cuentas.</t>
  </si>
  <si>
    <t>4. Presentar en audiencia pública el informe de rendición de cuentas.</t>
  </si>
  <si>
    <t>5. Realizar la autoevaluación del proceso y enviar el informe a los entes correspondientes</t>
  </si>
  <si>
    <t>3. Realizar la convocatoria presencial para la audiencia de rendición de cuentas anexando el link para la transmisión en vivo a la comunidad.</t>
  </si>
  <si>
    <t>(número de personas convocadas que asisten y se conectan en vivo para la transmisión  del informe de gestión/total de personas de la comunidad educativa convocada a la audiencia pública de rendición de cuentas)*100%</t>
  </si>
  <si>
    <t>Cumplir con todas las etapas según  lineamientos de la SED para el proceso de divulgación del informe de rendición de cuentas.</t>
  </si>
  <si>
    <t>Divulgar a los miembros de la comunidd educativa el informe de gestión utilizando diversos medios a través de la convocatoria presencial del evento de Rendición de cuentas.</t>
  </si>
  <si>
    <t>Divulgar al 70% de los miembros de la comunidad  educativa  el informe de gestión de rendición de cuentas a través de la convocatoria presencial del evento de R.C. para la vigencia 2023</t>
  </si>
  <si>
    <t>Se definen y organizan los espacio de diálogo.</t>
  </si>
  <si>
    <t>Se presenta y se publica la información veraz y verificable.</t>
  </si>
  <si>
    <t xml:space="preserve"> Informe realizado de acuerdo con el seguimiento al PMI.</t>
  </si>
  <si>
    <t xml:space="preserve">Se realiza informe sobre las areas de gestión </t>
  </si>
  <si>
    <t>Se presenta informe sobre procesos de contratación.</t>
  </si>
  <si>
    <t>Se presentan accciones de mejora.</t>
  </si>
  <si>
    <t>Se documentan las buenas practicas, en materia de espacios de diálogo.</t>
  </si>
  <si>
    <t>Se garantizaron la aplicación de mecanísmo internos de mejora.</t>
  </si>
  <si>
    <t>Se elaboró el plan de acción para mejorar  el proceso de rendición de cuentas.</t>
  </si>
  <si>
    <t>Se deja evidencia del proceso desarrollado.</t>
  </si>
  <si>
    <t>Se sigue  las orientaciones de la SED para la rendición de cuentas.</t>
  </si>
  <si>
    <t>Se planifica Seguimiento y evaluación del proceso de R.C</t>
  </si>
  <si>
    <t xml:space="preserve">Se siguen recomendaciones derivadas de cada espacio de diáologo en la comunidad de docentes, padres y estudintes. </t>
  </si>
  <si>
    <t>Se hace análisis de las recomendaciones realizadas por los órganos de control.</t>
  </si>
  <si>
    <t xml:space="preserve">Planificación de resultados por categorías,las observaciones y los comentarios. </t>
  </si>
  <si>
    <t>VILLA CARO</t>
  </si>
  <si>
    <t>KARINA YULIETH CASADIEGO SUAREZ</t>
  </si>
  <si>
    <t>Institución Educativa Colegio Nuestra Señora del Rosario.</t>
  </si>
  <si>
    <t xml:space="preserve">           Febrero 03 de 2025</t>
  </si>
  <si>
    <t>Se reunió el equipo de trabajo, se instruyó sobre las etapas del proceso, la importancia de la transparencia, el compromiso institucional la participación activa no solo de la comunidad educativa sino de toda la ciudadanía, teniendo en cuenta la guía de Orientaciones Rendición Cuentas Circular 011 del 25/01/2022, elaborada por la secretaria de educación.</t>
  </si>
  <si>
    <t>Se llevó a cabo el proceso tomando como base la rendición de cuentas de años anteriores, procurando seleccionar las fortalezas de la Institución Educativa, y las debilidades que deben ser fortalecidas para la siguiente anualidad. También se tienen como referentes los resultados de la autoevaluación institucional, el seguimiento al PMI, el informe contable de la secretaria pagadora.</t>
  </si>
  <si>
    <t>Este proceso inició con el empalme con el directivo saliente, a partir de este momento, se inició la práctica del diálogo con los diferentes actores de la comunidad educativa, se tienen en cuenta las perspectiva formuladas por los padres de familias y los estudiantes,  para generar información y contenidos, sobre la gestión realizada, el resultado obtenido y el cumplimiento de los logros asociados con los procesos de aprendizaje de los estudiantes, mejoramiento de la calidad, ambiente escolar y gestión de recursos (humanos, físicos, tecnológicos y financieros).</t>
  </si>
  <si>
    <t>Se conformó el equipo responsable de la estrategia, teniendo en cuenta miembros de los diferentes estamentos de la comunidad educativa y a todo interesado en el proceso, que desee participar.  Se publica en las redes sociales de la institución para conocimiento de la comunidad y en la plataforma virtual enjambre.</t>
  </si>
  <si>
    <t>Siguiendo las explicaciones emanadas por la SED se establecieron los temas del informe de rendición de cuentas 2024, considerando el PEI, las áreas de gestión y los aportes de los estamentos del gobierno escolar. Se invitó a participar a los organismos de control existentes en el municipio, para que se involucren y de esta forma, realizar la articulación para la realización de la estrategia.</t>
  </si>
  <si>
    <t>Teniendo en cuenta los diferentes grupos de gestión establecidos en la institución educativa, se organizaron equipos de trabajo y se asignaron responsabilidades específicas. Se constituye el equipo institucional con presencia de la rectora, líderes de área de gestión y secretaria pagadora, mediante resolución rectoral. Algunos de los integrantes cuentan con experiencia en el proceso de rendición de cuentas por el ejercicio realizado en vigencias anteriores.</t>
  </si>
  <si>
    <t>El PMI 2024, el seguimiento al mismo y el informe contable son un referente importante de este informe de gestión institucional.</t>
  </si>
  <si>
    <t>Se publica y se invita a la comunidad en general al informe de rendición de cuentas, que se programó realizar en el aula máxima de la sede 1 de la institución educativa, el 28 de febrero del 2025, en la que se tiene agendado realizar mesas de trabajo.</t>
  </si>
  <si>
    <t>Para la rendición de cuentas se tiene como referencia el Plan Nacional de Desarrollo, PEI, PMI y la Guía Orientadora para la Rendición de Cuentas, Circular 011 del 25/01/2022.</t>
  </si>
  <si>
    <t xml:space="preserve">La Institución Educativa Colegio Nuestra Señora del Rosario aprovecha la asamblea de padres y las reuniones con docentes para informar periódicamente sobre las dificultades y avances, conforme a la política institucional de mejoramiento continuo. Estas comunicaciones son publicadas en la red social y carteleras informativas. </t>
  </si>
  <si>
    <t>La rectoría con el apoyo de la secretaria de la institución, se encargarán del manejo de la base de datos que debe contener todas las organizaciones, Instituciones Educativas, gremios y demás población civil relevante beneficiaria del servicio educativo, tales como Secretaria de Educación, Alcalde del municipio, Personería Municipal, Policía de infancia y adolescencia, Comisaria de Familia, padres de familia, miembros del Consejo Directivo, Personería Estudiantil, personal Docente y Directivo docente, y a toda la Comunidad Educativa en general; el evento será transmitido en vivo a través de la red social Facebook de la  institución.</t>
  </si>
  <si>
    <t>Se elaboraron objetivos, metas e inicadores que dieron sentido a la estrategia; se tiene claridad sobre la importancia de este mecanismo de control social para favorecer los principios de transparencia, buen gobierno, eficiencia y eficacia de la prestación del servicio educativo en la IE Colegio Nuestra Señora del Rosario.</t>
  </si>
  <si>
    <t>Se atiende lo orientado por la SED y el Acta 01 de la Estrategia de Rendición de cuentas, de fecha 15 de enero de 2025, por la cual se conforma el equipo de apoyo para la rendición de cuentas y se priorizaron las actividades fundamentales para cada una de las etapas para realizar la audiencia pública de rendición de cuentas 2024.</t>
  </si>
  <si>
    <t>La rectora asigna los recursos financieros requeridos para la logística, organización y desarrollo de la audiencia pública de rendición de cuentas 2024.</t>
  </si>
  <si>
    <t xml:space="preserve">Se elabora el Acta 01 de fecha 15 de enero de 2025 mediante la cual se conforma el equipo de apoyo y se determina la normativa para realizar la audiencia pública de rendición de cuentas 2024 y el plan de acción de la presente matriz, teniendo en cuenta la garantía de ejecución de todas las etapas del proceso. </t>
  </si>
  <si>
    <t>Se ha establecido como canal virtual la página institucional de Facebook y  los medios informativos  periodísticos del municipio, además de la plataforma académica web colegio, como canales virtuales complementarios en el proceso de rendición de cuentas.</t>
  </si>
  <si>
    <t xml:space="preserve">Se asignan en el Acta 01 de fecha 15 de enero de 2025, acorde a los perfiles y funciones de quienes integran el equipo institucional de apoyo para la rendición de cuentas de la vigencia escolar 2024. </t>
  </si>
  <si>
    <t xml:space="preserve"> Se establece como medios de comunicación: Carteleras Institucionales, Facebook institucional y correspondencia escrita. Se estableció  que la estrategia de Rendición de Cuentas 2024 será Presencial y abierto a la comunidad.</t>
  </si>
  <si>
    <t>Se utilizará como estrategia pedagógica una presentación audiovisual que condensa los informes de cada área de gestión Directiva, Académica, Administrativa y financiera, Comunitaria y el informe presupuestal. Además de folletos, encuestas y el informe final de la estrategia realizada.</t>
  </si>
  <si>
    <t>Se trabajan temas de interés.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</si>
</sst>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7" fontId="5" fillId="5" borderId="1" xfId="0" applyNumberFormat="1" applyFont="1" applyFill="1" applyBorder="1" applyAlignment="1" applyProtection="1">
      <alignment horizontal="justify" vertical="center"/>
      <protection locked="0"/>
    </xf>
    <xf numFmtId="0" fontId="0" fillId="5" borderId="8" xfId="0" applyFill="1" applyBorder="1" applyAlignment="1" applyProtection="1">
      <alignment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85767656"/>
        <c:axId val="3857684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99.311475409836063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85767656"/>
        <c:axId val="385768440"/>
      </c:scatterChart>
      <c:catAx>
        <c:axId val="385767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85768440"/>
        <c:crosses val="autoZero"/>
        <c:auto val="1"/>
        <c:lblAlgn val="ctr"/>
        <c:lblOffset val="100"/>
        <c:noMultiLvlLbl val="0"/>
      </c:catAx>
      <c:valAx>
        <c:axId val="3857684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765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85757072"/>
        <c:axId val="385756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98.5</c:v>
                </c:pt>
                <c:pt idx="1">
                  <c:v>99.857142857142861</c:v>
                </c:pt>
                <c:pt idx="2">
                  <c:v>97.888888888888886</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85757072"/>
        <c:axId val="385756680"/>
      </c:scatterChart>
      <c:catAx>
        <c:axId val="38575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56680"/>
        <c:crosses val="autoZero"/>
        <c:auto val="1"/>
        <c:lblAlgn val="ctr"/>
        <c:lblOffset val="100"/>
        <c:noMultiLvlLbl val="0"/>
      </c:catAx>
      <c:valAx>
        <c:axId val="385756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0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85761384"/>
        <c:axId val="38576177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98</c:v>
                </c:pt>
                <c:pt idx="1">
                  <c:v>98</c:v>
                </c:pt>
                <c:pt idx="2">
                  <c:v>97.5</c:v>
                </c:pt>
                <c:pt idx="3">
                  <c:v>99</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85761384"/>
        <c:axId val="385761776"/>
      </c:scatterChart>
      <c:catAx>
        <c:axId val="38576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1776"/>
        <c:crosses val="autoZero"/>
        <c:auto val="1"/>
        <c:lblAlgn val="ctr"/>
        <c:lblOffset val="100"/>
        <c:noMultiLvlLbl val="0"/>
      </c:catAx>
      <c:valAx>
        <c:axId val="385761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1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85757464"/>
        <c:axId val="3857625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100</c:v>
                </c:pt>
                <c:pt idx="3">
                  <c:v>100</c:v>
                </c:pt>
                <c:pt idx="4" formatCode="0.00">
                  <c:v>99.666666666666671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85763344"/>
        <c:axId val="385762952"/>
      </c:scatterChart>
      <c:catAx>
        <c:axId val="38575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2560"/>
        <c:crosses val="autoZero"/>
        <c:auto val="1"/>
        <c:lblAlgn val="ctr"/>
        <c:lblOffset val="100"/>
        <c:noMultiLvlLbl val="0"/>
      </c:catAx>
      <c:valAx>
        <c:axId val="385762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464"/>
        <c:crosses val="autoZero"/>
        <c:crossBetween val="between"/>
      </c:valAx>
      <c:valAx>
        <c:axId val="385762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3344"/>
        <c:crosses val="max"/>
        <c:crossBetween val="midCat"/>
      </c:valAx>
      <c:valAx>
        <c:axId val="385763344"/>
        <c:scaling>
          <c:orientation val="minMax"/>
        </c:scaling>
        <c:delete val="1"/>
        <c:axPos val="b"/>
        <c:numFmt formatCode="General" sourceLinked="1"/>
        <c:majorTickMark val="out"/>
        <c:minorTickMark val="none"/>
        <c:tickLblPos val="nextTo"/>
        <c:crossAx val="3857629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5771968"/>
        <c:axId val="3857696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97.888888888888886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5771968"/>
        <c:axId val="385769616"/>
      </c:scatterChart>
      <c:catAx>
        <c:axId val="38577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9616"/>
        <c:crosses val="autoZero"/>
        <c:auto val="1"/>
        <c:lblAlgn val="ctr"/>
        <c:lblOffset val="100"/>
        <c:noMultiLvlLbl val="0"/>
      </c:catAx>
      <c:valAx>
        <c:axId val="38576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85771576"/>
        <c:axId val="3857707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85771576"/>
        <c:axId val="385770792"/>
      </c:scatterChart>
      <c:catAx>
        <c:axId val="385771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70792"/>
        <c:crosses val="autoZero"/>
        <c:auto val="1"/>
        <c:lblAlgn val="ctr"/>
        <c:lblOffset val="100"/>
        <c:noMultiLvlLbl val="0"/>
      </c:catAx>
      <c:valAx>
        <c:axId val="3857707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0443" y="85725"/>
          <a:ext cx="77697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714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93829" y="104774"/>
          <a:ext cx="1162051" cy="772886"/>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8501" y="19050"/>
          <a:ext cx="1005241" cy="868136"/>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54929"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7"/>
      <c r="G4" s="107"/>
      <c r="H4" s="107"/>
      <c r="I4" s="107"/>
      <c r="J4" s="107"/>
      <c r="K4" s="107"/>
      <c r="L4" s="54"/>
      <c r="M4" s="49"/>
    </row>
    <row r="5" spans="1:13" s="8" customFormat="1" x14ac:dyDescent="0.25">
      <c r="A5" s="49"/>
      <c r="B5" s="53"/>
      <c r="C5" s="49"/>
      <c r="D5" s="49"/>
      <c r="E5" s="49"/>
      <c r="F5" s="108"/>
      <c r="G5" s="108"/>
      <c r="H5" s="108"/>
      <c r="I5" s="108"/>
      <c r="J5" s="108"/>
      <c r="K5" s="108"/>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9" t="s">
        <v>106</v>
      </c>
      <c r="D8" s="109"/>
      <c r="E8" s="109"/>
      <c r="F8" s="109"/>
      <c r="G8" s="109"/>
      <c r="H8" s="109"/>
      <c r="I8" s="109"/>
      <c r="J8" s="109"/>
      <c r="K8" s="109"/>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6"/>
      <c r="B7" s="117"/>
      <c r="C7" s="117"/>
      <c r="D7" s="112" t="s">
        <v>107</v>
      </c>
      <c r="E7" s="112"/>
      <c r="F7" s="112"/>
      <c r="G7" s="112"/>
      <c r="H7" s="112"/>
      <c r="I7" s="112"/>
      <c r="J7" s="112"/>
      <c r="K7" s="112"/>
      <c r="L7" s="112"/>
      <c r="M7" s="113"/>
    </row>
    <row r="8" spans="1:13" ht="36.75" customHeight="1" x14ac:dyDescent="0.25">
      <c r="A8" s="118"/>
      <c r="B8" s="119"/>
      <c r="C8" s="119"/>
      <c r="D8" s="114" t="s">
        <v>77</v>
      </c>
      <c r="E8" s="114"/>
      <c r="F8" s="114"/>
      <c r="G8" s="114"/>
      <c r="H8" s="114"/>
      <c r="I8" s="114"/>
      <c r="J8" s="114"/>
      <c r="K8" s="114"/>
      <c r="L8" s="114"/>
      <c r="M8" s="115"/>
    </row>
    <row r="9" spans="1:13" ht="30" customHeight="1" thickBot="1" x14ac:dyDescent="0.3">
      <c r="A9" s="120"/>
      <c r="B9" s="121"/>
      <c r="C9" s="121"/>
      <c r="D9" s="110" t="s">
        <v>129</v>
      </c>
      <c r="E9" s="110"/>
      <c r="F9" s="110"/>
      <c r="G9" s="110"/>
      <c r="H9" s="110"/>
      <c r="I9" s="110"/>
      <c r="J9" s="110"/>
      <c r="K9" s="110"/>
      <c r="L9" s="110"/>
      <c r="M9" s="111"/>
    </row>
    <row r="10" spans="1:13" ht="7.5" customHeight="1" thickBot="1" x14ac:dyDescent="0.3">
      <c r="A10" s="134"/>
      <c r="B10" s="134"/>
      <c r="C10" s="134"/>
      <c r="D10" s="134"/>
      <c r="E10" s="134"/>
      <c r="F10" s="134"/>
      <c r="G10" s="134"/>
      <c r="H10" s="134"/>
      <c r="I10" s="134"/>
      <c r="J10" s="134"/>
      <c r="K10" s="134"/>
      <c r="L10" s="134"/>
      <c r="M10" s="134"/>
    </row>
    <row r="11" spans="1:13" ht="30" customHeight="1" thickBot="1" x14ac:dyDescent="0.3">
      <c r="A11" s="131" t="s">
        <v>131</v>
      </c>
      <c r="B11" s="132"/>
      <c r="C11" s="132"/>
      <c r="D11" s="132"/>
      <c r="E11" s="132"/>
      <c r="F11" s="132"/>
      <c r="G11" s="132"/>
      <c r="H11" s="132"/>
      <c r="I11" s="132"/>
      <c r="J11" s="132"/>
      <c r="K11" s="132"/>
      <c r="L11" s="132"/>
      <c r="M11" s="133"/>
    </row>
    <row r="12" spans="1:13" ht="126.75" customHeight="1" thickBot="1" x14ac:dyDescent="0.3">
      <c r="A12" s="135" t="s">
        <v>186</v>
      </c>
      <c r="B12" s="136"/>
      <c r="C12" s="136"/>
      <c r="D12" s="136"/>
      <c r="E12" s="136"/>
      <c r="F12" s="136"/>
      <c r="G12" s="136"/>
      <c r="H12" s="136"/>
      <c r="I12" s="136"/>
      <c r="J12" s="136"/>
      <c r="K12" s="136"/>
      <c r="L12" s="136"/>
      <c r="M12" s="137"/>
    </row>
    <row r="13" spans="1:13" ht="19.5" thickBot="1" x14ac:dyDescent="0.35">
      <c r="A13" s="149" t="s">
        <v>139</v>
      </c>
      <c r="B13" s="150"/>
      <c r="C13" s="150"/>
      <c r="D13" s="150"/>
      <c r="E13" s="150"/>
      <c r="F13" s="150"/>
      <c r="G13" s="150"/>
      <c r="H13" s="150"/>
      <c r="I13" s="150"/>
      <c r="J13" s="150"/>
      <c r="K13" s="150"/>
      <c r="L13" s="150"/>
      <c r="M13" s="151"/>
    </row>
    <row r="14" spans="1:13" ht="15.75" x14ac:dyDescent="0.25">
      <c r="A14" s="152" t="s">
        <v>140</v>
      </c>
      <c r="B14" s="153"/>
      <c r="C14" s="153"/>
      <c r="D14" s="193" t="s">
        <v>161</v>
      </c>
      <c r="E14" s="194"/>
      <c r="F14" s="194"/>
      <c r="G14" s="194"/>
      <c r="H14" s="194"/>
      <c r="I14" s="194"/>
      <c r="J14" s="194"/>
      <c r="K14" s="194"/>
      <c r="L14" s="194"/>
      <c r="M14" s="195"/>
    </row>
    <row r="15" spans="1:13" ht="15.75" x14ac:dyDescent="0.25">
      <c r="A15" s="154" t="s">
        <v>138</v>
      </c>
      <c r="B15" s="155"/>
      <c r="C15" s="155"/>
      <c r="D15" s="196" t="s">
        <v>162</v>
      </c>
      <c r="E15" s="197"/>
      <c r="F15" s="197"/>
      <c r="G15" s="197"/>
      <c r="H15" s="197"/>
      <c r="I15" s="197"/>
      <c r="J15" s="197"/>
      <c r="K15" s="197"/>
      <c r="L15" s="197"/>
      <c r="M15" s="198"/>
    </row>
    <row r="16" spans="1:13" ht="29.25" customHeight="1" x14ac:dyDescent="0.25">
      <c r="A16" s="156" t="s">
        <v>141</v>
      </c>
      <c r="B16" s="157"/>
      <c r="C16" s="157"/>
      <c r="D16" s="199" t="s">
        <v>163</v>
      </c>
      <c r="E16" s="200"/>
      <c r="F16" s="200"/>
      <c r="G16" s="200"/>
      <c r="H16" s="200"/>
      <c r="I16" s="200"/>
      <c r="J16" s="200"/>
      <c r="K16" s="200"/>
      <c r="L16" s="200"/>
      <c r="M16" s="201"/>
    </row>
    <row r="17" spans="1:13" ht="30" customHeight="1" x14ac:dyDescent="0.25">
      <c r="A17" s="158" t="s">
        <v>165</v>
      </c>
      <c r="B17" s="159"/>
      <c r="C17" s="159"/>
      <c r="D17" s="140" t="s">
        <v>164</v>
      </c>
      <c r="E17" s="141"/>
      <c r="F17" s="141"/>
      <c r="G17" s="141"/>
      <c r="H17" s="141"/>
      <c r="I17" s="141"/>
      <c r="J17" s="141"/>
      <c r="K17" s="141"/>
      <c r="L17" s="141"/>
      <c r="M17" s="142"/>
    </row>
    <row r="18" spans="1:13" ht="16.5" thickBot="1" x14ac:dyDescent="0.3">
      <c r="A18" s="160" t="s">
        <v>142</v>
      </c>
      <c r="B18" s="161"/>
      <c r="C18" s="161"/>
      <c r="D18" s="202" t="s">
        <v>166</v>
      </c>
      <c r="E18" s="203"/>
      <c r="F18" s="203"/>
      <c r="G18" s="203"/>
      <c r="H18" s="203"/>
      <c r="I18" s="203"/>
      <c r="J18" s="203"/>
      <c r="K18" s="203"/>
      <c r="L18" s="203"/>
      <c r="M18" s="204"/>
    </row>
    <row r="19" spans="1:13" ht="19.5" thickBot="1" x14ac:dyDescent="0.35">
      <c r="A19" s="146" t="s">
        <v>138</v>
      </c>
      <c r="B19" s="147"/>
      <c r="C19" s="147"/>
      <c r="D19" s="147"/>
      <c r="E19" s="147"/>
      <c r="F19" s="147"/>
      <c r="G19" s="147"/>
      <c r="H19" s="147"/>
      <c r="I19" s="147"/>
      <c r="J19" s="147"/>
      <c r="K19" s="147"/>
      <c r="L19" s="147"/>
      <c r="M19" s="148"/>
    </row>
    <row r="20" spans="1:13" ht="129.75" customHeight="1" x14ac:dyDescent="0.25">
      <c r="A20" s="162" t="s">
        <v>190</v>
      </c>
      <c r="B20" s="163"/>
      <c r="C20" s="163"/>
      <c r="D20" s="163"/>
      <c r="E20" s="163"/>
      <c r="F20" s="163"/>
      <c r="G20" s="163"/>
      <c r="H20" s="163"/>
      <c r="I20" s="163"/>
      <c r="J20" s="163"/>
      <c r="K20" s="163"/>
      <c r="L20" s="163"/>
      <c r="M20" s="164"/>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5" t="s">
        <v>191</v>
      </c>
      <c r="B27" s="126"/>
      <c r="C27" s="126"/>
      <c r="D27" s="126"/>
      <c r="E27" s="126"/>
      <c r="F27" s="126"/>
      <c r="G27" s="126"/>
      <c r="H27" s="126"/>
      <c r="I27" s="126"/>
      <c r="J27" s="126"/>
      <c r="K27" s="126"/>
      <c r="L27" s="126"/>
      <c r="M27" s="127"/>
    </row>
    <row r="28" spans="1:13" ht="30" customHeight="1" thickBot="1" x14ac:dyDescent="0.3">
      <c r="A28" s="122" t="s">
        <v>187</v>
      </c>
      <c r="B28" s="123"/>
      <c r="C28" s="123"/>
      <c r="D28" s="123"/>
      <c r="E28" s="123"/>
      <c r="F28" s="123"/>
      <c r="G28" s="123"/>
      <c r="H28" s="123"/>
      <c r="I28" s="123"/>
      <c r="J28" s="123"/>
      <c r="K28" s="123"/>
      <c r="L28" s="123"/>
      <c r="M28" s="124"/>
    </row>
    <row r="29" spans="1:13" ht="20.25" customHeight="1" thickBot="1" x14ac:dyDescent="0.3">
      <c r="A29" s="128" t="s">
        <v>188</v>
      </c>
      <c r="B29" s="129"/>
      <c r="C29" s="129"/>
      <c r="D29" s="129" t="s">
        <v>130</v>
      </c>
      <c r="E29" s="129"/>
      <c r="F29" s="129"/>
      <c r="G29" s="129"/>
      <c r="H29" s="129"/>
      <c r="I29" s="129"/>
      <c r="J29" s="129"/>
      <c r="K29" s="129"/>
      <c r="L29" s="129"/>
      <c r="M29" s="130"/>
    </row>
    <row r="30" spans="1:13" s="92" customFormat="1" ht="21" customHeight="1" x14ac:dyDescent="0.25">
      <c r="A30" s="165" t="s">
        <v>61</v>
      </c>
      <c r="B30" s="166"/>
      <c r="C30" s="166"/>
      <c r="D30" s="190" t="s">
        <v>167</v>
      </c>
      <c r="E30" s="191"/>
      <c r="F30" s="191"/>
      <c r="G30" s="191"/>
      <c r="H30" s="191"/>
      <c r="I30" s="191"/>
      <c r="J30" s="191"/>
      <c r="K30" s="191"/>
      <c r="L30" s="191"/>
      <c r="M30" s="205"/>
    </row>
    <row r="31" spans="1:13" s="92" customFormat="1" ht="33.75" customHeight="1" x14ac:dyDescent="0.25">
      <c r="A31" s="138" t="s">
        <v>132</v>
      </c>
      <c r="B31" s="139"/>
      <c r="C31" s="139"/>
      <c r="D31" s="140" t="s">
        <v>168</v>
      </c>
      <c r="E31" s="141"/>
      <c r="F31" s="141"/>
      <c r="G31" s="141"/>
      <c r="H31" s="141"/>
      <c r="I31" s="141"/>
      <c r="J31" s="141"/>
      <c r="K31" s="141"/>
      <c r="L31" s="141"/>
      <c r="M31" s="142"/>
    </row>
    <row r="32" spans="1:13" s="92" customFormat="1" ht="30" customHeight="1" x14ac:dyDescent="0.25">
      <c r="A32" s="138" t="s">
        <v>133</v>
      </c>
      <c r="B32" s="139"/>
      <c r="C32" s="139"/>
      <c r="D32" s="143" t="s">
        <v>169</v>
      </c>
      <c r="E32" s="144"/>
      <c r="F32" s="144"/>
      <c r="G32" s="144"/>
      <c r="H32" s="144"/>
      <c r="I32" s="144"/>
      <c r="J32" s="144"/>
      <c r="K32" s="144"/>
      <c r="L32" s="144"/>
      <c r="M32" s="145"/>
    </row>
    <row r="33" spans="1:13" s="92" customFormat="1" ht="31.5" customHeight="1" x14ac:dyDescent="0.25">
      <c r="A33" s="138" t="s">
        <v>62</v>
      </c>
      <c r="B33" s="139"/>
      <c r="C33" s="139"/>
      <c r="D33" s="143" t="s">
        <v>170</v>
      </c>
      <c r="E33" s="144"/>
      <c r="F33" s="144"/>
      <c r="G33" s="144"/>
      <c r="H33" s="144"/>
      <c r="I33" s="144"/>
      <c r="J33" s="144"/>
      <c r="K33" s="144"/>
      <c r="L33" s="144"/>
      <c r="M33" s="145"/>
    </row>
    <row r="34" spans="1:13" s="92" customFormat="1" ht="30.75" customHeight="1" x14ac:dyDescent="0.25">
      <c r="A34" s="138" t="s">
        <v>134</v>
      </c>
      <c r="B34" s="139"/>
      <c r="C34" s="139"/>
      <c r="D34" s="140" t="s">
        <v>171</v>
      </c>
      <c r="E34" s="141"/>
      <c r="F34" s="141"/>
      <c r="G34" s="141"/>
      <c r="H34" s="141"/>
      <c r="I34" s="141"/>
      <c r="J34" s="141"/>
      <c r="K34" s="141"/>
      <c r="L34" s="141"/>
      <c r="M34" s="142"/>
    </row>
    <row r="35" spans="1:13" s="92" customFormat="1" ht="35.25" customHeight="1" x14ac:dyDescent="0.25">
      <c r="A35" s="138" t="s">
        <v>88</v>
      </c>
      <c r="B35" s="139"/>
      <c r="C35" s="139"/>
      <c r="D35" s="140" t="s">
        <v>172</v>
      </c>
      <c r="E35" s="141"/>
      <c r="F35" s="141"/>
      <c r="G35" s="141"/>
      <c r="H35" s="141"/>
      <c r="I35" s="141"/>
      <c r="J35" s="141"/>
      <c r="K35" s="141"/>
      <c r="L35" s="141"/>
      <c r="M35" s="142"/>
    </row>
    <row r="36" spans="1:13" s="92" customFormat="1" ht="21" customHeight="1" x14ac:dyDescent="0.25">
      <c r="A36" s="138" t="s">
        <v>0</v>
      </c>
      <c r="B36" s="139"/>
      <c r="C36" s="139"/>
      <c r="D36" s="143" t="s">
        <v>173</v>
      </c>
      <c r="E36" s="144"/>
      <c r="F36" s="144"/>
      <c r="G36" s="144"/>
      <c r="H36" s="144"/>
      <c r="I36" s="144"/>
      <c r="J36" s="144"/>
      <c r="K36" s="144"/>
      <c r="L36" s="144"/>
      <c r="M36" s="145"/>
    </row>
    <row r="37" spans="1:13" s="92" customFormat="1" ht="36.75" customHeight="1" x14ac:dyDescent="0.25">
      <c r="A37" s="138" t="s">
        <v>1</v>
      </c>
      <c r="B37" s="139"/>
      <c r="C37" s="139"/>
      <c r="D37" s="140" t="s">
        <v>174</v>
      </c>
      <c r="E37" s="141"/>
      <c r="F37" s="141"/>
      <c r="G37" s="141"/>
      <c r="H37" s="141"/>
      <c r="I37" s="141"/>
      <c r="J37" s="141"/>
      <c r="K37" s="141"/>
      <c r="L37" s="141"/>
      <c r="M37" s="142"/>
    </row>
    <row r="38" spans="1:13" s="92" customFormat="1" ht="35.25" customHeight="1" x14ac:dyDescent="0.25">
      <c r="A38" s="138" t="s">
        <v>2</v>
      </c>
      <c r="B38" s="139"/>
      <c r="C38" s="139"/>
      <c r="D38" s="140" t="s">
        <v>175</v>
      </c>
      <c r="E38" s="141"/>
      <c r="F38" s="141"/>
      <c r="G38" s="141"/>
      <c r="H38" s="141"/>
      <c r="I38" s="141"/>
      <c r="J38" s="141"/>
      <c r="K38" s="141"/>
      <c r="L38" s="141"/>
      <c r="M38" s="142"/>
    </row>
    <row r="39" spans="1:13" s="92" customFormat="1" ht="21" customHeight="1" x14ac:dyDescent="0.25">
      <c r="A39" s="179" t="s">
        <v>1</v>
      </c>
      <c r="B39" s="141"/>
      <c r="C39" s="180"/>
      <c r="D39" s="143" t="s">
        <v>176</v>
      </c>
      <c r="E39" s="144"/>
      <c r="F39" s="144"/>
      <c r="G39" s="144"/>
      <c r="H39" s="144"/>
      <c r="I39" s="144"/>
      <c r="J39" s="144"/>
      <c r="K39" s="144"/>
      <c r="L39" s="144"/>
      <c r="M39" s="145"/>
    </row>
    <row r="40" spans="1:13" s="92" customFormat="1" ht="31.5" customHeight="1" x14ac:dyDescent="0.25">
      <c r="A40" s="179" t="s">
        <v>135</v>
      </c>
      <c r="B40" s="141"/>
      <c r="C40" s="180"/>
      <c r="D40" s="143" t="s">
        <v>177</v>
      </c>
      <c r="E40" s="144"/>
      <c r="F40" s="144"/>
      <c r="G40" s="144"/>
      <c r="H40" s="144"/>
      <c r="I40" s="144"/>
      <c r="J40" s="144"/>
      <c r="K40" s="144"/>
      <c r="L40" s="144"/>
      <c r="M40" s="145"/>
    </row>
    <row r="41" spans="1:13" s="92" customFormat="1" ht="54" customHeight="1" x14ac:dyDescent="0.25">
      <c r="A41" s="179" t="s">
        <v>136</v>
      </c>
      <c r="B41" s="141"/>
      <c r="C41" s="180"/>
      <c r="D41" s="140" t="s">
        <v>189</v>
      </c>
      <c r="E41" s="141"/>
      <c r="F41" s="141"/>
      <c r="G41" s="141"/>
      <c r="H41" s="141"/>
      <c r="I41" s="141"/>
      <c r="J41" s="141"/>
      <c r="K41" s="141"/>
      <c r="L41" s="141"/>
      <c r="M41" s="142"/>
    </row>
    <row r="42" spans="1:13" s="92" customFormat="1" ht="43.5" customHeight="1" thickBot="1" x14ac:dyDescent="0.3">
      <c r="A42" s="181" t="s">
        <v>3</v>
      </c>
      <c r="B42" s="182"/>
      <c r="C42" s="183"/>
      <c r="D42" s="184" t="s">
        <v>178</v>
      </c>
      <c r="E42" s="182"/>
      <c r="F42" s="182"/>
      <c r="G42" s="182"/>
      <c r="H42" s="182"/>
      <c r="I42" s="182"/>
      <c r="J42" s="182"/>
      <c r="K42" s="182"/>
      <c r="L42" s="182"/>
      <c r="M42" s="185"/>
    </row>
    <row r="43" spans="1:13" ht="19.5" thickBot="1" x14ac:dyDescent="0.35">
      <c r="A43" s="149" t="s">
        <v>141</v>
      </c>
      <c r="B43" s="150"/>
      <c r="C43" s="150"/>
      <c r="D43" s="150"/>
      <c r="E43" s="150"/>
      <c r="F43" s="150"/>
      <c r="G43" s="150"/>
      <c r="H43" s="150"/>
      <c r="I43" s="150"/>
      <c r="J43" s="150"/>
      <c r="K43" s="150"/>
      <c r="L43" s="150"/>
      <c r="M43" s="151"/>
    </row>
    <row r="44" spans="1:13" ht="99" customHeight="1" thickBot="1" x14ac:dyDescent="0.3">
      <c r="A44" s="170" t="s">
        <v>196</v>
      </c>
      <c r="B44" s="171"/>
      <c r="C44" s="171"/>
      <c r="D44" s="171"/>
      <c r="E44" s="171"/>
      <c r="F44" s="171"/>
      <c r="G44" s="171"/>
      <c r="H44" s="171"/>
      <c r="I44" s="171"/>
      <c r="J44" s="171"/>
      <c r="K44" s="171"/>
      <c r="L44" s="171"/>
      <c r="M44" s="172"/>
    </row>
    <row r="45" spans="1:13" ht="19.5" thickBot="1" x14ac:dyDescent="0.35">
      <c r="A45" s="167" t="s">
        <v>143</v>
      </c>
      <c r="B45" s="168"/>
      <c r="C45" s="168"/>
      <c r="D45" s="168"/>
      <c r="E45" s="168"/>
      <c r="F45" s="168"/>
      <c r="G45" s="168"/>
      <c r="H45" s="168"/>
      <c r="I45" s="168"/>
      <c r="J45" s="168"/>
      <c r="K45" s="168"/>
      <c r="L45" s="168"/>
      <c r="M45" s="169"/>
    </row>
    <row r="46" spans="1:13" ht="36.75" customHeight="1" x14ac:dyDescent="0.3">
      <c r="A46" s="173" t="s">
        <v>195</v>
      </c>
      <c r="B46" s="174"/>
      <c r="C46" s="174"/>
      <c r="D46" s="174"/>
      <c r="E46" s="174"/>
      <c r="F46" s="174"/>
      <c r="G46" s="174"/>
      <c r="H46" s="174"/>
      <c r="I46" s="174"/>
      <c r="J46" s="174"/>
      <c r="K46" s="174"/>
      <c r="L46" s="174"/>
      <c r="M46" s="175"/>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6" t="s">
        <v>144</v>
      </c>
      <c r="B52" s="207"/>
      <c r="C52" s="207"/>
      <c r="D52" s="207"/>
      <c r="E52" s="207"/>
      <c r="F52" s="207"/>
      <c r="G52" s="207"/>
      <c r="H52" s="207"/>
      <c r="I52" s="207"/>
      <c r="J52" s="207"/>
      <c r="K52" s="207"/>
      <c r="L52" s="207"/>
      <c r="M52" s="208"/>
    </row>
    <row r="53" spans="1:13" ht="91.5" customHeight="1" x14ac:dyDescent="0.25">
      <c r="A53" s="176" t="s">
        <v>197</v>
      </c>
      <c r="B53" s="177"/>
      <c r="C53" s="177"/>
      <c r="D53" s="177"/>
      <c r="E53" s="177"/>
      <c r="F53" s="177"/>
      <c r="G53" s="177"/>
      <c r="H53" s="177"/>
      <c r="I53" s="177"/>
      <c r="J53" s="177"/>
      <c r="K53" s="177"/>
      <c r="L53" s="177"/>
      <c r="M53" s="177"/>
    </row>
    <row r="54" spans="1:13" ht="18.75" x14ac:dyDescent="0.3">
      <c r="A54" s="178" t="s">
        <v>188</v>
      </c>
      <c r="B54" s="178"/>
      <c r="C54" s="178"/>
      <c r="D54" s="178" t="s">
        <v>130</v>
      </c>
      <c r="E54" s="178"/>
      <c r="F54" s="178"/>
      <c r="G54" s="178"/>
      <c r="H54" s="178"/>
      <c r="I54" s="178"/>
      <c r="J54" s="178"/>
      <c r="K54" s="178"/>
      <c r="L54" s="178"/>
      <c r="M54" s="178"/>
    </row>
    <row r="55" spans="1:13" ht="32.25" customHeight="1" x14ac:dyDescent="0.25">
      <c r="A55" s="166" t="s">
        <v>147</v>
      </c>
      <c r="B55" s="166"/>
      <c r="C55" s="166"/>
      <c r="D55" s="210" t="s">
        <v>198</v>
      </c>
      <c r="E55" s="211"/>
      <c r="F55" s="211"/>
      <c r="G55" s="211"/>
      <c r="H55" s="211"/>
      <c r="I55" s="211"/>
      <c r="J55" s="211"/>
      <c r="K55" s="211"/>
      <c r="L55" s="211"/>
      <c r="M55" s="212"/>
    </row>
    <row r="56" spans="1:13" x14ac:dyDescent="0.25">
      <c r="A56" s="157" t="s">
        <v>148</v>
      </c>
      <c r="B56" s="157"/>
      <c r="C56" s="157"/>
      <c r="D56" s="140" t="s">
        <v>199</v>
      </c>
      <c r="E56" s="141"/>
      <c r="F56" s="141"/>
      <c r="G56" s="141"/>
      <c r="H56" s="141"/>
      <c r="I56" s="141"/>
      <c r="J56" s="141"/>
      <c r="K56" s="141"/>
      <c r="L56" s="141"/>
      <c r="M56" s="180"/>
    </row>
    <row r="57" spans="1:13" x14ac:dyDescent="0.25">
      <c r="A57" s="157" t="s">
        <v>149</v>
      </c>
      <c r="B57" s="157"/>
      <c r="C57" s="157"/>
      <c r="D57" s="140" t="s">
        <v>200</v>
      </c>
      <c r="E57" s="141"/>
      <c r="F57" s="141"/>
      <c r="G57" s="141"/>
      <c r="H57" s="141"/>
      <c r="I57" s="141"/>
      <c r="J57" s="141"/>
      <c r="K57" s="141"/>
      <c r="L57" s="141"/>
      <c r="M57" s="180"/>
    </row>
    <row r="58" spans="1:13" x14ac:dyDescent="0.25">
      <c r="A58" s="157" t="s">
        <v>150</v>
      </c>
      <c r="B58" s="157"/>
      <c r="C58" s="157"/>
      <c r="D58" s="140" t="s">
        <v>201</v>
      </c>
      <c r="E58" s="141"/>
      <c r="F58" s="141"/>
      <c r="G58" s="141"/>
      <c r="H58" s="141"/>
      <c r="I58" s="141"/>
      <c r="J58" s="141"/>
      <c r="K58" s="141"/>
      <c r="L58" s="141"/>
      <c r="M58" s="180"/>
    </row>
    <row r="59" spans="1:13" x14ac:dyDescent="0.25">
      <c r="A59" s="209" t="s">
        <v>151</v>
      </c>
      <c r="B59" s="209"/>
      <c r="C59" s="209"/>
      <c r="D59" s="140" t="s">
        <v>202</v>
      </c>
      <c r="E59" s="141"/>
      <c r="F59" s="141"/>
      <c r="G59" s="141"/>
      <c r="H59" s="141"/>
      <c r="I59" s="141"/>
      <c r="J59" s="141"/>
      <c r="K59" s="141"/>
      <c r="L59" s="141"/>
      <c r="M59" s="180"/>
    </row>
    <row r="60" spans="1:13" ht="28.5" customHeight="1" x14ac:dyDescent="0.25">
      <c r="A60" s="184" t="s">
        <v>152</v>
      </c>
      <c r="B60" s="182"/>
      <c r="C60" s="183"/>
      <c r="D60" s="141" t="s">
        <v>205</v>
      </c>
      <c r="E60" s="141"/>
      <c r="F60" s="141"/>
      <c r="G60" s="141"/>
      <c r="H60" s="141"/>
      <c r="I60" s="141"/>
      <c r="J60" s="141"/>
      <c r="K60" s="141"/>
      <c r="L60" s="141"/>
      <c r="M60" s="180"/>
    </row>
    <row r="61" spans="1:13" ht="13.5" customHeight="1" x14ac:dyDescent="0.25">
      <c r="A61" s="187" t="s">
        <v>154</v>
      </c>
      <c r="B61" s="188"/>
      <c r="C61" s="189"/>
      <c r="D61" s="141" t="s">
        <v>204</v>
      </c>
      <c r="E61" s="141"/>
      <c r="F61" s="141"/>
      <c r="G61" s="141"/>
      <c r="H61" s="141"/>
      <c r="I61" s="141"/>
      <c r="J61" s="141"/>
      <c r="K61" s="141"/>
      <c r="L61" s="141"/>
      <c r="M61" s="180"/>
    </row>
    <row r="62" spans="1:13" x14ac:dyDescent="0.25">
      <c r="A62" s="190" t="s">
        <v>153</v>
      </c>
      <c r="B62" s="191"/>
      <c r="C62" s="192"/>
      <c r="D62" s="141" t="s">
        <v>203</v>
      </c>
      <c r="E62" s="141"/>
      <c r="F62" s="141"/>
      <c r="G62" s="141"/>
      <c r="H62" s="141"/>
      <c r="I62" s="141"/>
      <c r="J62" s="141"/>
      <c r="K62" s="141"/>
      <c r="L62" s="141"/>
      <c r="M62" s="180"/>
    </row>
    <row r="63" spans="1:13" ht="43.5" customHeight="1" x14ac:dyDescent="0.25">
      <c r="A63" s="143" t="s">
        <v>116</v>
      </c>
      <c r="B63" s="144"/>
      <c r="C63" s="186"/>
      <c r="D63" s="140" t="s">
        <v>209</v>
      </c>
      <c r="E63" s="141"/>
      <c r="F63" s="141"/>
      <c r="G63" s="141"/>
      <c r="H63" s="141"/>
      <c r="I63" s="141"/>
      <c r="J63" s="141"/>
      <c r="K63" s="141"/>
      <c r="L63" s="141"/>
      <c r="M63" s="180"/>
    </row>
    <row r="64" spans="1:13" ht="41.25" customHeight="1" x14ac:dyDescent="0.25">
      <c r="A64" s="143" t="s">
        <v>0</v>
      </c>
      <c r="B64" s="144"/>
      <c r="C64" s="186"/>
      <c r="D64" s="140" t="s">
        <v>206</v>
      </c>
      <c r="E64" s="141"/>
      <c r="F64" s="141"/>
      <c r="G64" s="141"/>
      <c r="H64" s="141"/>
      <c r="I64" s="141"/>
      <c r="J64" s="141"/>
      <c r="K64" s="141"/>
      <c r="L64" s="141"/>
      <c r="M64" s="180"/>
    </row>
    <row r="65" spans="1:13" ht="41.25" customHeight="1" x14ac:dyDescent="0.25">
      <c r="A65" s="143" t="s">
        <v>155</v>
      </c>
      <c r="B65" s="144"/>
      <c r="C65" s="186"/>
      <c r="D65" s="140" t="s">
        <v>207</v>
      </c>
      <c r="E65" s="141"/>
      <c r="F65" s="141"/>
      <c r="G65" s="141"/>
      <c r="H65" s="141"/>
      <c r="I65" s="141"/>
      <c r="J65" s="141"/>
      <c r="K65" s="141"/>
      <c r="L65" s="141"/>
      <c r="M65" s="180"/>
    </row>
    <row r="66" spans="1:13" ht="50.25" customHeight="1" x14ac:dyDescent="0.25">
      <c r="A66" s="140" t="s">
        <v>156</v>
      </c>
      <c r="B66" s="141"/>
      <c r="C66" s="180"/>
      <c r="D66" s="140" t="s">
        <v>208</v>
      </c>
      <c r="E66" s="141"/>
      <c r="F66" s="141"/>
      <c r="G66" s="141"/>
      <c r="H66" s="141"/>
      <c r="I66" s="141"/>
      <c r="J66" s="141"/>
      <c r="K66" s="141"/>
      <c r="L66" s="141"/>
      <c r="M66" s="180"/>
    </row>
    <row r="67" spans="1:13" ht="30.75" customHeight="1" x14ac:dyDescent="0.25">
      <c r="A67" s="143" t="s">
        <v>1</v>
      </c>
      <c r="B67" s="144"/>
      <c r="C67" s="186"/>
      <c r="D67" s="140" t="s">
        <v>210</v>
      </c>
      <c r="E67" s="141"/>
      <c r="F67" s="141"/>
      <c r="G67" s="141"/>
      <c r="H67" s="141"/>
      <c r="I67" s="141"/>
      <c r="J67" s="141"/>
      <c r="K67" s="141"/>
      <c r="L67" s="141"/>
      <c r="M67" s="180"/>
    </row>
    <row r="68" spans="1:13" x14ac:dyDescent="0.25">
      <c r="A68" s="143" t="s">
        <v>157</v>
      </c>
      <c r="B68" s="144"/>
      <c r="C68" s="186"/>
      <c r="D68" s="140" t="s">
        <v>211</v>
      </c>
      <c r="E68" s="141"/>
      <c r="F68" s="141"/>
      <c r="G68" s="141"/>
      <c r="H68" s="141"/>
      <c r="I68" s="141"/>
      <c r="J68" s="141"/>
      <c r="K68" s="141"/>
      <c r="L68" s="141"/>
      <c r="M68" s="180"/>
    </row>
    <row r="69" spans="1:13" x14ac:dyDescent="0.25">
      <c r="A69" s="143" t="s">
        <v>158</v>
      </c>
      <c r="B69" s="144"/>
      <c r="C69" s="186"/>
      <c r="D69" s="140" t="s">
        <v>212</v>
      </c>
      <c r="E69" s="141"/>
      <c r="F69" s="141"/>
      <c r="G69" s="141"/>
      <c r="H69" s="141"/>
      <c r="I69" s="141"/>
      <c r="J69" s="141"/>
      <c r="K69" s="141"/>
      <c r="L69" s="141"/>
      <c r="M69" s="180"/>
    </row>
    <row r="70" spans="1:13" x14ac:dyDescent="0.25">
      <c r="A70" s="143" t="s">
        <v>114</v>
      </c>
      <c r="B70" s="144"/>
      <c r="C70" s="186"/>
      <c r="D70" s="140" t="s">
        <v>213</v>
      </c>
      <c r="E70" s="141"/>
      <c r="F70" s="141"/>
      <c r="G70" s="141"/>
      <c r="H70" s="141"/>
      <c r="I70" s="141"/>
      <c r="J70" s="141"/>
      <c r="K70" s="141"/>
      <c r="L70" s="141"/>
      <c r="M70" s="180"/>
    </row>
    <row r="71" spans="1:13" x14ac:dyDescent="0.25">
      <c r="A71" s="143" t="s">
        <v>115</v>
      </c>
      <c r="B71" s="144"/>
      <c r="C71" s="186"/>
      <c r="D71" s="140" t="s">
        <v>214</v>
      </c>
      <c r="E71" s="141"/>
      <c r="F71" s="141"/>
      <c r="G71" s="141"/>
      <c r="H71" s="141"/>
      <c r="I71" s="141"/>
      <c r="J71" s="141"/>
      <c r="K71" s="141"/>
      <c r="L71" s="141"/>
      <c r="M71" s="180"/>
    </row>
    <row r="72" spans="1:13" x14ac:dyDescent="0.25">
      <c r="A72" s="143" t="s">
        <v>159</v>
      </c>
      <c r="B72" s="144"/>
      <c r="C72" s="186"/>
      <c r="D72" s="140" t="s">
        <v>215</v>
      </c>
      <c r="E72" s="141"/>
      <c r="F72" s="141"/>
      <c r="G72" s="141"/>
      <c r="H72" s="141"/>
      <c r="I72" s="141"/>
      <c r="J72" s="141"/>
      <c r="K72" s="141"/>
      <c r="L72" s="141"/>
      <c r="M72" s="180"/>
    </row>
    <row r="73" spans="1:13" x14ac:dyDescent="0.25">
      <c r="A73" s="143" t="s">
        <v>160</v>
      </c>
      <c r="B73" s="144"/>
      <c r="C73" s="186"/>
      <c r="D73" s="140" t="s">
        <v>216</v>
      </c>
      <c r="E73" s="141"/>
      <c r="F73" s="141"/>
      <c r="G73" s="141"/>
      <c r="H73" s="141"/>
      <c r="I73" s="141"/>
      <c r="J73" s="141"/>
      <c r="K73" s="141"/>
      <c r="L73" s="141"/>
      <c r="M73" s="180"/>
    </row>
    <row r="74" spans="1:13" x14ac:dyDescent="0.25">
      <c r="A74" s="143" t="s">
        <v>217</v>
      </c>
      <c r="B74" s="144"/>
      <c r="C74" s="186"/>
      <c r="D74" s="140" t="s">
        <v>218</v>
      </c>
      <c r="E74" s="141"/>
      <c r="F74" s="141"/>
      <c r="G74" s="141"/>
      <c r="H74" s="141"/>
      <c r="I74" s="141"/>
      <c r="J74" s="141"/>
      <c r="K74" s="141"/>
      <c r="L74" s="141"/>
      <c r="M74" s="180"/>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42" zoomScale="70" zoomScaleNormal="70" workbookViewId="0">
      <selection activeCell="J29" sqref="J29"/>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6"/>
      <c r="C3" s="247"/>
      <c r="D3" s="247"/>
      <c r="E3" s="242" t="s">
        <v>107</v>
      </c>
      <c r="F3" s="242"/>
      <c r="G3" s="242"/>
      <c r="H3" s="242"/>
      <c r="I3" s="242"/>
      <c r="J3" s="243"/>
    </row>
    <row r="4" spans="1:10" s="8" customFormat="1" ht="26.25" customHeight="1" x14ac:dyDescent="0.35">
      <c r="A4" s="49"/>
      <c r="B4" s="248"/>
      <c r="C4" s="249"/>
      <c r="D4" s="249"/>
      <c r="E4" s="244" t="s">
        <v>77</v>
      </c>
      <c r="F4" s="244"/>
      <c r="G4" s="244"/>
      <c r="H4" s="244"/>
      <c r="I4" s="244"/>
      <c r="J4" s="245"/>
    </row>
    <row r="5" spans="1:10" s="8" customFormat="1" ht="33" customHeight="1" x14ac:dyDescent="0.25">
      <c r="A5" s="49"/>
      <c r="B5" s="222" t="s">
        <v>61</v>
      </c>
      <c r="C5" s="222"/>
      <c r="D5" s="222"/>
      <c r="E5" s="28" t="s">
        <v>269</v>
      </c>
      <c r="F5" s="28"/>
      <c r="G5" s="35" t="s">
        <v>85</v>
      </c>
      <c r="H5" s="105" t="s">
        <v>272</v>
      </c>
      <c r="I5" s="253" t="s">
        <v>88</v>
      </c>
      <c r="J5" s="253"/>
    </row>
    <row r="6" spans="1:10" s="8" customFormat="1" ht="30.75" customHeight="1" x14ac:dyDescent="0.25">
      <c r="A6" s="49"/>
      <c r="B6" s="222" t="s">
        <v>120</v>
      </c>
      <c r="C6" s="222"/>
      <c r="D6" s="222"/>
      <c r="E6" s="28">
        <v>154871000261</v>
      </c>
      <c r="F6" s="28"/>
      <c r="G6" s="71" t="s">
        <v>62</v>
      </c>
      <c r="H6" s="28" t="s">
        <v>271</v>
      </c>
      <c r="I6" s="221">
        <f>IF(SUM(I9:I69)=0,"",AVERAGE(I9:I69))</f>
        <v>99.311475409836063</v>
      </c>
      <c r="J6" s="221"/>
    </row>
    <row r="7" spans="1:10" s="8" customFormat="1" ht="17.25" customHeight="1" x14ac:dyDescent="0.25">
      <c r="A7" s="49"/>
      <c r="B7" s="222" t="s">
        <v>86</v>
      </c>
      <c r="C7" s="222"/>
      <c r="D7" s="222"/>
      <c r="E7" s="223" t="s">
        <v>270</v>
      </c>
      <c r="F7" s="224"/>
      <c r="G7" s="224"/>
      <c r="H7" s="225"/>
      <c r="I7" s="221"/>
      <c r="J7" s="221"/>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4" t="s">
        <v>4</v>
      </c>
      <c r="C9" s="64" t="s">
        <v>4</v>
      </c>
      <c r="D9" s="226">
        <f>IF(SUM(G9:G27)=0,"",AVERAGE(G9:G27))</f>
        <v>98.5</v>
      </c>
      <c r="E9" s="32" t="s">
        <v>6</v>
      </c>
      <c r="F9" s="67" t="s">
        <v>6</v>
      </c>
      <c r="G9" s="29">
        <f>IF(SUM(I9:I9)=0,"",AVERAGE(I9:I9))</f>
        <v>98</v>
      </c>
      <c r="H9" s="37" t="s">
        <v>92</v>
      </c>
      <c r="I9" s="30">
        <v>98</v>
      </c>
      <c r="J9" s="106" t="s">
        <v>273</v>
      </c>
    </row>
    <row r="10" spans="1:10" s="8" customFormat="1" ht="51" customHeight="1" x14ac:dyDescent="0.25">
      <c r="A10" s="63" t="str">
        <f>IF(I10&lt;61,MAX($A$8:A9)+1,"")</f>
        <v/>
      </c>
      <c r="B10" s="255"/>
      <c r="C10" s="64" t="s">
        <v>4</v>
      </c>
      <c r="D10" s="227"/>
      <c r="E10" s="257" t="s">
        <v>43</v>
      </c>
      <c r="F10" s="68" t="s">
        <v>43</v>
      </c>
      <c r="G10" s="252">
        <f>IF(SUM(I10:I12)=0,"",AVERAGE(I10:I12))</f>
        <v>98</v>
      </c>
      <c r="H10" s="37" t="s">
        <v>89</v>
      </c>
      <c r="I10" s="30">
        <v>98</v>
      </c>
      <c r="J10" s="106" t="s">
        <v>274</v>
      </c>
    </row>
    <row r="11" spans="1:10" s="8" customFormat="1" ht="93" customHeight="1" x14ac:dyDescent="0.25">
      <c r="A11" s="63" t="str">
        <f>IF(I11&lt;61,MAX($A$8:A10)+1,"")</f>
        <v/>
      </c>
      <c r="B11" s="255"/>
      <c r="C11" s="64" t="s">
        <v>4</v>
      </c>
      <c r="D11" s="227"/>
      <c r="E11" s="257"/>
      <c r="F11" s="68" t="s">
        <v>43</v>
      </c>
      <c r="G11" s="250"/>
      <c r="H11" s="37" t="s">
        <v>44</v>
      </c>
      <c r="I11" s="30">
        <v>98</v>
      </c>
      <c r="J11" s="106" t="s">
        <v>275</v>
      </c>
    </row>
    <row r="12" spans="1:10" s="8" customFormat="1" ht="32.25" customHeight="1" x14ac:dyDescent="0.25">
      <c r="A12" s="63" t="str">
        <f>IF(I12&lt;61,MAX($A$8:A11)+1,"")</f>
        <v/>
      </c>
      <c r="B12" s="255"/>
      <c r="C12" s="64" t="s">
        <v>4</v>
      </c>
      <c r="D12" s="227"/>
      <c r="E12" s="257"/>
      <c r="F12" s="68" t="s">
        <v>43</v>
      </c>
      <c r="G12" s="251"/>
      <c r="H12" s="37" t="s">
        <v>90</v>
      </c>
      <c r="I12" s="30">
        <v>98</v>
      </c>
      <c r="J12" s="106" t="s">
        <v>276</v>
      </c>
    </row>
    <row r="13" spans="1:10" s="8" customFormat="1" ht="45" customHeight="1" x14ac:dyDescent="0.25">
      <c r="A13" s="63" t="str">
        <f>IF(I13&lt;61,MAX($A$8:A12)+1,"")</f>
        <v/>
      </c>
      <c r="B13" s="255"/>
      <c r="C13" s="64" t="s">
        <v>4</v>
      </c>
      <c r="D13" s="227"/>
      <c r="E13" s="257" t="s">
        <v>45</v>
      </c>
      <c r="F13" s="68" t="s">
        <v>45</v>
      </c>
      <c r="G13" s="252">
        <f>IF(SUM(I13:I14)=0,"",AVERAGE(I13:I14))</f>
        <v>97.5</v>
      </c>
      <c r="H13" s="37" t="s">
        <v>10</v>
      </c>
      <c r="I13" s="30">
        <v>97</v>
      </c>
      <c r="J13" s="106" t="s">
        <v>277</v>
      </c>
    </row>
    <row r="14" spans="1:10" s="8" customFormat="1" ht="30.75" customHeight="1" x14ac:dyDescent="0.25">
      <c r="A14" s="63" t="str">
        <f>IF(I14&lt;61,MAX($A$8:A13)+1,"")</f>
        <v/>
      </c>
      <c r="B14" s="255"/>
      <c r="C14" s="64" t="s">
        <v>4</v>
      </c>
      <c r="D14" s="227"/>
      <c r="E14" s="257"/>
      <c r="F14" s="68" t="s">
        <v>45</v>
      </c>
      <c r="G14" s="251"/>
      <c r="H14" s="37" t="s">
        <v>93</v>
      </c>
      <c r="I14" s="30">
        <v>98</v>
      </c>
      <c r="J14" s="106" t="s">
        <v>278</v>
      </c>
    </row>
    <row r="15" spans="1:10" s="8" customFormat="1" ht="48" customHeight="1" x14ac:dyDescent="0.25">
      <c r="A15" s="63" t="str">
        <f>IF(I15&lt;61,MAX($A$8:A14)+1,"")</f>
        <v/>
      </c>
      <c r="B15" s="255"/>
      <c r="C15" s="64" t="s">
        <v>4</v>
      </c>
      <c r="D15" s="227"/>
      <c r="E15" s="257" t="s">
        <v>46</v>
      </c>
      <c r="F15" s="68" t="s">
        <v>46</v>
      </c>
      <c r="G15" s="216">
        <f>IF(SUM(I15:I20)=0,"",AVERAGE(I15:I20))</f>
        <v>99</v>
      </c>
      <c r="H15" s="37" t="s">
        <v>47</v>
      </c>
      <c r="I15" s="30">
        <v>100</v>
      </c>
      <c r="J15" s="106" t="s">
        <v>279</v>
      </c>
    </row>
    <row r="16" spans="1:10" s="8" customFormat="1" ht="44.25" customHeight="1" x14ac:dyDescent="0.25">
      <c r="A16" s="63" t="str">
        <f>IF(I16&lt;61,MAX($A$8:A15)+1,"")</f>
        <v/>
      </c>
      <c r="B16" s="255"/>
      <c r="C16" s="64" t="s">
        <v>4</v>
      </c>
      <c r="D16" s="227"/>
      <c r="E16" s="257"/>
      <c r="F16" s="68" t="s">
        <v>46</v>
      </c>
      <c r="G16" s="250"/>
      <c r="H16" s="37" t="s">
        <v>7</v>
      </c>
      <c r="I16" s="30">
        <v>100</v>
      </c>
      <c r="J16" s="31" t="s">
        <v>280</v>
      </c>
    </row>
    <row r="17" spans="1:10" s="8" customFormat="1" ht="45" customHeight="1" x14ac:dyDescent="0.25">
      <c r="A17" s="63" t="str">
        <f>IF(I17&lt;61,MAX($A$8:A16)+1,"")</f>
        <v/>
      </c>
      <c r="B17" s="255"/>
      <c r="C17" s="64" t="s">
        <v>4</v>
      </c>
      <c r="D17" s="227"/>
      <c r="E17" s="257"/>
      <c r="F17" s="68" t="s">
        <v>46</v>
      </c>
      <c r="G17" s="250"/>
      <c r="H17" s="38" t="s">
        <v>94</v>
      </c>
      <c r="I17" s="30">
        <v>97</v>
      </c>
      <c r="J17" s="31" t="s">
        <v>281</v>
      </c>
    </row>
    <row r="18" spans="1:10" s="8" customFormat="1" ht="60" customHeight="1" x14ac:dyDescent="0.25">
      <c r="A18" s="63" t="str">
        <f>IF(I18&lt;61,MAX($A$8:A17)+1,"")</f>
        <v/>
      </c>
      <c r="B18" s="255"/>
      <c r="C18" s="64" t="s">
        <v>4</v>
      </c>
      <c r="D18" s="227"/>
      <c r="E18" s="257"/>
      <c r="F18" s="68" t="s">
        <v>46</v>
      </c>
      <c r="G18" s="250"/>
      <c r="H18" s="37" t="s">
        <v>91</v>
      </c>
      <c r="I18" s="30">
        <v>97</v>
      </c>
      <c r="J18" s="31" t="s">
        <v>282</v>
      </c>
    </row>
    <row r="19" spans="1:10" s="8" customFormat="1" ht="48" customHeight="1" x14ac:dyDescent="0.25">
      <c r="A19" s="63" t="str">
        <f>IF(I19&lt;61,MAX($A$8:A18)+1,"")</f>
        <v/>
      </c>
      <c r="B19" s="255"/>
      <c r="C19" s="64" t="s">
        <v>4</v>
      </c>
      <c r="D19" s="227"/>
      <c r="E19" s="257"/>
      <c r="F19" s="68" t="s">
        <v>46</v>
      </c>
      <c r="G19" s="250"/>
      <c r="H19" s="37" t="s">
        <v>95</v>
      </c>
      <c r="I19" s="30">
        <v>100</v>
      </c>
      <c r="J19" s="31" t="s">
        <v>283</v>
      </c>
    </row>
    <row r="20" spans="1:10" s="8" customFormat="1" ht="30" customHeight="1" x14ac:dyDescent="0.25">
      <c r="A20" s="63" t="str">
        <f>IF(I20&lt;61,MAX($A$8:A19)+1,"")</f>
        <v/>
      </c>
      <c r="B20" s="255"/>
      <c r="C20" s="64" t="s">
        <v>4</v>
      </c>
      <c r="D20" s="227"/>
      <c r="E20" s="257"/>
      <c r="F20" s="68" t="s">
        <v>46</v>
      </c>
      <c r="G20" s="251"/>
      <c r="H20" s="37" t="s">
        <v>11</v>
      </c>
      <c r="I20" s="30">
        <v>100</v>
      </c>
      <c r="J20" s="31" t="s">
        <v>284</v>
      </c>
    </row>
    <row r="21" spans="1:10" s="8" customFormat="1" ht="31.5" customHeight="1" x14ac:dyDescent="0.25">
      <c r="A21" s="63" t="str">
        <f>IF(I21&lt;61,MAX($A$8:A20)+1,"")</f>
        <v/>
      </c>
      <c r="B21" s="255"/>
      <c r="C21" s="64" t="s">
        <v>4</v>
      </c>
      <c r="D21" s="227"/>
      <c r="E21" s="257" t="s">
        <v>48</v>
      </c>
      <c r="F21" s="68" t="s">
        <v>48</v>
      </c>
      <c r="G21" s="216">
        <f>IF(SUM(I21:I27)=0,"",AVERAGE(I21:I27))</f>
        <v>100</v>
      </c>
      <c r="H21" s="37" t="s">
        <v>12</v>
      </c>
      <c r="I21" s="30">
        <v>100</v>
      </c>
      <c r="J21" s="31" t="s">
        <v>285</v>
      </c>
    </row>
    <row r="22" spans="1:10" s="8" customFormat="1" ht="41.25" customHeight="1" x14ac:dyDescent="0.25">
      <c r="A22" s="63" t="str">
        <f>IF(I22&lt;61,MAX($A$8:A21)+1,"")</f>
        <v/>
      </c>
      <c r="B22" s="255"/>
      <c r="C22" s="64" t="s">
        <v>4</v>
      </c>
      <c r="D22" s="227"/>
      <c r="E22" s="257"/>
      <c r="F22" s="68" t="s">
        <v>48</v>
      </c>
      <c r="G22" s="216"/>
      <c r="H22" s="37" t="s">
        <v>96</v>
      </c>
      <c r="I22" s="30">
        <v>100</v>
      </c>
      <c r="J22" s="31" t="s">
        <v>286</v>
      </c>
    </row>
    <row r="23" spans="1:10" s="8" customFormat="1" ht="59.25" customHeight="1" x14ac:dyDescent="0.25">
      <c r="A23" s="63" t="str">
        <f>IF(I23&lt;61,MAX($A$8:A22)+1,"")</f>
        <v/>
      </c>
      <c r="B23" s="255"/>
      <c r="C23" s="64" t="s">
        <v>4</v>
      </c>
      <c r="D23" s="227"/>
      <c r="E23" s="257"/>
      <c r="F23" s="68" t="s">
        <v>48</v>
      </c>
      <c r="G23" s="216"/>
      <c r="H23" s="37" t="s">
        <v>14</v>
      </c>
      <c r="I23" s="30">
        <v>100</v>
      </c>
      <c r="J23" s="31" t="s">
        <v>287</v>
      </c>
    </row>
    <row r="24" spans="1:10" s="8" customFormat="1" ht="44.25" customHeight="1" x14ac:dyDescent="0.25">
      <c r="A24" s="63" t="str">
        <f>IF(I24&lt;61,MAX($A$8:A23)+1,"")</f>
        <v/>
      </c>
      <c r="B24" s="255"/>
      <c r="C24" s="64" t="s">
        <v>4</v>
      </c>
      <c r="D24" s="227"/>
      <c r="E24" s="257"/>
      <c r="F24" s="68" t="s">
        <v>48</v>
      </c>
      <c r="G24" s="216"/>
      <c r="H24" s="37" t="s">
        <v>8</v>
      </c>
      <c r="I24" s="30">
        <v>100</v>
      </c>
      <c r="J24" s="31" t="s">
        <v>288</v>
      </c>
    </row>
    <row r="25" spans="1:10" s="8" customFormat="1" ht="33.75" customHeight="1" x14ac:dyDescent="0.25">
      <c r="A25" s="63" t="str">
        <f>IF(I25&lt;61,MAX($A$8:A24)+1,"")</f>
        <v/>
      </c>
      <c r="B25" s="255"/>
      <c r="C25" s="64" t="s">
        <v>4</v>
      </c>
      <c r="D25" s="227"/>
      <c r="E25" s="257"/>
      <c r="F25" s="68" t="s">
        <v>48</v>
      </c>
      <c r="G25" s="216"/>
      <c r="H25" s="37" t="s">
        <v>13</v>
      </c>
      <c r="I25" s="30">
        <v>100</v>
      </c>
      <c r="J25" s="31" t="s">
        <v>289</v>
      </c>
    </row>
    <row r="26" spans="1:10" s="8" customFormat="1" ht="35.25" customHeight="1" x14ac:dyDescent="0.25">
      <c r="A26" s="63" t="str">
        <f>IF(I26&lt;61,MAX($A$8:A25)+1,"")</f>
        <v/>
      </c>
      <c r="B26" s="255"/>
      <c r="C26" s="64" t="s">
        <v>4</v>
      </c>
      <c r="D26" s="227"/>
      <c r="E26" s="257"/>
      <c r="F26" s="68" t="s">
        <v>48</v>
      </c>
      <c r="G26" s="216"/>
      <c r="H26" s="37" t="s">
        <v>49</v>
      </c>
      <c r="I26" s="30">
        <v>100</v>
      </c>
      <c r="J26" s="31" t="s">
        <v>290</v>
      </c>
    </row>
    <row r="27" spans="1:10" s="8" customFormat="1" ht="75" customHeight="1" x14ac:dyDescent="0.25">
      <c r="A27" s="63" t="str">
        <f>IF(I27&lt;61,MAX($A$8:A26)+1,"")</f>
        <v/>
      </c>
      <c r="B27" s="256"/>
      <c r="C27" s="64" t="s">
        <v>4</v>
      </c>
      <c r="D27" s="228"/>
      <c r="E27" s="257"/>
      <c r="F27" s="68" t="s">
        <v>48</v>
      </c>
      <c r="G27" s="216"/>
      <c r="H27" s="37" t="s">
        <v>15</v>
      </c>
      <c r="I27" s="30">
        <v>100</v>
      </c>
      <c r="J27" s="31" t="s">
        <v>291</v>
      </c>
    </row>
    <row r="28" spans="1:10" s="8" customFormat="1" ht="31.5" customHeight="1" x14ac:dyDescent="0.25">
      <c r="A28" s="63" t="str">
        <f>IF(I28&lt;61,MAX($A$8:A27)+1,"")</f>
        <v/>
      </c>
      <c r="B28" s="239" t="s">
        <v>5</v>
      </c>
      <c r="C28" s="65" t="s">
        <v>5</v>
      </c>
      <c r="D28" s="232">
        <f>IF(SUM(I28:I54)=0,"",AVERAGE(I28:I55))</f>
        <v>99.857142857142861</v>
      </c>
      <c r="E28" s="235" t="s">
        <v>50</v>
      </c>
      <c r="F28" s="69" t="s">
        <v>50</v>
      </c>
      <c r="G28" s="216">
        <f>IF(SUM(I28:I34)=0,"",AVERAGE(I28:I34))</f>
        <v>100</v>
      </c>
      <c r="H28" s="37" t="s">
        <v>42</v>
      </c>
      <c r="I28" s="30">
        <v>100</v>
      </c>
      <c r="J28" s="31" t="s">
        <v>255</v>
      </c>
    </row>
    <row r="29" spans="1:10" s="8" customFormat="1" ht="33.75" customHeight="1" x14ac:dyDescent="0.25">
      <c r="A29" s="63" t="str">
        <f>IF(I29&lt;61,MAX($A$8:A28)+1,"")</f>
        <v/>
      </c>
      <c r="B29" s="240"/>
      <c r="C29" s="65" t="s">
        <v>5</v>
      </c>
      <c r="D29" s="219"/>
      <c r="E29" s="236"/>
      <c r="F29" s="69" t="s">
        <v>50</v>
      </c>
      <c r="G29" s="216"/>
      <c r="H29" s="37" t="s">
        <v>16</v>
      </c>
      <c r="I29" s="30">
        <v>100</v>
      </c>
      <c r="J29" s="31" t="s">
        <v>292</v>
      </c>
    </row>
    <row r="30" spans="1:10" s="8" customFormat="1" ht="45.75" customHeight="1" x14ac:dyDescent="0.25">
      <c r="A30" s="63" t="str">
        <f>IF(I30&lt;61,MAX($A$8:A29)+1,"")</f>
        <v/>
      </c>
      <c r="B30" s="240"/>
      <c r="C30" s="65" t="s">
        <v>5</v>
      </c>
      <c r="D30" s="219"/>
      <c r="E30" s="236"/>
      <c r="F30" s="69" t="s">
        <v>50</v>
      </c>
      <c r="G30" s="216"/>
      <c r="H30" s="37" t="s">
        <v>97</v>
      </c>
      <c r="I30" s="30">
        <v>100</v>
      </c>
      <c r="J30" s="31" t="s">
        <v>256</v>
      </c>
    </row>
    <row r="31" spans="1:10" s="8" customFormat="1" ht="39" customHeight="1" x14ac:dyDescent="0.25">
      <c r="A31" s="63" t="str">
        <f>IF(I31&lt;61,MAX($A$8:A30)+1,"")</f>
        <v/>
      </c>
      <c r="B31" s="240"/>
      <c r="C31" s="65" t="s">
        <v>5</v>
      </c>
      <c r="D31" s="219"/>
      <c r="E31" s="236"/>
      <c r="F31" s="69" t="s">
        <v>50</v>
      </c>
      <c r="G31" s="216"/>
      <c r="H31" s="37" t="s">
        <v>17</v>
      </c>
      <c r="I31" s="30">
        <v>100</v>
      </c>
      <c r="J31" s="31" t="s">
        <v>257</v>
      </c>
    </row>
    <row r="32" spans="1:10" s="8" customFormat="1" ht="47.25" customHeight="1" x14ac:dyDescent="0.25">
      <c r="A32" s="63" t="str">
        <f>IF(I32&lt;61,MAX($A$8:A31)+1,"")</f>
        <v/>
      </c>
      <c r="B32" s="240"/>
      <c r="C32" s="65" t="s">
        <v>5</v>
      </c>
      <c r="D32" s="219"/>
      <c r="E32" s="236"/>
      <c r="F32" s="69" t="s">
        <v>50</v>
      </c>
      <c r="G32" s="216"/>
      <c r="H32" s="37" t="s">
        <v>18</v>
      </c>
      <c r="I32" s="30">
        <v>100</v>
      </c>
      <c r="J32" s="31" t="s">
        <v>258</v>
      </c>
    </row>
    <row r="33" spans="1:10" s="8" customFormat="1" ht="50.25" customHeight="1" x14ac:dyDescent="0.25">
      <c r="A33" s="63" t="str">
        <f>IF(I33&lt;61,MAX($A$8:A32)+1,"")</f>
        <v/>
      </c>
      <c r="B33" s="240"/>
      <c r="C33" s="65" t="s">
        <v>5</v>
      </c>
      <c r="D33" s="219"/>
      <c r="E33" s="236"/>
      <c r="F33" s="69" t="s">
        <v>50</v>
      </c>
      <c r="G33" s="216"/>
      <c r="H33" s="37" t="s">
        <v>52</v>
      </c>
      <c r="I33" s="30">
        <v>100</v>
      </c>
      <c r="J33" s="31" t="s">
        <v>259</v>
      </c>
    </row>
    <row r="34" spans="1:10" s="8" customFormat="1" ht="45" customHeight="1" x14ac:dyDescent="0.25">
      <c r="A34" s="63" t="str">
        <f>IF(I34&lt;61,MAX($A$8:A33)+1,"")</f>
        <v/>
      </c>
      <c r="B34" s="240"/>
      <c r="C34" s="65" t="s">
        <v>5</v>
      </c>
      <c r="D34" s="219"/>
      <c r="E34" s="237"/>
      <c r="F34" s="69" t="s">
        <v>50</v>
      </c>
      <c r="G34" s="216"/>
      <c r="H34" s="37" t="s">
        <v>19</v>
      </c>
      <c r="I34" s="30">
        <v>100</v>
      </c>
      <c r="J34" s="31" t="s">
        <v>221</v>
      </c>
    </row>
    <row r="35" spans="1:10" s="8" customFormat="1" ht="25.5" customHeight="1" x14ac:dyDescent="0.25">
      <c r="A35" s="63" t="str">
        <f>IF(I35&lt;61,MAX($A$8:A34)+1,"")</f>
        <v/>
      </c>
      <c r="B35" s="240"/>
      <c r="C35" s="65" t="s">
        <v>5</v>
      </c>
      <c r="D35" s="219"/>
      <c r="E35" s="235" t="s">
        <v>51</v>
      </c>
      <c r="F35" s="69" t="s">
        <v>51</v>
      </c>
      <c r="G35" s="216">
        <f>IF(SUM(I35,I37)=0,"",AVERAGE(I35:I37))</f>
        <v>100</v>
      </c>
      <c r="H35" s="37" t="s">
        <v>20</v>
      </c>
      <c r="I35" s="30">
        <v>100</v>
      </c>
      <c r="J35" s="31" t="s">
        <v>222</v>
      </c>
    </row>
    <row r="36" spans="1:10" s="8" customFormat="1" ht="46.5" customHeight="1" x14ac:dyDescent="0.25">
      <c r="A36" s="63" t="str">
        <f>IF(I36&lt;61,MAX($A$8:A35)+1,"")</f>
        <v/>
      </c>
      <c r="B36" s="240"/>
      <c r="C36" s="65" t="s">
        <v>5</v>
      </c>
      <c r="D36" s="219"/>
      <c r="E36" s="236"/>
      <c r="F36" s="69" t="s">
        <v>51</v>
      </c>
      <c r="G36" s="216"/>
      <c r="H36" s="37" t="s">
        <v>53</v>
      </c>
      <c r="I36" s="30">
        <v>100</v>
      </c>
      <c r="J36" s="31" t="s">
        <v>223</v>
      </c>
    </row>
    <row r="37" spans="1:10" s="8" customFormat="1" ht="40.5" customHeight="1" x14ac:dyDescent="0.25">
      <c r="A37" s="63" t="str">
        <f>IF(I37&lt;61,MAX($A$8:A36)+1,"")</f>
        <v/>
      </c>
      <c r="B37" s="240"/>
      <c r="C37" s="65" t="s">
        <v>5</v>
      </c>
      <c r="D37" s="219"/>
      <c r="E37" s="237"/>
      <c r="F37" s="69" t="s">
        <v>51</v>
      </c>
      <c r="G37" s="216"/>
      <c r="H37" s="37" t="s">
        <v>98</v>
      </c>
      <c r="I37" s="30">
        <v>100</v>
      </c>
      <c r="J37" s="31" t="s">
        <v>224</v>
      </c>
    </row>
    <row r="38" spans="1:10" s="8" customFormat="1" ht="37.5" customHeight="1" x14ac:dyDescent="0.25">
      <c r="A38" s="63" t="str">
        <f>IF(I38&lt;61,MAX($A$8:A37)+1,"")</f>
        <v/>
      </c>
      <c r="B38" s="240"/>
      <c r="C38" s="65" t="s">
        <v>5</v>
      </c>
      <c r="D38" s="219"/>
      <c r="E38" s="235" t="s">
        <v>54</v>
      </c>
      <c r="F38" s="69" t="s">
        <v>54</v>
      </c>
      <c r="G38" s="216">
        <f>IF(SUM(I38:I40)=0,"",AVERAGE(I38:I40))</f>
        <v>100</v>
      </c>
      <c r="H38" s="37" t="s">
        <v>21</v>
      </c>
      <c r="I38" s="30">
        <v>100</v>
      </c>
      <c r="J38" s="31" t="s">
        <v>225</v>
      </c>
    </row>
    <row r="39" spans="1:10" s="8" customFormat="1" ht="36" customHeight="1" x14ac:dyDescent="0.25">
      <c r="A39" s="63" t="str">
        <f>IF(I39&lt;61,MAX($A$8:A38)+1,"")</f>
        <v/>
      </c>
      <c r="B39" s="240"/>
      <c r="C39" s="65" t="s">
        <v>5</v>
      </c>
      <c r="D39" s="219"/>
      <c r="E39" s="236"/>
      <c r="F39" s="69" t="s">
        <v>54</v>
      </c>
      <c r="G39" s="216"/>
      <c r="H39" s="37" t="s">
        <v>9</v>
      </c>
      <c r="I39" s="30">
        <v>100</v>
      </c>
      <c r="J39" s="31" t="s">
        <v>254</v>
      </c>
    </row>
    <row r="40" spans="1:10" s="8" customFormat="1" ht="51" customHeight="1" x14ac:dyDescent="0.25">
      <c r="A40" s="63" t="str">
        <f>IF(I40&lt;61,MAX($A$8:A39)+1,"")</f>
        <v/>
      </c>
      <c r="B40" s="240"/>
      <c r="C40" s="65" t="s">
        <v>5</v>
      </c>
      <c r="D40" s="219"/>
      <c r="E40" s="237"/>
      <c r="F40" s="69" t="s">
        <v>54</v>
      </c>
      <c r="G40" s="216"/>
      <c r="H40" s="37" t="s">
        <v>22</v>
      </c>
      <c r="I40" s="30">
        <v>100</v>
      </c>
      <c r="J40" s="31" t="s">
        <v>228</v>
      </c>
    </row>
    <row r="41" spans="1:10" s="8" customFormat="1" ht="57.75" customHeight="1" x14ac:dyDescent="0.25">
      <c r="A41" s="63" t="str">
        <f>IF(I41&lt;61,MAX($A$8:A40)+1,"")</f>
        <v/>
      </c>
      <c r="B41" s="240"/>
      <c r="C41" s="65" t="s">
        <v>5</v>
      </c>
      <c r="D41" s="219"/>
      <c r="E41" s="235" t="s">
        <v>55</v>
      </c>
      <c r="F41" s="69" t="s">
        <v>55</v>
      </c>
      <c r="G41" s="216">
        <f>IF(SUM(I41:I43)=0,"",AVERAGE(I41:I43))</f>
        <v>100</v>
      </c>
      <c r="H41" s="37" t="s">
        <v>99</v>
      </c>
      <c r="I41" s="30">
        <v>100</v>
      </c>
      <c r="J41" s="31" t="s">
        <v>226</v>
      </c>
    </row>
    <row r="42" spans="1:10" s="8" customFormat="1" ht="48.75" customHeight="1" x14ac:dyDescent="0.25">
      <c r="A42" s="63" t="str">
        <f>IF(I42&lt;61,MAX($A$8:A41)+1,"")</f>
        <v/>
      </c>
      <c r="B42" s="240"/>
      <c r="C42" s="65" t="s">
        <v>5</v>
      </c>
      <c r="D42" s="219"/>
      <c r="E42" s="236"/>
      <c r="F42" s="69" t="s">
        <v>55</v>
      </c>
      <c r="G42" s="216"/>
      <c r="H42" s="37" t="s">
        <v>23</v>
      </c>
      <c r="I42" s="30">
        <v>100</v>
      </c>
      <c r="J42" s="31" t="s">
        <v>227</v>
      </c>
    </row>
    <row r="43" spans="1:10" s="8" customFormat="1" ht="50.25" customHeight="1" x14ac:dyDescent="0.25">
      <c r="A43" s="63" t="str">
        <f>IF(I43&lt;61,MAX($A$8:A42)+1,"")</f>
        <v/>
      </c>
      <c r="B43" s="240"/>
      <c r="C43" s="65" t="s">
        <v>5</v>
      </c>
      <c r="D43" s="219"/>
      <c r="E43" s="237"/>
      <c r="F43" s="69" t="s">
        <v>55</v>
      </c>
      <c r="G43" s="216"/>
      <c r="H43" s="37" t="s">
        <v>24</v>
      </c>
      <c r="I43" s="30">
        <v>100</v>
      </c>
      <c r="J43" s="31" t="s">
        <v>234</v>
      </c>
    </row>
    <row r="44" spans="1:10" s="8" customFormat="1" ht="30.75" customHeight="1" x14ac:dyDescent="0.25">
      <c r="A44" s="63" t="str">
        <f>IF(I44&lt;61,MAX($A$8:A43)+1,"")</f>
        <v/>
      </c>
      <c r="B44" s="240"/>
      <c r="C44" s="65" t="s">
        <v>5</v>
      </c>
      <c r="D44" s="219"/>
      <c r="E44" s="229" t="s">
        <v>56</v>
      </c>
      <c r="F44" s="70" t="s">
        <v>56</v>
      </c>
      <c r="G44" s="216">
        <f>IF(SUM(I44:I54)=0,"",AVERAGE(I44:I55))</f>
        <v>99.666666666666671</v>
      </c>
      <c r="H44" s="37" t="s">
        <v>100</v>
      </c>
      <c r="I44" s="30">
        <v>100</v>
      </c>
      <c r="J44" s="33" t="s">
        <v>235</v>
      </c>
    </row>
    <row r="45" spans="1:10" s="8" customFormat="1" ht="60.75" customHeight="1" x14ac:dyDescent="0.25">
      <c r="A45" s="63" t="str">
        <f>IF(I45&lt;61,MAX($A$8:A44)+1,"")</f>
        <v/>
      </c>
      <c r="B45" s="240"/>
      <c r="C45" s="65" t="s">
        <v>5</v>
      </c>
      <c r="D45" s="219"/>
      <c r="E45" s="230"/>
      <c r="F45" s="70" t="s">
        <v>56</v>
      </c>
      <c r="G45" s="216"/>
      <c r="H45" s="37" t="s">
        <v>27</v>
      </c>
      <c r="I45" s="30">
        <v>100</v>
      </c>
      <c r="J45" s="33" t="s">
        <v>236</v>
      </c>
    </row>
    <row r="46" spans="1:10" s="8" customFormat="1" ht="47.25" customHeight="1" x14ac:dyDescent="0.25">
      <c r="A46" s="63" t="str">
        <f>IF(I46&lt;61,MAX($A$8:A45)+1,"")</f>
        <v/>
      </c>
      <c r="B46" s="240"/>
      <c r="C46" s="65" t="s">
        <v>5</v>
      </c>
      <c r="D46" s="219"/>
      <c r="E46" s="230"/>
      <c r="F46" s="70" t="s">
        <v>56</v>
      </c>
      <c r="G46" s="216"/>
      <c r="H46" s="37" t="s">
        <v>25</v>
      </c>
      <c r="I46" s="30">
        <v>100</v>
      </c>
      <c r="J46" s="33" t="s">
        <v>229</v>
      </c>
    </row>
    <row r="47" spans="1:10" s="8" customFormat="1" ht="57.75" customHeight="1" x14ac:dyDescent="0.25">
      <c r="A47" s="63" t="str">
        <f>IF(I47&lt;61,MAX($A$8:A46)+1,"")</f>
        <v/>
      </c>
      <c r="B47" s="240"/>
      <c r="C47" s="65" t="s">
        <v>5</v>
      </c>
      <c r="D47" s="219"/>
      <c r="E47" s="230"/>
      <c r="F47" s="70" t="s">
        <v>56</v>
      </c>
      <c r="G47" s="216"/>
      <c r="H47" s="37" t="s">
        <v>28</v>
      </c>
      <c r="I47" s="30">
        <v>100</v>
      </c>
      <c r="J47" s="33" t="s">
        <v>230</v>
      </c>
    </row>
    <row r="48" spans="1:10" s="8" customFormat="1" ht="45.75" customHeight="1" x14ac:dyDescent="0.25">
      <c r="A48" s="63" t="str">
        <f>IF(I48&lt;61,MAX($A$8:A47)+1,"")</f>
        <v/>
      </c>
      <c r="B48" s="240"/>
      <c r="C48" s="65" t="s">
        <v>5</v>
      </c>
      <c r="D48" s="219"/>
      <c r="E48" s="230"/>
      <c r="F48" s="70" t="s">
        <v>56</v>
      </c>
      <c r="G48" s="216"/>
      <c r="H48" s="37" t="s">
        <v>101</v>
      </c>
      <c r="I48" s="30">
        <v>100</v>
      </c>
      <c r="J48" s="33" t="s">
        <v>231</v>
      </c>
    </row>
    <row r="49" spans="1:10" s="8" customFormat="1" ht="34.5" customHeight="1" x14ac:dyDescent="0.25">
      <c r="A49" s="63" t="str">
        <f>IF(I49&lt;61,MAX($A$8:A48)+1,"")</f>
        <v/>
      </c>
      <c r="B49" s="240"/>
      <c r="C49" s="65" t="s">
        <v>5</v>
      </c>
      <c r="D49" s="219"/>
      <c r="E49" s="230"/>
      <c r="F49" s="70" t="s">
        <v>56</v>
      </c>
      <c r="G49" s="216"/>
      <c r="H49" s="37" t="s">
        <v>102</v>
      </c>
      <c r="I49" s="30">
        <v>100</v>
      </c>
      <c r="J49" s="33" t="s">
        <v>232</v>
      </c>
    </row>
    <row r="50" spans="1:10" s="8" customFormat="1" ht="36" customHeight="1" x14ac:dyDescent="0.25">
      <c r="A50" s="63" t="str">
        <f>IF(I50&lt;61,MAX($A$8:A49)+1,"")</f>
        <v/>
      </c>
      <c r="B50" s="240"/>
      <c r="C50" s="65" t="s">
        <v>5</v>
      </c>
      <c r="D50" s="219"/>
      <c r="E50" s="230"/>
      <c r="F50" s="70" t="s">
        <v>56</v>
      </c>
      <c r="G50" s="216"/>
      <c r="H50" s="37" t="s">
        <v>32</v>
      </c>
      <c r="I50" s="30">
        <v>100</v>
      </c>
      <c r="J50" s="33" t="s">
        <v>237</v>
      </c>
    </row>
    <row r="51" spans="1:10" s="8" customFormat="1" ht="55.5" customHeight="1" x14ac:dyDescent="0.25">
      <c r="A51" s="63" t="str">
        <f>IF(I51&lt;61,MAX($A$8:A50)+1,"")</f>
        <v/>
      </c>
      <c r="B51" s="240"/>
      <c r="C51" s="65" t="s">
        <v>5</v>
      </c>
      <c r="D51" s="219"/>
      <c r="E51" s="230"/>
      <c r="F51" s="70" t="s">
        <v>56</v>
      </c>
      <c r="G51" s="216"/>
      <c r="H51" s="37" t="s">
        <v>29</v>
      </c>
      <c r="I51" s="30">
        <v>96</v>
      </c>
      <c r="J51" s="33" t="s">
        <v>243</v>
      </c>
    </row>
    <row r="52" spans="1:10" s="8" customFormat="1" ht="21" customHeight="1" x14ac:dyDescent="0.25">
      <c r="A52" s="63" t="str">
        <f>IF(I52&lt;61,MAX($A$8:A51)+1,"")</f>
        <v/>
      </c>
      <c r="B52" s="240"/>
      <c r="C52" s="65" t="s">
        <v>5</v>
      </c>
      <c r="D52" s="219"/>
      <c r="E52" s="230"/>
      <c r="F52" s="70" t="s">
        <v>56</v>
      </c>
      <c r="G52" s="216"/>
      <c r="H52" s="37" t="s">
        <v>31</v>
      </c>
      <c r="I52" s="30">
        <v>100</v>
      </c>
      <c r="J52" s="33" t="s">
        <v>233</v>
      </c>
    </row>
    <row r="53" spans="1:10" s="8" customFormat="1" ht="31.5" customHeight="1" x14ac:dyDescent="0.25">
      <c r="A53" s="63" t="str">
        <f>IF(I53&lt;61,MAX($A$8:A52)+1,"")</f>
        <v/>
      </c>
      <c r="B53" s="240"/>
      <c r="C53" s="65" t="s">
        <v>5</v>
      </c>
      <c r="D53" s="219"/>
      <c r="E53" s="230"/>
      <c r="F53" s="70" t="s">
        <v>56</v>
      </c>
      <c r="G53" s="216"/>
      <c r="H53" s="37" t="s">
        <v>103</v>
      </c>
      <c r="I53" s="30">
        <v>100</v>
      </c>
      <c r="J53" s="33" t="s">
        <v>219</v>
      </c>
    </row>
    <row r="54" spans="1:10" s="8" customFormat="1" ht="28.5" customHeight="1" x14ac:dyDescent="0.25">
      <c r="A54" s="63" t="str">
        <f>IF(I54&lt;61,MAX($A$8:A53)+1,"")</f>
        <v/>
      </c>
      <c r="B54" s="240"/>
      <c r="C54" s="65" t="s">
        <v>5</v>
      </c>
      <c r="D54" s="219"/>
      <c r="E54" s="230"/>
      <c r="F54" s="70" t="s">
        <v>56</v>
      </c>
      <c r="G54" s="216"/>
      <c r="H54" s="37" t="s">
        <v>30</v>
      </c>
      <c r="I54" s="30">
        <v>100</v>
      </c>
      <c r="J54" s="33" t="s">
        <v>238</v>
      </c>
    </row>
    <row r="55" spans="1:10" s="8" customFormat="1" ht="58.5" customHeight="1" x14ac:dyDescent="0.25">
      <c r="A55" s="63" t="str">
        <f>IF(I55&lt;61,MAX($A$8:A54)+1,"")</f>
        <v/>
      </c>
      <c r="B55" s="241"/>
      <c r="C55" s="65" t="s">
        <v>5</v>
      </c>
      <c r="D55" s="233"/>
      <c r="E55" s="231"/>
      <c r="F55" s="70" t="s">
        <v>56</v>
      </c>
      <c r="G55" s="216"/>
      <c r="H55" s="37" t="s">
        <v>59</v>
      </c>
      <c r="I55" s="30">
        <v>100</v>
      </c>
      <c r="J55" s="33" t="s">
        <v>239</v>
      </c>
    </row>
    <row r="56" spans="1:10" s="8" customFormat="1" ht="23.25" customHeight="1" x14ac:dyDescent="0.25">
      <c r="A56" s="63" t="str">
        <f>IF(I56&lt;61,MAX($A$8:A55)+1,"")</f>
        <v/>
      </c>
      <c r="B56" s="213" t="s">
        <v>58</v>
      </c>
      <c r="C56" s="66" t="s">
        <v>58</v>
      </c>
      <c r="D56" s="234">
        <f>IF(SUM(I56:I61)=0,"",AVERAGE(I56:I64))</f>
        <v>97.888888888888886</v>
      </c>
      <c r="E56" s="235" t="s">
        <v>60</v>
      </c>
      <c r="F56" s="69" t="s">
        <v>60</v>
      </c>
      <c r="G56" s="216">
        <f>IF(SUM(I56:I61)=0,"",AVERAGE(I56:I64))</f>
        <v>97.888888888888886</v>
      </c>
      <c r="H56" s="37" t="s">
        <v>41</v>
      </c>
      <c r="I56" s="30">
        <v>100</v>
      </c>
      <c r="J56" s="31" t="s">
        <v>240</v>
      </c>
    </row>
    <row r="57" spans="1:10" s="8" customFormat="1" ht="34.5" customHeight="1" x14ac:dyDescent="0.25">
      <c r="A57" s="63" t="str">
        <f>IF(I57&lt;61,MAX($A$8:A56)+1,"")</f>
        <v/>
      </c>
      <c r="B57" s="214"/>
      <c r="C57" s="66" t="s">
        <v>58</v>
      </c>
      <c r="D57" s="227"/>
      <c r="E57" s="236"/>
      <c r="F57" s="69" t="s">
        <v>60</v>
      </c>
      <c r="G57" s="216"/>
      <c r="H57" s="37" t="s">
        <v>26</v>
      </c>
      <c r="I57" s="30">
        <v>100</v>
      </c>
      <c r="J57" s="31" t="s">
        <v>220</v>
      </c>
    </row>
    <row r="58" spans="1:10" s="8" customFormat="1" ht="141" customHeight="1" x14ac:dyDescent="0.25">
      <c r="A58" s="63" t="str">
        <f>IF(I58&lt;61,MAX($A$8:A57)+1,"")</f>
        <v/>
      </c>
      <c r="B58" s="214"/>
      <c r="C58" s="66" t="s">
        <v>58</v>
      </c>
      <c r="D58" s="227"/>
      <c r="E58" s="236"/>
      <c r="F58" s="69" t="s">
        <v>60</v>
      </c>
      <c r="G58" s="216"/>
      <c r="H58" s="37" t="s">
        <v>104</v>
      </c>
      <c r="I58" s="30">
        <v>95</v>
      </c>
      <c r="J58" s="31" t="s">
        <v>244</v>
      </c>
    </row>
    <row r="59" spans="1:10" s="8" customFormat="1" ht="42" customHeight="1" x14ac:dyDescent="0.25">
      <c r="A59" s="63" t="str">
        <f>IF(I59&lt;61,MAX($A$8:A58)+1,"")</f>
        <v/>
      </c>
      <c r="B59" s="214"/>
      <c r="C59" s="66" t="s">
        <v>58</v>
      </c>
      <c r="D59" s="227"/>
      <c r="E59" s="236"/>
      <c r="F59" s="69" t="s">
        <v>60</v>
      </c>
      <c r="G59" s="216"/>
      <c r="H59" s="37" t="s">
        <v>33</v>
      </c>
      <c r="I59" s="30">
        <v>95</v>
      </c>
      <c r="J59" s="31" t="s">
        <v>242</v>
      </c>
    </row>
    <row r="60" spans="1:10" s="8" customFormat="1" ht="64.5" customHeight="1" x14ac:dyDescent="0.25">
      <c r="A60" s="63" t="str">
        <f>IF(I60&lt;61,MAX($A$8:A59)+1,"")</f>
        <v/>
      </c>
      <c r="B60" s="214"/>
      <c r="C60" s="66" t="s">
        <v>58</v>
      </c>
      <c r="D60" s="227"/>
      <c r="E60" s="236"/>
      <c r="F60" s="69" t="s">
        <v>60</v>
      </c>
      <c r="G60" s="216"/>
      <c r="H60" s="37" t="s">
        <v>34</v>
      </c>
      <c r="I60" s="30">
        <v>94</v>
      </c>
      <c r="J60" s="31" t="s">
        <v>268</v>
      </c>
    </row>
    <row r="61" spans="1:10" s="8" customFormat="1" ht="40.5" customHeight="1" x14ac:dyDescent="0.25">
      <c r="A61" s="63" t="str">
        <f>IF(I61&lt;61,MAX($A$8:A60)+1,"")</f>
        <v/>
      </c>
      <c r="B61" s="214"/>
      <c r="C61" s="66" t="s">
        <v>58</v>
      </c>
      <c r="D61" s="227"/>
      <c r="E61" s="236"/>
      <c r="F61" s="69" t="s">
        <v>60</v>
      </c>
      <c r="G61" s="216"/>
      <c r="H61" s="37" t="s">
        <v>35</v>
      </c>
      <c r="I61" s="30">
        <v>100</v>
      </c>
      <c r="J61" s="31" t="s">
        <v>241</v>
      </c>
    </row>
    <row r="62" spans="1:10" s="8" customFormat="1" ht="53.25" customHeight="1" x14ac:dyDescent="0.25">
      <c r="A62" s="63" t="str">
        <f>IF(I62&lt;61,MAX($A$8:A61)+1,"")</f>
        <v/>
      </c>
      <c r="B62" s="214"/>
      <c r="C62" s="66" t="s">
        <v>58</v>
      </c>
      <c r="D62" s="227"/>
      <c r="E62" s="236"/>
      <c r="F62" s="69" t="s">
        <v>60</v>
      </c>
      <c r="G62" s="216"/>
      <c r="H62" s="38" t="s">
        <v>36</v>
      </c>
      <c r="I62" s="30">
        <v>100</v>
      </c>
      <c r="J62" s="31" t="s">
        <v>267</v>
      </c>
    </row>
    <row r="63" spans="1:10" s="8" customFormat="1" ht="40.5" customHeight="1" x14ac:dyDescent="0.25">
      <c r="A63" s="63" t="str">
        <f>IF(I63&lt;61,MAX($A$8:A62)+1,"")</f>
        <v/>
      </c>
      <c r="B63" s="214"/>
      <c r="C63" s="66" t="s">
        <v>58</v>
      </c>
      <c r="D63" s="227"/>
      <c r="E63" s="236"/>
      <c r="F63" s="69" t="s">
        <v>60</v>
      </c>
      <c r="G63" s="216"/>
      <c r="H63" s="37" t="s">
        <v>38</v>
      </c>
      <c r="I63" s="30">
        <v>97</v>
      </c>
      <c r="J63" s="31" t="s">
        <v>266</v>
      </c>
    </row>
    <row r="64" spans="1:10" s="8" customFormat="1" ht="40.5" customHeight="1" x14ac:dyDescent="0.25">
      <c r="A64" s="63" t="str">
        <f>IF(I64&lt;61,MAX($A$8:A63)+1,"")</f>
        <v/>
      </c>
      <c r="B64" s="215"/>
      <c r="C64" s="66" t="s">
        <v>58</v>
      </c>
      <c r="D64" s="228"/>
      <c r="E64" s="237"/>
      <c r="F64" s="69" t="s">
        <v>60</v>
      </c>
      <c r="G64" s="216"/>
      <c r="H64" s="37" t="s">
        <v>40</v>
      </c>
      <c r="I64" s="30">
        <v>100</v>
      </c>
      <c r="J64" s="31" t="s">
        <v>265</v>
      </c>
    </row>
    <row r="65" spans="1:10" s="8" customFormat="1" ht="54" customHeight="1" x14ac:dyDescent="0.25">
      <c r="A65" s="63" t="str">
        <f>IF(I65&lt;61,MAX($A$8:A64)+1,"")</f>
        <v/>
      </c>
      <c r="B65" s="213" t="s">
        <v>57</v>
      </c>
      <c r="C65" s="66" t="s">
        <v>57</v>
      </c>
      <c r="D65" s="218">
        <f>IF(SUM(I65:I69)=0,"",AVERAGE(I65:I69))</f>
        <v>100</v>
      </c>
      <c r="E65" s="235" t="s">
        <v>76</v>
      </c>
      <c r="F65" s="69" t="s">
        <v>76</v>
      </c>
      <c r="G65" s="216">
        <f>IF(SUM(I65:I69)=0,"",AVERAGE(I65:I69))</f>
        <v>100</v>
      </c>
      <c r="H65" s="37" t="s">
        <v>37</v>
      </c>
      <c r="I65" s="30">
        <v>100</v>
      </c>
      <c r="J65" s="31" t="s">
        <v>263</v>
      </c>
    </row>
    <row r="66" spans="1:10" s="8" customFormat="1" ht="45" customHeight="1" x14ac:dyDescent="0.25">
      <c r="A66" s="63" t="str">
        <f>IF(I66&lt;61,MAX($A$8:A65)+1,"")</f>
        <v/>
      </c>
      <c r="B66" s="214"/>
      <c r="C66" s="66" t="s">
        <v>57</v>
      </c>
      <c r="D66" s="219"/>
      <c r="E66" s="236"/>
      <c r="F66" s="69" t="s">
        <v>76</v>
      </c>
      <c r="G66" s="216"/>
      <c r="H66" s="38" t="s">
        <v>39</v>
      </c>
      <c r="I66" s="30">
        <v>100</v>
      </c>
      <c r="J66" s="31" t="s">
        <v>264</v>
      </c>
    </row>
    <row r="67" spans="1:10" s="8" customFormat="1" ht="41.25" customHeight="1" x14ac:dyDescent="0.25">
      <c r="A67" s="63" t="str">
        <f>IF(I67&lt;61,MAX($A$8:A66)+1,"")</f>
        <v/>
      </c>
      <c r="B67" s="214"/>
      <c r="C67" s="66" t="s">
        <v>57</v>
      </c>
      <c r="D67" s="219"/>
      <c r="E67" s="236"/>
      <c r="F67" s="69" t="s">
        <v>76</v>
      </c>
      <c r="G67" s="216"/>
      <c r="H67" s="38" t="s">
        <v>79</v>
      </c>
      <c r="I67" s="30">
        <v>100</v>
      </c>
      <c r="J67" s="31" t="s">
        <v>262</v>
      </c>
    </row>
    <row r="68" spans="1:10" s="8" customFormat="1" ht="45.75" customHeight="1" x14ac:dyDescent="0.25">
      <c r="A68" s="63" t="str">
        <f>IF(I68&lt;61,MAX($A$8:A67)+1,"")</f>
        <v/>
      </c>
      <c r="B68" s="214"/>
      <c r="C68" s="66" t="s">
        <v>57</v>
      </c>
      <c r="D68" s="219"/>
      <c r="E68" s="236"/>
      <c r="F68" s="69" t="s">
        <v>76</v>
      </c>
      <c r="G68" s="216"/>
      <c r="H68" s="38" t="s">
        <v>78</v>
      </c>
      <c r="I68" s="30">
        <v>100</v>
      </c>
      <c r="J68" s="31" t="s">
        <v>261</v>
      </c>
    </row>
    <row r="69" spans="1:10" s="8" customFormat="1" ht="57" customHeight="1" thickBot="1" x14ac:dyDescent="0.3">
      <c r="A69" s="63" t="str">
        <f>IF(I69&lt;61,MAX($A$8:A68)+1,"")</f>
        <v/>
      </c>
      <c r="B69" s="215"/>
      <c r="C69" s="66" t="s">
        <v>57</v>
      </c>
      <c r="D69" s="220"/>
      <c r="E69" s="238"/>
      <c r="F69" s="69" t="s">
        <v>76</v>
      </c>
      <c r="G69" s="217"/>
      <c r="H69" s="39" t="s">
        <v>105</v>
      </c>
      <c r="I69" s="30">
        <v>100</v>
      </c>
      <c r="J69" s="34" t="s">
        <v>260</v>
      </c>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34"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9"/>
      <c r="D4" s="260"/>
      <c r="E4" s="265" t="s">
        <v>107</v>
      </c>
      <c r="F4" s="265"/>
      <c r="G4" s="265"/>
      <c r="H4" s="265"/>
      <c r="I4" s="265"/>
      <c r="J4" s="265"/>
      <c r="K4" s="265"/>
      <c r="L4" s="266"/>
      <c r="M4" s="54"/>
    </row>
    <row r="5" spans="1:13" s="8" customFormat="1" ht="24" thickBot="1" x14ac:dyDescent="0.4">
      <c r="A5" s="49"/>
      <c r="B5" s="53"/>
      <c r="C5" s="261"/>
      <c r="D5" s="262"/>
      <c r="E5" s="263" t="s">
        <v>77</v>
      </c>
      <c r="F5" s="263"/>
      <c r="G5" s="263"/>
      <c r="H5" s="263"/>
      <c r="I5" s="263"/>
      <c r="J5" s="263"/>
      <c r="K5" s="263"/>
      <c r="L5" s="264"/>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7" t="s">
        <v>65</v>
      </c>
      <c r="D7" s="267"/>
      <c r="E7" s="267"/>
      <c r="F7" s="267"/>
      <c r="G7" s="267"/>
      <c r="H7" s="267"/>
      <c r="I7" s="267"/>
      <c r="J7" s="267"/>
      <c r="K7" s="267"/>
      <c r="L7" s="267"/>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99.311475409836063</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98.5</v>
      </c>
      <c r="G35" s="49"/>
      <c r="H35" s="49"/>
      <c r="I35" s="49"/>
      <c r="J35" s="49"/>
      <c r="K35" s="49"/>
      <c r="L35" s="49"/>
      <c r="M35" s="54"/>
    </row>
    <row r="36" spans="1:13" s="8" customFormat="1" x14ac:dyDescent="0.25">
      <c r="A36" s="49"/>
      <c r="B36" s="53"/>
      <c r="C36" s="49"/>
      <c r="D36" s="49" t="str">
        <f>AUTODIAGNÓSTICO!B28</f>
        <v>EJECUTAR</v>
      </c>
      <c r="E36" s="49">
        <v>100</v>
      </c>
      <c r="F36" s="49">
        <f>AUTODIAGNÓSTICO!D28</f>
        <v>99.857142857142861</v>
      </c>
      <c r="G36" s="49"/>
      <c r="H36" s="49"/>
      <c r="I36" s="49"/>
      <c r="J36" s="49"/>
      <c r="K36" s="49"/>
      <c r="L36" s="49"/>
      <c r="M36" s="54"/>
    </row>
    <row r="37" spans="1:13" s="8" customFormat="1" x14ac:dyDescent="0.25">
      <c r="A37" s="49"/>
      <c r="B37" s="53"/>
      <c r="C37" s="49"/>
      <c r="D37" s="49" t="str">
        <f>AUTODIAGNÓSTICO!B56</f>
        <v>VERIFICAR</v>
      </c>
      <c r="E37" s="49">
        <v>100</v>
      </c>
      <c r="F37" s="49">
        <f>AUTODIAGNÓSTICO!D56</f>
        <v>97.888888888888886</v>
      </c>
      <c r="G37" s="49"/>
      <c r="H37" s="49"/>
      <c r="I37" s="49"/>
      <c r="J37" s="49"/>
      <c r="K37" s="49"/>
      <c r="L37" s="49"/>
      <c r="M37" s="54"/>
    </row>
    <row r="38" spans="1:13" s="8" customFormat="1" x14ac:dyDescent="0.25">
      <c r="A38" s="49"/>
      <c r="B38" s="53"/>
      <c r="C38" s="49"/>
      <c r="D38" s="49" t="str">
        <f>AUTODIAGNÓSTICO!B65</f>
        <v>ACTUAR</v>
      </c>
      <c r="E38" s="49">
        <v>100</v>
      </c>
      <c r="F38" s="49">
        <f>AUTODIAGNÓSTICO!D65</f>
        <v>100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8" t="s">
        <v>70</v>
      </c>
      <c r="D56" s="258"/>
      <c r="E56" s="258"/>
      <c r="F56" s="258"/>
      <c r="G56" s="258"/>
      <c r="H56" s="258"/>
      <c r="I56" s="258"/>
      <c r="J56" s="258"/>
      <c r="K56" s="258"/>
      <c r="L56" s="258"/>
      <c r="M56" s="54"/>
    </row>
    <row r="57" spans="1:13" s="8" customFormat="1" x14ac:dyDescent="0.25">
      <c r="A57" s="49"/>
      <c r="B57" s="53"/>
      <c r="C57" s="108"/>
      <c r="D57" s="108"/>
      <c r="E57" s="108"/>
      <c r="F57" s="108"/>
      <c r="G57" s="108"/>
      <c r="H57" s="108"/>
      <c r="I57" s="108"/>
      <c r="J57" s="108"/>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98</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98</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97.5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100</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8" t="s">
        <v>71</v>
      </c>
      <c r="D78" s="258"/>
      <c r="E78" s="258"/>
      <c r="F78" s="258"/>
      <c r="G78" s="258"/>
      <c r="H78" s="258"/>
      <c r="I78" s="258"/>
      <c r="J78" s="258"/>
      <c r="K78" s="258"/>
      <c r="L78" s="258"/>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100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99.666666666666671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8" t="s">
        <v>72</v>
      </c>
      <c r="D102" s="258"/>
      <c r="E102" s="258"/>
      <c r="F102" s="258"/>
      <c r="G102" s="258"/>
      <c r="H102" s="258"/>
      <c r="I102" s="258"/>
      <c r="J102" s="258"/>
      <c r="K102" s="258"/>
      <c r="L102" s="258"/>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97.888888888888886</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8" t="s">
        <v>73</v>
      </c>
      <c r="D128" s="258"/>
      <c r="E128" s="258"/>
      <c r="F128" s="258"/>
      <c r="G128" s="258"/>
      <c r="H128" s="258"/>
      <c r="I128" s="258"/>
      <c r="J128" s="258"/>
      <c r="K128" s="258"/>
      <c r="L128" s="258"/>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100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activeCell="E15" sqref="E15"/>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9">
        <f>AUTODIAGNÓSTICO!E6</f>
        <v>154871000261</v>
      </c>
      <c r="D11" s="270"/>
      <c r="E11" s="21">
        <f>AUTODIAGNÓSTICO!I6</f>
        <v>99.311475409836063</v>
      </c>
      <c r="F11" s="22"/>
    </row>
    <row r="12" spans="2:6" s="8" customFormat="1" ht="45" customHeight="1" thickBot="1" x14ac:dyDescent="0.3">
      <c r="B12" s="12"/>
      <c r="C12" s="271"/>
      <c r="D12" s="272"/>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8" workbookViewId="0">
      <selection activeCell="A24" sqref="A24"/>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3" t="s">
        <v>121</v>
      </c>
      <c r="L7" s="274"/>
      <c r="N7">
        <v>2026</v>
      </c>
      <c r="O7">
        <v>2026</v>
      </c>
    </row>
    <row r="8" spans="1:15" ht="28.5" customHeight="1" thickBot="1" x14ac:dyDescent="0.3">
      <c r="A8" s="275" t="s">
        <v>145</v>
      </c>
      <c r="B8" s="305"/>
      <c r="C8" s="276"/>
      <c r="D8" s="275" t="s">
        <v>122</v>
      </c>
      <c r="E8" s="305"/>
      <c r="F8" s="306" t="s">
        <v>123</v>
      </c>
      <c r="G8" s="307"/>
      <c r="H8" s="77" t="s">
        <v>124</v>
      </c>
      <c r="I8" s="275" t="s">
        <v>125</v>
      </c>
      <c r="J8" s="276"/>
      <c r="K8" s="76" t="s">
        <v>126</v>
      </c>
      <c r="L8" s="76" t="s">
        <v>127</v>
      </c>
      <c r="N8">
        <v>2027</v>
      </c>
      <c r="O8">
        <v>2027</v>
      </c>
    </row>
    <row r="9" spans="1:15" x14ac:dyDescent="0.25">
      <c r="A9" s="277" t="s">
        <v>251</v>
      </c>
      <c r="B9" s="278"/>
      <c r="C9" s="279"/>
      <c r="D9" s="298" t="s">
        <v>252</v>
      </c>
      <c r="E9" s="298"/>
      <c r="F9" s="286" t="s">
        <v>253</v>
      </c>
      <c r="G9" s="287"/>
      <c r="H9" s="287" t="s">
        <v>250</v>
      </c>
      <c r="I9" s="292" t="s">
        <v>245</v>
      </c>
      <c r="J9" s="293"/>
      <c r="K9" s="302">
        <v>2024</v>
      </c>
      <c r="L9" s="301">
        <v>2024</v>
      </c>
      <c r="M9" s="78"/>
      <c r="N9">
        <v>2028</v>
      </c>
      <c r="O9">
        <v>2028</v>
      </c>
    </row>
    <row r="10" spans="1:15" x14ac:dyDescent="0.25">
      <c r="A10" s="280"/>
      <c r="B10" s="281"/>
      <c r="C10" s="282"/>
      <c r="D10" s="299"/>
      <c r="E10" s="299"/>
      <c r="F10" s="288"/>
      <c r="G10" s="289"/>
      <c r="H10" s="289"/>
      <c r="I10" s="294" t="s">
        <v>246</v>
      </c>
      <c r="J10" s="295"/>
      <c r="K10" s="302"/>
      <c r="L10" s="302"/>
      <c r="M10" s="78"/>
      <c r="N10">
        <v>2029</v>
      </c>
      <c r="O10">
        <v>2029</v>
      </c>
    </row>
    <row r="11" spans="1:15" x14ac:dyDescent="0.25">
      <c r="A11" s="280"/>
      <c r="B11" s="281"/>
      <c r="C11" s="282"/>
      <c r="D11" s="299"/>
      <c r="E11" s="299"/>
      <c r="F11" s="288"/>
      <c r="G11" s="289"/>
      <c r="H11" s="289"/>
      <c r="I11" s="294" t="s">
        <v>249</v>
      </c>
      <c r="J11" s="295"/>
      <c r="K11" s="302"/>
      <c r="L11" s="302"/>
      <c r="M11" s="78"/>
      <c r="N11">
        <v>2030</v>
      </c>
      <c r="O11">
        <v>2030</v>
      </c>
    </row>
    <row r="12" spans="1:15" x14ac:dyDescent="0.25">
      <c r="A12" s="280"/>
      <c r="B12" s="281"/>
      <c r="C12" s="282"/>
      <c r="D12" s="299"/>
      <c r="E12" s="299"/>
      <c r="F12" s="288"/>
      <c r="G12" s="289"/>
      <c r="H12" s="289"/>
      <c r="I12" s="294" t="s">
        <v>247</v>
      </c>
      <c r="J12" s="295"/>
      <c r="K12" s="302"/>
      <c r="L12" s="302"/>
      <c r="M12" s="78"/>
      <c r="N12">
        <v>2031</v>
      </c>
      <c r="O12">
        <v>2031</v>
      </c>
    </row>
    <row r="13" spans="1:15" ht="15.75" thickBot="1" x14ac:dyDescent="0.3">
      <c r="A13" s="283"/>
      <c r="B13" s="284"/>
      <c r="C13" s="285"/>
      <c r="D13" s="300"/>
      <c r="E13" s="300"/>
      <c r="F13" s="290"/>
      <c r="G13" s="291"/>
      <c r="H13" s="291"/>
      <c r="I13" s="296" t="s">
        <v>248</v>
      </c>
      <c r="J13" s="297"/>
      <c r="K13" s="304"/>
      <c r="L13" s="303"/>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 SAGRADO CORAZONDJ</dc:creator>
  <cp:lastModifiedBy>Karina Yulieth Casadiego Suarez</cp:lastModifiedBy>
  <cp:lastPrinted>2021-12-27T19:55:26Z</cp:lastPrinted>
  <dcterms:created xsi:type="dcterms:W3CDTF">2021-11-16T13:51:36Z</dcterms:created>
  <dcterms:modified xsi:type="dcterms:W3CDTF">2025-02-08T15:14:12Z</dcterms:modified>
</cp:coreProperties>
</file>