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esktop\RENDICION DE CUENTAS\"/>
    </mc:Choice>
  </mc:AlternateContent>
  <xr:revisionPtr revIDLastSave="0" documentId="13_ncr:1_{2B14F49D-90C8-4580-B5AA-F99D6669266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9" yWindow="-109" windowWidth="18775" windowHeight="9931"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s="1"/>
  <c r="A28" i="1" l="1"/>
  <c r="A29" i="1" l="1"/>
  <c r="A30" i="1" l="1"/>
  <c r="A31" i="1" l="1"/>
  <c r="A32" i="1" l="1"/>
  <c r="A33" i="1" l="1"/>
  <c r="A34" i="1" l="1"/>
  <c r="A35" i="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7" i="4" s="1"/>
  <c r="E19" i="4" l="1"/>
  <c r="B16" i="4"/>
  <c r="D16" i="4"/>
  <c r="C16" i="4"/>
  <c r="E16" i="4"/>
  <c r="E17" i="4"/>
  <c r="D17" i="4"/>
  <c r="B17" i="4"/>
  <c r="C18" i="4"/>
  <c r="B18" i="4"/>
  <c r="E18" i="4"/>
  <c r="C20" i="4"/>
  <c r="D18" i="4"/>
  <c r="B19" i="4"/>
  <c r="D19" i="4"/>
  <c r="C19" i="4"/>
  <c r="B21" i="4"/>
  <c r="D20" i="4"/>
  <c r="B20" i="4"/>
  <c r="D21" i="4"/>
  <c r="E20" i="4"/>
  <c r="B22" i="4"/>
  <c r="E21" i="4"/>
  <c r="C21" i="4"/>
  <c r="C22" i="4"/>
  <c r="D22" i="4"/>
  <c r="C24" i="4"/>
  <c r="B23" i="4"/>
  <c r="D24" i="4"/>
  <c r="C23" i="4"/>
  <c r="D23" i="4"/>
  <c r="B24" i="4"/>
  <c r="D32" i="4"/>
  <c r="C25" i="4"/>
  <c r="B25" i="4"/>
  <c r="D26" i="4"/>
  <c r="D25" i="4"/>
  <c r="C26" i="4"/>
  <c r="B26" i="4"/>
  <c r="B27" i="4"/>
  <c r="D27" i="4"/>
  <c r="C27" i="4"/>
  <c r="C28" i="4"/>
  <c r="D28" i="4"/>
  <c r="C30" i="4"/>
  <c r="D29" i="4"/>
  <c r="C29" i="4"/>
  <c r="D30" i="4"/>
  <c r="D31" i="4"/>
  <c r="C31" i="4"/>
  <c r="C32" i="4"/>
  <c r="D46" i="4"/>
  <c r="C33" i="4"/>
  <c r="D33" i="4"/>
  <c r="D35" i="4"/>
  <c r="D34" i="4"/>
  <c r="C34" i="4"/>
  <c r="D36" i="4"/>
  <c r="C35" i="4"/>
  <c r="C36" i="4"/>
  <c r="C39" i="4"/>
  <c r="D37" i="4"/>
  <c r="C37" i="4"/>
  <c r="D38" i="4"/>
  <c r="D39" i="4"/>
  <c r="C38" i="4"/>
  <c r="C40" i="4"/>
  <c r="D40" i="4"/>
  <c r="D41" i="4"/>
  <c r="C41" i="4"/>
  <c r="C43" i="4"/>
  <c r="C42" i="4"/>
  <c r="D43" i="4"/>
  <c r="D42" i="4"/>
  <c r="D44" i="4"/>
  <c r="C44" i="4"/>
  <c r="D45" i="4"/>
  <c r="C45" i="4"/>
  <c r="C46" i="4"/>
  <c r="C74" i="4"/>
  <c r="D47" i="4"/>
  <c r="C47" i="4"/>
  <c r="C49" i="4"/>
  <c r="D48" i="4"/>
  <c r="C48" i="4"/>
  <c r="D49" i="4"/>
  <c r="D50" i="4"/>
  <c r="C50" i="4"/>
  <c r="C51" i="4"/>
  <c r="D51" i="4"/>
  <c r="C52" i="4"/>
  <c r="D52" i="4"/>
  <c r="D53" i="4"/>
  <c r="C54" i="4"/>
  <c r="D54" i="4"/>
  <c r="C53" i="4"/>
  <c r="D55" i="4"/>
  <c r="C55" i="4"/>
  <c r="C56" i="4"/>
  <c r="D56" i="4"/>
  <c r="C57" i="4"/>
  <c r="D57" i="4"/>
  <c r="C58" i="4"/>
  <c r="D58" i="4"/>
  <c r="D59" i="4"/>
  <c r="C59" i="4"/>
  <c r="D60" i="4"/>
  <c r="C60" i="4"/>
  <c r="C61" i="4"/>
  <c r="D61" i="4"/>
  <c r="C62" i="4"/>
  <c r="D62" i="4"/>
  <c r="D64" i="4"/>
  <c r="C64" i="4"/>
  <c r="D63" i="4"/>
  <c r="C63" i="4"/>
  <c r="D65" i="4"/>
  <c r="C65" i="4"/>
  <c r="C67" i="4"/>
  <c r="D66" i="4"/>
  <c r="D67" i="4"/>
  <c r="C66" i="4"/>
  <c r="C68" i="4"/>
  <c r="D68" i="4"/>
  <c r="C69" i="4"/>
  <c r="D69" i="4"/>
  <c r="C70" i="4"/>
  <c r="D71"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<sst xmlns="http://schemas.openxmlformats.org/spreadsheetml/2006/main" count="451" uniqueCount="287">
  <si>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</si>
  <si>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</si>
  <si>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</si>
  <si>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</si>
  <si>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</si>
  <si>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</si>
  <si>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</si>
  <si>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</si>
  <si>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</si>
  <si>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</si>
  <si>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</si>
  <si>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</si>
  <si>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</si>
  <si>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</si>
  <si>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</si>
  <si>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</si>
  <si>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</si>
  <si>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</si>
  <si>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</si>
  <si>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</si>
  <si>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</si>
  <si>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</si>
  <si>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</si>
  <si>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</si>
  <si>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</si>
  <si>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</si>
  <si>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</si>
  <si>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</si>
  <si>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</si>
  <si>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</si>
  <si>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</si>
  <si>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</si>
  <si>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</si>
  <si>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</si>
  <si>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</si>
  <si>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</si>
  <si>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</si>
  <si>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</si>
  <si>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</si>
  <si>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</si>
  <si>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</si>
  <si>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</si>
  <si>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</si>
  <si>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</si>
  <si>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</si>
  <si>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</si>
  <si>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</si>
  <si>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</si>
  <si>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</si>
  <si>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</si>
  <si>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</si>
  <si>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</si>
  <si>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</si>
  <si>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</si>
  <si>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</si>
  <si>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</si>
  <si>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</si>
  <si>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</si>
  <si>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</si>
  <si>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</si>
  <si>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</si>
  <si>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</si>
  <si>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</si>
  <si>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</si>
  <si>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</si>
  <si>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</si>
  <si>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</si>
  <si>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</si>
  <si>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</si>
  <si>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</si>
  <si>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</si>
  <si>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</si>
  <si>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</si>
  <si>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</si>
  <si>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</si>
  <si>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</si>
  <si>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</si>
  <si>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</si>
  <si>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</si>
  <si>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</si>
  <si>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</si>
  <si>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</si>
  <si>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</si>
  <si>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</si>
  <si>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</si>
  <si>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</si>
  <si>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</si>
  <si>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</si>
  <si>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</si>
  <si>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</si>
  <si>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</si>
  <si>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</si>
  <si>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</si>
  <si>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</si>
  <si>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</si>
  <si>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</si>
  <si>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</si>
  <si>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</si>
  <si>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</si>
  <si>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</si>
  <si>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</si>
  <si>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</si>
  <si>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</si>
  <si>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</si>
  <si>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</si>
  <si>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</si>
  <si>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</si>
  <si>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</si>
  <si>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</si>
  <si>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</si>
  <si>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</si>
  <si>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</si>
  <si>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</si>
  <si>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</si>
  <si>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</si>
  <si>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</si>
  <si>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</si>
  <si>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</si>
  <si>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</si>
  <si>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</si>
  <si>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</si>
  <si>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</si>
  <si>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</si>
  <si>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</si>
  <si>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</si>
  <si>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</si>
  <si>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</si>
  <si>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</si>
  <si>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</si>
  <si>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</si>
  <si>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</si>
  <si>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</si>
  <si>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</si>
  <si>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</si>
  <si>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</si>
  <si>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</si>
  <si>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</si>
  <si>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</si>
  <si>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</si>
  <si>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</si>
  <si>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</si>
  <si>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</si>
  <si>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</si>
  <si>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</si>
  <si>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</si>
  <si>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</si>
  <si>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</si>
  <si>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</si>
  <si>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</si>
  <si>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</si>
  <si>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</si>
  <si>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</si>
  <si>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</si>
  <si>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</si>
  <si>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</si>
  <si>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</si>
  <si>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</si>
  <si>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</si>
  <si>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</si>
  <si>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</si>
  <si>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</si>
  <si>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</si>
  <si>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</si>
  <si>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</si>
  <si>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</si>
  <si>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</si>
  <si>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</si>
  <si>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</si>
  <si>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</si>
  <si>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</si>
  <si>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</si>
  <si>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</si>
  <si>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</si>
  <si>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</si>
  <si>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</si>
  <si>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</si>
  <si>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</si>
  <si>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</si>
  <si>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</si>
  <si>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</si>
  <si>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</si>
  <si>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</si>
  <si>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</si>
  <si>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</si>
  <si>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</si>
  <si>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</si>
  <si>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</si>
  <si>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</si>
  <si>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</si>
  <si>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</si>
  <si>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</si>
  <si>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</si>
  <si>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</si>
  <si>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</si>
  <si>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</si>
  <si>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</si>
  <si>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</si>
  <si>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</si>
  <si>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</si>
  <si>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</si>
  <si>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</si>
  <si>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</si>
  <si>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</si>
  <si>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</si>
  <si>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</si>
  <si>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</si>
  <si>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</si>
  <si>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</si>
  <si>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</si>
  <si>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</si>
  <si>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</si>
  <si>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</si>
  <si>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</si>
  <si>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</si>
  <si>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</si>
  <si>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</si>
  <si>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</si>
  <si>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</si>
  <si>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</si>
  <si>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CHINÁCOTA</t>
  </si>
  <si>
    <t>CER LA VICTORIA</t>
  </si>
  <si>
    <t>el grupo de docentes da a conocer de manera oportuna a la comunidad educativa los tiempos y particularidades de la rendición de cuentas</t>
  </si>
  <si>
    <t>se hace estudio y analisis de contexto para realizar rendición de cuentas, que garanticen la participación en el acto</t>
  </si>
  <si>
    <t>cada grupo de gestion elavora su informe según los componentes, autoevaluación y PMI</t>
  </si>
  <si>
    <t xml:space="preserve">al final de cada rendición se hace la evaluación de la misma, para toma de acciones </t>
  </si>
  <si>
    <t xml:space="preserve">el directivo y los grupos de gestión actuan en diferentes escenarios que permiten trabajo coordinado y eficaz   </t>
  </si>
  <si>
    <t>el grupo docente recibe las orientaciones y esta familiarizado con el proceso de rendición de cuentas</t>
  </si>
  <si>
    <t xml:space="preserve">las axctividades estan orientadas con alcanzar las metas, se garantiza el acceso a la información y participación </t>
  </si>
  <si>
    <t>se cuenta con espacios de participación permanentes entre los docentes</t>
  </si>
  <si>
    <t>se estableció para el presente calendario cada una de las sedes para permitir la participación de la comunidad educativa en pleno</t>
  </si>
  <si>
    <t>se definen las salas de informatica para la realización de las audiencias, en cada una de las sedes apoyandonos en las Tic's</t>
  </si>
  <si>
    <t>moderadores: directivo, docentes y tesorero pagador, invitados estudiantes, padres de familia, sector productivo y comunidad educativa en general</t>
  </si>
  <si>
    <t>se categorizan las actividades, indicadores y que permitan evaluar el proceso</t>
  </si>
  <si>
    <t>los temas son abordados por gestiones y cada gestión presenta un informe de avance y desarrollo de actividades</t>
  </si>
  <si>
    <t>en tema presupuestal, se dispone de los elementos tecnologicos, espacios, mobiliario y papeleria requerida, pero no se dispone de recurso economico adicional para la realización</t>
  </si>
  <si>
    <t xml:space="preserve">se establecen los tiempos, espacios y orden de participacion dentro de la audicencia </t>
  </si>
  <si>
    <t xml:space="preserve">se disponen de canales virtuales para difundir la información, previo, durante y despues del acto </t>
  </si>
  <si>
    <t xml:space="preserve">se asignan los roles de cada docente y participante dentro de la audiencia </t>
  </si>
  <si>
    <t>se invita, formula la estrcutura de la audiencia y se da a conocer utilizando los canales de comunicación disponibles, verbal, carteleras, whatsapp y correos</t>
  </si>
  <si>
    <t>se cuenta con formatos establecidos según la norma vigente y orientaciones dadas por la SED</t>
  </si>
  <si>
    <t>la informacion presupuestal se toma directamente de pagaduria y contadora, portal TNS, acuerdos y ejecuciones</t>
  </si>
  <si>
    <t>se presenta los temas según las actividades realizadas e importancia para la comunidad educativa</t>
  </si>
  <si>
    <t>se trabaja con formato PMI actualizado, logros, metas y actividades realizadas</t>
  </si>
  <si>
    <t>los grupos de gestion preparan su informe</t>
  </si>
  <si>
    <t>los procesos contractuales se hacen con apego a la ley, manuales y criterios de calidad y economia</t>
  </si>
  <si>
    <t>los planes de mejoramiento son articulados por gestion, gobierno escolar y directivo</t>
  </si>
  <si>
    <t>todas las peticiones se da respectivo tramite y respuesta oportuna</t>
  </si>
  <si>
    <t>se van cargando documentos según los requerimientos</t>
  </si>
  <si>
    <t>se difunden las invitaciones con los canales de comunicación disponibles</t>
  </si>
  <si>
    <t>se identifican los invitados y participantes, se convocan</t>
  </si>
  <si>
    <t>se define lugar de realizacion audiencia, con la participacion de la comunidad educativa, desarrollando temas de interes comun</t>
  </si>
  <si>
    <t>se establece un programa, metodologia y tecnologias a utilizar</t>
  </si>
  <si>
    <t>se convoca a la comunidad educativa, utlizando los medios disponibles</t>
  </si>
  <si>
    <t xml:space="preserve">se prepara la rendicion de cuentas con los lideres de los grupos de gestion </t>
  </si>
  <si>
    <t>se realizo la convocatoria con el tiempo definido de anterioridad</t>
  </si>
  <si>
    <t>se disponen de canales virtuales para complementar lo presencial</t>
  </si>
  <si>
    <t>la metodologia de participacion esta definida en los documentos orientadores</t>
  </si>
  <si>
    <t>fijada la fecha de audiencia, se establece</t>
  </si>
  <si>
    <t>existe formato para recepcion de preguntas y propuestas</t>
  </si>
  <si>
    <t>se convoca a la comunidad educativa, y permiten espacios de participacion</t>
  </si>
  <si>
    <t>se convoca y permite la participacion de la comunidad educativa</t>
  </si>
  <si>
    <t>existe formato de asistencia participante</t>
  </si>
  <si>
    <t xml:space="preserve">se elavoran la memorias y analisis de resultados audiencia </t>
  </si>
  <si>
    <t>se publican los documentos obtenidos en la plataforma enjambre</t>
  </si>
  <si>
    <t xml:space="preserve">las preguntas de reciben de manera oral y responde en el momento, pero tambien se toman por escrito para dar una respuesta más profunda  </t>
  </si>
  <si>
    <t>se evalua la eficacia de la rendicion de cuentas</t>
  </si>
  <si>
    <t>se analizan las propuestas y temas, para dar respuesta y toma de acciones</t>
  </si>
  <si>
    <t>se ride cuentas por gestiones y cada uno de sus componentes, participantes y recomendaciones que surgan</t>
  </si>
  <si>
    <t>los resultados y recomendaciones se incorporan a un plan de mejoramiento</t>
  </si>
  <si>
    <t xml:space="preserve">se dan a conocer los alcances y actividades a realizar </t>
  </si>
  <si>
    <t>se reciben sugerencias dentro de la etapa de preparacion para futuras audiencias</t>
  </si>
  <si>
    <t>se reciben y dan tramite a las recomendaciones de los organos de control</t>
  </si>
  <si>
    <t>las recomendaciones y resultados se tienen en cuenta para ajustar la preparacion y ejecucion de la audiencia</t>
  </si>
  <si>
    <t>se evalua en cumplimiento de los objetivos y metas propuestas</t>
  </si>
  <si>
    <t>se publica y envia los resultados de la audiencia a los organos de control</t>
  </si>
  <si>
    <t>verifican el cumplimiento de la norma y orientaciones para el desarrollo de audiencias de rendicion de cuentas</t>
  </si>
  <si>
    <t>se elabora plan de acción para que el proceso fluya de manera ordenada y expedita</t>
  </si>
  <si>
    <t>crear planes de mejora y atender requerimientos</t>
  </si>
  <si>
    <t xml:space="preserve">la rendicion de cuentas se tiene una gestion documental que permite tabular y tomar acciones </t>
  </si>
  <si>
    <t xml:space="preserve">Lograr participación masiva de padres de familia y comunidad </t>
  </si>
  <si>
    <t>aumentar la participación en la audiencia de rendición de cuentas</t>
  </si>
  <si>
    <t>duplicar la participación de padres de familia y comunidad</t>
  </si>
  <si>
    <t>catidad de padres de familia asistentes</t>
  </si>
  <si>
    <t>aumento participación traducido en propuestas y preguntas</t>
  </si>
  <si>
    <t>mejorar desarrollo audiencia rendicion de cuentas</t>
  </si>
  <si>
    <t>no tenemos pagina web, perfil de facebook a nombre del centro y grupos de whatsapp</t>
  </si>
  <si>
    <t>se elabora un resumen ejecutivo sobre los temas a tratar y es presentado a la comunidad educativa con anterioridad a la audiencia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</si>
</sst>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52294408"/>
        <c:axId val="2934861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88.704918032786878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52294408"/>
        <c:axId val="293486128"/>
      </c:scatterChart>
      <c:catAx>
        <c:axId val="35229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93486128"/>
        <c:crosses val="autoZero"/>
        <c:auto val="1"/>
        <c:lblAlgn val="ctr"/>
        <c:lblOffset val="100"/>
        <c:noMultiLvlLbl val="0"/>
      </c:catAx>
      <c:valAx>
        <c:axId val="293486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229440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53825824"/>
        <c:axId val="2960637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89.609523809523807</c:v>
                </c:pt>
                <c:pt idx="1">
                  <c:v>89.107142857142861</c:v>
                </c:pt>
                <c:pt idx="2">
                  <c:v>87.777777777777771</c:v>
                </c:pt>
                <c:pt idx="3">
                  <c:v>85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53825824"/>
        <c:axId val="296063768"/>
      </c:scatterChart>
      <c:catAx>
        <c:axId val="25382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6063768"/>
        <c:crosses val="autoZero"/>
        <c:auto val="1"/>
        <c:lblAlgn val="ctr"/>
        <c:lblOffset val="100"/>
        <c:noMultiLvlLbl val="0"/>
      </c:catAx>
      <c:valAx>
        <c:axId val="296063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382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53017464"/>
        <c:axId val="35229686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89.333333333333329</c:v>
                </c:pt>
                <c:pt idx="2">
                  <c:v>90</c:v>
                </c:pt>
                <c:pt idx="3">
                  <c:v>88</c:v>
                </c:pt>
                <c:pt idx="4">
                  <c:v>90.714285714285708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53017464"/>
        <c:axId val="352296864"/>
      </c:scatterChart>
      <c:catAx>
        <c:axId val="35301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2296864"/>
        <c:crosses val="autoZero"/>
        <c:auto val="1"/>
        <c:lblAlgn val="ctr"/>
        <c:lblOffset val="100"/>
        <c:noMultiLvlLbl val="0"/>
      </c:catAx>
      <c:valAx>
        <c:axId val="352296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017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53078768"/>
        <c:axId val="3530791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88.571428571428569</c:v>
                </c:pt>
                <c:pt idx="1">
                  <c:v>86.666666666666671</c:v>
                </c:pt>
                <c:pt idx="2">
                  <c:v>93.333333333333329</c:v>
                </c:pt>
                <c:pt idx="3">
                  <c:v>90</c:v>
                </c:pt>
                <c:pt idx="4" formatCode="0.00">
                  <c:v>88.75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53079920"/>
        <c:axId val="353079536"/>
      </c:scatterChart>
      <c:catAx>
        <c:axId val="35307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3079152"/>
        <c:crosses val="autoZero"/>
        <c:auto val="1"/>
        <c:lblAlgn val="ctr"/>
        <c:lblOffset val="100"/>
        <c:noMultiLvlLbl val="0"/>
      </c:catAx>
      <c:valAx>
        <c:axId val="3530791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078768"/>
        <c:crosses val="autoZero"/>
        <c:crossBetween val="between"/>
      </c:valAx>
      <c:valAx>
        <c:axId val="3530795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079920"/>
        <c:crosses val="max"/>
        <c:crossBetween val="midCat"/>
      </c:valAx>
      <c:valAx>
        <c:axId val="353079920"/>
        <c:scaling>
          <c:orientation val="minMax"/>
        </c:scaling>
        <c:delete val="1"/>
        <c:axPos val="b"/>
        <c:numFmt formatCode="General" sourceLinked="1"/>
        <c:majorTickMark val="out"/>
        <c:minorTickMark val="none"/>
        <c:tickLblPos val="nextTo"/>
        <c:crossAx val="3530795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53442080"/>
        <c:axId val="35357745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53442080"/>
        <c:axId val="353577456"/>
      </c:scatterChart>
      <c:catAx>
        <c:axId val="35344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3577456"/>
        <c:crosses val="autoZero"/>
        <c:auto val="1"/>
        <c:lblAlgn val="ctr"/>
        <c:lblOffset val="100"/>
        <c:noMultiLvlLbl val="0"/>
      </c:catAx>
      <c:valAx>
        <c:axId val="353577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442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53579024"/>
        <c:axId val="3535794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53579024"/>
        <c:axId val="353579416"/>
      </c:scatterChart>
      <c:catAx>
        <c:axId val="35357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3579416"/>
        <c:crosses val="autoZero"/>
        <c:auto val="1"/>
        <c:lblAlgn val="ctr"/>
        <c:lblOffset val="100"/>
        <c:noMultiLvlLbl val="0"/>
      </c:catAx>
      <c:valAx>
        <c:axId val="353579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57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42701" y="2083158"/>
          <a:ext cx="1070664" cy="803202"/>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59711" y="3199862"/>
          <a:ext cx="1259190" cy="732973"/>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01809" y="3113065"/>
          <a:ext cx="813694" cy="825159"/>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22478" y="2029724"/>
          <a:ext cx="1223753" cy="889783"/>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7504" y="2007977"/>
          <a:ext cx="959129" cy="886707"/>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6798" y="182676"/>
          <a:ext cx="770406" cy="77969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95387" y="288635"/>
          <a:ext cx="674833" cy="63330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028806" y="193882"/>
          <a:ext cx="1245998" cy="77889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93209" y="145676"/>
          <a:ext cx="1023513" cy="82724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223168" y="216295"/>
          <a:ext cx="1188290" cy="79404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220852" y="932435"/>
          <a:ext cx="0" cy="23092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4897" y="85725"/>
          <a:ext cx="812503"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7004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857781" y="104774"/>
          <a:ext cx="1162051" cy="770986"/>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441401" y="19050"/>
          <a:ext cx="1005241" cy="866236"/>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83811"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3068" y="41412"/>
          <a:ext cx="610429" cy="658850"/>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417483" y="46927"/>
          <a:ext cx="982543" cy="653335"/>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320365" y="0"/>
          <a:ext cx="1221957" cy="700262"/>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84979" y="46166"/>
          <a:ext cx="790398" cy="668976"/>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81894" y="49694"/>
          <a:ext cx="1032485" cy="650568"/>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0024" y="0"/>
          <a:ext cx="575331" cy="724619"/>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92514" y="61135"/>
          <a:ext cx="645233" cy="663484"/>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61412" y="57151"/>
          <a:ext cx="1000126" cy="667468"/>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0229" y="54059"/>
          <a:ext cx="752129" cy="679432"/>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76752" y="38100"/>
          <a:ext cx="1006673" cy="686519"/>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67705"/>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55319" y="156385"/>
          <a:ext cx="1048616" cy="568234"/>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78284" y="0"/>
          <a:ext cx="1383641" cy="915298"/>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8463" y="120734"/>
          <a:ext cx="752129" cy="670862"/>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52366" y="114300"/>
          <a:ext cx="1419225" cy="696187"/>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3" x14ac:dyDescent="0.25"/>
  <cols>
    <col min="2" max="2" width="2.625" customWidth="1"/>
    <col min="9" max="9" width="13.375" customWidth="1"/>
    <col min="10" max="10" width="13.5" customWidth="1"/>
    <col min="12" max="12" width="2.5" customWidth="1"/>
  </cols>
  <sheetData>
    <row r="1" spans="1:13" s="8" customFormat="1" ht="14.9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9.05" x14ac:dyDescent="0.35">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5.8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4.9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A52" sqref="A52:M52"/>
    </sheetView>
  </sheetViews>
  <sheetFormatPr baseColWidth="10" defaultColWidth="11.5" defaultRowHeight="14.3" x14ac:dyDescent="0.25"/>
  <cols>
    <col min="1" max="2" width="12.625" customWidth="1"/>
    <col min="3" max="3" width="4.375" customWidth="1"/>
    <col min="4" max="13" width="11.5" customWidth="1"/>
    <col min="14" max="16384" width="11.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4.95" thickBot="1" x14ac:dyDescent="0.3">
      <c r="A6" s="8"/>
      <c r="B6" s="8"/>
      <c r="C6" s="8"/>
      <c r="D6" s="8"/>
      <c r="E6" s="8"/>
      <c r="F6" s="8"/>
      <c r="G6" s="8"/>
      <c r="H6" s="8"/>
      <c r="I6" s="8"/>
      <c r="J6" s="8"/>
      <c r="K6" s="8"/>
      <c r="L6" s="8"/>
      <c r="M6" s="8"/>
    </row>
    <row r="7" spans="1:13" ht="51.8" customHeight="1" x14ac:dyDescent="0.25">
      <c r="A7" s="115"/>
      <c r="B7" s="116"/>
      <c r="C7" s="116"/>
      <c r="D7" s="111" t="s">
        <v>107</v>
      </c>
      <c r="E7" s="111"/>
      <c r="F7" s="111"/>
      <c r="G7" s="111"/>
      <c r="H7" s="111"/>
      <c r="I7" s="111"/>
      <c r="J7" s="111"/>
      <c r="K7" s="111"/>
      <c r="L7" s="111"/>
      <c r="M7" s="112"/>
    </row>
    <row r="8" spans="1:13" ht="36.700000000000003" customHeight="1" x14ac:dyDescent="0.25">
      <c r="A8" s="117"/>
      <c r="B8" s="118"/>
      <c r="C8" s="118"/>
      <c r="D8" s="113" t="s">
        <v>77</v>
      </c>
      <c r="E8" s="113"/>
      <c r="F8" s="113"/>
      <c r="G8" s="113"/>
      <c r="H8" s="113"/>
      <c r="I8" s="113"/>
      <c r="J8" s="113"/>
      <c r="K8" s="113"/>
      <c r="L8" s="113"/>
      <c r="M8" s="114"/>
    </row>
    <row r="9" spans="1:13" ht="30.1"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1" customHeight="1" thickBot="1" x14ac:dyDescent="0.3">
      <c r="A11" s="130" t="s">
        <v>131</v>
      </c>
      <c r="B11" s="131"/>
      <c r="C11" s="131"/>
      <c r="D11" s="131"/>
      <c r="E11" s="131"/>
      <c r="F11" s="131"/>
      <c r="G11" s="131"/>
      <c r="H11" s="131"/>
      <c r="I11" s="131"/>
      <c r="J11" s="131"/>
      <c r="K11" s="131"/>
      <c r="L11" s="131"/>
      <c r="M11" s="132"/>
    </row>
    <row r="12" spans="1:13" ht="126.7" customHeight="1" thickBot="1" x14ac:dyDescent="0.3">
      <c r="A12" s="134" t="s">
        <v>186</v>
      </c>
      <c r="B12" s="135"/>
      <c r="C12" s="135"/>
      <c r="D12" s="135"/>
      <c r="E12" s="135"/>
      <c r="F12" s="135"/>
      <c r="G12" s="135"/>
      <c r="H12" s="135"/>
      <c r="I12" s="135"/>
      <c r="J12" s="135"/>
      <c r="K12" s="135"/>
      <c r="L12" s="135"/>
      <c r="M12" s="136"/>
    </row>
    <row r="13" spans="1:13" ht="19.7" thickBot="1" x14ac:dyDescent="0.4">
      <c r="A13" s="148" t="s">
        <v>139</v>
      </c>
      <c r="B13" s="149"/>
      <c r="C13" s="149"/>
      <c r="D13" s="149"/>
      <c r="E13" s="149"/>
      <c r="F13" s="149"/>
      <c r="G13" s="149"/>
      <c r="H13" s="149"/>
      <c r="I13" s="149"/>
      <c r="J13" s="149"/>
      <c r="K13" s="149"/>
      <c r="L13" s="149"/>
      <c r="M13" s="150"/>
    </row>
    <row r="14" spans="1:13" ht="15.65" x14ac:dyDescent="0.25">
      <c r="A14" s="151" t="s">
        <v>140</v>
      </c>
      <c r="B14" s="152"/>
      <c r="C14" s="152"/>
      <c r="D14" s="192" t="s">
        <v>161</v>
      </c>
      <c r="E14" s="193"/>
      <c r="F14" s="193"/>
      <c r="G14" s="193"/>
      <c r="H14" s="193"/>
      <c r="I14" s="193"/>
      <c r="J14" s="193"/>
      <c r="K14" s="193"/>
      <c r="L14" s="193"/>
      <c r="M14" s="194"/>
    </row>
    <row r="15" spans="1:13" ht="15.6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1" customHeight="1" x14ac:dyDescent="0.25">
      <c r="A17" s="157" t="s">
        <v>165</v>
      </c>
      <c r="B17" s="158"/>
      <c r="C17" s="158"/>
      <c r="D17" s="139" t="s">
        <v>164</v>
      </c>
      <c r="E17" s="140"/>
      <c r="F17" s="140"/>
      <c r="G17" s="140"/>
      <c r="H17" s="140"/>
      <c r="I17" s="140"/>
      <c r="J17" s="140"/>
      <c r="K17" s="140"/>
      <c r="L17" s="140"/>
      <c r="M17" s="141"/>
    </row>
    <row r="18" spans="1:13" ht="16.3" thickBot="1" x14ac:dyDescent="0.3">
      <c r="A18" s="159" t="s">
        <v>142</v>
      </c>
      <c r="B18" s="160"/>
      <c r="C18" s="160"/>
      <c r="D18" s="201" t="s">
        <v>166</v>
      </c>
      <c r="E18" s="202"/>
      <c r="F18" s="202"/>
      <c r="G18" s="202"/>
      <c r="H18" s="202"/>
      <c r="I18" s="202"/>
      <c r="J18" s="202"/>
      <c r="K18" s="202"/>
      <c r="L18" s="202"/>
      <c r="M18" s="203"/>
    </row>
    <row r="19" spans="1:13" ht="19.7" thickBot="1" x14ac:dyDescent="0.4">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9.05" x14ac:dyDescent="0.35">
      <c r="A21" s="90"/>
      <c r="B21" s="17"/>
      <c r="C21" s="17"/>
      <c r="D21" s="88" t="s">
        <v>68</v>
      </c>
      <c r="E21" s="88" t="s">
        <v>179</v>
      </c>
      <c r="F21" s="88" t="s">
        <v>180</v>
      </c>
      <c r="G21" s="17"/>
      <c r="H21" s="17"/>
      <c r="I21" s="17"/>
      <c r="J21" s="17"/>
      <c r="K21" s="17"/>
      <c r="L21" s="17"/>
      <c r="M21" s="91"/>
    </row>
    <row r="22" spans="1:13" ht="19.05" x14ac:dyDescent="0.35">
      <c r="A22" s="90"/>
      <c r="B22" s="17"/>
      <c r="C22" s="17"/>
      <c r="D22" s="89" t="s">
        <v>181</v>
      </c>
      <c r="E22" s="32">
        <v>1</v>
      </c>
      <c r="F22" s="83"/>
      <c r="G22" s="17"/>
      <c r="H22" s="17"/>
      <c r="I22" s="17"/>
      <c r="J22" s="17"/>
      <c r="K22" s="17"/>
      <c r="L22" s="17"/>
      <c r="M22" s="91"/>
    </row>
    <row r="23" spans="1:13" ht="19.05" x14ac:dyDescent="0.35">
      <c r="A23" s="90"/>
      <c r="B23" s="17"/>
      <c r="C23" s="17"/>
      <c r="D23" s="32" t="s">
        <v>182</v>
      </c>
      <c r="E23" s="32">
        <v>2</v>
      </c>
      <c r="F23" s="84"/>
      <c r="G23" s="17"/>
      <c r="H23" s="17"/>
      <c r="I23" s="17"/>
      <c r="J23" s="17"/>
      <c r="K23" s="17"/>
      <c r="L23" s="17"/>
      <c r="M23" s="91"/>
    </row>
    <row r="24" spans="1:13" ht="19.05" x14ac:dyDescent="0.35">
      <c r="A24" s="90"/>
      <c r="B24" s="17"/>
      <c r="C24" s="17"/>
      <c r="D24" s="32" t="s">
        <v>183</v>
      </c>
      <c r="E24" s="32">
        <v>3</v>
      </c>
      <c r="F24" s="85"/>
      <c r="G24" s="17"/>
      <c r="H24" s="17"/>
      <c r="I24" s="17"/>
      <c r="J24" s="17"/>
      <c r="K24" s="17"/>
      <c r="L24" s="17"/>
      <c r="M24" s="91"/>
    </row>
    <row r="25" spans="1:13" ht="19.05" x14ac:dyDescent="0.35">
      <c r="A25" s="90"/>
      <c r="B25" s="17"/>
      <c r="C25" s="17"/>
      <c r="D25" s="32" t="s">
        <v>184</v>
      </c>
      <c r="E25" s="32">
        <v>4</v>
      </c>
      <c r="F25" s="86"/>
      <c r="G25" s="17"/>
      <c r="H25" s="17"/>
      <c r="I25" s="17"/>
      <c r="J25" s="17"/>
      <c r="K25" s="17"/>
      <c r="L25" s="17"/>
      <c r="M25" s="91"/>
    </row>
    <row r="26" spans="1:13" ht="19.05" x14ac:dyDescent="0.35">
      <c r="A26" s="90"/>
      <c r="B26" s="17"/>
      <c r="C26" s="17"/>
      <c r="D26" s="32" t="s">
        <v>185</v>
      </c>
      <c r="E26" s="32">
        <v>5</v>
      </c>
      <c r="F26" s="87"/>
      <c r="G26" s="17"/>
      <c r="H26" s="17"/>
      <c r="I26" s="17"/>
      <c r="J26" s="17"/>
      <c r="K26" s="17"/>
      <c r="L26" s="17"/>
      <c r="M26" s="91"/>
    </row>
    <row r="27" spans="1:13" ht="85.6" customHeight="1" x14ac:dyDescent="0.25">
      <c r="A27" s="124" t="s">
        <v>191</v>
      </c>
      <c r="B27" s="125"/>
      <c r="C27" s="125"/>
      <c r="D27" s="125"/>
      <c r="E27" s="125"/>
      <c r="F27" s="125"/>
      <c r="G27" s="125"/>
      <c r="H27" s="125"/>
      <c r="I27" s="125"/>
      <c r="J27" s="125"/>
      <c r="K27" s="125"/>
      <c r="L27" s="125"/>
      <c r="M27" s="126"/>
    </row>
    <row r="28" spans="1:13" ht="30.1"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1" customHeight="1" x14ac:dyDescent="0.25">
      <c r="A30" s="164" t="s">
        <v>61</v>
      </c>
      <c r="B30" s="165"/>
      <c r="C30" s="165"/>
      <c r="D30" s="189" t="s">
        <v>167</v>
      </c>
      <c r="E30" s="190"/>
      <c r="F30" s="190"/>
      <c r="G30" s="190"/>
      <c r="H30" s="190"/>
      <c r="I30" s="190"/>
      <c r="J30" s="190"/>
      <c r="K30" s="190"/>
      <c r="L30" s="190"/>
      <c r="M30" s="204"/>
    </row>
    <row r="31" spans="1:13" s="92" customFormat="1" ht="33.799999999999997" customHeight="1" x14ac:dyDescent="0.25">
      <c r="A31" s="137" t="s">
        <v>132</v>
      </c>
      <c r="B31" s="138"/>
      <c r="C31" s="138"/>
      <c r="D31" s="139" t="s">
        <v>168</v>
      </c>
      <c r="E31" s="140"/>
      <c r="F31" s="140"/>
      <c r="G31" s="140"/>
      <c r="H31" s="140"/>
      <c r="I31" s="140"/>
      <c r="J31" s="140"/>
      <c r="K31" s="140"/>
      <c r="L31" s="140"/>
      <c r="M31" s="141"/>
    </row>
    <row r="32" spans="1:13" s="92" customFormat="1" ht="30.1" customHeight="1" x14ac:dyDescent="0.25">
      <c r="A32" s="137" t="s">
        <v>133</v>
      </c>
      <c r="B32" s="138"/>
      <c r="C32" s="138"/>
      <c r="D32" s="142" t="s">
        <v>169</v>
      </c>
      <c r="E32" s="143"/>
      <c r="F32" s="143"/>
      <c r="G32" s="143"/>
      <c r="H32" s="143"/>
      <c r="I32" s="143"/>
      <c r="J32" s="143"/>
      <c r="K32" s="143"/>
      <c r="L32" s="143"/>
      <c r="M32" s="144"/>
    </row>
    <row r="33" spans="1:13" s="92" customFormat="1" ht="31.6"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35" customHeight="1" x14ac:dyDescent="0.25">
      <c r="A35" s="137" t="s">
        <v>88</v>
      </c>
      <c r="B35" s="138"/>
      <c r="C35" s="138"/>
      <c r="D35" s="139" t="s">
        <v>172</v>
      </c>
      <c r="E35" s="140"/>
      <c r="F35" s="140"/>
      <c r="G35" s="140"/>
      <c r="H35" s="140"/>
      <c r="I35" s="140"/>
      <c r="J35" s="140"/>
      <c r="K35" s="140"/>
      <c r="L35" s="140"/>
      <c r="M35" s="141"/>
    </row>
    <row r="36" spans="1:13" s="92" customFormat="1" ht="21.1" customHeight="1" x14ac:dyDescent="0.25">
      <c r="A36" s="137" t="s">
        <v>0</v>
      </c>
      <c r="B36" s="138"/>
      <c r="C36" s="138"/>
      <c r="D36" s="142" t="s">
        <v>173</v>
      </c>
      <c r="E36" s="143"/>
      <c r="F36" s="143"/>
      <c r="G36" s="143"/>
      <c r="H36" s="143"/>
      <c r="I36" s="143"/>
      <c r="J36" s="143"/>
      <c r="K36" s="143"/>
      <c r="L36" s="143"/>
      <c r="M36" s="144"/>
    </row>
    <row r="37" spans="1:13" s="92" customFormat="1" ht="36.700000000000003" customHeight="1" x14ac:dyDescent="0.25">
      <c r="A37" s="137" t="s">
        <v>1</v>
      </c>
      <c r="B37" s="138"/>
      <c r="C37" s="138"/>
      <c r="D37" s="139" t="s">
        <v>174</v>
      </c>
      <c r="E37" s="140"/>
      <c r="F37" s="140"/>
      <c r="G37" s="140"/>
      <c r="H37" s="140"/>
      <c r="I37" s="140"/>
      <c r="J37" s="140"/>
      <c r="K37" s="140"/>
      <c r="L37" s="140"/>
      <c r="M37" s="141"/>
    </row>
    <row r="38" spans="1:13" s="92" customFormat="1" ht="35.35" customHeight="1" x14ac:dyDescent="0.25">
      <c r="A38" s="137" t="s">
        <v>2</v>
      </c>
      <c r="B38" s="138"/>
      <c r="C38" s="138"/>
      <c r="D38" s="139" t="s">
        <v>175</v>
      </c>
      <c r="E38" s="140"/>
      <c r="F38" s="140"/>
      <c r="G38" s="140"/>
      <c r="H38" s="140"/>
      <c r="I38" s="140"/>
      <c r="J38" s="140"/>
      <c r="K38" s="140"/>
      <c r="L38" s="140"/>
      <c r="M38" s="141"/>
    </row>
    <row r="39" spans="1:13" s="92" customFormat="1" ht="21.1" customHeight="1" x14ac:dyDescent="0.25">
      <c r="A39" s="178" t="s">
        <v>1</v>
      </c>
      <c r="B39" s="140"/>
      <c r="C39" s="179"/>
      <c r="D39" s="142" t="s">
        <v>176</v>
      </c>
      <c r="E39" s="143"/>
      <c r="F39" s="143"/>
      <c r="G39" s="143"/>
      <c r="H39" s="143"/>
      <c r="I39" s="143"/>
      <c r="J39" s="143"/>
      <c r="K39" s="143"/>
      <c r="L39" s="143"/>
      <c r="M39" s="144"/>
    </row>
    <row r="40" spans="1:13" s="92" customFormat="1" ht="31.6"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7" thickBot="1" x14ac:dyDescent="0.4">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7" thickBot="1" x14ac:dyDescent="0.4">
      <c r="A45" s="166" t="s">
        <v>143</v>
      </c>
      <c r="B45" s="167"/>
      <c r="C45" s="167"/>
      <c r="D45" s="167"/>
      <c r="E45" s="167"/>
      <c r="F45" s="167"/>
      <c r="G45" s="167"/>
      <c r="H45" s="167"/>
      <c r="I45" s="167"/>
      <c r="J45" s="167"/>
      <c r="K45" s="167"/>
      <c r="L45" s="167"/>
      <c r="M45" s="168"/>
    </row>
    <row r="46" spans="1:13" ht="36.700000000000003" customHeight="1" x14ac:dyDescent="0.35">
      <c r="A46" s="172" t="s">
        <v>195</v>
      </c>
      <c r="B46" s="173"/>
      <c r="C46" s="173"/>
      <c r="D46" s="173"/>
      <c r="E46" s="173"/>
      <c r="F46" s="173"/>
      <c r="G46" s="173"/>
      <c r="H46" s="173"/>
      <c r="I46" s="173"/>
      <c r="J46" s="173"/>
      <c r="K46" s="173"/>
      <c r="L46" s="173"/>
      <c r="M46" s="174"/>
    </row>
    <row r="47" spans="1:13" ht="19.05" x14ac:dyDescent="0.35">
      <c r="A47" s="98"/>
      <c r="B47" s="97"/>
      <c r="C47" s="97"/>
      <c r="D47" s="97"/>
      <c r="E47" s="97"/>
      <c r="F47" s="97"/>
      <c r="G47" s="97"/>
      <c r="H47" s="97"/>
      <c r="I47" s="97"/>
      <c r="J47" s="97"/>
      <c r="K47" s="97"/>
      <c r="L47" s="97"/>
      <c r="M47" s="99"/>
    </row>
    <row r="48" spans="1:13" ht="19.05" x14ac:dyDescent="0.35">
      <c r="A48" s="98"/>
      <c r="B48" s="100" t="s">
        <v>192</v>
      </c>
      <c r="C48" s="100"/>
      <c r="D48" s="100"/>
      <c r="E48" s="97"/>
      <c r="F48" s="101"/>
      <c r="G48" s="97"/>
      <c r="H48" s="97"/>
      <c r="I48" s="97"/>
      <c r="J48" s="97"/>
      <c r="K48" s="97"/>
      <c r="L48" s="97"/>
      <c r="M48" s="99"/>
    </row>
    <row r="49" spans="1:13" ht="19.05" x14ac:dyDescent="0.35">
      <c r="A49" s="98"/>
      <c r="B49" s="100" t="s">
        <v>193</v>
      </c>
      <c r="C49" s="100"/>
      <c r="D49" s="100"/>
      <c r="E49" s="97"/>
      <c r="F49" s="102"/>
      <c r="G49" s="97"/>
      <c r="H49" s="97"/>
      <c r="I49" s="97"/>
      <c r="J49" s="97"/>
      <c r="K49" s="97"/>
      <c r="L49" s="97"/>
      <c r="M49" s="99"/>
    </row>
    <row r="50" spans="1:13" ht="19.05" x14ac:dyDescent="0.35">
      <c r="A50" s="98"/>
      <c r="B50" s="100" t="s">
        <v>194</v>
      </c>
      <c r="C50" s="100"/>
      <c r="D50" s="100"/>
      <c r="E50" s="97"/>
      <c r="F50" s="103"/>
      <c r="G50" s="97"/>
      <c r="H50" s="97"/>
      <c r="I50" s="97"/>
      <c r="J50" s="97"/>
      <c r="K50" s="97"/>
      <c r="L50" s="97"/>
      <c r="M50" s="99"/>
    </row>
    <row r="51" spans="1:13" ht="12.1" customHeight="1" x14ac:dyDescent="0.35">
      <c r="A51" s="98"/>
      <c r="B51" s="100"/>
      <c r="C51" s="100"/>
      <c r="D51" s="100"/>
      <c r="E51" s="97"/>
      <c r="F51" s="97"/>
      <c r="G51" s="97"/>
      <c r="H51" s="97"/>
      <c r="I51" s="97"/>
      <c r="J51" s="97"/>
      <c r="K51" s="97"/>
      <c r="L51" s="97"/>
      <c r="M51" s="99"/>
    </row>
    <row r="52" spans="1:13" ht="19.05" x14ac:dyDescent="0.35">
      <c r="A52" s="205" t="s">
        <v>144</v>
      </c>
      <c r="B52" s="206"/>
      <c r="C52" s="206"/>
      <c r="D52" s="206"/>
      <c r="E52" s="206"/>
      <c r="F52" s="206"/>
      <c r="G52" s="206"/>
      <c r="H52" s="206"/>
      <c r="I52" s="206"/>
      <c r="J52" s="206"/>
      <c r="K52" s="206"/>
      <c r="L52" s="206"/>
      <c r="M52" s="207"/>
    </row>
    <row r="53" spans="1:13" ht="91.55" customHeight="1" x14ac:dyDescent="0.25">
      <c r="A53" s="175" t="s">
        <v>197</v>
      </c>
      <c r="B53" s="176"/>
      <c r="C53" s="176"/>
      <c r="D53" s="176"/>
      <c r="E53" s="176"/>
      <c r="F53" s="176"/>
      <c r="G53" s="176"/>
      <c r="H53" s="176"/>
      <c r="I53" s="176"/>
      <c r="J53" s="176"/>
      <c r="K53" s="176"/>
      <c r="L53" s="176"/>
      <c r="M53" s="176"/>
    </row>
    <row r="54" spans="1:13" ht="19.05" x14ac:dyDescent="0.35">
      <c r="A54" s="177" t="s">
        <v>188</v>
      </c>
      <c r="B54" s="177"/>
      <c r="C54" s="177"/>
      <c r="D54" s="177" t="s">
        <v>130</v>
      </c>
      <c r="E54" s="177"/>
      <c r="F54" s="177"/>
      <c r="G54" s="177"/>
      <c r="H54" s="177"/>
      <c r="I54" s="177"/>
      <c r="J54" s="177"/>
      <c r="K54" s="177"/>
      <c r="L54" s="177"/>
      <c r="M54" s="177"/>
    </row>
    <row r="55" spans="1:13" ht="32.299999999999997" customHeight="1" x14ac:dyDescent="0.25">
      <c r="A55" s="165" t="s">
        <v>147</v>
      </c>
      <c r="B55" s="165"/>
      <c r="C55" s="165"/>
      <c r="D55" s="209" t="s">
        <v>198</v>
      </c>
      <c r="E55" s="210"/>
      <c r="F55" s="210"/>
      <c r="G55" s="210"/>
      <c r="H55" s="210"/>
      <c r="I55" s="210"/>
      <c r="J55" s="210"/>
      <c r="K55" s="210"/>
      <c r="L55" s="210"/>
      <c r="M55" s="211"/>
    </row>
    <row r="56" spans="1:13" ht="15.65" x14ac:dyDescent="0.25">
      <c r="A56" s="156" t="s">
        <v>148</v>
      </c>
      <c r="B56" s="156"/>
      <c r="C56" s="156"/>
      <c r="D56" s="139" t="s">
        <v>199</v>
      </c>
      <c r="E56" s="140"/>
      <c r="F56" s="140"/>
      <c r="G56" s="140"/>
      <c r="H56" s="140"/>
      <c r="I56" s="140"/>
      <c r="J56" s="140"/>
      <c r="K56" s="140"/>
      <c r="L56" s="140"/>
      <c r="M56" s="179"/>
    </row>
    <row r="57" spans="1:13" ht="15.65" x14ac:dyDescent="0.25">
      <c r="A57" s="156" t="s">
        <v>149</v>
      </c>
      <c r="B57" s="156"/>
      <c r="C57" s="156"/>
      <c r="D57" s="139" t="s">
        <v>200</v>
      </c>
      <c r="E57" s="140"/>
      <c r="F57" s="140"/>
      <c r="G57" s="140"/>
      <c r="H57" s="140"/>
      <c r="I57" s="140"/>
      <c r="J57" s="140"/>
      <c r="K57" s="140"/>
      <c r="L57" s="140"/>
      <c r="M57" s="179"/>
    </row>
    <row r="58" spans="1:13" ht="15.65" x14ac:dyDescent="0.25">
      <c r="A58" s="156" t="s">
        <v>150</v>
      </c>
      <c r="B58" s="156"/>
      <c r="C58" s="156"/>
      <c r="D58" s="139" t="s">
        <v>201</v>
      </c>
      <c r="E58" s="140"/>
      <c r="F58" s="140"/>
      <c r="G58" s="140"/>
      <c r="H58" s="140"/>
      <c r="I58" s="140"/>
      <c r="J58" s="140"/>
      <c r="K58" s="140"/>
      <c r="L58" s="140"/>
      <c r="M58" s="179"/>
    </row>
    <row r="59" spans="1:13" ht="15.65" x14ac:dyDescent="0.25">
      <c r="A59" s="208" t="s">
        <v>151</v>
      </c>
      <c r="B59" s="208"/>
      <c r="C59" s="208"/>
      <c r="D59" s="139" t="s">
        <v>202</v>
      </c>
      <c r="E59" s="140"/>
      <c r="F59" s="140"/>
      <c r="G59" s="140"/>
      <c r="H59" s="140"/>
      <c r="I59" s="140"/>
      <c r="J59" s="140"/>
      <c r="K59" s="140"/>
      <c r="L59" s="140"/>
      <c r="M59" s="179"/>
    </row>
    <row r="60" spans="1:13" ht="28.55" customHeight="1" x14ac:dyDescent="0.25">
      <c r="A60" s="183" t="s">
        <v>152</v>
      </c>
      <c r="B60" s="181"/>
      <c r="C60" s="182"/>
      <c r="D60" s="140" t="s">
        <v>205</v>
      </c>
      <c r="E60" s="140"/>
      <c r="F60" s="140"/>
      <c r="G60" s="140"/>
      <c r="H60" s="140"/>
      <c r="I60" s="140"/>
      <c r="J60" s="140"/>
      <c r="K60" s="140"/>
      <c r="L60" s="140"/>
      <c r="M60" s="179"/>
    </row>
    <row r="61" spans="1:13" ht="13.6" customHeight="1" x14ac:dyDescent="0.25">
      <c r="A61" s="186" t="s">
        <v>154</v>
      </c>
      <c r="B61" s="187"/>
      <c r="C61" s="188"/>
      <c r="D61" s="140" t="s">
        <v>204</v>
      </c>
      <c r="E61" s="140"/>
      <c r="F61" s="140"/>
      <c r="G61" s="140"/>
      <c r="H61" s="140"/>
      <c r="I61" s="140"/>
      <c r="J61" s="140"/>
      <c r="K61" s="140"/>
      <c r="L61" s="140"/>
      <c r="M61" s="179"/>
    </row>
    <row r="62" spans="1:13" ht="15.65"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3" customHeight="1" x14ac:dyDescent="0.25">
      <c r="A64" s="142" t="s">
        <v>0</v>
      </c>
      <c r="B64" s="143"/>
      <c r="C64" s="185"/>
      <c r="D64" s="139" t="s">
        <v>206</v>
      </c>
      <c r="E64" s="140"/>
      <c r="F64" s="140"/>
      <c r="G64" s="140"/>
      <c r="H64" s="140"/>
      <c r="I64" s="140"/>
      <c r="J64" s="140"/>
      <c r="K64" s="140"/>
      <c r="L64" s="140"/>
      <c r="M64" s="179"/>
    </row>
    <row r="65" spans="1:13" ht="41.3" customHeight="1" x14ac:dyDescent="0.25">
      <c r="A65" s="142" t="s">
        <v>155</v>
      </c>
      <c r="B65" s="143"/>
      <c r="C65" s="185"/>
      <c r="D65" s="139" t="s">
        <v>207</v>
      </c>
      <c r="E65" s="140"/>
      <c r="F65" s="140"/>
      <c r="G65" s="140"/>
      <c r="H65" s="140"/>
      <c r="I65" s="140"/>
      <c r="J65" s="140"/>
      <c r="K65" s="140"/>
      <c r="L65" s="140"/>
      <c r="M65" s="179"/>
    </row>
    <row r="66" spans="1:13" ht="50.3"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ht="15.65" x14ac:dyDescent="0.25">
      <c r="A68" s="142" t="s">
        <v>157</v>
      </c>
      <c r="B68" s="143"/>
      <c r="C68" s="185"/>
      <c r="D68" s="139" t="s">
        <v>211</v>
      </c>
      <c r="E68" s="140"/>
      <c r="F68" s="140"/>
      <c r="G68" s="140"/>
      <c r="H68" s="140"/>
      <c r="I68" s="140"/>
      <c r="J68" s="140"/>
      <c r="K68" s="140"/>
      <c r="L68" s="140"/>
      <c r="M68" s="179"/>
    </row>
    <row r="69" spans="1:13" ht="15.65" x14ac:dyDescent="0.25">
      <c r="A69" s="142" t="s">
        <v>158</v>
      </c>
      <c r="B69" s="143"/>
      <c r="C69" s="185"/>
      <c r="D69" s="139" t="s">
        <v>212</v>
      </c>
      <c r="E69" s="140"/>
      <c r="F69" s="140"/>
      <c r="G69" s="140"/>
      <c r="H69" s="140"/>
      <c r="I69" s="140"/>
      <c r="J69" s="140"/>
      <c r="K69" s="140"/>
      <c r="L69" s="140"/>
      <c r="M69" s="179"/>
    </row>
    <row r="70" spans="1:13" ht="15.65" x14ac:dyDescent="0.25">
      <c r="A70" s="142" t="s">
        <v>114</v>
      </c>
      <c r="B70" s="143"/>
      <c r="C70" s="185"/>
      <c r="D70" s="139" t="s">
        <v>213</v>
      </c>
      <c r="E70" s="140"/>
      <c r="F70" s="140"/>
      <c r="G70" s="140"/>
      <c r="H70" s="140"/>
      <c r="I70" s="140"/>
      <c r="J70" s="140"/>
      <c r="K70" s="140"/>
      <c r="L70" s="140"/>
      <c r="M70" s="179"/>
    </row>
    <row r="71" spans="1:13" ht="15.65" x14ac:dyDescent="0.25">
      <c r="A71" s="142" t="s">
        <v>115</v>
      </c>
      <c r="B71" s="143"/>
      <c r="C71" s="185"/>
      <c r="D71" s="139" t="s">
        <v>214</v>
      </c>
      <c r="E71" s="140"/>
      <c r="F71" s="140"/>
      <c r="G71" s="140"/>
      <c r="H71" s="140"/>
      <c r="I71" s="140"/>
      <c r="J71" s="140"/>
      <c r="K71" s="140"/>
      <c r="L71" s="140"/>
      <c r="M71" s="179"/>
    </row>
    <row r="72" spans="1:13" ht="15.65" x14ac:dyDescent="0.25">
      <c r="A72" s="142" t="s">
        <v>159</v>
      </c>
      <c r="B72" s="143"/>
      <c r="C72" s="185"/>
      <c r="D72" s="139" t="s">
        <v>215</v>
      </c>
      <c r="E72" s="140"/>
      <c r="F72" s="140"/>
      <c r="G72" s="140"/>
      <c r="H72" s="140"/>
      <c r="I72" s="140"/>
      <c r="J72" s="140"/>
      <c r="K72" s="140"/>
      <c r="L72" s="140"/>
      <c r="M72" s="179"/>
    </row>
    <row r="73" spans="1:13" ht="15.65" x14ac:dyDescent="0.25">
      <c r="A73" s="142" t="s">
        <v>160</v>
      </c>
      <c r="B73" s="143"/>
      <c r="C73" s="185"/>
      <c r="D73" s="139" t="s">
        <v>216</v>
      </c>
      <c r="E73" s="140"/>
      <c r="F73" s="140"/>
      <c r="G73" s="140"/>
      <c r="H73" s="140"/>
      <c r="I73" s="140"/>
      <c r="J73" s="140"/>
      <c r="K73" s="140"/>
      <c r="L73" s="140"/>
      <c r="M73" s="179"/>
    </row>
    <row r="74" spans="1:13" ht="15.65"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A2" sqref="A2"/>
    </sheetView>
  </sheetViews>
  <sheetFormatPr baseColWidth="10" defaultRowHeight="16.5" customHeight="1" x14ac:dyDescent="0.25"/>
  <cols>
    <col min="1" max="1" width="5" style="62" customWidth="1"/>
    <col min="2" max="2" width="14.625" customWidth="1"/>
    <col min="3" max="3" width="14.625" hidden="1" customWidth="1"/>
    <col min="4" max="4" width="15.5" customWidth="1"/>
    <col min="5" max="5" width="25.5" customWidth="1"/>
    <col min="6" max="6" width="25.5" hidden="1" customWidth="1"/>
    <col min="7" max="7" width="20.5" style="1" customWidth="1"/>
    <col min="8" max="8" width="62.5" style="40" customWidth="1"/>
    <col min="9" max="9" width="11.5" style="2"/>
    <col min="10" max="10" width="30.125" customWidth="1"/>
  </cols>
  <sheetData>
    <row r="1" spans="1:10" s="8" customFormat="1" ht="27.7"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35" customHeight="1" x14ac:dyDescent="0.4">
      <c r="A4" s="49"/>
      <c r="B4" s="247"/>
      <c r="C4" s="248"/>
      <c r="D4" s="248"/>
      <c r="E4" s="243" t="s">
        <v>77</v>
      </c>
      <c r="F4" s="243"/>
      <c r="G4" s="243"/>
      <c r="H4" s="243"/>
      <c r="I4" s="243"/>
      <c r="J4" s="244"/>
    </row>
    <row r="5" spans="1:10" s="8" customFormat="1" ht="32.950000000000003" customHeight="1" x14ac:dyDescent="0.25">
      <c r="A5" s="49"/>
      <c r="B5" s="221" t="s">
        <v>61</v>
      </c>
      <c r="C5" s="221"/>
      <c r="D5" s="221"/>
      <c r="E5" s="28" t="s">
        <v>219</v>
      </c>
      <c r="F5" s="28"/>
      <c r="G5" s="35" t="s">
        <v>85</v>
      </c>
      <c r="H5" s="105">
        <v>45691</v>
      </c>
      <c r="I5" s="252" t="s">
        <v>88</v>
      </c>
      <c r="J5" s="252"/>
    </row>
    <row r="6" spans="1:10" s="8" customFormat="1" ht="30.75" customHeight="1" x14ac:dyDescent="0.25">
      <c r="A6" s="49"/>
      <c r="B6" s="221" t="s">
        <v>120</v>
      </c>
      <c r="C6" s="221"/>
      <c r="D6" s="221"/>
      <c r="E6" s="28">
        <v>254172000098</v>
      </c>
      <c r="F6" s="28"/>
      <c r="G6" s="71" t="s">
        <v>62</v>
      </c>
      <c r="H6" s="28" t="s">
        <v>220</v>
      </c>
      <c r="I6" s="220">
        <f>IF(SUM(I9:I69)=0,"",AVERAGE(I9:I69))</f>
        <v>88.704918032786878</v>
      </c>
      <c r="J6" s="220"/>
    </row>
    <row r="7" spans="1:10" s="8" customFormat="1" ht="17.350000000000001" customHeight="1" x14ac:dyDescent="0.25">
      <c r="A7" s="49"/>
      <c r="B7" s="221" t="s">
        <v>86</v>
      </c>
      <c r="C7" s="221"/>
      <c r="D7" s="221"/>
      <c r="E7" s="222"/>
      <c r="F7" s="223"/>
      <c r="G7" s="223"/>
      <c r="H7" s="224"/>
      <c r="I7" s="220"/>
      <c r="J7" s="220"/>
    </row>
    <row r="8" spans="1:10" s="8" customFormat="1" ht="28.55" customHeight="1" x14ac:dyDescent="0.25">
      <c r="A8" s="49"/>
      <c r="B8" s="3" t="s">
        <v>0</v>
      </c>
      <c r="C8" s="42" t="s">
        <v>0</v>
      </c>
      <c r="D8" s="4" t="s">
        <v>88</v>
      </c>
      <c r="E8" s="4" t="s">
        <v>110</v>
      </c>
      <c r="F8" s="4"/>
      <c r="G8" s="5" t="s">
        <v>88</v>
      </c>
      <c r="H8" s="4" t="s">
        <v>111</v>
      </c>
      <c r="I8" s="6" t="s">
        <v>137</v>
      </c>
      <c r="J8" s="7" t="s">
        <v>3</v>
      </c>
    </row>
    <row r="9" spans="1:10" s="8" customFormat="1" ht="50.3" customHeight="1" x14ac:dyDescent="0.25">
      <c r="A9" s="63" t="str">
        <f>IF(I9&lt;61,MAX($A$8:A8)+1,"")</f>
        <v/>
      </c>
      <c r="B9" s="253" t="s">
        <v>4</v>
      </c>
      <c r="C9" s="64" t="s">
        <v>4</v>
      </c>
      <c r="D9" s="225">
        <f>IF(SUM(G9:G27)=0,"",AVERAGE(G9:G27))</f>
        <v>89.609523809523807</v>
      </c>
      <c r="E9" s="32" t="s">
        <v>6</v>
      </c>
      <c r="F9" s="67" t="s">
        <v>6</v>
      </c>
      <c r="G9" s="29">
        <f>IF(SUM(I9:I9)=0,"",AVERAGE(I9:I9))</f>
        <v>90</v>
      </c>
      <c r="H9" s="37" t="s">
        <v>92</v>
      </c>
      <c r="I9" s="30">
        <v>90</v>
      </c>
      <c r="J9" s="31" t="s">
        <v>221</v>
      </c>
    </row>
    <row r="10" spans="1:10" s="8" customFormat="1" ht="50.95" customHeight="1" x14ac:dyDescent="0.25">
      <c r="A10" s="63" t="str">
        <f>IF(I10&lt;61,MAX($A$8:A9)+1,"")</f>
        <v/>
      </c>
      <c r="B10" s="254"/>
      <c r="C10" s="64" t="s">
        <v>4</v>
      </c>
      <c r="D10" s="226"/>
      <c r="E10" s="256" t="s">
        <v>43</v>
      </c>
      <c r="F10" s="68" t="s">
        <v>43</v>
      </c>
      <c r="G10" s="251">
        <f>IF(SUM(I10:I12)=0,"",AVERAGE(I10:I12))</f>
        <v>89.333333333333329</v>
      </c>
      <c r="H10" s="37" t="s">
        <v>89</v>
      </c>
      <c r="I10" s="30">
        <v>90</v>
      </c>
      <c r="J10" s="31" t="s">
        <v>222</v>
      </c>
    </row>
    <row r="11" spans="1:10" s="8" customFormat="1" ht="93.1" customHeight="1" x14ac:dyDescent="0.25">
      <c r="A11" s="63" t="str">
        <f>IF(I11&lt;61,MAX($A$8:A10)+1,"")</f>
        <v/>
      </c>
      <c r="B11" s="254"/>
      <c r="C11" s="64" t="s">
        <v>4</v>
      </c>
      <c r="D11" s="226"/>
      <c r="E11" s="256"/>
      <c r="F11" s="68" t="s">
        <v>43</v>
      </c>
      <c r="G11" s="249"/>
      <c r="H11" s="37" t="s">
        <v>44</v>
      </c>
      <c r="I11" s="30">
        <v>88</v>
      </c>
      <c r="J11" s="31" t="s">
        <v>223</v>
      </c>
    </row>
    <row r="12" spans="1:10" s="8" customFormat="1" ht="32.299999999999997" customHeight="1" x14ac:dyDescent="0.25">
      <c r="A12" s="63" t="str">
        <f>IF(I12&lt;61,MAX($A$8:A11)+1,"")</f>
        <v/>
      </c>
      <c r="B12" s="254"/>
      <c r="C12" s="64" t="s">
        <v>4</v>
      </c>
      <c r="D12" s="226"/>
      <c r="E12" s="256"/>
      <c r="F12" s="68" t="s">
        <v>43</v>
      </c>
      <c r="G12" s="250"/>
      <c r="H12" s="37" t="s">
        <v>90</v>
      </c>
      <c r="I12" s="30">
        <v>90</v>
      </c>
      <c r="J12" s="31" t="s">
        <v>224</v>
      </c>
    </row>
    <row r="13" spans="1:10" s="8" customFormat="1" ht="45" customHeight="1" x14ac:dyDescent="0.25">
      <c r="A13" s="63" t="str">
        <f>IF(I13&lt;61,MAX($A$8:A12)+1,"")</f>
        <v/>
      </c>
      <c r="B13" s="254"/>
      <c r="C13" s="64" t="s">
        <v>4</v>
      </c>
      <c r="D13" s="226"/>
      <c r="E13" s="256" t="s">
        <v>45</v>
      </c>
      <c r="F13" s="68" t="s">
        <v>45</v>
      </c>
      <c r="G13" s="251">
        <f>IF(SUM(I13:I14)=0,"",AVERAGE(I13:I14))</f>
        <v>90</v>
      </c>
      <c r="H13" s="37" t="s">
        <v>10</v>
      </c>
      <c r="I13" s="30">
        <v>90</v>
      </c>
      <c r="J13" s="31" t="s">
        <v>225</v>
      </c>
    </row>
    <row r="14" spans="1:10" s="8" customFormat="1" ht="30.75" customHeight="1" x14ac:dyDescent="0.25">
      <c r="A14" s="63" t="str">
        <f>IF(I14&lt;61,MAX($A$8:A13)+1,"")</f>
        <v/>
      </c>
      <c r="B14" s="254"/>
      <c r="C14" s="64" t="s">
        <v>4</v>
      </c>
      <c r="D14" s="226"/>
      <c r="E14" s="256"/>
      <c r="F14" s="68" t="s">
        <v>45</v>
      </c>
      <c r="G14" s="250"/>
      <c r="H14" s="37" t="s">
        <v>93</v>
      </c>
      <c r="I14" s="30">
        <v>90</v>
      </c>
      <c r="J14" s="31" t="s">
        <v>226</v>
      </c>
    </row>
    <row r="15" spans="1:10" s="8" customFormat="1" ht="48.1" customHeight="1" x14ac:dyDescent="0.25">
      <c r="A15" s="63" t="str">
        <f>IF(I15&lt;61,MAX($A$8:A14)+1,"")</f>
        <v/>
      </c>
      <c r="B15" s="254"/>
      <c r="C15" s="64" t="s">
        <v>4</v>
      </c>
      <c r="D15" s="226"/>
      <c r="E15" s="256" t="s">
        <v>46</v>
      </c>
      <c r="F15" s="68" t="s">
        <v>46</v>
      </c>
      <c r="G15" s="215">
        <f>IF(SUM(I15:I20)=0,"",AVERAGE(I15:I20))</f>
        <v>88</v>
      </c>
      <c r="H15" s="37" t="s">
        <v>47</v>
      </c>
      <c r="I15" s="30">
        <v>88</v>
      </c>
      <c r="J15" s="31" t="s">
        <v>227</v>
      </c>
    </row>
    <row r="16" spans="1:10" s="8" customFormat="1" ht="44.35" customHeight="1" x14ac:dyDescent="0.25">
      <c r="A16" s="63" t="str">
        <f>IF(I16&lt;61,MAX($A$8:A15)+1,"")</f>
        <v/>
      </c>
      <c r="B16" s="254"/>
      <c r="C16" s="64" t="s">
        <v>4</v>
      </c>
      <c r="D16" s="226"/>
      <c r="E16" s="256"/>
      <c r="F16" s="68" t="s">
        <v>46</v>
      </c>
      <c r="G16" s="249"/>
      <c r="H16" s="37" t="s">
        <v>7</v>
      </c>
      <c r="I16" s="30">
        <v>85</v>
      </c>
      <c r="J16" s="31" t="s">
        <v>228</v>
      </c>
    </row>
    <row r="17" spans="1:10" s="8" customFormat="1" ht="45" customHeight="1" x14ac:dyDescent="0.25">
      <c r="A17" s="63" t="str">
        <f>IF(I17&lt;61,MAX($A$8:A16)+1,"")</f>
        <v/>
      </c>
      <c r="B17" s="254"/>
      <c r="C17" s="64" t="s">
        <v>4</v>
      </c>
      <c r="D17" s="226"/>
      <c r="E17" s="256"/>
      <c r="F17" s="68" t="s">
        <v>46</v>
      </c>
      <c r="G17" s="249"/>
      <c r="H17" s="38" t="s">
        <v>94</v>
      </c>
      <c r="I17" s="30">
        <v>85</v>
      </c>
      <c r="J17" s="31" t="s">
        <v>229</v>
      </c>
    </row>
    <row r="18" spans="1:10" s="8" customFormat="1" ht="59.95" customHeight="1" x14ac:dyDescent="0.25">
      <c r="A18" s="63" t="str">
        <f>IF(I18&lt;61,MAX($A$8:A17)+1,"")</f>
        <v/>
      </c>
      <c r="B18" s="254"/>
      <c r="C18" s="64" t="s">
        <v>4</v>
      </c>
      <c r="D18" s="226"/>
      <c r="E18" s="256"/>
      <c r="F18" s="68" t="s">
        <v>46</v>
      </c>
      <c r="G18" s="249"/>
      <c r="H18" s="37" t="s">
        <v>91</v>
      </c>
      <c r="I18" s="30">
        <v>90</v>
      </c>
      <c r="J18" s="31" t="s">
        <v>230</v>
      </c>
    </row>
    <row r="19" spans="1:10" s="8" customFormat="1" ht="48.1" customHeight="1" x14ac:dyDescent="0.25">
      <c r="A19" s="63" t="str">
        <f>IF(I19&lt;61,MAX($A$8:A18)+1,"")</f>
        <v/>
      </c>
      <c r="B19" s="254"/>
      <c r="C19" s="64" t="s">
        <v>4</v>
      </c>
      <c r="D19" s="226"/>
      <c r="E19" s="256"/>
      <c r="F19" s="68" t="s">
        <v>46</v>
      </c>
      <c r="G19" s="249"/>
      <c r="H19" s="37" t="s">
        <v>95</v>
      </c>
      <c r="I19" s="30">
        <v>90</v>
      </c>
      <c r="J19" s="31" t="s">
        <v>231</v>
      </c>
    </row>
    <row r="20" spans="1:10" s="8" customFormat="1" ht="30.1" customHeight="1" x14ac:dyDescent="0.25">
      <c r="A20" s="63" t="str">
        <f>IF(I20&lt;61,MAX($A$8:A19)+1,"")</f>
        <v/>
      </c>
      <c r="B20" s="254"/>
      <c r="C20" s="64" t="s">
        <v>4</v>
      </c>
      <c r="D20" s="226"/>
      <c r="E20" s="256"/>
      <c r="F20" s="68" t="s">
        <v>46</v>
      </c>
      <c r="G20" s="250"/>
      <c r="H20" s="37" t="s">
        <v>11</v>
      </c>
      <c r="I20" s="30">
        <v>90</v>
      </c>
      <c r="J20" s="31" t="s">
        <v>232</v>
      </c>
    </row>
    <row r="21" spans="1:10" s="8" customFormat="1" ht="31.6" customHeight="1" x14ac:dyDescent="0.25">
      <c r="A21" s="63" t="str">
        <f>IF(I21&lt;61,MAX($A$8:A20)+1,"")</f>
        <v/>
      </c>
      <c r="B21" s="254"/>
      <c r="C21" s="64" t="s">
        <v>4</v>
      </c>
      <c r="D21" s="226"/>
      <c r="E21" s="256" t="s">
        <v>48</v>
      </c>
      <c r="F21" s="68" t="s">
        <v>48</v>
      </c>
      <c r="G21" s="215">
        <f>IF(SUM(I21:I27)=0,"",AVERAGE(I21:I27))</f>
        <v>90.714285714285708</v>
      </c>
      <c r="H21" s="37" t="s">
        <v>12</v>
      </c>
      <c r="I21" s="30">
        <v>90</v>
      </c>
      <c r="J21" s="31" t="s">
        <v>233</v>
      </c>
    </row>
    <row r="22" spans="1:10" s="8" customFormat="1" ht="41.3" customHeight="1" x14ac:dyDescent="0.25">
      <c r="A22" s="63" t="str">
        <f>IF(I22&lt;61,MAX($A$8:A21)+1,"")</f>
        <v/>
      </c>
      <c r="B22" s="254"/>
      <c r="C22" s="64" t="s">
        <v>4</v>
      </c>
      <c r="D22" s="226"/>
      <c r="E22" s="256"/>
      <c r="F22" s="68" t="s">
        <v>48</v>
      </c>
      <c r="G22" s="215"/>
      <c r="H22" s="37" t="s">
        <v>96</v>
      </c>
      <c r="I22" s="30">
        <v>90</v>
      </c>
      <c r="J22" s="31" t="s">
        <v>234</v>
      </c>
    </row>
    <row r="23" spans="1:10" s="8" customFormat="1" ht="59.3" customHeight="1" x14ac:dyDescent="0.25">
      <c r="A23" s="63" t="str">
        <f>IF(I23&lt;61,MAX($A$8:A22)+1,"")</f>
        <v/>
      </c>
      <c r="B23" s="254"/>
      <c r="C23" s="64" t="s">
        <v>4</v>
      </c>
      <c r="D23" s="226"/>
      <c r="E23" s="256"/>
      <c r="F23" s="68" t="s">
        <v>48</v>
      </c>
      <c r="G23" s="215"/>
      <c r="H23" s="37" t="s">
        <v>14</v>
      </c>
      <c r="I23" s="30">
        <v>90</v>
      </c>
      <c r="J23" s="31" t="s">
        <v>235</v>
      </c>
    </row>
    <row r="24" spans="1:10" s="8" customFormat="1" ht="44.35" customHeight="1" x14ac:dyDescent="0.25">
      <c r="A24" s="63" t="str">
        <f>IF(I24&lt;61,MAX($A$8:A23)+1,"")</f>
        <v/>
      </c>
      <c r="B24" s="254"/>
      <c r="C24" s="64" t="s">
        <v>4</v>
      </c>
      <c r="D24" s="226"/>
      <c r="E24" s="256"/>
      <c r="F24" s="68" t="s">
        <v>48</v>
      </c>
      <c r="G24" s="215"/>
      <c r="H24" s="37" t="s">
        <v>8</v>
      </c>
      <c r="I24" s="30">
        <v>90</v>
      </c>
      <c r="J24" s="31" t="s">
        <v>236</v>
      </c>
    </row>
    <row r="25" spans="1:10" s="8" customFormat="1" ht="33.799999999999997" customHeight="1" x14ac:dyDescent="0.25">
      <c r="A25" s="63" t="str">
        <f>IF(I25&lt;61,MAX($A$8:A24)+1,"")</f>
        <v/>
      </c>
      <c r="B25" s="254"/>
      <c r="C25" s="64" t="s">
        <v>4</v>
      </c>
      <c r="D25" s="226"/>
      <c r="E25" s="256"/>
      <c r="F25" s="68" t="s">
        <v>48</v>
      </c>
      <c r="G25" s="215"/>
      <c r="H25" s="37" t="s">
        <v>13</v>
      </c>
      <c r="I25" s="30">
        <v>90</v>
      </c>
      <c r="J25" s="31" t="s">
        <v>237</v>
      </c>
    </row>
    <row r="26" spans="1:10" s="8" customFormat="1" ht="35.35" customHeight="1" x14ac:dyDescent="0.25">
      <c r="A26" s="63" t="str">
        <f>IF(I26&lt;61,MAX($A$8:A25)+1,"")</f>
        <v/>
      </c>
      <c r="B26" s="254"/>
      <c r="C26" s="64" t="s">
        <v>4</v>
      </c>
      <c r="D26" s="226"/>
      <c r="E26" s="256"/>
      <c r="F26" s="68" t="s">
        <v>48</v>
      </c>
      <c r="G26" s="215"/>
      <c r="H26" s="37" t="s">
        <v>49</v>
      </c>
      <c r="I26" s="30">
        <v>90</v>
      </c>
      <c r="J26" s="31" t="s">
        <v>238</v>
      </c>
    </row>
    <row r="27" spans="1:10" s="8" customFormat="1" ht="75.099999999999994" customHeight="1" x14ac:dyDescent="0.25">
      <c r="A27" s="63" t="str">
        <f>IF(I27&lt;61,MAX($A$8:A26)+1,"")</f>
        <v/>
      </c>
      <c r="B27" s="255"/>
      <c r="C27" s="64" t="s">
        <v>4</v>
      </c>
      <c r="D27" s="227"/>
      <c r="E27" s="256"/>
      <c r="F27" s="68" t="s">
        <v>48</v>
      </c>
      <c r="G27" s="215"/>
      <c r="H27" s="37" t="s">
        <v>15</v>
      </c>
      <c r="I27" s="30">
        <v>95</v>
      </c>
      <c r="J27" s="31" t="s">
        <v>239</v>
      </c>
    </row>
    <row r="28" spans="1:10" s="8" customFormat="1" ht="31.6" customHeight="1" x14ac:dyDescent="0.25">
      <c r="A28" s="63" t="str">
        <f>IF(I28&lt;61,MAX($A$8:A27)+1,"")</f>
        <v/>
      </c>
      <c r="B28" s="238" t="s">
        <v>5</v>
      </c>
      <c r="C28" s="65" t="s">
        <v>5</v>
      </c>
      <c r="D28" s="231">
        <f>IF(SUM(I28:I54)=0,"",AVERAGE(I28:I55))</f>
        <v>89.107142857142861</v>
      </c>
      <c r="E28" s="234" t="s">
        <v>50</v>
      </c>
      <c r="F28" s="69" t="s">
        <v>50</v>
      </c>
      <c r="G28" s="215">
        <f>IF(SUM(I28:I34)=0,"",AVERAGE(I28:I34))</f>
        <v>88.571428571428569</v>
      </c>
      <c r="H28" s="37" t="s">
        <v>42</v>
      </c>
      <c r="I28" s="30">
        <v>95</v>
      </c>
      <c r="J28" s="31" t="s">
        <v>240</v>
      </c>
    </row>
    <row r="29" spans="1:10" s="8" customFormat="1" ht="33.799999999999997" customHeight="1" x14ac:dyDescent="0.25">
      <c r="A29" s="63" t="str">
        <f>IF(I29&lt;61,MAX($A$8:A28)+1,"")</f>
        <v/>
      </c>
      <c r="B29" s="239"/>
      <c r="C29" s="65" t="s">
        <v>5</v>
      </c>
      <c r="D29" s="218"/>
      <c r="E29" s="235"/>
      <c r="F29" s="69" t="s">
        <v>50</v>
      </c>
      <c r="G29" s="215"/>
      <c r="H29" s="37" t="s">
        <v>16</v>
      </c>
      <c r="I29" s="30">
        <v>85</v>
      </c>
      <c r="J29" s="31" t="s">
        <v>241</v>
      </c>
    </row>
    <row r="30" spans="1:10" s="8" customFormat="1" ht="45.7" customHeight="1" x14ac:dyDescent="0.25">
      <c r="A30" s="63" t="str">
        <f>IF(I30&lt;61,MAX($A$8:A29)+1,"")</f>
        <v/>
      </c>
      <c r="B30" s="239"/>
      <c r="C30" s="65" t="s">
        <v>5</v>
      </c>
      <c r="D30" s="218"/>
      <c r="E30" s="235"/>
      <c r="F30" s="69" t="s">
        <v>50</v>
      </c>
      <c r="G30" s="215"/>
      <c r="H30" s="37" t="s">
        <v>97</v>
      </c>
      <c r="I30" s="30">
        <v>85</v>
      </c>
      <c r="J30" s="31" t="s">
        <v>242</v>
      </c>
    </row>
    <row r="31" spans="1:10" s="8" customFormat="1" ht="39.1" customHeight="1" x14ac:dyDescent="0.25">
      <c r="A31" s="63" t="str">
        <f>IF(I31&lt;61,MAX($A$8:A30)+1,"")</f>
        <v/>
      </c>
      <c r="B31" s="239"/>
      <c r="C31" s="65" t="s">
        <v>5</v>
      </c>
      <c r="D31" s="218"/>
      <c r="E31" s="235"/>
      <c r="F31" s="69" t="s">
        <v>50</v>
      </c>
      <c r="G31" s="215"/>
      <c r="H31" s="37" t="s">
        <v>17</v>
      </c>
      <c r="I31" s="30">
        <v>90</v>
      </c>
      <c r="J31" s="31" t="s">
        <v>243</v>
      </c>
    </row>
    <row r="32" spans="1:10" s="8" customFormat="1" ht="47.25" customHeight="1" x14ac:dyDescent="0.25">
      <c r="A32" s="63" t="str">
        <f>IF(I32&lt;61,MAX($A$8:A31)+1,"")</f>
        <v/>
      </c>
      <c r="B32" s="239"/>
      <c r="C32" s="65" t="s">
        <v>5</v>
      </c>
      <c r="D32" s="218"/>
      <c r="E32" s="235"/>
      <c r="F32" s="69" t="s">
        <v>50</v>
      </c>
      <c r="G32" s="215"/>
      <c r="H32" s="37" t="s">
        <v>18</v>
      </c>
      <c r="I32" s="30">
        <v>95</v>
      </c>
      <c r="J32" s="31" t="s">
        <v>244</v>
      </c>
    </row>
    <row r="33" spans="1:10" s="8" customFormat="1" ht="50.3" customHeight="1" x14ac:dyDescent="0.25">
      <c r="A33" s="63" t="str">
        <f>IF(I33&lt;61,MAX($A$8:A32)+1,"")</f>
        <v/>
      </c>
      <c r="B33" s="239"/>
      <c r="C33" s="65" t="s">
        <v>5</v>
      </c>
      <c r="D33" s="218"/>
      <c r="E33" s="235"/>
      <c r="F33" s="69" t="s">
        <v>50</v>
      </c>
      <c r="G33" s="215"/>
      <c r="H33" s="37" t="s">
        <v>52</v>
      </c>
      <c r="I33" s="30">
        <v>85</v>
      </c>
      <c r="J33" s="31" t="s">
        <v>245</v>
      </c>
    </row>
    <row r="34" spans="1:10" s="8" customFormat="1" ht="45" customHeight="1" x14ac:dyDescent="0.25">
      <c r="A34" s="63" t="str">
        <f>IF(I34&lt;61,MAX($A$8:A33)+1,"")</f>
        <v/>
      </c>
      <c r="B34" s="239"/>
      <c r="C34" s="65" t="s">
        <v>5</v>
      </c>
      <c r="D34" s="218"/>
      <c r="E34" s="236"/>
      <c r="F34" s="69" t="s">
        <v>50</v>
      </c>
      <c r="G34" s="215"/>
      <c r="H34" s="37" t="s">
        <v>19</v>
      </c>
      <c r="I34" s="30">
        <v>85</v>
      </c>
      <c r="J34" s="31" t="s">
        <v>246</v>
      </c>
    </row>
    <row r="35" spans="1:10" s="8" customFormat="1" ht="25.5" customHeight="1" x14ac:dyDescent="0.25">
      <c r="A35" s="63" t="str">
        <f>IF(I35&lt;61,MAX($A$8:A34)+1,"")</f>
        <v/>
      </c>
      <c r="B35" s="239"/>
      <c r="C35" s="65" t="s">
        <v>5</v>
      </c>
      <c r="D35" s="218"/>
      <c r="E35" s="234" t="s">
        <v>51</v>
      </c>
      <c r="F35" s="69" t="s">
        <v>51</v>
      </c>
      <c r="G35" s="215">
        <f>IF(SUM(I35,I37)=0,"",AVERAGE(I35:I37))</f>
        <v>86.666666666666671</v>
      </c>
      <c r="H35" s="37" t="s">
        <v>20</v>
      </c>
      <c r="I35" s="30">
        <v>85</v>
      </c>
      <c r="J35" s="31" t="s">
        <v>247</v>
      </c>
    </row>
    <row r="36" spans="1:10" s="8" customFormat="1" ht="46.55" customHeight="1" x14ac:dyDescent="0.25">
      <c r="A36" s="63" t="str">
        <f>IF(I36&lt;61,MAX($A$8:A35)+1,"")</f>
        <v/>
      </c>
      <c r="B36" s="239"/>
      <c r="C36" s="65" t="s">
        <v>5</v>
      </c>
      <c r="D36" s="218"/>
      <c r="E36" s="235"/>
      <c r="F36" s="69" t="s">
        <v>51</v>
      </c>
      <c r="G36" s="215"/>
      <c r="H36" s="37" t="s">
        <v>53</v>
      </c>
      <c r="I36" s="30">
        <v>85</v>
      </c>
      <c r="J36" s="31" t="s">
        <v>285</v>
      </c>
    </row>
    <row r="37" spans="1:10" s="8" customFormat="1" ht="40.6" customHeight="1" x14ac:dyDescent="0.25">
      <c r="A37" s="63" t="str">
        <f>IF(I37&lt;61,MAX($A$8:A36)+1,"")</f>
        <v/>
      </c>
      <c r="B37" s="239"/>
      <c r="C37" s="65" t="s">
        <v>5</v>
      </c>
      <c r="D37" s="218"/>
      <c r="E37" s="236"/>
      <c r="F37" s="69" t="s">
        <v>51</v>
      </c>
      <c r="G37" s="215"/>
      <c r="H37" s="37" t="s">
        <v>98</v>
      </c>
      <c r="I37" s="30">
        <v>90</v>
      </c>
      <c r="J37" s="31" t="s">
        <v>248</v>
      </c>
    </row>
    <row r="38" spans="1:10" s="8" customFormat="1" ht="37.549999999999997" customHeight="1" x14ac:dyDescent="0.25">
      <c r="A38" s="63" t="str">
        <f>IF(I38&lt;61,MAX($A$8:A37)+1,"")</f>
        <v/>
      </c>
      <c r="B38" s="239"/>
      <c r="C38" s="65" t="s">
        <v>5</v>
      </c>
      <c r="D38" s="218"/>
      <c r="E38" s="234" t="s">
        <v>54</v>
      </c>
      <c r="F38" s="69" t="s">
        <v>54</v>
      </c>
      <c r="G38" s="215">
        <f>IF(SUM(I38:I40)=0,"",AVERAGE(I38:I40))</f>
        <v>93.333333333333329</v>
      </c>
      <c r="H38" s="37" t="s">
        <v>21</v>
      </c>
      <c r="I38" s="30">
        <v>95</v>
      </c>
      <c r="J38" s="31" t="s">
        <v>249</v>
      </c>
    </row>
    <row r="39" spans="1:10" s="8" customFormat="1" ht="36" customHeight="1" x14ac:dyDescent="0.25">
      <c r="A39" s="63" t="str">
        <f>IF(I39&lt;61,MAX($A$8:A38)+1,"")</f>
        <v/>
      </c>
      <c r="B39" s="239"/>
      <c r="C39" s="65" t="s">
        <v>5</v>
      </c>
      <c r="D39" s="218"/>
      <c r="E39" s="235"/>
      <c r="F39" s="69" t="s">
        <v>54</v>
      </c>
      <c r="G39" s="215"/>
      <c r="H39" s="37" t="s">
        <v>9</v>
      </c>
      <c r="I39" s="30">
        <v>90</v>
      </c>
      <c r="J39" s="31" t="s">
        <v>250</v>
      </c>
    </row>
    <row r="40" spans="1:10" s="8" customFormat="1" ht="50.95" customHeight="1" x14ac:dyDescent="0.25">
      <c r="A40" s="63" t="str">
        <f>IF(I40&lt;61,MAX($A$8:A39)+1,"")</f>
        <v/>
      </c>
      <c r="B40" s="239"/>
      <c r="C40" s="65" t="s">
        <v>5</v>
      </c>
      <c r="D40" s="218"/>
      <c r="E40" s="236"/>
      <c r="F40" s="69" t="s">
        <v>54</v>
      </c>
      <c r="G40" s="215"/>
      <c r="H40" s="37" t="s">
        <v>22</v>
      </c>
      <c r="I40" s="30">
        <v>95</v>
      </c>
      <c r="J40" s="31" t="s">
        <v>251</v>
      </c>
    </row>
    <row r="41" spans="1:10" s="8" customFormat="1" ht="57.75" customHeight="1" x14ac:dyDescent="0.25">
      <c r="A41" s="63" t="str">
        <f>IF(I41&lt;61,MAX($A$8:A40)+1,"")</f>
        <v/>
      </c>
      <c r="B41" s="239"/>
      <c r="C41" s="65" t="s">
        <v>5</v>
      </c>
      <c r="D41" s="218"/>
      <c r="E41" s="234" t="s">
        <v>55</v>
      </c>
      <c r="F41" s="69" t="s">
        <v>55</v>
      </c>
      <c r="G41" s="215">
        <f>IF(SUM(I41:I43)=0,"",AVERAGE(I41:I43))</f>
        <v>90</v>
      </c>
      <c r="H41" s="37" t="s">
        <v>99</v>
      </c>
      <c r="I41" s="30">
        <v>90</v>
      </c>
      <c r="J41" s="31" t="s">
        <v>252</v>
      </c>
    </row>
    <row r="42" spans="1:10" s="8" customFormat="1" ht="48.75" customHeight="1" x14ac:dyDescent="0.25">
      <c r="A42" s="63" t="str">
        <f>IF(I42&lt;61,MAX($A$8:A41)+1,"")</f>
        <v/>
      </c>
      <c r="B42" s="239"/>
      <c r="C42" s="65" t="s">
        <v>5</v>
      </c>
      <c r="D42" s="218"/>
      <c r="E42" s="235"/>
      <c r="F42" s="69" t="s">
        <v>55</v>
      </c>
      <c r="G42" s="215"/>
      <c r="H42" s="37" t="s">
        <v>23</v>
      </c>
      <c r="I42" s="30">
        <v>85</v>
      </c>
      <c r="J42" s="31" t="s">
        <v>253</v>
      </c>
    </row>
    <row r="43" spans="1:10" s="8" customFormat="1" ht="50.3" customHeight="1" x14ac:dyDescent="0.25">
      <c r="A43" s="63" t="str">
        <f>IF(I43&lt;61,MAX($A$8:A42)+1,"")</f>
        <v/>
      </c>
      <c r="B43" s="239"/>
      <c r="C43" s="65" t="s">
        <v>5</v>
      </c>
      <c r="D43" s="218"/>
      <c r="E43" s="236"/>
      <c r="F43" s="69" t="s">
        <v>55</v>
      </c>
      <c r="G43" s="215"/>
      <c r="H43" s="37" t="s">
        <v>24</v>
      </c>
      <c r="I43" s="30">
        <v>95</v>
      </c>
      <c r="J43" s="31" t="s">
        <v>252</v>
      </c>
    </row>
    <row r="44" spans="1:10" s="8" customFormat="1" ht="30.75" customHeight="1" x14ac:dyDescent="0.25">
      <c r="A44" s="63" t="str">
        <f>IF(I44&lt;61,MAX($A$8:A43)+1,"")</f>
        <v/>
      </c>
      <c r="B44" s="239"/>
      <c r="C44" s="65" t="s">
        <v>5</v>
      </c>
      <c r="D44" s="218"/>
      <c r="E44" s="228" t="s">
        <v>56</v>
      </c>
      <c r="F44" s="70" t="s">
        <v>56</v>
      </c>
      <c r="G44" s="215">
        <f>IF(SUM(I44:I54)=0,"",AVERAGE(I44:I55))</f>
        <v>88.75</v>
      </c>
      <c r="H44" s="37" t="s">
        <v>100</v>
      </c>
      <c r="I44" s="30">
        <v>90</v>
      </c>
      <c r="J44" s="33" t="s">
        <v>254</v>
      </c>
    </row>
    <row r="45" spans="1:10" s="8" customFormat="1" ht="60.8" customHeight="1" x14ac:dyDescent="0.25">
      <c r="A45" s="63" t="str">
        <f>IF(I45&lt;61,MAX($A$8:A44)+1,"")</f>
        <v/>
      </c>
      <c r="B45" s="239"/>
      <c r="C45" s="65" t="s">
        <v>5</v>
      </c>
      <c r="D45" s="218"/>
      <c r="E45" s="229"/>
      <c r="F45" s="70" t="s">
        <v>56</v>
      </c>
      <c r="G45" s="215"/>
      <c r="H45" s="37" t="s">
        <v>27</v>
      </c>
      <c r="I45" s="30">
        <v>85</v>
      </c>
      <c r="J45" s="33" t="s">
        <v>286</v>
      </c>
    </row>
    <row r="46" spans="1:10" s="8" customFormat="1" ht="47.25" customHeight="1" x14ac:dyDescent="0.25">
      <c r="A46" s="63" t="str">
        <f>IF(I46&lt;61,MAX($A$8:A45)+1,"")</f>
        <v/>
      </c>
      <c r="B46" s="239"/>
      <c r="C46" s="65" t="s">
        <v>5</v>
      </c>
      <c r="D46" s="218"/>
      <c r="E46" s="229"/>
      <c r="F46" s="70" t="s">
        <v>56</v>
      </c>
      <c r="G46" s="215"/>
      <c r="H46" s="37" t="s">
        <v>25</v>
      </c>
      <c r="I46" s="30">
        <v>85</v>
      </c>
      <c r="J46" s="33" t="s">
        <v>255</v>
      </c>
    </row>
    <row r="47" spans="1:10" s="8" customFormat="1" ht="57.75" customHeight="1" x14ac:dyDescent="0.25">
      <c r="A47" s="63" t="str">
        <f>IF(I47&lt;61,MAX($A$8:A46)+1,"")</f>
        <v/>
      </c>
      <c r="B47" s="239"/>
      <c r="C47" s="65" t="s">
        <v>5</v>
      </c>
      <c r="D47" s="218"/>
      <c r="E47" s="229"/>
      <c r="F47" s="70" t="s">
        <v>56</v>
      </c>
      <c r="G47" s="215"/>
      <c r="H47" s="37" t="s">
        <v>28</v>
      </c>
      <c r="I47" s="30">
        <v>90</v>
      </c>
      <c r="J47" s="33" t="s">
        <v>256</v>
      </c>
    </row>
    <row r="48" spans="1:10" s="8" customFormat="1" ht="45.7" customHeight="1" x14ac:dyDescent="0.25">
      <c r="A48" s="63" t="str">
        <f>IF(I48&lt;61,MAX($A$8:A47)+1,"")</f>
        <v/>
      </c>
      <c r="B48" s="239"/>
      <c r="C48" s="65" t="s">
        <v>5</v>
      </c>
      <c r="D48" s="218"/>
      <c r="E48" s="229"/>
      <c r="F48" s="70" t="s">
        <v>56</v>
      </c>
      <c r="G48" s="215"/>
      <c r="H48" s="37" t="s">
        <v>101</v>
      </c>
      <c r="I48" s="30">
        <v>85</v>
      </c>
      <c r="J48" s="33" t="s">
        <v>257</v>
      </c>
    </row>
    <row r="49" spans="1:10" s="8" customFormat="1" ht="34.5" customHeight="1" x14ac:dyDescent="0.25">
      <c r="A49" s="63" t="str">
        <f>IF(I49&lt;61,MAX($A$8:A48)+1,"")</f>
        <v/>
      </c>
      <c r="B49" s="239"/>
      <c r="C49" s="65" t="s">
        <v>5</v>
      </c>
      <c r="D49" s="218"/>
      <c r="E49" s="229"/>
      <c r="F49" s="70" t="s">
        <v>56</v>
      </c>
      <c r="G49" s="215"/>
      <c r="H49" s="37" t="s">
        <v>102</v>
      </c>
      <c r="I49" s="30">
        <v>85</v>
      </c>
      <c r="J49" s="33" t="s">
        <v>258</v>
      </c>
    </row>
    <row r="50" spans="1:10" s="8" customFormat="1" ht="36" customHeight="1" x14ac:dyDescent="0.25">
      <c r="A50" s="63" t="str">
        <f>IF(I50&lt;61,MAX($A$8:A49)+1,"")</f>
        <v/>
      </c>
      <c r="B50" s="239"/>
      <c r="C50" s="65" t="s">
        <v>5</v>
      </c>
      <c r="D50" s="218"/>
      <c r="E50" s="229"/>
      <c r="F50" s="70" t="s">
        <v>56</v>
      </c>
      <c r="G50" s="215"/>
      <c r="H50" s="37" t="s">
        <v>32</v>
      </c>
      <c r="I50" s="30">
        <v>85</v>
      </c>
      <c r="J50" s="33" t="s">
        <v>259</v>
      </c>
    </row>
    <row r="51" spans="1:10" s="8" customFormat="1" ht="55.55" customHeight="1" x14ac:dyDescent="0.25">
      <c r="A51" s="63" t="str">
        <f>IF(I51&lt;61,MAX($A$8:A50)+1,"")</f>
        <v/>
      </c>
      <c r="B51" s="239"/>
      <c r="C51" s="65" t="s">
        <v>5</v>
      </c>
      <c r="D51" s="218"/>
      <c r="E51" s="229"/>
      <c r="F51" s="70" t="s">
        <v>56</v>
      </c>
      <c r="G51" s="215"/>
      <c r="H51" s="37" t="s">
        <v>29</v>
      </c>
      <c r="I51" s="30">
        <v>85</v>
      </c>
      <c r="J51" s="33" t="s">
        <v>260</v>
      </c>
    </row>
    <row r="52" spans="1:10" s="8" customFormat="1" ht="21.1" customHeight="1" x14ac:dyDescent="0.25">
      <c r="A52" s="63" t="str">
        <f>IF(I52&lt;61,MAX($A$8:A51)+1,"")</f>
        <v/>
      </c>
      <c r="B52" s="239"/>
      <c r="C52" s="65" t="s">
        <v>5</v>
      </c>
      <c r="D52" s="218"/>
      <c r="E52" s="229"/>
      <c r="F52" s="70" t="s">
        <v>56</v>
      </c>
      <c r="G52" s="215"/>
      <c r="H52" s="37" t="s">
        <v>31</v>
      </c>
      <c r="I52" s="30">
        <v>95</v>
      </c>
      <c r="J52" s="33" t="s">
        <v>261</v>
      </c>
    </row>
    <row r="53" spans="1:10" s="8" customFormat="1" ht="31.6" customHeight="1" x14ac:dyDescent="0.25">
      <c r="A53" s="63" t="str">
        <f>IF(I53&lt;61,MAX($A$8:A52)+1,"")</f>
        <v/>
      </c>
      <c r="B53" s="239"/>
      <c r="C53" s="65" t="s">
        <v>5</v>
      </c>
      <c r="D53" s="218"/>
      <c r="E53" s="229"/>
      <c r="F53" s="70" t="s">
        <v>56</v>
      </c>
      <c r="G53" s="215"/>
      <c r="H53" s="37" t="s">
        <v>103</v>
      </c>
      <c r="I53" s="30">
        <v>90</v>
      </c>
      <c r="J53" s="33" t="s">
        <v>262</v>
      </c>
    </row>
    <row r="54" spans="1:10" s="8" customFormat="1" ht="28.55" customHeight="1" x14ac:dyDescent="0.25">
      <c r="A54" s="63" t="str">
        <f>IF(I54&lt;61,MAX($A$8:A53)+1,"")</f>
        <v/>
      </c>
      <c r="B54" s="239"/>
      <c r="C54" s="65" t="s">
        <v>5</v>
      </c>
      <c r="D54" s="218"/>
      <c r="E54" s="229"/>
      <c r="F54" s="70" t="s">
        <v>56</v>
      </c>
      <c r="G54" s="215"/>
      <c r="H54" s="37" t="s">
        <v>30</v>
      </c>
      <c r="I54" s="30">
        <v>95</v>
      </c>
      <c r="J54" s="33" t="s">
        <v>263</v>
      </c>
    </row>
    <row r="55" spans="1:10" s="8" customFormat="1" ht="58.6" customHeight="1" x14ac:dyDescent="0.25">
      <c r="A55" s="63" t="str">
        <f>IF(I55&lt;61,MAX($A$8:A54)+1,"")</f>
        <v/>
      </c>
      <c r="B55" s="240"/>
      <c r="C55" s="65" t="s">
        <v>5</v>
      </c>
      <c r="D55" s="232"/>
      <c r="E55" s="230"/>
      <c r="F55" s="70" t="s">
        <v>56</v>
      </c>
      <c r="G55" s="215"/>
      <c r="H55" s="37" t="s">
        <v>59</v>
      </c>
      <c r="I55" s="30">
        <v>95</v>
      </c>
      <c r="J55" s="33" t="s">
        <v>264</v>
      </c>
    </row>
    <row r="56" spans="1:10" s="8" customFormat="1" ht="23.3" customHeight="1" x14ac:dyDescent="0.25">
      <c r="A56" s="63" t="str">
        <f>IF(I56&lt;61,MAX($A$8:A55)+1,"")</f>
        <v/>
      </c>
      <c r="B56" s="212" t="s">
        <v>58</v>
      </c>
      <c r="C56" s="66" t="s">
        <v>58</v>
      </c>
      <c r="D56" s="233">
        <f>IF(SUM(I56:I61)=0,"",AVERAGE(I56:I64))</f>
        <v>87.777777777777771</v>
      </c>
      <c r="E56" s="234" t="s">
        <v>60</v>
      </c>
      <c r="F56" s="69" t="s">
        <v>60</v>
      </c>
      <c r="G56" s="215">
        <f>IF(SUM(I56:I61)=0,"",AVERAGE(I56:I64))</f>
        <v>87.777777777777771</v>
      </c>
      <c r="H56" s="37" t="s">
        <v>41</v>
      </c>
      <c r="I56" s="30">
        <v>90</v>
      </c>
      <c r="J56" s="31" t="s">
        <v>265</v>
      </c>
    </row>
    <row r="57" spans="1:10" s="8" customFormat="1" ht="34.5" customHeight="1" x14ac:dyDescent="0.25">
      <c r="A57" s="63" t="str">
        <f>IF(I57&lt;61,MAX($A$8:A56)+1,"")</f>
        <v/>
      </c>
      <c r="B57" s="213"/>
      <c r="C57" s="66" t="s">
        <v>58</v>
      </c>
      <c r="D57" s="226"/>
      <c r="E57" s="235"/>
      <c r="F57" s="69" t="s">
        <v>60</v>
      </c>
      <c r="G57" s="215"/>
      <c r="H57" s="37" t="s">
        <v>26</v>
      </c>
      <c r="I57" s="30">
        <v>90</v>
      </c>
      <c r="J57" s="31" t="s">
        <v>266</v>
      </c>
    </row>
    <row r="58" spans="1:10" s="8" customFormat="1" ht="140.94999999999999" customHeight="1" x14ac:dyDescent="0.25">
      <c r="A58" s="63" t="str">
        <f>IF(I58&lt;61,MAX($A$8:A57)+1,"")</f>
        <v/>
      </c>
      <c r="B58" s="213"/>
      <c r="C58" s="66" t="s">
        <v>58</v>
      </c>
      <c r="D58" s="226"/>
      <c r="E58" s="235"/>
      <c r="F58" s="69" t="s">
        <v>60</v>
      </c>
      <c r="G58" s="215"/>
      <c r="H58" s="37" t="s">
        <v>104</v>
      </c>
      <c r="I58" s="30">
        <v>85</v>
      </c>
      <c r="J58" s="31" t="s">
        <v>267</v>
      </c>
    </row>
    <row r="59" spans="1:10" s="8" customFormat="1" ht="41.95" customHeight="1" x14ac:dyDescent="0.25">
      <c r="A59" s="63" t="str">
        <f>IF(I59&lt;61,MAX($A$8:A58)+1,"")</f>
        <v/>
      </c>
      <c r="B59" s="213"/>
      <c r="C59" s="66" t="s">
        <v>58</v>
      </c>
      <c r="D59" s="226"/>
      <c r="E59" s="235"/>
      <c r="F59" s="69" t="s">
        <v>60</v>
      </c>
      <c r="G59" s="215"/>
      <c r="H59" s="37" t="s">
        <v>33</v>
      </c>
      <c r="I59" s="30">
        <v>90</v>
      </c>
      <c r="J59" s="31" t="s">
        <v>268</v>
      </c>
    </row>
    <row r="60" spans="1:10" s="8" customFormat="1" ht="64.55" customHeight="1" x14ac:dyDescent="0.25">
      <c r="A60" s="63" t="str">
        <f>IF(I60&lt;61,MAX($A$8:A59)+1,"")</f>
        <v/>
      </c>
      <c r="B60" s="213"/>
      <c r="C60" s="66" t="s">
        <v>58</v>
      </c>
      <c r="D60" s="226"/>
      <c r="E60" s="235"/>
      <c r="F60" s="69" t="s">
        <v>60</v>
      </c>
      <c r="G60" s="215"/>
      <c r="H60" s="37" t="s">
        <v>34</v>
      </c>
      <c r="I60" s="30">
        <v>90</v>
      </c>
      <c r="J60" s="31" t="s">
        <v>269</v>
      </c>
    </row>
    <row r="61" spans="1:10" s="8" customFormat="1" ht="40.6" customHeight="1" x14ac:dyDescent="0.25">
      <c r="A61" s="63" t="str">
        <f>IF(I61&lt;61,MAX($A$8:A60)+1,"")</f>
        <v/>
      </c>
      <c r="B61" s="213"/>
      <c r="C61" s="66" t="s">
        <v>58</v>
      </c>
      <c r="D61" s="226"/>
      <c r="E61" s="235"/>
      <c r="F61" s="69" t="s">
        <v>60</v>
      </c>
      <c r="G61" s="215"/>
      <c r="H61" s="37" t="s">
        <v>35</v>
      </c>
      <c r="I61" s="30">
        <v>85</v>
      </c>
      <c r="J61" s="31" t="s">
        <v>270</v>
      </c>
    </row>
    <row r="62" spans="1:10" s="8" customFormat="1" ht="53.35" customHeight="1" x14ac:dyDescent="0.25">
      <c r="A62" s="63" t="str">
        <f>IF(I62&lt;61,MAX($A$8:A61)+1,"")</f>
        <v/>
      </c>
      <c r="B62" s="213"/>
      <c r="C62" s="66" t="s">
        <v>58</v>
      </c>
      <c r="D62" s="226"/>
      <c r="E62" s="235"/>
      <c r="F62" s="69" t="s">
        <v>60</v>
      </c>
      <c r="G62" s="215"/>
      <c r="H62" s="38" t="s">
        <v>36</v>
      </c>
      <c r="I62" s="30">
        <v>90</v>
      </c>
      <c r="J62" s="31" t="s">
        <v>271</v>
      </c>
    </row>
    <row r="63" spans="1:10" s="8" customFormat="1" ht="40.6" customHeight="1" x14ac:dyDescent="0.25">
      <c r="A63" s="63" t="str">
        <f>IF(I63&lt;61,MAX($A$8:A62)+1,"")</f>
        <v/>
      </c>
      <c r="B63" s="213"/>
      <c r="C63" s="66" t="s">
        <v>58</v>
      </c>
      <c r="D63" s="226"/>
      <c r="E63" s="235"/>
      <c r="F63" s="69" t="s">
        <v>60</v>
      </c>
      <c r="G63" s="215"/>
      <c r="H63" s="37" t="s">
        <v>38</v>
      </c>
      <c r="I63" s="30">
        <v>85</v>
      </c>
      <c r="J63" s="31" t="s">
        <v>272</v>
      </c>
    </row>
    <row r="64" spans="1:10" s="8" customFormat="1" ht="40.6" customHeight="1" x14ac:dyDescent="0.25">
      <c r="A64" s="63" t="str">
        <f>IF(I64&lt;61,MAX($A$8:A63)+1,"")</f>
        <v/>
      </c>
      <c r="B64" s="214"/>
      <c r="C64" s="66" t="s">
        <v>58</v>
      </c>
      <c r="D64" s="227"/>
      <c r="E64" s="236"/>
      <c r="F64" s="69" t="s">
        <v>60</v>
      </c>
      <c r="G64" s="215"/>
      <c r="H64" s="37" t="s">
        <v>40</v>
      </c>
      <c r="I64" s="30">
        <v>85</v>
      </c>
      <c r="J64" s="31" t="s">
        <v>273</v>
      </c>
    </row>
    <row r="65" spans="1:10" s="8" customFormat="1" ht="54" customHeight="1" x14ac:dyDescent="0.25">
      <c r="A65" s="63" t="str">
        <f>IF(I65&lt;61,MAX($A$8:A64)+1,"")</f>
        <v/>
      </c>
      <c r="B65" s="212" t="s">
        <v>57</v>
      </c>
      <c r="C65" s="66" t="s">
        <v>57</v>
      </c>
      <c r="D65" s="217">
        <f>IF(SUM(I65:I69)=0,"",AVERAGE(I65:I69))</f>
        <v>85</v>
      </c>
      <c r="E65" s="234" t="s">
        <v>76</v>
      </c>
      <c r="F65" s="69" t="s">
        <v>76</v>
      </c>
      <c r="G65" s="215">
        <f>IF(SUM(I65:I69)=0,"",AVERAGE(I65:I69))</f>
        <v>85</v>
      </c>
      <c r="H65" s="37" t="s">
        <v>37</v>
      </c>
      <c r="I65" s="30">
        <v>85</v>
      </c>
      <c r="J65" s="31" t="s">
        <v>274</v>
      </c>
    </row>
    <row r="66" spans="1:10" s="8" customFormat="1" ht="45" customHeight="1" x14ac:dyDescent="0.25">
      <c r="A66" s="63" t="str">
        <f>IF(I66&lt;61,MAX($A$8:A65)+1,"")</f>
        <v/>
      </c>
      <c r="B66" s="213"/>
      <c r="C66" s="66" t="s">
        <v>57</v>
      </c>
      <c r="D66" s="218"/>
      <c r="E66" s="235"/>
      <c r="F66" s="69" t="s">
        <v>76</v>
      </c>
      <c r="G66" s="215"/>
      <c r="H66" s="38" t="s">
        <v>39</v>
      </c>
      <c r="I66" s="30">
        <v>85</v>
      </c>
      <c r="J66" s="31" t="s">
        <v>275</v>
      </c>
    </row>
    <row r="67" spans="1:10" s="8" customFormat="1" ht="41.3" customHeight="1" x14ac:dyDescent="0.25">
      <c r="A67" s="63" t="str">
        <f>IF(I67&lt;61,MAX($A$8:A66)+1,"")</f>
        <v/>
      </c>
      <c r="B67" s="213"/>
      <c r="C67" s="66" t="s">
        <v>57</v>
      </c>
      <c r="D67" s="218"/>
      <c r="E67" s="235"/>
      <c r="F67" s="69" t="s">
        <v>76</v>
      </c>
      <c r="G67" s="215"/>
      <c r="H67" s="38" t="s">
        <v>79</v>
      </c>
      <c r="I67" s="30">
        <v>85</v>
      </c>
      <c r="J67" s="31" t="s">
        <v>276</v>
      </c>
    </row>
    <row r="68" spans="1:10" s="8" customFormat="1" ht="45.7" customHeight="1" x14ac:dyDescent="0.25">
      <c r="A68" s="63" t="str">
        <f>IF(I68&lt;61,MAX($A$8:A67)+1,"")</f>
        <v/>
      </c>
      <c r="B68" s="213"/>
      <c r="C68" s="66" t="s">
        <v>57</v>
      </c>
      <c r="D68" s="218"/>
      <c r="E68" s="235"/>
      <c r="F68" s="69" t="s">
        <v>76</v>
      </c>
      <c r="G68" s="215"/>
      <c r="H68" s="38" t="s">
        <v>78</v>
      </c>
      <c r="I68" s="30">
        <v>85</v>
      </c>
      <c r="J68" s="31" t="s">
        <v>277</v>
      </c>
    </row>
    <row r="69" spans="1:10" s="8" customFormat="1" ht="57.1" customHeight="1" thickBot="1" x14ac:dyDescent="0.3">
      <c r="A69" s="63" t="str">
        <f>IF(I69&lt;61,MAX($A$8:A68)+1,"")</f>
        <v/>
      </c>
      <c r="B69" s="214"/>
      <c r="C69" s="66" t="s">
        <v>57</v>
      </c>
      <c r="D69" s="219"/>
      <c r="E69" s="237"/>
      <c r="F69" s="69" t="s">
        <v>76</v>
      </c>
      <c r="G69" s="216"/>
      <c r="H69" s="39" t="s">
        <v>105</v>
      </c>
      <c r="I69" s="30">
        <v>85</v>
      </c>
      <c r="J69" s="34" t="s">
        <v>278</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3" x14ac:dyDescent="0.25"/>
  <cols>
    <col min="1" max="1" width="3.125" style="62" customWidth="1"/>
    <col min="2" max="2" width="3" style="62" customWidth="1"/>
    <col min="3" max="3" width="13.875" style="62" customWidth="1"/>
    <col min="4" max="4" width="11" style="62" customWidth="1"/>
    <col min="5" max="5" width="13.375" style="62" customWidth="1"/>
    <col min="6" max="9" width="15.5" style="62" customWidth="1"/>
    <col min="10" max="10" width="14" style="62" customWidth="1"/>
    <col min="11" max="11" width="13" style="62" customWidth="1"/>
    <col min="12" max="12" width="13.5" style="62" customWidth="1"/>
    <col min="13" max="13" width="2.875" style="62" customWidth="1"/>
    <col min="14" max="14" width="3.5" customWidth="1"/>
  </cols>
  <sheetData>
    <row r="1" spans="1:13" s="8" customFormat="1" ht="28.5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4.95" thickBot="1" x14ac:dyDescent="0.3">
      <c r="A3" s="49"/>
      <c r="B3" s="50"/>
      <c r="C3" s="51"/>
      <c r="D3" s="51"/>
      <c r="E3" s="51"/>
      <c r="F3" s="51"/>
      <c r="G3" s="51"/>
      <c r="H3" s="51"/>
      <c r="I3" s="51"/>
      <c r="J3" s="51"/>
      <c r="K3" s="51"/>
      <c r="L3" s="51"/>
      <c r="M3" s="52"/>
    </row>
    <row r="4" spans="1:13" s="8" customFormat="1" ht="36" x14ac:dyDescent="0.6">
      <c r="A4" s="49"/>
      <c r="B4" s="53"/>
      <c r="C4" s="258"/>
      <c r="D4" s="259"/>
      <c r="E4" s="264" t="s">
        <v>107</v>
      </c>
      <c r="F4" s="264"/>
      <c r="G4" s="264"/>
      <c r="H4" s="264"/>
      <c r="I4" s="264"/>
      <c r="J4" s="264"/>
      <c r="K4" s="264"/>
      <c r="L4" s="265"/>
      <c r="M4" s="54"/>
    </row>
    <row r="5" spans="1:13" s="8" customFormat="1" ht="24.45" thickBot="1" x14ac:dyDescent="0.45">
      <c r="A5" s="49"/>
      <c r="B5" s="53"/>
      <c r="C5" s="260"/>
      <c r="D5" s="261"/>
      <c r="E5" s="262" t="s">
        <v>77</v>
      </c>
      <c r="F5" s="262"/>
      <c r="G5" s="262"/>
      <c r="H5" s="262"/>
      <c r="I5" s="262"/>
      <c r="J5" s="262"/>
      <c r="K5" s="262"/>
      <c r="L5" s="263"/>
      <c r="M5" s="54"/>
    </row>
    <row r="6" spans="1:13" s="8" customFormat="1" ht="5.95" customHeight="1" x14ac:dyDescent="0.25">
      <c r="A6" s="49"/>
      <c r="B6" s="53"/>
      <c r="C6" s="49"/>
      <c r="D6" s="49"/>
      <c r="E6" s="49"/>
      <c r="F6" s="49"/>
      <c r="G6" s="49"/>
      <c r="H6" s="49"/>
      <c r="I6" s="49"/>
      <c r="J6" s="49"/>
      <c r="K6" s="49"/>
      <c r="L6" s="49"/>
      <c r="M6" s="54"/>
    </row>
    <row r="7" spans="1:13" s="8" customFormat="1" ht="33.299999999999997" x14ac:dyDescent="0.55000000000000004">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9.05" x14ac:dyDescent="0.35">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88.704918032786878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9.05" x14ac:dyDescent="0.35">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89.609523809523807</v>
      </c>
      <c r="G35" s="49"/>
      <c r="H35" s="49"/>
      <c r="I35" s="49"/>
      <c r="J35" s="49"/>
      <c r="K35" s="49"/>
      <c r="L35" s="49"/>
      <c r="M35" s="54"/>
    </row>
    <row r="36" spans="1:13" s="8" customFormat="1" x14ac:dyDescent="0.25">
      <c r="A36" s="49"/>
      <c r="B36" s="53"/>
      <c r="C36" s="49"/>
      <c r="D36" s="49" t="str">
        <f>AUTODIAGNÓSTICO!B28</f>
        <v>EJECUTAR</v>
      </c>
      <c r="E36" s="49">
        <v>100</v>
      </c>
      <c r="F36" s="49">
        <f>AUTODIAGNÓSTICO!D28</f>
        <v>89.107142857142861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87.777777777777771</v>
      </c>
      <c r="G37" s="49"/>
      <c r="H37" s="49"/>
      <c r="I37" s="49"/>
      <c r="J37" s="49"/>
      <c r="K37" s="49"/>
      <c r="L37" s="49"/>
      <c r="M37" s="54"/>
    </row>
    <row r="38" spans="1:13" s="8" customFormat="1" x14ac:dyDescent="0.25">
      <c r="A38" s="49"/>
      <c r="B38" s="53"/>
      <c r="C38" s="49"/>
      <c r="D38" s="49" t="str">
        <f>AUTODIAGNÓSTICO!B65</f>
        <v>ACTUAR</v>
      </c>
      <c r="E38" s="49">
        <v>100</v>
      </c>
      <c r="F38" s="49">
        <f>AUTODIAGNÓSTICO!D65</f>
        <v>85</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9.05" x14ac:dyDescent="0.35">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89.333333333333329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88</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90.714285714285708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88.571428571428569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86.666666666666671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93.333333333333329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88.75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87.777777777777771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85</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4.9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3" x14ac:dyDescent="0.25"/>
  <cols>
    <col min="1" max="1" width="3.875" customWidth="1"/>
    <col min="2" max="2" width="2.625" customWidth="1"/>
    <col min="3" max="3" width="44.5" customWidth="1"/>
    <col min="4" max="4" width="7.5" customWidth="1"/>
    <col min="5" max="5" width="69" customWidth="1"/>
    <col min="6" max="6" width="3.875" customWidth="1"/>
    <col min="7" max="7" width="5" customWidth="1"/>
  </cols>
  <sheetData>
    <row r="1" spans="2:6" s="8" customFormat="1" ht="23.95" customHeight="1" x14ac:dyDescent="0.25"/>
    <row r="2" spans="2:6" s="8" customFormat="1" ht="33.799999999999997" customHeight="1" thickBot="1" x14ac:dyDescent="0.3"/>
    <row r="3" spans="2:6" s="8" customFormat="1" x14ac:dyDescent="0.25">
      <c r="B3" s="9"/>
      <c r="C3" s="10"/>
      <c r="D3" s="10"/>
      <c r="E3" s="10"/>
      <c r="F3" s="11"/>
    </row>
    <row r="4" spans="2:6" s="8" customFormat="1" ht="19.05" x14ac:dyDescent="0.35">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8" x14ac:dyDescent="0.25">
      <c r="B8" s="12"/>
      <c r="C8" s="267" t="s">
        <v>108</v>
      </c>
      <c r="D8" s="267"/>
      <c r="E8" s="267"/>
      <c r="F8" s="13"/>
    </row>
    <row r="9" spans="2:6" s="8" customFormat="1" ht="14.95" thickBot="1" x14ac:dyDescent="0.3">
      <c r="B9" s="12"/>
      <c r="F9" s="13"/>
    </row>
    <row r="10" spans="2:6" s="8" customFormat="1" ht="19.05" x14ac:dyDescent="0.25">
      <c r="B10" s="12"/>
      <c r="C10" s="19" t="s">
        <v>119</v>
      </c>
      <c r="D10" s="93"/>
      <c r="E10" s="20" t="s">
        <v>80</v>
      </c>
      <c r="F10" s="13"/>
    </row>
    <row r="11" spans="2:6" s="8" customFormat="1" ht="41.3" customHeight="1" x14ac:dyDescent="0.45">
      <c r="B11" s="12"/>
      <c r="C11" s="268">
        <f>AUTODIAGNÓSTICO!E6</f>
        <v>254172000098</v>
      </c>
      <c r="D11" s="269"/>
      <c r="E11" s="21">
        <f>AUTODIAGNÓSTICO!I6</f>
        <v>88.704918032786878</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350000000000001" x14ac:dyDescent="0.25">
      <c r="B15" s="12"/>
      <c r="C15" s="24" t="s">
        <v>81</v>
      </c>
      <c r="D15" s="24"/>
      <c r="F15" s="13"/>
    </row>
    <row r="16" spans="2:6" s="8" customFormat="1" ht="18.350000000000001" x14ac:dyDescent="0.25">
      <c r="B16" s="12"/>
      <c r="C16" s="24"/>
      <c r="D16" s="24"/>
      <c r="F16" s="13"/>
    </row>
    <row r="17" spans="2:6" s="8" customFormat="1" ht="15.65" x14ac:dyDescent="0.25">
      <c r="B17" s="12"/>
      <c r="C17" s="25" t="s">
        <v>82</v>
      </c>
      <c r="D17" s="95"/>
      <c r="F17" s="13"/>
    </row>
    <row r="18" spans="2:6" s="8" customFormat="1" ht="15.65" x14ac:dyDescent="0.25">
      <c r="B18" s="12"/>
      <c r="C18" s="25" t="s">
        <v>83</v>
      </c>
      <c r="D18" s="94"/>
      <c r="F18" s="13"/>
    </row>
    <row r="19" spans="2:6" s="8" customFormat="1" ht="15.65" x14ac:dyDescent="0.25">
      <c r="B19" s="12"/>
      <c r="C19" s="25" t="s">
        <v>84</v>
      </c>
      <c r="D19" s="96"/>
      <c r="F19" s="13"/>
    </row>
    <row r="20" spans="2:6" s="8" customFormat="1" ht="14.9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7" workbookViewId="0">
      <selection activeCell="B16" sqref="B16"/>
    </sheetView>
  </sheetViews>
  <sheetFormatPr baseColWidth="10" defaultRowHeight="14.3" x14ac:dyDescent="0.25"/>
  <cols>
    <col min="1" max="1" width="6.625" style="44" customWidth="1"/>
    <col min="2" max="2" width="11.5" style="43" customWidth="1"/>
    <col min="3" max="3" width="16.375" style="43" customWidth="1"/>
    <col min="4" max="4" width="32.625" style="43" customWidth="1"/>
    <col min="5" max="5" width="15.5" style="43" customWidth="1"/>
    <col min="6" max="6" width="16.875" customWidth="1"/>
    <col min="7" max="7" width="21.125" customWidth="1"/>
    <col min="8" max="8" width="41.875" customWidth="1"/>
    <col min="9" max="9" width="25.625" customWidth="1"/>
    <col min="10" max="10" width="29.125" customWidth="1"/>
    <col min="11" max="11" width="18.875" customWidth="1"/>
    <col min="12" max="12" width="20.62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3" customHeight="1" thickBot="1" x14ac:dyDescent="0.3">
      <c r="A7" s="72"/>
      <c r="B7" s="72"/>
      <c r="C7" s="72"/>
      <c r="D7" s="73"/>
      <c r="E7" s="72"/>
      <c r="F7" s="72"/>
      <c r="G7" s="72"/>
      <c r="H7" s="72"/>
      <c r="I7" s="72"/>
      <c r="K7" s="272" t="s">
        <v>121</v>
      </c>
      <c r="L7" s="273"/>
      <c r="N7">
        <v>2026</v>
      </c>
      <c r="O7">
        <v>2026</v>
      </c>
    </row>
    <row r="8" spans="1:15" ht="28.5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279</v>
      </c>
      <c r="B9" s="277"/>
      <c r="C9" s="278"/>
      <c r="D9" s="297" t="s">
        <v>280</v>
      </c>
      <c r="E9" s="297"/>
      <c r="F9" s="285" t="s">
        <v>281</v>
      </c>
      <c r="G9" s="286"/>
      <c r="H9" s="286" t="s">
        <v>282</v>
      </c>
      <c r="I9" s="291" t="s">
        <v>283</v>
      </c>
      <c r="J9" s="292"/>
      <c r="K9" s="301">
        <v>2022</v>
      </c>
      <c r="L9" s="300">
        <v>2023</v>
      </c>
      <c r="M9" s="78"/>
      <c r="N9">
        <v>2028</v>
      </c>
      <c r="O9">
        <v>2028</v>
      </c>
    </row>
    <row r="10" spans="1:15" x14ac:dyDescent="0.25">
      <c r="A10" s="279"/>
      <c r="B10" s="280"/>
      <c r="C10" s="281"/>
      <c r="D10" s="298"/>
      <c r="E10" s="298"/>
      <c r="F10" s="287"/>
      <c r="G10" s="288"/>
      <c r="H10" s="288"/>
      <c r="I10" s="293" t="s">
        <v>284</v>
      </c>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4.9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28.55"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JAMINSON</cp:lastModifiedBy>
  <cp:lastPrinted>2021-12-27T19:55:26Z</cp:lastPrinted>
  <dcterms:created xsi:type="dcterms:W3CDTF">2021-11-16T13:51:36Z</dcterms:created>
  <dcterms:modified xsi:type="dcterms:W3CDTF">2025-02-04T13:18:29Z</dcterms:modified>
</cp:coreProperties>
</file>