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AUDIENCIA PÚBLICA 2024\DOCUMENTOS AUDIENCIA PÚBLICA 2024\"/>
    </mc:Choice>
  </mc:AlternateContent>
  <xr:revisionPtr revIDLastSave="0" documentId="13_ncr:1_{298CB2C2-B4D4-4958-8EDB-3708145A81B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c r="A41" i="1" l="1"/>
  <c r="A42" i="1" l="1"/>
  <c r="A43" i="1" l="1"/>
  <c r="A44" i="1" l="1"/>
  <c r="A45" i="1" l="1"/>
  <c r="A46" i="1"/>
  <c r="A47" i="1" l="1"/>
  <c r="A48" i="1" l="1"/>
  <c r="A49" i="1" s="1"/>
  <c r="A50" i="1" l="1"/>
  <c r="A51" i="1" l="1"/>
  <c r="A52" i="1" l="1"/>
  <c r="A53" i="1" l="1"/>
  <c r="A54" i="1" l="1"/>
  <c r="A55" i="1" l="1"/>
  <c r="A56" i="1" l="1"/>
  <c r="A57" i="1" l="1"/>
  <c r="A58" i="1" l="1"/>
  <c r="A59" i="1" l="1"/>
  <c r="A60" i="1" l="1"/>
  <c r="A61" i="1" l="1"/>
  <c r="A62" i="1" l="1"/>
  <c r="A63" i="1" l="1"/>
  <c r="A64" i="1" l="1"/>
  <c r="A65" i="1" l="1"/>
  <c r="A66" i="1" l="1"/>
  <c r="A67" i="1" l="1"/>
  <c r="A68" i="1" l="1"/>
  <c r="A69" i="1" l="1"/>
  <c r="E16" i="4" l="1"/>
  <c r="B18" i="4"/>
  <c r="D18" i="4"/>
  <c r="C18" i="4"/>
  <c r="E20" i="4"/>
  <c r="E21" i="4"/>
  <c r="B16" i="4"/>
  <c r="D16" i="4"/>
  <c r="C16" i="4"/>
  <c r="D17" i="4"/>
  <c r="B17" i="4"/>
  <c r="C17" i="4"/>
  <c r="E17" i="4"/>
  <c r="E18" i="4"/>
  <c r="E19" i="4"/>
  <c r="D19" i="4"/>
  <c r="C19" i="4"/>
  <c r="B19" i="4"/>
  <c r="B20" i="4"/>
  <c r="D20" i="4"/>
  <c r="C20" i="4"/>
  <c r="D21" i="4"/>
  <c r="B21" i="4"/>
  <c r="C21" i="4"/>
  <c r="B22" i="4"/>
  <c r="D31" i="4"/>
  <c r="D22" i="4"/>
  <c r="C22" i="4"/>
  <c r="B23" i="4"/>
  <c r="D23" i="4"/>
  <c r="C23" i="4"/>
  <c r="D24" i="4"/>
  <c r="C24" i="4"/>
  <c r="B24" i="4"/>
  <c r="B25" i="4"/>
  <c r="C25" i="4"/>
  <c r="D25" i="4"/>
  <c r="B27" i="4"/>
  <c r="C26" i="4"/>
  <c r="B26" i="4"/>
  <c r="D26" i="4"/>
  <c r="C28" i="4"/>
  <c r="D27" i="4"/>
  <c r="C27" i="4"/>
  <c r="D28" i="4"/>
  <c r="C30" i="4"/>
  <c r="C29" i="4"/>
  <c r="D29" i="4"/>
  <c r="D30" i="4"/>
  <c r="D32" i="4"/>
  <c r="C31" i="4"/>
  <c r="C44" i="4"/>
  <c r="C32" i="4"/>
  <c r="C33" i="4"/>
  <c r="D33" i="4"/>
  <c r="D34" i="4"/>
  <c r="C34" i="4"/>
  <c r="C35" i="4"/>
  <c r="D35" i="4"/>
  <c r="C36" i="4"/>
  <c r="D36" i="4"/>
  <c r="D37" i="4"/>
  <c r="C37" i="4"/>
  <c r="C38" i="4"/>
  <c r="D38" i="4"/>
  <c r="C39" i="4"/>
  <c r="D39" i="4"/>
  <c r="D40" i="4"/>
  <c r="C40" i="4"/>
  <c r="C41" i="4"/>
  <c r="D41" i="4"/>
  <c r="D42" i="4"/>
  <c r="C42" i="4"/>
  <c r="D43" i="4"/>
  <c r="C43" i="4"/>
  <c r="D44" i="4"/>
  <c r="C74" i="4"/>
  <c r="C45" i="4"/>
  <c r="D45" i="4"/>
  <c r="C46" i="4"/>
  <c r="D47" i="4"/>
  <c r="D46" i="4"/>
  <c r="C47" i="4"/>
  <c r="D49" i="4"/>
  <c r="C48" i="4"/>
  <c r="D48" i="4"/>
  <c r="C49" i="4"/>
  <c r="D50" i="4"/>
  <c r="C50" i="4"/>
  <c r="D51" i="4"/>
  <c r="C51" i="4"/>
  <c r="C52" i="4"/>
  <c r="D53" i="4"/>
  <c r="D52" i="4"/>
  <c r="C53" i="4"/>
  <c r="D55" i="4"/>
  <c r="C54" i="4"/>
  <c r="D54" i="4"/>
  <c r="C55" i="4"/>
  <c r="C56" i="4"/>
  <c r="D56" i="4"/>
  <c r="D58" i="4"/>
  <c r="D57" i="4"/>
  <c r="C57" i="4"/>
  <c r="C58" i="4"/>
  <c r="D59" i="4"/>
  <c r="C59" i="4"/>
  <c r="D61" i="4"/>
  <c r="D60" i="4"/>
  <c r="C60" i="4"/>
  <c r="C61" i="4"/>
  <c r="C63" i="4"/>
  <c r="C62" i="4"/>
  <c r="D62" i="4"/>
  <c r="D63" i="4"/>
  <c r="D64" i="4"/>
  <c r="C64" i="4"/>
  <c r="C65" i="4"/>
  <c r="D65" i="4"/>
  <c r="C67" i="4"/>
  <c r="D66" i="4"/>
  <c r="C66" i="4"/>
  <c r="D67" i="4"/>
  <c r="D68" i="4"/>
  <c r="C68" i="4"/>
  <c r="C69" i="4"/>
  <c r="D69" i="4"/>
  <c r="C70" i="4"/>
  <c r="D71" i="4"/>
  <c r="D70" i="4"/>
  <c r="C72" i="4"/>
  <c r="C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<sst xmlns="http://schemas.openxmlformats.org/spreadsheetml/2006/main" count="484" uniqueCount="318">
  <si>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</si>
  <si>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</si>
  <si>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</si>
  <si>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</si>
  <si>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</si>
  <si>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</si>
  <si>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</si>
  <si>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</si>
  <si>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</si>
  <si>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</si>
  <si>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</si>
  <si>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</si>
  <si>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</si>
  <si>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</si>
  <si>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</si>
  <si>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</si>
  <si>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</si>
  <si>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</si>
  <si>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</si>
  <si>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</si>
  <si>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</si>
  <si>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</si>
  <si>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</si>
  <si>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</si>
  <si>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</si>
  <si>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</si>
  <si>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</si>
  <si>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</si>
  <si>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</si>
  <si>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</si>
  <si>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</si>
  <si>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</si>
  <si>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</si>
  <si>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</si>
  <si>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</si>
  <si>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</si>
  <si>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</si>
  <si>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</si>
  <si>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</si>
  <si>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</si>
  <si>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</si>
  <si>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</si>
  <si>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</si>
  <si>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</si>
  <si>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</si>
  <si>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</si>
  <si>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</si>
  <si>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</si>
  <si>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</si>
  <si>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</si>
  <si>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</si>
  <si>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</si>
  <si>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</si>
  <si>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</si>
  <si>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</si>
  <si>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</si>
  <si>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</si>
  <si>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</si>
  <si>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</si>
  <si>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</si>
  <si>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</si>
  <si>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</si>
  <si>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</si>
  <si>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</si>
  <si>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</si>
  <si>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</si>
  <si>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</si>
  <si>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</si>
  <si>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</si>
  <si>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</si>
  <si>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</si>
  <si>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</si>
  <si>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</si>
  <si>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</si>
  <si>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</si>
  <si>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</si>
  <si>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</si>
  <si>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</si>
  <si>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</si>
  <si>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</si>
  <si>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</si>
  <si>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</si>
  <si>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</si>
  <si>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</si>
  <si>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</si>
  <si>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</si>
  <si>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</si>
  <si>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</si>
  <si>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</si>
  <si>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</si>
  <si>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</si>
  <si>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</si>
  <si>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</si>
  <si>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</si>
  <si>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</si>
  <si>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</si>
  <si>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</si>
  <si>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</si>
  <si>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</si>
  <si>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</si>
  <si>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</si>
  <si>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</si>
  <si>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</si>
  <si>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</si>
  <si>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</si>
  <si>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</si>
  <si>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</si>
  <si>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</si>
  <si>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</si>
  <si>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</si>
  <si>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</si>
  <si>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</si>
  <si>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</si>
  <si>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</si>
  <si>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</si>
  <si>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</si>
  <si>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</si>
  <si>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</si>
  <si>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</si>
  <si>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</si>
  <si>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</si>
  <si>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</si>
  <si>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</si>
  <si>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</si>
  <si>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</si>
  <si>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</si>
  <si>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</si>
  <si>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</si>
  <si>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</si>
  <si>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</si>
  <si>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</si>
  <si>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</si>
  <si>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</si>
  <si>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</si>
  <si>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</si>
  <si>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</si>
  <si>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</si>
  <si>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</si>
  <si>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</si>
  <si>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</si>
  <si>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</si>
  <si>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</si>
  <si>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</si>
  <si>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</si>
  <si>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</si>
  <si>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</si>
  <si>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</si>
  <si>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</si>
  <si>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</si>
  <si>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</si>
  <si>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</si>
  <si>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</si>
  <si>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</si>
  <si>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</si>
  <si>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</si>
  <si>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</si>
  <si>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</si>
  <si>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</si>
  <si>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</si>
  <si>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</si>
  <si>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</si>
  <si>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</si>
  <si>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</si>
  <si>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</si>
  <si>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</si>
  <si>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</si>
  <si>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</si>
  <si>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</si>
  <si>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</si>
  <si>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</si>
  <si>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</si>
  <si>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</si>
  <si>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</si>
  <si>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</si>
  <si>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</si>
  <si>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</si>
  <si>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</si>
  <si>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</si>
  <si>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</si>
  <si>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</si>
  <si>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</si>
  <si>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</si>
  <si>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</si>
  <si>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</si>
  <si>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</si>
  <si>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</si>
  <si>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</si>
  <si>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</si>
  <si>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</si>
  <si>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</si>
  <si>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</si>
  <si>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</si>
  <si>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</si>
  <si>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</si>
  <si>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</si>
  <si>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</si>
  <si>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</si>
  <si>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</si>
  <si>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</si>
  <si>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</si>
  <si>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</si>
  <si>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</si>
  <si>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</si>
  <si>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</si>
  <si>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</si>
  <si>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</si>
  <si>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</si>
  <si>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</si>
  <si>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</si>
  <si>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</si>
  <si>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</si>
  <si>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</si>
  <si>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</si>
  <si>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</si>
  <si>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</si>
  <si>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</si>
  <si>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</si>
  <si>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</si>
  <si>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</si>
  <si>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</si>
  <si>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Se constituye el equipo institucional con presencia del equipo directivo, lideres de área de gestión y funcionarios administrativos, mediante resolución rectoral. Los integrantes ya tienen experiencia en los procesos de rendición de cuentas por los ejercicios realizados en vigencias anteriores.</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</si>
  <si>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incluyendo medios de comunicación, para contactarlas e invitarlas a la Audiencia Pública de Rendición de Cuentas, quienes serán los principales interlocutores en este evento.</t>
  </si>
  <si>
    <t>Se tiene claridad sobre la importancia de este mecanismo de control social para favorecer los principios de transparencia, buen gobierno, eficienciay eficacia de la prestación del servicio educativo público en el Colegio San Luis Gonzaga.</t>
  </si>
  <si>
    <t>JOSE GREGORIO BAUTISTA RICO</t>
  </si>
  <si>
    <t>La Institución Educativa en cabeza del rector adelanta permanente actualización de información en la plataforma enjambre acorde a lo orientado por la SED</t>
  </si>
  <si>
    <t>La convocatoria será pública y abierta, el equipo institucional de apoyo para la rendición de cuentas de la institución, coordinará la logística y recursos físicos necesarios para atender el personal asistente a la Audiencia Pública.</t>
  </si>
  <si>
    <t>Se publicará informe en la pagina web institucional www.colzaga.edu.co y plataforma virtual  enjambre de la SED</t>
  </si>
  <si>
    <t>Se distribuirá entre los participantes un formulario de evaluación de la jornada de rendición de cuentas, con el fin de realizar el mejoramiento en los procesos futuros. Esta sección tendrá una duración máxima de 10 minutos.</t>
  </si>
  <si>
    <t xml:space="preserve">La Institución responderá en forma inmediata las preguntas o inquietudes que se presenten en la audiencia por los ciudadanos. En caso de no ser posible responder en ese momento, la institución se compromete a hacerlo en un tiempo prudencial. </t>
  </si>
  <si>
    <t>Actuar en correspondencia con las orientaciones normativas siempre será una prioridad para esta institución Educativa.</t>
  </si>
  <si>
    <t>A partir de las experiencias previas y el diligenciamiento de este audiagnóstico se formula el plan de acción para mejorar este proceso institucional.</t>
  </si>
  <si>
    <t>Se asumen las orientaciones ofertadas por la SED para mejorar los procesos institucionales en función de la ruta de mejoramiento académico continuo.</t>
  </si>
  <si>
    <t>Los Resultados de la rendición de cuentas serán consignados mediante MEMORIAS de la AUDIENCIA PUBLICA</t>
  </si>
  <si>
    <t>Reunionesejecutadas/reuniones programadas</t>
  </si>
  <si>
    <t>Convocatorias; Actas de reunión; memorias</t>
  </si>
  <si>
    <t>Rector; organos del gobierno escolar</t>
  </si>
  <si>
    <t>orientaciones SED; resolución rectoral, actas de reunión</t>
  </si>
  <si>
    <t>Acciones de mejora implementadas/oportunidades de mejora detectadas</t>
  </si>
  <si>
    <t>Orientaciones SED; actas de reunión</t>
  </si>
  <si>
    <t>Rector, equipo de calidad IE</t>
  </si>
  <si>
    <t>INSTITUCIÓN EDUCATIVA COLEGIO SAN LUIS GONZAGA</t>
  </si>
  <si>
    <t xml:space="preserve">Se establece como medios de comunicación: la Emisora Chinácota Estéreo, Carteleras Institucionales, Pagina Web Institucional, Facebook institucional, cuentas de correo electrónico institucional, cuaderno de seguimiento Gonzaguista  y correspondencia escrita. </t>
  </si>
  <si>
    <t xml:space="preserve">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II, balances, contratación, rendición de cuentas a la Secretaría de Educación y entes de control, etc.). </t>
  </si>
  <si>
    <t>La autoevaluación institucional, el PMI y el seguimiento al PMI son elementos de la politica de mejoramiento continuo de esta Institución Educativa.</t>
  </si>
  <si>
    <t>La Institución promueve de manera permanente el diálogo y la participación comunitaria, aunque en muchos casos no se logra una efectiva participación de los actores educativos.</t>
  </si>
  <si>
    <t xml:space="preserve">Este es el espacio donde se expone el informe en cabeza del señor Rector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material audiovisual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
</t>
  </si>
  <si>
    <t>La página web www.colzaga,edu.co, facebook institucional y correo electrónico institucional son canales virtuales que complementan el ejercicio de rendición de cuentas en la Institución Educativa.</t>
  </si>
  <si>
    <t>Las recomendaciones y sugerencias serán consideradas como oportunidad de mejora en el marco de la politica de mejoramiento continuo de esta Institución Educativa.</t>
  </si>
  <si>
    <t>Las recomendaciones que presenten los órganos de control serán incorporados en las acciones de mejora de la institución.</t>
  </si>
  <si>
    <t>Todos los criterios de mejora que contribuyan en la cualificación de procesos institucionales serán considerados e incorporados en la politica de mejoramiento institucional.</t>
  </si>
  <si>
    <t>Año tras año estos indicadores son tomados como referente en la reformulación de estrategias que nos permitan avanzar hacia las metas de calidad del Proyecto Educativo Institucional.</t>
  </si>
  <si>
    <t>No se cuenta con oficina de control interno en la institución Educativa, no obstante se rinde informe a la SED como superior jerarquico, donde además nos orienta y apoya en estos delicados procesos de gestión e información.</t>
  </si>
  <si>
    <t>Continuar el proceso de rendición de cuentas para favorecer los principios de transparencia, buen gobierno, eficiencia y eficacia en la prestación del servicio público educativo de la Institución Educativa Colegio San Luis Gonzaga de Chinácota.</t>
  </si>
  <si>
    <t>Difundir informaciones institucionales a través de la g-suite de google; fomentar la comunicación institucional a través de la página web www.colzaga.edu.co; hacer uso permanente de la red social facebook de la Institución.</t>
  </si>
  <si>
    <t>Funcionarios directivos, administrativos y docentes de la Institución Educativa.</t>
  </si>
  <si>
    <t>Reuniones programadas/reuniones ejecutadas</t>
  </si>
  <si>
    <t>fecha de audiencia pública proyectada/fecha invitación audiencia pública publicada</t>
  </si>
  <si>
    <t>Orientaciones SED; actas de reunión; invitación.</t>
  </si>
  <si>
    <t>Se utilizará como estrategia pedagógica una presentación audiovisual que condensa los informes de cada área de gestión (Directiva, académica, Comunitaria, administrativa y financiera) con mini resúmenes didácticos.</t>
  </si>
  <si>
    <t>Se estudió la guía orientadora elaborada por la Secretaria de Educación de Norte de Sanrander y se accedió al material de capacitación dispuesto en: https://www.funcionpublica.gov.co/web/murc/como-realiza-el-aprestamiento-para-la-rendicion-de-cuentas</t>
  </si>
  <si>
    <t xml:space="preserve">La autoevaluación institucional permite conocer los avances y aspectos por mejorar en cada área de gestión, proceso y componente. Se tienen en cuenta las perspectivas formuladas por los padres de familia y los estudiantes </t>
  </si>
  <si>
    <t>Se programa reunión para cumplir este propósito, donde además se toma la percepción de los actores comunitarios para retroalimentarlo y mejorarlo. Se publica en la página web institucional para conocimiento de la comunidad.</t>
  </si>
  <si>
    <t>Las asambleas docentes, los encuentros con padres de familia y de los estamentos del gobierno escolar constituyen un escenario propicio para la permanente rendición de cuentas de la gestión por parte de la Institución Educativa, aunque se hace necesaria una participación más efectiva de parte de los padres de familia para que aporten de modo más significativo en el cumplimiento de las metas trazadas.</t>
  </si>
  <si>
    <t>El informe financiero contiene el detalle de ingresos, gastos, situación de tesorería, polizas, evidencia documental y fotográfica de la gestión adelantada. Además esta información reposa en plataforma transaccional Secop II.</t>
  </si>
  <si>
    <t>La institución educativa prevé la cartelera institucional, la página de facebook, el correo electrónico y el cuaderno de seguimiento gonzaguista, como otros canales de comunicación con la comunidad.</t>
  </si>
  <si>
    <t>Se publicará la información en la página web institucional: www.colzaga.edu.co; facebook institucional y cartelera institucional.</t>
  </si>
  <si>
    <t>Se identificaron y se convocó su participación. Se logró la participación de algunos de ellos, resultando dificil comprometer la participación de diversos actores que pueden aportar al buen funcionamiento de la Institución Educativa.</t>
  </si>
  <si>
    <t>La convocatoria para la Audiencia Pública se realizará con 20 días de antelación a la fecha señalada para la Rendición de Cuentas, en los siguientes medios de comunicación: Emisora Chinácota Estéreo, Carteleras Institucionales, Pagina Web Institucional, Facebook institucional y correspondencia escrita. En la Convocatoria se especificará que el informe de gestión que será rendido en la Audiencia pública se encuentra disponible en la Página Web www.colzaga.edu.co e impresos en la Secretaria General de la institución.</t>
  </si>
  <si>
    <t>Se convocan y desarrollan encuentros presenciales, se comparte información a través del correo institucional.</t>
  </si>
  <si>
    <t>La estrategia de rendición de cuentas incluye el diálogo y la participación comunitaria</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</si>
  <si>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</si>
  <si>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Informaciones comunicadas a través de medios virtuales/canales virtuales disponibles para la comunicación con la comunidad educativa</t>
  </si>
  <si>
    <t>platatorma académica www.colzaga.edu.co; correo electrónico colzaga.edu.co; facebook Colegio San Luis Gonzaga.</t>
  </si>
  <si>
    <t>Reuniones, diálogo, Participación, toma de decisiones en función del mejoramiento institucional contínuo.</t>
  </si>
  <si>
    <t>La publicación de convocatoria a rendición de cuentas 2024 se presentará con 30 días de anticipación acorde a lo orientado por la SED</t>
  </si>
  <si>
    <t>Publicación de convocatoria a audiencia pública de rendición de cuentas 2024</t>
  </si>
  <si>
    <t>Priorizar la organización de la audiencia pública de rendición de cuentas 2024 en las primeras semanas de desarrollo institucional 2025</t>
  </si>
  <si>
    <t>Rector; equipo de calidad de la Institución Educativa.</t>
  </si>
  <si>
    <t>Publicar con 30 días de anticipación invitación para participar en la audiencia pública de rendición de cuentas 2024 de la Institución Educativa.</t>
  </si>
  <si>
    <t>Publicar la invitación a participar en la audiencia pública de rendición de cuentas 2024 con 30 días de anticipación al desarrollo de la misma, mejorando el indicador de la presente vigencia (20 días).</t>
  </si>
  <si>
    <t>28 DE ENERO DE 2025</t>
  </si>
  <si>
    <t>Se toma como referente los resultados de la autoevaluación institucional 2024 y el seguimiento al PMI 2024</t>
  </si>
  <si>
    <t>Siguendo las explicaciones ofertadas por la SED se establecieron los temas del informe de rendición de cuentas 2024, considerando el PEI, las áreas de gestión y los aportes de los estamentos del gobierno escolar.</t>
  </si>
  <si>
    <t>El PMI 2023 y el seguimiento al mismo es un referente importante de este informe de gestión institucional.</t>
  </si>
  <si>
    <t>Para la rendición de cuentas se tiene como referencia el Plan Nacional de Desarrollo, el Plan de Desarrollo Departamental, El Plan Educativo Institucional y PMI. Se requiere más apoyo del gobierno departamental y local para impulsar las iniciativas de la Institución Educativa.</t>
  </si>
  <si>
    <t>La Institución Educativa  fomenta el diálogo y participación permanente de los actores comunitarios, así como informa constantemente sobre sus dificultades y avances, conforme a la politica institucional de mejoramiento continuo. El actual proceso de resignificación del PEI debe ser un escenario ideal para abordar esos temas de interes común para continuar la escala de mejoramiento continuo de la Institución Educativa.</t>
  </si>
  <si>
    <t>Se atiende lo orientado por la SED y se incorpora en la resolución rectoral N° 53-2025, Por la cual se conforma el equipo de apoyo para la rendición de cuentas 2024 y se establece el reglamento para realizar la audiencia pública de rendiciíon de cuentas 2024.</t>
  </si>
  <si>
    <t>Se contemplan los recursos financieros requeridos para la logistica, organización y desarrollo de la audiencia pública de rendición de cuentas 2024.</t>
  </si>
  <si>
    <t>Se establece en la resolución rectoral 53-2025, Por la cual se conforma el equipo de apoyo para la rendición de cuentas 2024;  se determina el reglamento para realizar la audiencia pública de rendiciíon de cuentas 2024 y en el plan de acción de la presente matriz.</t>
  </si>
  <si>
    <t>Se define el correo electrónico institucional, la página institucional de facebook y la plataforma academica del colegio, como canales virtuales complememtarios en el proceso de rendición de cuentas, no obstante, esta Institución Educativa da prioridad a los canales presenciales, lo cual evidencia la necesidad de fortalecer el uso de la comunicación virtual.</t>
  </si>
  <si>
    <t>Se asignan en la resolución rectoral N° 053-2025, acorde a los perfiles y funciones de quienes integran el equipo institucional de apoyo para la rendición de cuentas de la vigencia escolar 2025.</t>
  </si>
  <si>
    <t>El técnico operativo - pagador de la institución educativa liderará este momento acorde al manejo presupuestal realizado por la Institución educativa en la vigencia 2024, el manejo del Secop II, los registros y las evidencias pertinentes.</t>
  </si>
  <si>
    <t>Se cuenta con un PMI 2024 formulado y su respectivo seguimiento conforme a formato determinado por la SED y analisis de resultados por parte de la Institución Educativa.</t>
  </si>
  <si>
    <t>El informe da cuenta de los avances y oportunidades de mejora que la Institución Educativa registra en cada área de gestión durante la vigencia 2024.</t>
  </si>
  <si>
    <t>En la vigencia 2024, se dió respuesta oportuna a los derechos de petición que se presentaron; se atendió y solucionaron las quejas y reclamos de los padres de familia y los estudiantes cumpliendo el conducto regular y atendiendo el debido proceso.  Las situaciones escolares son resueltas en los horarios de atención a padres de familia y en los encuentros motivados para atender casos especiales.</t>
  </si>
  <si>
    <t>Se efectua esta publicación  dentro de los terminos establecidos cumpliendo este indicador de eficiencia, organización y oportuna comunicación</t>
  </si>
  <si>
    <t>La información de gestión institucional 2024, se encuentra disponible para la comunidad educativa.</t>
  </si>
  <si>
    <t>La inscripción para asistir al evento (Organismos y personas interesadas) se realizará a partir del lunes 03 de febrero y hasta el miercoles 19 de febrero de 2025 . Dicha inscripción podrá realizarse telefónicamente en la línea 3214796096 o, por correo electrónico a la dirección electrónica: colzagachinacota@gmail.com</t>
  </si>
  <si>
    <t xml:space="preserve">La inscripción de preguntas tanto de las organizaciones, instituciones, como de la comunidad en general deberá realizarse hasta el día miercoles diecinueva (19) de febrero de 2025 a las 4:00 p.m. Para soportar las preguntas se podrán aportar los documentos fundamentales necesarios. </t>
  </si>
  <si>
    <t xml:space="preserve">Para el desarrollo de la Audiencia Pública de Rendición de cuentas, la Institución Educativa Colegio San Luis Gonzaga establece las siguientes condiciones: 
Lugar: Auditorio de la Institución.
Fecha: 26 de febrero de 2025
Hora: 2.30 pm
Duración: la duración de la audiencia pública será máximo de una jornada que se realizará a partir de las 2:30 pm hasta 4:30 pm, con el fin de evitar cortes y deserción de la audiencia.
</t>
  </si>
  <si>
    <t>Se hará registro de asistentes en la medida en que los participantes ingresen al evento audiencia pública de rendición de cuentas 2024.</t>
  </si>
  <si>
    <t>Se cumplirá ete ejercicio con el liderazgo del equipo institucional de apoyo a la rendición de cuentas 2024.</t>
  </si>
  <si>
    <t>Los resultados de la audiencia pública de rendición de cuentas 2024, serán considerados en la formulación del PMI 2025  y la actualización del PEI.</t>
  </si>
  <si>
    <t>Informar a la comunidad educativa Gonzaguista sobre la gestión institucional alcanzada en la vigencia escolar 2024,resaltando los avances y oportunidades de mejora identificados, escuchando e incorporando sus inquietudes y propuestas en la ruta de mejoramiento académico institucional.</t>
  </si>
  <si>
    <t>La audiencia pública de rendición de cuentas de la vigencia escolar 2024, permitirá a la institución Educativa Colegio san luis Gonzaga contar con insumos de valor en la ruta de mejoramiento académico continuo definido en el Plan de mejoramiento institucional 2025.</t>
  </si>
  <si>
    <t>Audiencia pública 2024 organizada, desarrollada y evaluada/ acciones de mejora institucional vigencia escolar 2025.</t>
  </si>
  <si>
    <t>Realizar el alistamiento y preparación del informe de gestión correspondiente a la vigencia escolar 2024 de la Institución Educativa Colegio San Luis Gonzaga</t>
  </si>
  <si>
    <t>Convocar a los interlocutores y desarrollar la audiencia pública de rendición de cuentas vigencia 2024, conforme a las orientaciones ofertadas por la SED.</t>
  </si>
  <si>
    <t>Consolidar la información arrojada del ejercicio de participación comunitaria en audiencia pública de rendición de cuentas 2024, para prever las acciones de mejoramiento institucional y rendir los informes respectivos a las instancias pertinentes.</t>
  </si>
  <si>
    <t>Al finalizar la vigencia escolar 2025, se habrán promovido cuatro (4) mesas de trabajo del equipo dinamizador de la formación integral de la IE, como ejercicios de dialogo para la rendición de cuentas y le mejoramiento institucional continuo.</t>
  </si>
  <si>
    <t>Intencionar la rendición de cuentas en los encuentros del equipo de formación integral de la Institución Educativa, para una mayor eficiencia en la prestación del servicio educativo.</t>
  </si>
  <si>
    <t>Autoevaluación institucional 2024, PMI 2024, Seguimiento al PMI 2024, equipo dinamizador de la formación integral de la IE, evaluación rendición de cuentas 2024.</t>
  </si>
  <si>
    <t>Equipo dinamizador de la formación integral de la institución Educativa</t>
  </si>
  <si>
    <t>durante la vigencia escolar 2025, se habrán fortalecido los canales virtuales como acción de diálogo para el continuo mejoramiento institucional</t>
  </si>
  <si>
    <t>Durante la vigencia escolar 2025, los representantes de los organos del gobierno escolar e instancias de participación habrán presentado aportes al buen funcionamiento de la Institución educativa en sus diferentes áreas de gestión.</t>
  </si>
  <si>
    <t>Durante la vigencia escolar 2025, el equipo dinamizador de la formación integral de la Institución Educativa realizará evaluación interna del proceso de rendición de cuentas y establecerá acciones de mejora institucional a partir de sus resultados. Del proceso realizado se presentarán los informes respectivos a la secretaria de Educación Departamental, como superior jerárquico.</t>
  </si>
  <si>
    <t>Incoprporar en las agendas de reunión del equipo dinamizador de la formación integral de la Institución educativa acciones de mejora del proceso de rendición de cuentas</t>
  </si>
  <si>
    <t>Rector, equipo dinamizador de la formación integral de la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</si>
</sst>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76.80952380952381</c:v>
                </c:pt>
                <c:pt idx="1">
                  <c:v>75.714285714285708</c:v>
                </c:pt>
                <c:pt idx="2">
                  <c:v>73.111111111111114</c:v>
                </c:pt>
                <c:pt idx="3">
                  <c:v>73.599999999999994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78</c:v>
                </c:pt>
                <c:pt idx="2">
                  <c:v>78</c:v>
                </c:pt>
                <c:pt idx="3">
                  <c:v>73.333333333333329</c:v>
                </c:pt>
                <c:pt idx="4">
                  <c:v>74.714285714285708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73.666666666666671</c:v>
                </c:pt>
                <c:pt idx="2">
                  <c:v>66.666666666666671</c:v>
                </c:pt>
                <c:pt idx="3">
                  <c:v>76.666666666666671</c:v>
                </c:pt>
                <c:pt idx="4" formatCode="0.00">
                  <c:v>75.75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73.599999999999994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F33" sqref="F33"/>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0"/>
      <c r="D3" s="50"/>
      <c r="E3" s="50"/>
      <c r="F3" s="50"/>
      <c r="G3" s="50"/>
      <c r="H3" s="50"/>
      <c r="I3" s="50"/>
      <c r="J3" s="50"/>
      <c r="K3" s="50"/>
      <c r="L3" s="55"/>
      <c r="M3" s="50"/>
    </row>
    <row r="4" spans="1:13" s="8" customFormat="1" ht="18" x14ac:dyDescent="0.35">
      <c r="A4" s="50"/>
      <c r="B4" s="54"/>
      <c r="C4" s="50"/>
      <c r="D4" s="50"/>
      <c r="E4" s="50"/>
      <c r="F4" s="108"/>
      <c r="G4" s="108"/>
      <c r="H4" s="108"/>
      <c r="I4" s="108"/>
      <c r="J4" s="108"/>
      <c r="K4" s="108"/>
      <c r="L4" s="55"/>
      <c r="M4" s="50"/>
    </row>
    <row r="5" spans="1:13" s="8" customFormat="1" x14ac:dyDescent="0.3">
      <c r="A5" s="50"/>
      <c r="B5" s="54"/>
      <c r="C5" s="50"/>
      <c r="D5" s="50"/>
      <c r="E5" s="50"/>
      <c r="F5" s="109"/>
      <c r="G5" s="109"/>
      <c r="H5" s="109"/>
      <c r="I5" s="109"/>
      <c r="J5" s="109"/>
      <c r="K5" s="109"/>
      <c r="L5" s="55"/>
      <c r="M5" s="50"/>
    </row>
    <row r="6" spans="1:13" s="8" customFormat="1" x14ac:dyDescent="0.3">
      <c r="A6" s="50"/>
      <c r="B6" s="54"/>
      <c r="C6" s="50"/>
      <c r="D6" s="50"/>
      <c r="E6" s="50"/>
      <c r="F6" s="50"/>
      <c r="G6" s="50"/>
      <c r="H6" s="50"/>
      <c r="I6" s="50"/>
      <c r="J6" s="50"/>
      <c r="K6" s="50"/>
      <c r="L6" s="55"/>
      <c r="M6" s="50"/>
    </row>
    <row r="7" spans="1:13" s="8" customFormat="1" x14ac:dyDescent="0.3">
      <c r="A7" s="50"/>
      <c r="B7" s="54"/>
      <c r="C7" s="50"/>
      <c r="D7" s="50"/>
      <c r="E7" s="50"/>
      <c r="F7" s="50"/>
      <c r="G7" s="50"/>
      <c r="H7" s="50"/>
      <c r="I7" s="50"/>
      <c r="J7" s="50"/>
      <c r="K7" s="50"/>
      <c r="L7" s="55"/>
      <c r="M7" s="50"/>
    </row>
    <row r="8" spans="1:13" s="8" customFormat="1" ht="25.8" x14ac:dyDescent="0.3">
      <c r="A8" s="50"/>
      <c r="B8" s="54"/>
      <c r="C8" s="110" t="s">
        <v>106</v>
      </c>
      <c r="D8" s="110"/>
      <c r="E8" s="110"/>
      <c r="F8" s="110"/>
      <c r="G8" s="110"/>
      <c r="H8" s="110"/>
      <c r="I8" s="110"/>
      <c r="J8" s="110"/>
      <c r="K8" s="110"/>
      <c r="L8" s="55"/>
      <c r="M8" s="50"/>
    </row>
    <row r="9" spans="1:13" s="8" customFormat="1" x14ac:dyDescent="0.3">
      <c r="A9" s="50"/>
      <c r="B9" s="54"/>
      <c r="C9" s="50"/>
      <c r="D9" s="50"/>
      <c r="E9" s="50"/>
      <c r="F9" s="50"/>
      <c r="G9" s="50"/>
      <c r="H9" s="50"/>
      <c r="I9" s="50"/>
      <c r="J9" s="50"/>
      <c r="K9" s="50"/>
      <c r="L9" s="55"/>
      <c r="M9" s="50"/>
    </row>
    <row r="10" spans="1:13" s="8" customFormat="1" x14ac:dyDescent="0.3">
      <c r="A10" s="50"/>
      <c r="B10" s="54"/>
      <c r="C10" s="50"/>
      <c r="D10" s="50"/>
      <c r="E10" s="50"/>
      <c r="F10" s="50"/>
      <c r="G10" s="50"/>
      <c r="H10" s="50"/>
      <c r="I10" s="50"/>
      <c r="J10" s="50"/>
      <c r="K10" s="50"/>
      <c r="L10" s="55"/>
      <c r="M10" s="50"/>
    </row>
    <row r="11" spans="1:13" s="8" customFormat="1" x14ac:dyDescent="0.3">
      <c r="A11" s="50"/>
      <c r="B11" s="54"/>
      <c r="C11" s="50"/>
      <c r="D11" s="50"/>
      <c r="E11" s="50"/>
      <c r="F11" s="50"/>
      <c r="G11" s="50"/>
      <c r="H11" s="50"/>
      <c r="I11" s="50"/>
      <c r="J11" s="50"/>
      <c r="K11" s="50"/>
      <c r="L11" s="55"/>
      <c r="M11" s="50"/>
    </row>
    <row r="12" spans="1:13" s="8" customFormat="1" x14ac:dyDescent="0.3">
      <c r="A12" s="50"/>
      <c r="B12" s="54"/>
      <c r="C12" s="50"/>
      <c r="D12" s="50"/>
      <c r="E12" s="50"/>
      <c r="F12" s="50"/>
      <c r="G12" s="50"/>
      <c r="H12" s="50"/>
      <c r="I12" s="50"/>
      <c r="J12" s="50"/>
      <c r="K12" s="50"/>
      <c r="L12" s="55"/>
      <c r="M12" s="50"/>
    </row>
    <row r="13" spans="1:13" s="8" customFormat="1" x14ac:dyDescent="0.3">
      <c r="A13" s="50"/>
      <c r="B13" s="54"/>
      <c r="C13" s="50"/>
      <c r="D13" s="50"/>
      <c r="E13" s="50"/>
      <c r="F13" s="50"/>
      <c r="G13" s="50"/>
      <c r="H13" s="50"/>
      <c r="I13" s="50"/>
      <c r="J13" s="50"/>
      <c r="K13" s="50"/>
      <c r="L13" s="55"/>
      <c r="M13" s="50"/>
    </row>
    <row r="14" spans="1:13" s="8" customFormat="1" x14ac:dyDescent="0.3">
      <c r="A14" s="50"/>
      <c r="B14" s="54"/>
      <c r="C14" s="50"/>
      <c r="D14" s="50"/>
      <c r="E14" s="50"/>
      <c r="F14" s="50"/>
      <c r="G14" s="50"/>
      <c r="H14" s="50"/>
      <c r="I14" s="50"/>
      <c r="J14" s="50"/>
      <c r="K14" s="50"/>
      <c r="L14" s="55"/>
      <c r="M14" s="50"/>
    </row>
    <row r="15" spans="1:13" s="8" customFormat="1" x14ac:dyDescent="0.3">
      <c r="A15" s="50"/>
      <c r="B15" s="54"/>
      <c r="C15" s="50"/>
      <c r="D15" s="50"/>
      <c r="E15" s="50"/>
      <c r="F15" s="50"/>
      <c r="G15" s="50"/>
      <c r="H15" s="50"/>
      <c r="I15" s="50"/>
      <c r="J15" s="50"/>
      <c r="K15" s="50"/>
      <c r="L15" s="55"/>
      <c r="M15" s="50"/>
    </row>
    <row r="16" spans="1:13" s="8" customFormat="1" x14ac:dyDescent="0.3">
      <c r="A16" s="50"/>
      <c r="B16" s="54"/>
      <c r="C16" s="50"/>
      <c r="D16" s="50"/>
      <c r="E16" s="50"/>
      <c r="F16" s="50"/>
      <c r="G16" s="50"/>
      <c r="H16" s="50"/>
      <c r="I16" s="50"/>
      <c r="J16" s="50"/>
      <c r="K16" s="50"/>
      <c r="L16" s="55"/>
      <c r="M16" s="50"/>
    </row>
    <row r="17" spans="1:13" s="8" customFormat="1" x14ac:dyDescent="0.3">
      <c r="A17" s="50"/>
      <c r="B17" s="54"/>
      <c r="C17" s="50"/>
      <c r="D17" s="50"/>
      <c r="E17" s="50"/>
      <c r="F17" s="50"/>
      <c r="G17" s="50"/>
      <c r="H17" s="50"/>
      <c r="I17" s="50"/>
      <c r="J17" s="50"/>
      <c r="K17" s="50"/>
      <c r="L17" s="55"/>
      <c r="M17" s="50"/>
    </row>
    <row r="18" spans="1:13" s="8" customFormat="1" x14ac:dyDescent="0.3">
      <c r="A18" s="50"/>
      <c r="B18" s="54"/>
      <c r="C18" s="50"/>
      <c r="D18" s="50"/>
      <c r="E18" s="50"/>
      <c r="F18" s="50"/>
      <c r="G18" s="50"/>
      <c r="H18" s="50"/>
      <c r="I18" s="50"/>
      <c r="J18" s="50"/>
      <c r="K18" s="50"/>
      <c r="L18" s="55"/>
      <c r="M18" s="50"/>
    </row>
    <row r="19" spans="1:13" s="8" customFormat="1" x14ac:dyDescent="0.3">
      <c r="A19" s="50"/>
      <c r="B19" s="54"/>
      <c r="C19" s="50"/>
      <c r="D19" s="50"/>
      <c r="E19" s="50"/>
      <c r="F19" s="50"/>
      <c r="G19" s="50"/>
      <c r="H19" s="50"/>
      <c r="I19" s="50"/>
      <c r="J19" s="50"/>
      <c r="K19" s="50"/>
      <c r="L19" s="55"/>
      <c r="M19" s="50"/>
    </row>
    <row r="20" spans="1:13" s="8" customFormat="1" x14ac:dyDescent="0.3">
      <c r="A20" s="50"/>
      <c r="B20" s="54"/>
      <c r="C20" s="50"/>
      <c r="D20" s="50"/>
      <c r="E20" s="50"/>
      <c r="F20" s="50"/>
      <c r="G20" s="50"/>
      <c r="H20" s="50"/>
      <c r="I20" s="50"/>
      <c r="J20" s="50"/>
      <c r="K20" s="50"/>
      <c r="L20" s="55"/>
      <c r="M20" s="50"/>
    </row>
    <row r="21" spans="1:13" s="8" customFormat="1" x14ac:dyDescent="0.3">
      <c r="A21" s="50"/>
      <c r="B21" s="54"/>
      <c r="C21" s="50"/>
      <c r="D21" s="50"/>
      <c r="E21" s="50"/>
      <c r="F21" s="50"/>
      <c r="G21" s="50"/>
      <c r="H21" s="50"/>
      <c r="I21" s="50"/>
      <c r="J21" s="50"/>
      <c r="K21" s="50"/>
      <c r="L21" s="55"/>
      <c r="M21" s="50"/>
    </row>
    <row r="22" spans="1:13" s="8" customFormat="1" ht="15" thickBot="1" x14ac:dyDescent="0.35">
      <c r="A22" s="50"/>
      <c r="B22" s="60"/>
      <c r="C22" s="61"/>
      <c r="D22" s="61"/>
      <c r="E22" s="61"/>
      <c r="F22" s="61"/>
      <c r="G22" s="61"/>
      <c r="H22" s="61"/>
      <c r="I22" s="61"/>
      <c r="J22" s="61"/>
      <c r="K22" s="61"/>
      <c r="L22" s="62"/>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6" zoomScale="85" zoomScaleNormal="85" workbookViewId="0">
      <selection activeCell="D70" sqref="D70:M70"/>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2"/>
      <c r="B7" s="203"/>
      <c r="C7" s="203"/>
      <c r="D7" s="198" t="s">
        <v>107</v>
      </c>
      <c r="E7" s="198"/>
      <c r="F7" s="198"/>
      <c r="G7" s="198"/>
      <c r="H7" s="198"/>
      <c r="I7" s="198"/>
      <c r="J7" s="198"/>
      <c r="K7" s="198"/>
      <c r="L7" s="198"/>
      <c r="M7" s="199"/>
    </row>
    <row r="8" spans="1:13" ht="36.75" customHeight="1" x14ac:dyDescent="0.3">
      <c r="A8" s="204"/>
      <c r="B8" s="205"/>
      <c r="C8" s="205"/>
      <c r="D8" s="200" t="s">
        <v>77</v>
      </c>
      <c r="E8" s="200"/>
      <c r="F8" s="200"/>
      <c r="G8" s="200"/>
      <c r="H8" s="200"/>
      <c r="I8" s="200"/>
      <c r="J8" s="200"/>
      <c r="K8" s="200"/>
      <c r="L8" s="200"/>
      <c r="M8" s="201"/>
    </row>
    <row r="9" spans="1:13" ht="30" customHeight="1" thickBot="1" x14ac:dyDescent="0.35">
      <c r="A9" s="206"/>
      <c r="B9" s="207"/>
      <c r="C9" s="207"/>
      <c r="D9" s="196" t="s">
        <v>129</v>
      </c>
      <c r="E9" s="196"/>
      <c r="F9" s="196"/>
      <c r="G9" s="196"/>
      <c r="H9" s="196"/>
      <c r="I9" s="196"/>
      <c r="J9" s="196"/>
      <c r="K9" s="196"/>
      <c r="L9" s="196"/>
      <c r="M9" s="197"/>
    </row>
    <row r="10" spans="1:13" ht="7.5" customHeight="1" thickBot="1" x14ac:dyDescent="0.35">
      <c r="A10" s="192"/>
      <c r="B10" s="192"/>
      <c r="C10" s="192"/>
      <c r="D10" s="192"/>
      <c r="E10" s="192"/>
      <c r="F10" s="192"/>
      <c r="G10" s="192"/>
      <c r="H10" s="192"/>
      <c r="I10" s="192"/>
      <c r="J10" s="192"/>
      <c r="K10" s="192"/>
      <c r="L10" s="192"/>
      <c r="M10" s="192"/>
    </row>
    <row r="11" spans="1:13" ht="30" customHeight="1" thickBot="1" x14ac:dyDescent="0.35">
      <c r="A11" s="189" t="s">
        <v>131</v>
      </c>
      <c r="B11" s="190"/>
      <c r="C11" s="190"/>
      <c r="D11" s="190"/>
      <c r="E11" s="190"/>
      <c r="F11" s="190"/>
      <c r="G11" s="190"/>
      <c r="H11" s="190"/>
      <c r="I11" s="190"/>
      <c r="J11" s="190"/>
      <c r="K11" s="190"/>
      <c r="L11" s="190"/>
      <c r="M11" s="191"/>
    </row>
    <row r="12" spans="1:13" ht="126.75" customHeight="1" thickBot="1" x14ac:dyDescent="0.35">
      <c r="A12" s="193" t="s">
        <v>186</v>
      </c>
      <c r="B12" s="194"/>
      <c r="C12" s="194"/>
      <c r="D12" s="194"/>
      <c r="E12" s="194"/>
      <c r="F12" s="194"/>
      <c r="G12" s="194"/>
      <c r="H12" s="194"/>
      <c r="I12" s="194"/>
      <c r="J12" s="194"/>
      <c r="K12" s="194"/>
      <c r="L12" s="194"/>
      <c r="M12" s="195"/>
    </row>
    <row r="13" spans="1:13" ht="18.600000000000001" thickBot="1" x14ac:dyDescent="0.4">
      <c r="A13" s="152" t="s">
        <v>139</v>
      </c>
      <c r="B13" s="153"/>
      <c r="C13" s="153"/>
      <c r="D13" s="153"/>
      <c r="E13" s="153"/>
      <c r="F13" s="153"/>
      <c r="G13" s="153"/>
      <c r="H13" s="153"/>
      <c r="I13" s="153"/>
      <c r="J13" s="153"/>
      <c r="K13" s="153"/>
      <c r="L13" s="153"/>
      <c r="M13" s="154"/>
    </row>
    <row r="14" spans="1:13" ht="15.6" x14ac:dyDescent="0.3">
      <c r="A14" s="173" t="s">
        <v>140</v>
      </c>
      <c r="B14" s="174"/>
      <c r="C14" s="174"/>
      <c r="D14" s="120" t="s">
        <v>161</v>
      </c>
      <c r="E14" s="121"/>
      <c r="F14" s="121"/>
      <c r="G14" s="121"/>
      <c r="H14" s="121"/>
      <c r="I14" s="121"/>
      <c r="J14" s="121"/>
      <c r="K14" s="121"/>
      <c r="L14" s="121"/>
      <c r="M14" s="122"/>
    </row>
    <row r="15" spans="1:13" ht="15.6" x14ac:dyDescent="0.3">
      <c r="A15" s="175" t="s">
        <v>138</v>
      </c>
      <c r="B15" s="176"/>
      <c r="C15" s="176"/>
      <c r="D15" s="123" t="s">
        <v>162</v>
      </c>
      <c r="E15" s="124"/>
      <c r="F15" s="124"/>
      <c r="G15" s="124"/>
      <c r="H15" s="124"/>
      <c r="I15" s="124"/>
      <c r="J15" s="124"/>
      <c r="K15" s="124"/>
      <c r="L15" s="124"/>
      <c r="M15" s="125"/>
    </row>
    <row r="16" spans="1:13" ht="29.25" customHeight="1" x14ac:dyDescent="0.3">
      <c r="A16" s="177" t="s">
        <v>141</v>
      </c>
      <c r="B16" s="143"/>
      <c r="C16" s="143"/>
      <c r="D16" s="126" t="s">
        <v>163</v>
      </c>
      <c r="E16" s="127"/>
      <c r="F16" s="127"/>
      <c r="G16" s="127"/>
      <c r="H16" s="127"/>
      <c r="I16" s="127"/>
      <c r="J16" s="127"/>
      <c r="K16" s="127"/>
      <c r="L16" s="127"/>
      <c r="M16" s="128"/>
    </row>
    <row r="17" spans="1:13" ht="30" customHeight="1" x14ac:dyDescent="0.3">
      <c r="A17" s="178" t="s">
        <v>165</v>
      </c>
      <c r="B17" s="179"/>
      <c r="C17" s="179"/>
      <c r="D17" s="111" t="s">
        <v>164</v>
      </c>
      <c r="E17" s="112"/>
      <c r="F17" s="112"/>
      <c r="G17" s="112"/>
      <c r="H17" s="112"/>
      <c r="I17" s="112"/>
      <c r="J17" s="112"/>
      <c r="K17" s="112"/>
      <c r="L17" s="112"/>
      <c r="M17" s="129"/>
    </row>
    <row r="18" spans="1:13" ht="16.2" thickBot="1" x14ac:dyDescent="0.35">
      <c r="A18" s="180" t="s">
        <v>142</v>
      </c>
      <c r="B18" s="181"/>
      <c r="C18" s="181"/>
      <c r="D18" s="130" t="s">
        <v>166</v>
      </c>
      <c r="E18" s="131"/>
      <c r="F18" s="131"/>
      <c r="G18" s="131"/>
      <c r="H18" s="131"/>
      <c r="I18" s="131"/>
      <c r="J18" s="131"/>
      <c r="K18" s="131"/>
      <c r="L18" s="131"/>
      <c r="M18" s="132"/>
    </row>
    <row r="19" spans="1:13" ht="18.600000000000001" thickBot="1" x14ac:dyDescent="0.4">
      <c r="A19" s="170" t="s">
        <v>138</v>
      </c>
      <c r="B19" s="171"/>
      <c r="C19" s="171"/>
      <c r="D19" s="171"/>
      <c r="E19" s="171"/>
      <c r="F19" s="171"/>
      <c r="G19" s="171"/>
      <c r="H19" s="171"/>
      <c r="I19" s="171"/>
      <c r="J19" s="171"/>
      <c r="K19" s="171"/>
      <c r="L19" s="171"/>
      <c r="M19" s="172"/>
    </row>
    <row r="20" spans="1:13" ht="129.75" customHeight="1" x14ac:dyDescent="0.3">
      <c r="A20" s="182" t="s">
        <v>190</v>
      </c>
      <c r="B20" s="183"/>
      <c r="C20" s="183"/>
      <c r="D20" s="183"/>
      <c r="E20" s="183"/>
      <c r="F20" s="183"/>
      <c r="G20" s="183"/>
      <c r="H20" s="183"/>
      <c r="I20" s="183"/>
      <c r="J20" s="183"/>
      <c r="K20" s="183"/>
      <c r="L20" s="183"/>
      <c r="M20" s="184"/>
    </row>
    <row r="21" spans="1:13" ht="18" x14ac:dyDescent="0.35">
      <c r="A21" s="91"/>
      <c r="B21" s="17"/>
      <c r="C21" s="17"/>
      <c r="D21" s="89" t="s">
        <v>68</v>
      </c>
      <c r="E21" s="89" t="s">
        <v>179</v>
      </c>
      <c r="F21" s="89" t="s">
        <v>180</v>
      </c>
      <c r="G21" s="17"/>
      <c r="H21" s="17"/>
      <c r="I21" s="17"/>
      <c r="J21" s="17"/>
      <c r="K21" s="17"/>
      <c r="L21" s="17"/>
      <c r="M21" s="92"/>
    </row>
    <row r="22" spans="1:13" ht="18" x14ac:dyDescent="0.35">
      <c r="A22" s="91"/>
      <c r="B22" s="17"/>
      <c r="C22" s="17"/>
      <c r="D22" s="90" t="s">
        <v>181</v>
      </c>
      <c r="E22" s="32">
        <v>1</v>
      </c>
      <c r="F22" s="84"/>
      <c r="G22" s="17"/>
      <c r="H22" s="17"/>
      <c r="I22" s="17"/>
      <c r="J22" s="17"/>
      <c r="K22" s="17"/>
      <c r="L22" s="17"/>
      <c r="M22" s="92"/>
    </row>
    <row r="23" spans="1:13" ht="18" x14ac:dyDescent="0.35">
      <c r="A23" s="91"/>
      <c r="B23" s="17"/>
      <c r="C23" s="17"/>
      <c r="D23" s="32" t="s">
        <v>182</v>
      </c>
      <c r="E23" s="32">
        <v>2</v>
      </c>
      <c r="F23" s="85"/>
      <c r="G23" s="17"/>
      <c r="H23" s="17"/>
      <c r="I23" s="17"/>
      <c r="J23" s="17"/>
      <c r="K23" s="17"/>
      <c r="L23" s="17"/>
      <c r="M23" s="92"/>
    </row>
    <row r="24" spans="1:13" ht="18" x14ac:dyDescent="0.35">
      <c r="A24" s="91"/>
      <c r="B24" s="17"/>
      <c r="C24" s="17"/>
      <c r="D24" s="32" t="s">
        <v>183</v>
      </c>
      <c r="E24" s="32">
        <v>3</v>
      </c>
      <c r="F24" s="86"/>
      <c r="G24" s="17"/>
      <c r="H24" s="17"/>
      <c r="I24" s="17"/>
      <c r="J24" s="17"/>
      <c r="K24" s="17"/>
      <c r="L24" s="17"/>
      <c r="M24" s="92"/>
    </row>
    <row r="25" spans="1:13" ht="18" x14ac:dyDescent="0.35">
      <c r="A25" s="91"/>
      <c r="B25" s="17"/>
      <c r="C25" s="17"/>
      <c r="D25" s="32" t="s">
        <v>184</v>
      </c>
      <c r="E25" s="32">
        <v>4</v>
      </c>
      <c r="F25" s="87"/>
      <c r="G25" s="17"/>
      <c r="H25" s="17"/>
      <c r="I25" s="17"/>
      <c r="J25" s="17"/>
      <c r="K25" s="17"/>
      <c r="L25" s="17"/>
      <c r="M25" s="92"/>
    </row>
    <row r="26" spans="1:13" ht="18" x14ac:dyDescent="0.35">
      <c r="A26" s="91"/>
      <c r="B26" s="17"/>
      <c r="C26" s="17"/>
      <c r="D26" s="32" t="s">
        <v>185</v>
      </c>
      <c r="E26" s="32">
        <v>5</v>
      </c>
      <c r="F26" s="88"/>
      <c r="G26" s="17"/>
      <c r="H26" s="17"/>
      <c r="I26" s="17"/>
      <c r="J26" s="17"/>
      <c r="K26" s="17"/>
      <c r="L26" s="17"/>
      <c r="M26" s="92"/>
    </row>
    <row r="27" spans="1:13" ht="85.5" customHeight="1" x14ac:dyDescent="0.3">
      <c r="A27" s="211" t="s">
        <v>191</v>
      </c>
      <c r="B27" s="212"/>
      <c r="C27" s="212"/>
      <c r="D27" s="212"/>
      <c r="E27" s="212"/>
      <c r="F27" s="212"/>
      <c r="G27" s="212"/>
      <c r="H27" s="212"/>
      <c r="I27" s="212"/>
      <c r="J27" s="212"/>
      <c r="K27" s="212"/>
      <c r="L27" s="212"/>
      <c r="M27" s="213"/>
    </row>
    <row r="28" spans="1:13" ht="30" customHeight="1" thickBot="1" x14ac:dyDescent="0.35">
      <c r="A28" s="208" t="s">
        <v>187</v>
      </c>
      <c r="B28" s="209"/>
      <c r="C28" s="209"/>
      <c r="D28" s="209"/>
      <c r="E28" s="209"/>
      <c r="F28" s="209"/>
      <c r="G28" s="209"/>
      <c r="H28" s="209"/>
      <c r="I28" s="209"/>
      <c r="J28" s="209"/>
      <c r="K28" s="209"/>
      <c r="L28" s="209"/>
      <c r="M28" s="210"/>
    </row>
    <row r="29" spans="1:13" ht="20.25" customHeight="1" thickBot="1" x14ac:dyDescent="0.35">
      <c r="A29" s="186" t="s">
        <v>188</v>
      </c>
      <c r="B29" s="187"/>
      <c r="C29" s="187"/>
      <c r="D29" s="187" t="s">
        <v>130</v>
      </c>
      <c r="E29" s="187"/>
      <c r="F29" s="187"/>
      <c r="G29" s="187"/>
      <c r="H29" s="187"/>
      <c r="I29" s="187"/>
      <c r="J29" s="187"/>
      <c r="K29" s="187"/>
      <c r="L29" s="187"/>
      <c r="M29" s="188"/>
    </row>
    <row r="30" spans="1:13" s="93" customFormat="1" ht="21" customHeight="1" x14ac:dyDescent="0.3">
      <c r="A30" s="185" t="s">
        <v>61</v>
      </c>
      <c r="B30" s="142"/>
      <c r="C30" s="142"/>
      <c r="D30" s="133" t="s">
        <v>167</v>
      </c>
      <c r="E30" s="134"/>
      <c r="F30" s="134"/>
      <c r="G30" s="134"/>
      <c r="H30" s="134"/>
      <c r="I30" s="134"/>
      <c r="J30" s="134"/>
      <c r="K30" s="134"/>
      <c r="L30" s="134"/>
      <c r="M30" s="135"/>
    </row>
    <row r="31" spans="1:13" s="93" customFormat="1" ht="33.75" customHeight="1" x14ac:dyDescent="0.3">
      <c r="A31" s="168" t="s">
        <v>132</v>
      </c>
      <c r="B31" s="169"/>
      <c r="C31" s="169"/>
      <c r="D31" s="111" t="s">
        <v>168</v>
      </c>
      <c r="E31" s="112"/>
      <c r="F31" s="112"/>
      <c r="G31" s="112"/>
      <c r="H31" s="112"/>
      <c r="I31" s="112"/>
      <c r="J31" s="112"/>
      <c r="K31" s="112"/>
      <c r="L31" s="112"/>
      <c r="M31" s="129"/>
    </row>
    <row r="32" spans="1:13" s="93" customFormat="1" ht="30" customHeight="1" x14ac:dyDescent="0.3">
      <c r="A32" s="168" t="s">
        <v>133</v>
      </c>
      <c r="B32" s="169"/>
      <c r="C32" s="169"/>
      <c r="D32" s="136" t="s">
        <v>169</v>
      </c>
      <c r="E32" s="137"/>
      <c r="F32" s="137"/>
      <c r="G32" s="137"/>
      <c r="H32" s="137"/>
      <c r="I32" s="137"/>
      <c r="J32" s="137"/>
      <c r="K32" s="137"/>
      <c r="L32" s="137"/>
      <c r="M32" s="138"/>
    </row>
    <row r="33" spans="1:13" s="93" customFormat="1" ht="31.5" customHeight="1" x14ac:dyDescent="0.3">
      <c r="A33" s="168" t="s">
        <v>62</v>
      </c>
      <c r="B33" s="169"/>
      <c r="C33" s="169"/>
      <c r="D33" s="136" t="s">
        <v>170</v>
      </c>
      <c r="E33" s="137"/>
      <c r="F33" s="137"/>
      <c r="G33" s="137"/>
      <c r="H33" s="137"/>
      <c r="I33" s="137"/>
      <c r="J33" s="137"/>
      <c r="K33" s="137"/>
      <c r="L33" s="137"/>
      <c r="M33" s="138"/>
    </row>
    <row r="34" spans="1:13" s="93" customFormat="1" ht="30.75" customHeight="1" x14ac:dyDescent="0.3">
      <c r="A34" s="168" t="s">
        <v>134</v>
      </c>
      <c r="B34" s="169"/>
      <c r="C34" s="169"/>
      <c r="D34" s="111" t="s">
        <v>171</v>
      </c>
      <c r="E34" s="112"/>
      <c r="F34" s="112"/>
      <c r="G34" s="112"/>
      <c r="H34" s="112"/>
      <c r="I34" s="112"/>
      <c r="J34" s="112"/>
      <c r="K34" s="112"/>
      <c r="L34" s="112"/>
      <c r="M34" s="129"/>
    </row>
    <row r="35" spans="1:13" s="93" customFormat="1" ht="35.25" customHeight="1" x14ac:dyDescent="0.3">
      <c r="A35" s="168" t="s">
        <v>88</v>
      </c>
      <c r="B35" s="169"/>
      <c r="C35" s="169"/>
      <c r="D35" s="111" t="s">
        <v>172</v>
      </c>
      <c r="E35" s="112"/>
      <c r="F35" s="112"/>
      <c r="G35" s="112"/>
      <c r="H35" s="112"/>
      <c r="I35" s="112"/>
      <c r="J35" s="112"/>
      <c r="K35" s="112"/>
      <c r="L35" s="112"/>
      <c r="M35" s="129"/>
    </row>
    <row r="36" spans="1:13" s="93" customFormat="1" ht="21" customHeight="1" x14ac:dyDescent="0.3">
      <c r="A36" s="168" t="s">
        <v>0</v>
      </c>
      <c r="B36" s="169"/>
      <c r="C36" s="169"/>
      <c r="D36" s="136" t="s">
        <v>173</v>
      </c>
      <c r="E36" s="137"/>
      <c r="F36" s="137"/>
      <c r="G36" s="137"/>
      <c r="H36" s="137"/>
      <c r="I36" s="137"/>
      <c r="J36" s="137"/>
      <c r="K36" s="137"/>
      <c r="L36" s="137"/>
      <c r="M36" s="138"/>
    </row>
    <row r="37" spans="1:13" s="93" customFormat="1" ht="36.75" customHeight="1" x14ac:dyDescent="0.3">
      <c r="A37" s="168" t="s">
        <v>1</v>
      </c>
      <c r="B37" s="169"/>
      <c r="C37" s="169"/>
      <c r="D37" s="111" t="s">
        <v>174</v>
      </c>
      <c r="E37" s="112"/>
      <c r="F37" s="112"/>
      <c r="G37" s="112"/>
      <c r="H37" s="112"/>
      <c r="I37" s="112"/>
      <c r="J37" s="112"/>
      <c r="K37" s="112"/>
      <c r="L37" s="112"/>
      <c r="M37" s="129"/>
    </row>
    <row r="38" spans="1:13" s="93" customFormat="1" ht="35.25" customHeight="1" x14ac:dyDescent="0.3">
      <c r="A38" s="168" t="s">
        <v>2</v>
      </c>
      <c r="B38" s="169"/>
      <c r="C38" s="169"/>
      <c r="D38" s="111" t="s">
        <v>175</v>
      </c>
      <c r="E38" s="112"/>
      <c r="F38" s="112"/>
      <c r="G38" s="112"/>
      <c r="H38" s="112"/>
      <c r="I38" s="112"/>
      <c r="J38" s="112"/>
      <c r="K38" s="112"/>
      <c r="L38" s="112"/>
      <c r="M38" s="129"/>
    </row>
    <row r="39" spans="1:13" s="93" customFormat="1" ht="21" customHeight="1" x14ac:dyDescent="0.3">
      <c r="A39" s="150" t="s">
        <v>1</v>
      </c>
      <c r="B39" s="112"/>
      <c r="C39" s="113"/>
      <c r="D39" s="136" t="s">
        <v>176</v>
      </c>
      <c r="E39" s="137"/>
      <c r="F39" s="137"/>
      <c r="G39" s="137"/>
      <c r="H39" s="137"/>
      <c r="I39" s="137"/>
      <c r="J39" s="137"/>
      <c r="K39" s="137"/>
      <c r="L39" s="137"/>
      <c r="M39" s="138"/>
    </row>
    <row r="40" spans="1:13" s="93" customFormat="1" ht="31.5" customHeight="1" x14ac:dyDescent="0.3">
      <c r="A40" s="150" t="s">
        <v>135</v>
      </c>
      <c r="B40" s="112"/>
      <c r="C40" s="113"/>
      <c r="D40" s="136" t="s">
        <v>177</v>
      </c>
      <c r="E40" s="137"/>
      <c r="F40" s="137"/>
      <c r="G40" s="137"/>
      <c r="H40" s="137"/>
      <c r="I40" s="137"/>
      <c r="J40" s="137"/>
      <c r="K40" s="137"/>
      <c r="L40" s="137"/>
      <c r="M40" s="138"/>
    </row>
    <row r="41" spans="1:13" s="93" customFormat="1" ht="54" customHeight="1" x14ac:dyDescent="0.3">
      <c r="A41" s="150" t="s">
        <v>136</v>
      </c>
      <c r="B41" s="112"/>
      <c r="C41" s="113"/>
      <c r="D41" s="111" t="s">
        <v>189</v>
      </c>
      <c r="E41" s="112"/>
      <c r="F41" s="112"/>
      <c r="G41" s="112"/>
      <c r="H41" s="112"/>
      <c r="I41" s="112"/>
      <c r="J41" s="112"/>
      <c r="K41" s="112"/>
      <c r="L41" s="112"/>
      <c r="M41" s="129"/>
    </row>
    <row r="42" spans="1:13" s="93" customFormat="1" ht="43.5" customHeight="1" thickBot="1" x14ac:dyDescent="0.35">
      <c r="A42" s="151" t="s">
        <v>3</v>
      </c>
      <c r="B42" s="118"/>
      <c r="C42" s="119"/>
      <c r="D42" s="117" t="s">
        <v>178</v>
      </c>
      <c r="E42" s="118"/>
      <c r="F42" s="118"/>
      <c r="G42" s="118"/>
      <c r="H42" s="118"/>
      <c r="I42" s="118"/>
      <c r="J42" s="118"/>
      <c r="K42" s="118"/>
      <c r="L42" s="118"/>
      <c r="M42" s="155"/>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59" t="s">
        <v>196</v>
      </c>
      <c r="B44" s="160"/>
      <c r="C44" s="160"/>
      <c r="D44" s="160"/>
      <c r="E44" s="160"/>
      <c r="F44" s="160"/>
      <c r="G44" s="160"/>
      <c r="H44" s="160"/>
      <c r="I44" s="160"/>
      <c r="J44" s="160"/>
      <c r="K44" s="160"/>
      <c r="L44" s="160"/>
      <c r="M44" s="161"/>
    </row>
    <row r="45" spans="1:13" ht="18.600000000000001" thickBot="1" x14ac:dyDescent="0.4">
      <c r="A45" s="156" t="s">
        <v>143</v>
      </c>
      <c r="B45" s="157"/>
      <c r="C45" s="157"/>
      <c r="D45" s="157"/>
      <c r="E45" s="157"/>
      <c r="F45" s="157"/>
      <c r="G45" s="157"/>
      <c r="H45" s="157"/>
      <c r="I45" s="157"/>
      <c r="J45" s="157"/>
      <c r="K45" s="157"/>
      <c r="L45" s="157"/>
      <c r="M45" s="158"/>
    </row>
    <row r="46" spans="1:13" ht="36.75" customHeight="1" x14ac:dyDescent="0.35">
      <c r="A46" s="162" t="s">
        <v>195</v>
      </c>
      <c r="B46" s="163"/>
      <c r="C46" s="163"/>
      <c r="D46" s="163"/>
      <c r="E46" s="163"/>
      <c r="F46" s="163"/>
      <c r="G46" s="163"/>
      <c r="H46" s="163"/>
      <c r="I46" s="163"/>
      <c r="J46" s="163"/>
      <c r="K46" s="163"/>
      <c r="L46" s="163"/>
      <c r="M46" s="164"/>
    </row>
    <row r="47" spans="1:13" ht="18" x14ac:dyDescent="0.35">
      <c r="A47" s="99"/>
      <c r="B47" s="98"/>
      <c r="C47" s="98"/>
      <c r="D47" s="98"/>
      <c r="E47" s="98"/>
      <c r="F47" s="98"/>
      <c r="G47" s="98"/>
      <c r="H47" s="98"/>
      <c r="I47" s="98"/>
      <c r="J47" s="98"/>
      <c r="K47" s="98"/>
      <c r="L47" s="98"/>
      <c r="M47" s="100"/>
    </row>
    <row r="48" spans="1:13" ht="18" x14ac:dyDescent="0.35">
      <c r="A48" s="99"/>
      <c r="B48" s="101" t="s">
        <v>192</v>
      </c>
      <c r="C48" s="101"/>
      <c r="D48" s="101"/>
      <c r="E48" s="98"/>
      <c r="F48" s="102"/>
      <c r="G48" s="98"/>
      <c r="H48" s="98"/>
      <c r="I48" s="98"/>
      <c r="J48" s="98"/>
      <c r="K48" s="98"/>
      <c r="L48" s="98"/>
      <c r="M48" s="100"/>
    </row>
    <row r="49" spans="1:13" ht="18" x14ac:dyDescent="0.35">
      <c r="A49" s="99"/>
      <c r="B49" s="101" t="s">
        <v>193</v>
      </c>
      <c r="C49" s="101"/>
      <c r="D49" s="101"/>
      <c r="E49" s="98"/>
      <c r="F49" s="103"/>
      <c r="G49" s="98"/>
      <c r="H49" s="98"/>
      <c r="I49" s="98"/>
      <c r="J49" s="98"/>
      <c r="K49" s="98"/>
      <c r="L49" s="98"/>
      <c r="M49" s="100"/>
    </row>
    <row r="50" spans="1:13" ht="18" x14ac:dyDescent="0.35">
      <c r="A50" s="99"/>
      <c r="B50" s="101" t="s">
        <v>194</v>
      </c>
      <c r="C50" s="101"/>
      <c r="D50" s="101"/>
      <c r="E50" s="98"/>
      <c r="F50" s="104"/>
      <c r="G50" s="98"/>
      <c r="H50" s="98"/>
      <c r="I50" s="98"/>
      <c r="J50" s="98"/>
      <c r="K50" s="98"/>
      <c r="L50" s="98"/>
      <c r="M50" s="100"/>
    </row>
    <row r="51" spans="1:13" ht="12" customHeight="1" x14ac:dyDescent="0.35">
      <c r="A51" s="99"/>
      <c r="B51" s="101"/>
      <c r="C51" s="101"/>
      <c r="D51" s="101"/>
      <c r="E51" s="98"/>
      <c r="F51" s="98"/>
      <c r="G51" s="98"/>
      <c r="H51" s="98"/>
      <c r="I51" s="98"/>
      <c r="J51" s="98"/>
      <c r="K51" s="98"/>
      <c r="L51" s="98"/>
      <c r="M51" s="100"/>
    </row>
    <row r="52" spans="1:13" ht="18" x14ac:dyDescent="0.35">
      <c r="A52" s="139" t="s">
        <v>144</v>
      </c>
      <c r="B52" s="140"/>
      <c r="C52" s="140"/>
      <c r="D52" s="140"/>
      <c r="E52" s="140"/>
      <c r="F52" s="140"/>
      <c r="G52" s="140"/>
      <c r="H52" s="140"/>
      <c r="I52" s="140"/>
      <c r="J52" s="140"/>
      <c r="K52" s="140"/>
      <c r="L52" s="140"/>
      <c r="M52" s="141"/>
    </row>
    <row r="53" spans="1:13" ht="91.5" customHeight="1" x14ac:dyDescent="0.3">
      <c r="A53" s="165" t="s">
        <v>197</v>
      </c>
      <c r="B53" s="166"/>
      <c r="C53" s="166"/>
      <c r="D53" s="166"/>
      <c r="E53" s="166"/>
      <c r="F53" s="166"/>
      <c r="G53" s="166"/>
      <c r="H53" s="166"/>
      <c r="I53" s="166"/>
      <c r="J53" s="166"/>
      <c r="K53" s="166"/>
      <c r="L53" s="166"/>
      <c r="M53" s="166"/>
    </row>
    <row r="54" spans="1:13" ht="18" x14ac:dyDescent="0.35">
      <c r="A54" s="167" t="s">
        <v>188</v>
      </c>
      <c r="B54" s="167"/>
      <c r="C54" s="167"/>
      <c r="D54" s="167" t="s">
        <v>130</v>
      </c>
      <c r="E54" s="167"/>
      <c r="F54" s="167"/>
      <c r="G54" s="167"/>
      <c r="H54" s="167"/>
      <c r="I54" s="167"/>
      <c r="J54" s="167"/>
      <c r="K54" s="167"/>
      <c r="L54" s="167"/>
      <c r="M54" s="167"/>
    </row>
    <row r="55" spans="1:13" ht="32.25" customHeight="1" x14ac:dyDescent="0.3">
      <c r="A55" s="142" t="s">
        <v>147</v>
      </c>
      <c r="B55" s="142"/>
      <c r="C55" s="142"/>
      <c r="D55" s="114" t="s">
        <v>198</v>
      </c>
      <c r="E55" s="115"/>
      <c r="F55" s="115"/>
      <c r="G55" s="115"/>
      <c r="H55" s="115"/>
      <c r="I55" s="115"/>
      <c r="J55" s="115"/>
      <c r="K55" s="115"/>
      <c r="L55" s="115"/>
      <c r="M55" s="116"/>
    </row>
    <row r="56" spans="1:13" ht="15" x14ac:dyDescent="0.3">
      <c r="A56" s="143" t="s">
        <v>148</v>
      </c>
      <c r="B56" s="143"/>
      <c r="C56" s="143"/>
      <c r="D56" s="111" t="s">
        <v>199</v>
      </c>
      <c r="E56" s="112"/>
      <c r="F56" s="112"/>
      <c r="G56" s="112"/>
      <c r="H56" s="112"/>
      <c r="I56" s="112"/>
      <c r="J56" s="112"/>
      <c r="K56" s="112"/>
      <c r="L56" s="112"/>
      <c r="M56" s="113"/>
    </row>
    <row r="57" spans="1:13" ht="15" x14ac:dyDescent="0.3">
      <c r="A57" s="143" t="s">
        <v>149</v>
      </c>
      <c r="B57" s="143"/>
      <c r="C57" s="143"/>
      <c r="D57" s="111" t="s">
        <v>200</v>
      </c>
      <c r="E57" s="112"/>
      <c r="F57" s="112"/>
      <c r="G57" s="112"/>
      <c r="H57" s="112"/>
      <c r="I57" s="112"/>
      <c r="J57" s="112"/>
      <c r="K57" s="112"/>
      <c r="L57" s="112"/>
      <c r="M57" s="113"/>
    </row>
    <row r="58" spans="1:13" ht="15" x14ac:dyDescent="0.3">
      <c r="A58" s="143" t="s">
        <v>150</v>
      </c>
      <c r="B58" s="143"/>
      <c r="C58" s="143"/>
      <c r="D58" s="111" t="s">
        <v>201</v>
      </c>
      <c r="E58" s="112"/>
      <c r="F58" s="112"/>
      <c r="G58" s="112"/>
      <c r="H58" s="112"/>
      <c r="I58" s="112"/>
      <c r="J58" s="112"/>
      <c r="K58" s="112"/>
      <c r="L58" s="112"/>
      <c r="M58" s="113"/>
    </row>
    <row r="59" spans="1:13" ht="15" x14ac:dyDescent="0.3">
      <c r="A59" s="144" t="s">
        <v>151</v>
      </c>
      <c r="B59" s="144"/>
      <c r="C59" s="144"/>
      <c r="D59" s="111" t="s">
        <v>202</v>
      </c>
      <c r="E59" s="112"/>
      <c r="F59" s="112"/>
      <c r="G59" s="112"/>
      <c r="H59" s="112"/>
      <c r="I59" s="112"/>
      <c r="J59" s="112"/>
      <c r="K59" s="112"/>
      <c r="L59" s="112"/>
      <c r="M59" s="113"/>
    </row>
    <row r="60" spans="1:13" ht="28.5" customHeight="1" x14ac:dyDescent="0.3">
      <c r="A60" s="117" t="s">
        <v>152</v>
      </c>
      <c r="B60" s="118"/>
      <c r="C60" s="119"/>
      <c r="D60" s="112" t="s">
        <v>205</v>
      </c>
      <c r="E60" s="112"/>
      <c r="F60" s="112"/>
      <c r="G60" s="112"/>
      <c r="H60" s="112"/>
      <c r="I60" s="112"/>
      <c r="J60" s="112"/>
      <c r="K60" s="112"/>
      <c r="L60" s="112"/>
      <c r="M60" s="113"/>
    </row>
    <row r="61" spans="1:13" ht="13.5" customHeight="1" x14ac:dyDescent="0.3">
      <c r="A61" s="146" t="s">
        <v>154</v>
      </c>
      <c r="B61" s="147"/>
      <c r="C61" s="148"/>
      <c r="D61" s="112" t="s">
        <v>204</v>
      </c>
      <c r="E61" s="112"/>
      <c r="F61" s="112"/>
      <c r="G61" s="112"/>
      <c r="H61" s="112"/>
      <c r="I61" s="112"/>
      <c r="J61" s="112"/>
      <c r="K61" s="112"/>
      <c r="L61" s="112"/>
      <c r="M61" s="113"/>
    </row>
    <row r="62" spans="1:13" ht="15" x14ac:dyDescent="0.3">
      <c r="A62" s="133" t="s">
        <v>153</v>
      </c>
      <c r="B62" s="134"/>
      <c r="C62" s="149"/>
      <c r="D62" s="112" t="s">
        <v>203</v>
      </c>
      <c r="E62" s="112"/>
      <c r="F62" s="112"/>
      <c r="G62" s="112"/>
      <c r="H62" s="112"/>
      <c r="I62" s="112"/>
      <c r="J62" s="112"/>
      <c r="K62" s="112"/>
      <c r="L62" s="112"/>
      <c r="M62" s="113"/>
    </row>
    <row r="63" spans="1:13" ht="43.5" customHeight="1" x14ac:dyDescent="0.3">
      <c r="A63" s="136" t="s">
        <v>116</v>
      </c>
      <c r="B63" s="137"/>
      <c r="C63" s="145"/>
      <c r="D63" s="111" t="s">
        <v>209</v>
      </c>
      <c r="E63" s="112"/>
      <c r="F63" s="112"/>
      <c r="G63" s="112"/>
      <c r="H63" s="112"/>
      <c r="I63" s="112"/>
      <c r="J63" s="112"/>
      <c r="K63" s="112"/>
      <c r="L63" s="112"/>
      <c r="M63" s="113"/>
    </row>
    <row r="64" spans="1:13" ht="41.25" customHeight="1" x14ac:dyDescent="0.3">
      <c r="A64" s="136" t="s">
        <v>0</v>
      </c>
      <c r="B64" s="137"/>
      <c r="C64" s="145"/>
      <c r="D64" s="111" t="s">
        <v>206</v>
      </c>
      <c r="E64" s="112"/>
      <c r="F64" s="112"/>
      <c r="G64" s="112"/>
      <c r="H64" s="112"/>
      <c r="I64" s="112"/>
      <c r="J64" s="112"/>
      <c r="K64" s="112"/>
      <c r="L64" s="112"/>
      <c r="M64" s="113"/>
    </row>
    <row r="65" spans="1:13" ht="41.25" customHeight="1" x14ac:dyDescent="0.3">
      <c r="A65" s="136" t="s">
        <v>155</v>
      </c>
      <c r="B65" s="137"/>
      <c r="C65" s="145"/>
      <c r="D65" s="111" t="s">
        <v>207</v>
      </c>
      <c r="E65" s="112"/>
      <c r="F65" s="112"/>
      <c r="G65" s="112"/>
      <c r="H65" s="112"/>
      <c r="I65" s="112"/>
      <c r="J65" s="112"/>
      <c r="K65" s="112"/>
      <c r="L65" s="112"/>
      <c r="M65" s="113"/>
    </row>
    <row r="66" spans="1:13" ht="50.25" customHeight="1" x14ac:dyDescent="0.3">
      <c r="A66" s="111" t="s">
        <v>156</v>
      </c>
      <c r="B66" s="112"/>
      <c r="C66" s="113"/>
      <c r="D66" s="111" t="s">
        <v>208</v>
      </c>
      <c r="E66" s="112"/>
      <c r="F66" s="112"/>
      <c r="G66" s="112"/>
      <c r="H66" s="112"/>
      <c r="I66" s="112"/>
      <c r="J66" s="112"/>
      <c r="K66" s="112"/>
      <c r="L66" s="112"/>
      <c r="M66" s="113"/>
    </row>
    <row r="67" spans="1:13" ht="30.75" customHeight="1" x14ac:dyDescent="0.3">
      <c r="A67" s="136" t="s">
        <v>1</v>
      </c>
      <c r="B67" s="137"/>
      <c r="C67" s="145"/>
      <c r="D67" s="111" t="s">
        <v>210</v>
      </c>
      <c r="E67" s="112"/>
      <c r="F67" s="112"/>
      <c r="G67" s="112"/>
      <c r="H67" s="112"/>
      <c r="I67" s="112"/>
      <c r="J67" s="112"/>
      <c r="K67" s="112"/>
      <c r="L67" s="112"/>
      <c r="M67" s="113"/>
    </row>
    <row r="68" spans="1:13" ht="15" x14ac:dyDescent="0.3">
      <c r="A68" s="136" t="s">
        <v>157</v>
      </c>
      <c r="B68" s="137"/>
      <c r="C68" s="145"/>
      <c r="D68" s="111" t="s">
        <v>211</v>
      </c>
      <c r="E68" s="112"/>
      <c r="F68" s="112"/>
      <c r="G68" s="112"/>
      <c r="H68" s="112"/>
      <c r="I68" s="112"/>
      <c r="J68" s="112"/>
      <c r="K68" s="112"/>
      <c r="L68" s="112"/>
      <c r="M68" s="113"/>
    </row>
    <row r="69" spans="1:13" ht="15" x14ac:dyDescent="0.3">
      <c r="A69" s="136" t="s">
        <v>158</v>
      </c>
      <c r="B69" s="137"/>
      <c r="C69" s="145"/>
      <c r="D69" s="111" t="s">
        <v>212</v>
      </c>
      <c r="E69" s="112"/>
      <c r="F69" s="112"/>
      <c r="G69" s="112"/>
      <c r="H69" s="112"/>
      <c r="I69" s="112"/>
      <c r="J69" s="112"/>
      <c r="K69" s="112"/>
      <c r="L69" s="112"/>
      <c r="M69" s="113"/>
    </row>
    <row r="70" spans="1:13" ht="15" x14ac:dyDescent="0.3">
      <c r="A70" s="136" t="s">
        <v>114</v>
      </c>
      <c r="B70" s="137"/>
      <c r="C70" s="145"/>
      <c r="D70" s="111" t="s">
        <v>213</v>
      </c>
      <c r="E70" s="112"/>
      <c r="F70" s="112"/>
      <c r="G70" s="112"/>
      <c r="H70" s="112"/>
      <c r="I70" s="112"/>
      <c r="J70" s="112"/>
      <c r="K70" s="112"/>
      <c r="L70" s="112"/>
      <c r="M70" s="113"/>
    </row>
    <row r="71" spans="1:13" ht="15" x14ac:dyDescent="0.3">
      <c r="A71" s="136" t="s">
        <v>115</v>
      </c>
      <c r="B71" s="137"/>
      <c r="C71" s="145"/>
      <c r="D71" s="111" t="s">
        <v>214</v>
      </c>
      <c r="E71" s="112"/>
      <c r="F71" s="112"/>
      <c r="G71" s="112"/>
      <c r="H71" s="112"/>
      <c r="I71" s="112"/>
      <c r="J71" s="112"/>
      <c r="K71" s="112"/>
      <c r="L71" s="112"/>
      <c r="M71" s="113"/>
    </row>
    <row r="72" spans="1:13" ht="15" x14ac:dyDescent="0.3">
      <c r="A72" s="136" t="s">
        <v>159</v>
      </c>
      <c r="B72" s="137"/>
      <c r="C72" s="145"/>
      <c r="D72" s="111" t="s">
        <v>215</v>
      </c>
      <c r="E72" s="112"/>
      <c r="F72" s="112"/>
      <c r="G72" s="112"/>
      <c r="H72" s="112"/>
      <c r="I72" s="112"/>
      <c r="J72" s="112"/>
      <c r="K72" s="112"/>
      <c r="L72" s="112"/>
      <c r="M72" s="113"/>
    </row>
    <row r="73" spans="1:13" ht="15" x14ac:dyDescent="0.3">
      <c r="A73" s="136" t="s">
        <v>160</v>
      </c>
      <c r="B73" s="137"/>
      <c r="C73" s="145"/>
      <c r="D73" s="111" t="s">
        <v>216</v>
      </c>
      <c r="E73" s="112"/>
      <c r="F73" s="112"/>
      <c r="G73" s="112"/>
      <c r="H73" s="112"/>
      <c r="I73" s="112"/>
      <c r="J73" s="112"/>
      <c r="K73" s="112"/>
      <c r="L73" s="112"/>
      <c r="M73" s="113"/>
    </row>
    <row r="74" spans="1:13" ht="15" x14ac:dyDescent="0.3">
      <c r="A74" s="136" t="s">
        <v>217</v>
      </c>
      <c r="B74" s="137"/>
      <c r="C74" s="145"/>
      <c r="D74" s="111" t="s">
        <v>218</v>
      </c>
      <c r="E74" s="112"/>
      <c r="F74" s="112"/>
      <c r="G74" s="112"/>
      <c r="H74" s="112"/>
      <c r="I74" s="112"/>
      <c r="J74" s="112"/>
      <c r="K74" s="112"/>
      <c r="L74" s="112"/>
      <c r="M74" s="11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E15" zoomScaleNormal="100" workbookViewId="0">
      <selection activeCell="J15" sqref="J15"/>
    </sheetView>
  </sheetViews>
  <sheetFormatPr baseColWidth="10" defaultRowHeight="16.5" customHeight="1" x14ac:dyDescent="0.3"/>
  <cols>
    <col min="1" max="1" width="5" style="63"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6"/>
      <c r="H1" s="36"/>
      <c r="I1" s="27"/>
    </row>
    <row r="2" spans="1:10" s="8" customFormat="1" ht="65.25" customHeight="1" thickBot="1" x14ac:dyDescent="0.35">
      <c r="A2" s="50"/>
      <c r="G2" s="26"/>
      <c r="H2" s="36"/>
      <c r="I2" s="27"/>
    </row>
    <row r="3" spans="1:10" s="8" customFormat="1" ht="34.5" customHeight="1" x14ac:dyDescent="0.6">
      <c r="A3" s="50"/>
      <c r="B3" s="229"/>
      <c r="C3" s="230"/>
      <c r="D3" s="230"/>
      <c r="E3" s="225" t="s">
        <v>107</v>
      </c>
      <c r="F3" s="225"/>
      <c r="G3" s="225"/>
      <c r="H3" s="225"/>
      <c r="I3" s="225"/>
      <c r="J3" s="226"/>
    </row>
    <row r="4" spans="1:10" s="8" customFormat="1" ht="26.25" customHeight="1" x14ac:dyDescent="0.45">
      <c r="A4" s="50"/>
      <c r="B4" s="231"/>
      <c r="C4" s="232"/>
      <c r="D4" s="232"/>
      <c r="E4" s="227" t="s">
        <v>77</v>
      </c>
      <c r="F4" s="227"/>
      <c r="G4" s="227"/>
      <c r="H4" s="227"/>
      <c r="I4" s="227"/>
      <c r="J4" s="228"/>
    </row>
    <row r="5" spans="1:10" s="8" customFormat="1" ht="33" customHeight="1" x14ac:dyDescent="0.3">
      <c r="A5" s="50"/>
      <c r="B5" s="224" t="s">
        <v>61</v>
      </c>
      <c r="C5" s="224"/>
      <c r="D5" s="224"/>
      <c r="E5" s="28" t="s">
        <v>219</v>
      </c>
      <c r="F5" s="28"/>
      <c r="G5" s="35" t="s">
        <v>85</v>
      </c>
      <c r="H5" s="37" t="s">
        <v>280</v>
      </c>
      <c r="I5" s="237" t="s">
        <v>88</v>
      </c>
      <c r="J5" s="237"/>
    </row>
    <row r="6" spans="1:10" s="8" customFormat="1" ht="30.75" customHeight="1" x14ac:dyDescent="0.3">
      <c r="A6" s="50"/>
      <c r="B6" s="224" t="s">
        <v>120</v>
      </c>
      <c r="C6" s="224"/>
      <c r="D6" s="224"/>
      <c r="E6" s="28">
        <v>154172000247</v>
      </c>
      <c r="F6" s="28"/>
      <c r="G6" s="72" t="s">
        <v>62</v>
      </c>
      <c r="H6" s="28" t="s">
        <v>240</v>
      </c>
      <c r="I6" s="242">
        <f>IF(SUM(I9:I69)=0,"",AVERAGE(I9:I69))</f>
        <v>75.06557377049181</v>
      </c>
      <c r="J6" s="242"/>
    </row>
    <row r="7" spans="1:10" s="8" customFormat="1" ht="17.25" customHeight="1" x14ac:dyDescent="0.3">
      <c r="A7" s="50"/>
      <c r="B7" s="224" t="s">
        <v>86</v>
      </c>
      <c r="C7" s="224"/>
      <c r="D7" s="224"/>
      <c r="E7" s="243" t="s">
        <v>223</v>
      </c>
      <c r="F7" s="244"/>
      <c r="G7" s="244"/>
      <c r="H7" s="245"/>
      <c r="I7" s="242"/>
      <c r="J7" s="242"/>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t="str">
        <f>IF(I9&lt;61,MAX($A$8:A8)+1,"")</f>
        <v/>
      </c>
      <c r="B9" s="217" t="s">
        <v>4</v>
      </c>
      <c r="C9" s="65" t="s">
        <v>4</v>
      </c>
      <c r="D9" s="246">
        <f>IF(SUM(G9:G27)=0,"",AVERAGE(G9:G27))</f>
        <v>76.80952380952381</v>
      </c>
      <c r="E9" s="32" t="s">
        <v>6</v>
      </c>
      <c r="F9" s="68" t="s">
        <v>6</v>
      </c>
      <c r="G9" s="29">
        <f>IF(SUM(I9:I9)=0,"",AVERAGE(I9:I9))</f>
        <v>80</v>
      </c>
      <c r="H9" s="38" t="s">
        <v>92</v>
      </c>
      <c r="I9" s="30">
        <v>80</v>
      </c>
      <c r="J9" s="31" t="s">
        <v>259</v>
      </c>
    </row>
    <row r="10" spans="1:10" s="8" customFormat="1" ht="51" customHeight="1" x14ac:dyDescent="0.3">
      <c r="A10" s="64" t="str">
        <f>IF(I10&lt;61,MAX($A$8:A9)+1,"")</f>
        <v/>
      </c>
      <c r="B10" s="218"/>
      <c r="C10" s="65" t="s">
        <v>4</v>
      </c>
      <c r="D10" s="247"/>
      <c r="E10" s="220" t="s">
        <v>43</v>
      </c>
      <c r="F10" s="69" t="s">
        <v>43</v>
      </c>
      <c r="G10" s="236">
        <f>IF(SUM(I10:I12)=0,"",AVERAGE(I10:I12))</f>
        <v>78</v>
      </c>
      <c r="H10" s="38" t="s">
        <v>89</v>
      </c>
      <c r="I10" s="30">
        <v>80</v>
      </c>
      <c r="J10" s="31" t="s">
        <v>281</v>
      </c>
    </row>
    <row r="11" spans="1:10" s="8" customFormat="1" ht="93" customHeight="1" x14ac:dyDescent="0.3">
      <c r="A11" s="64" t="str">
        <f>IF(I11&lt;61,MAX($A$8:A10)+1,"")</f>
        <v/>
      </c>
      <c r="B11" s="218"/>
      <c r="C11" s="65" t="s">
        <v>4</v>
      </c>
      <c r="D11" s="247"/>
      <c r="E11" s="220"/>
      <c r="F11" s="69" t="s">
        <v>43</v>
      </c>
      <c r="G11" s="234"/>
      <c r="H11" s="38" t="s">
        <v>44</v>
      </c>
      <c r="I11" s="30">
        <v>76</v>
      </c>
      <c r="J11" s="31" t="s">
        <v>260</v>
      </c>
    </row>
    <row r="12" spans="1:10" s="8" customFormat="1" ht="32.25" customHeight="1" x14ac:dyDescent="0.3">
      <c r="A12" s="64" t="str">
        <f>IF(I12&lt;61,MAX($A$8:A11)+1,"")</f>
        <v/>
      </c>
      <c r="B12" s="218"/>
      <c r="C12" s="65" t="s">
        <v>4</v>
      </c>
      <c r="D12" s="247"/>
      <c r="E12" s="220"/>
      <c r="F12" s="69" t="s">
        <v>43</v>
      </c>
      <c r="G12" s="235"/>
      <c r="H12" s="38" t="s">
        <v>90</v>
      </c>
      <c r="I12" s="30">
        <v>78</v>
      </c>
      <c r="J12" s="31" t="s">
        <v>261</v>
      </c>
    </row>
    <row r="13" spans="1:10" s="8" customFormat="1" ht="45" customHeight="1" x14ac:dyDescent="0.3">
      <c r="A13" s="64" t="str">
        <f>IF(I13&lt;61,MAX($A$8:A12)+1,"")</f>
        <v/>
      </c>
      <c r="B13" s="218"/>
      <c r="C13" s="65" t="s">
        <v>4</v>
      </c>
      <c r="D13" s="247"/>
      <c r="E13" s="220" t="s">
        <v>45</v>
      </c>
      <c r="F13" s="69" t="s">
        <v>45</v>
      </c>
      <c r="G13" s="236">
        <f>IF(SUM(I13:I14)=0,"",AVERAGE(I13:I14))</f>
        <v>78</v>
      </c>
      <c r="H13" s="38" t="s">
        <v>10</v>
      </c>
      <c r="I13" s="30">
        <v>75</v>
      </c>
      <c r="J13" s="31" t="s">
        <v>282</v>
      </c>
    </row>
    <row r="14" spans="1:10" s="8" customFormat="1" ht="30.75" customHeight="1" x14ac:dyDescent="0.3">
      <c r="A14" s="64" t="str">
        <f>IF(I14&lt;61,MAX($A$8:A13)+1,"")</f>
        <v/>
      </c>
      <c r="B14" s="218"/>
      <c r="C14" s="65" t="s">
        <v>4</v>
      </c>
      <c r="D14" s="247"/>
      <c r="E14" s="220"/>
      <c r="F14" s="69" t="s">
        <v>45</v>
      </c>
      <c r="G14" s="235"/>
      <c r="H14" s="38" t="s">
        <v>93</v>
      </c>
      <c r="I14" s="30">
        <v>81</v>
      </c>
      <c r="J14" s="31" t="s">
        <v>220</v>
      </c>
    </row>
    <row r="15" spans="1:10" s="8" customFormat="1" ht="48" customHeight="1" x14ac:dyDescent="0.3">
      <c r="A15" s="64" t="str">
        <f>IF(I15&lt;61,MAX($A$8:A14)+1,"")</f>
        <v/>
      </c>
      <c r="B15" s="218"/>
      <c r="C15" s="65" t="s">
        <v>4</v>
      </c>
      <c r="D15" s="247"/>
      <c r="E15" s="220" t="s">
        <v>46</v>
      </c>
      <c r="F15" s="69" t="s">
        <v>46</v>
      </c>
      <c r="G15" s="233">
        <f>IF(SUM(I15:I20)=0,"",AVERAGE(I15:I20))</f>
        <v>73.333333333333329</v>
      </c>
      <c r="H15" s="38" t="s">
        <v>47</v>
      </c>
      <c r="I15" s="30">
        <v>80</v>
      </c>
      <c r="J15" s="31" t="s">
        <v>283</v>
      </c>
    </row>
    <row r="16" spans="1:10" s="8" customFormat="1" ht="44.25" customHeight="1" x14ac:dyDescent="0.3">
      <c r="A16" s="64">
        <f>IF(I16&lt;61,MAX($A$8:A15)+1,"")</f>
        <v>1</v>
      </c>
      <c r="B16" s="218"/>
      <c r="C16" s="65" t="s">
        <v>4</v>
      </c>
      <c r="D16" s="247"/>
      <c r="E16" s="220"/>
      <c r="F16" s="69" t="s">
        <v>46</v>
      </c>
      <c r="G16" s="234"/>
      <c r="H16" s="38" t="s">
        <v>7</v>
      </c>
      <c r="I16" s="30">
        <v>60</v>
      </c>
      <c r="J16" s="31" t="s">
        <v>262</v>
      </c>
    </row>
    <row r="17" spans="1:10" s="8" customFormat="1" ht="45" customHeight="1" x14ac:dyDescent="0.3">
      <c r="A17" s="64" t="str">
        <f>IF(I17&lt;61,MAX($A$8:A16)+1,"")</f>
        <v/>
      </c>
      <c r="B17" s="218"/>
      <c r="C17" s="65" t="s">
        <v>4</v>
      </c>
      <c r="D17" s="247"/>
      <c r="E17" s="220"/>
      <c r="F17" s="69" t="s">
        <v>46</v>
      </c>
      <c r="G17" s="234"/>
      <c r="H17" s="39" t="s">
        <v>94</v>
      </c>
      <c r="I17" s="30">
        <v>70</v>
      </c>
      <c r="J17" s="31" t="s">
        <v>284</v>
      </c>
    </row>
    <row r="18" spans="1:10" s="8" customFormat="1" ht="60" customHeight="1" x14ac:dyDescent="0.3">
      <c r="A18" s="64" t="str">
        <f>IF(I18&lt;61,MAX($A$8:A17)+1,"")</f>
        <v/>
      </c>
      <c r="B18" s="218"/>
      <c r="C18" s="65" t="s">
        <v>4</v>
      </c>
      <c r="D18" s="247"/>
      <c r="E18" s="220"/>
      <c r="F18" s="69" t="s">
        <v>46</v>
      </c>
      <c r="G18" s="234"/>
      <c r="H18" s="38" t="s">
        <v>91</v>
      </c>
      <c r="I18" s="30">
        <v>70</v>
      </c>
      <c r="J18" s="31" t="s">
        <v>285</v>
      </c>
    </row>
    <row r="19" spans="1:10" s="8" customFormat="1" ht="48" customHeight="1" x14ac:dyDescent="0.3">
      <c r="A19" s="64" t="str">
        <f>IF(I19&lt;61,MAX($A$8:A18)+1,"")</f>
        <v/>
      </c>
      <c r="B19" s="218"/>
      <c r="C19" s="65" t="s">
        <v>4</v>
      </c>
      <c r="D19" s="247"/>
      <c r="E19" s="220"/>
      <c r="F19" s="69" t="s">
        <v>46</v>
      </c>
      <c r="G19" s="234"/>
      <c r="H19" s="38" t="s">
        <v>95</v>
      </c>
      <c r="I19" s="30">
        <v>80</v>
      </c>
      <c r="J19" s="31" t="s">
        <v>221</v>
      </c>
    </row>
    <row r="20" spans="1:10" s="8" customFormat="1" ht="30" customHeight="1" x14ac:dyDescent="0.3">
      <c r="A20" s="64" t="str">
        <f>IF(I20&lt;61,MAX($A$8:A19)+1,"")</f>
        <v/>
      </c>
      <c r="B20" s="218"/>
      <c r="C20" s="65" t="s">
        <v>4</v>
      </c>
      <c r="D20" s="247"/>
      <c r="E20" s="220"/>
      <c r="F20" s="69" t="s">
        <v>46</v>
      </c>
      <c r="G20" s="235"/>
      <c r="H20" s="38" t="s">
        <v>11</v>
      </c>
      <c r="I20" s="30">
        <v>80</v>
      </c>
      <c r="J20" s="31" t="s">
        <v>222</v>
      </c>
    </row>
    <row r="21" spans="1:10" s="8" customFormat="1" ht="31.5" customHeight="1" x14ac:dyDescent="0.3">
      <c r="A21" s="64" t="str">
        <f>IF(I21&lt;61,MAX($A$8:A20)+1,"")</f>
        <v/>
      </c>
      <c r="B21" s="218"/>
      <c r="C21" s="65" t="s">
        <v>4</v>
      </c>
      <c r="D21" s="247"/>
      <c r="E21" s="220" t="s">
        <v>48</v>
      </c>
      <c r="F21" s="69" t="s">
        <v>48</v>
      </c>
      <c r="G21" s="233">
        <f>IF(SUM(I21:I27)=0,"",AVERAGE(I21:I27))</f>
        <v>74.714285714285708</v>
      </c>
      <c r="H21" s="38" t="s">
        <v>12</v>
      </c>
      <c r="I21" s="30">
        <v>74</v>
      </c>
      <c r="J21" s="31" t="s">
        <v>286</v>
      </c>
    </row>
    <row r="22" spans="1:10" s="8" customFormat="1" ht="41.25" customHeight="1" x14ac:dyDescent="0.3">
      <c r="A22" s="64" t="str">
        <f>IF(I22&lt;61,MAX($A$8:A21)+1,"")</f>
        <v/>
      </c>
      <c r="B22" s="218"/>
      <c r="C22" s="65" t="s">
        <v>4</v>
      </c>
      <c r="D22" s="247"/>
      <c r="E22" s="220"/>
      <c r="F22" s="69" t="s">
        <v>48</v>
      </c>
      <c r="G22" s="233"/>
      <c r="H22" s="38" t="s">
        <v>96</v>
      </c>
      <c r="I22" s="30">
        <v>72</v>
      </c>
      <c r="J22" s="31" t="s">
        <v>287</v>
      </c>
    </row>
    <row r="23" spans="1:10" s="8" customFormat="1" ht="59.25" customHeight="1" x14ac:dyDescent="0.3">
      <c r="A23" s="64" t="str">
        <f>IF(I23&lt;61,MAX($A$8:A22)+1,"")</f>
        <v/>
      </c>
      <c r="B23" s="218"/>
      <c r="C23" s="65" t="s">
        <v>4</v>
      </c>
      <c r="D23" s="247"/>
      <c r="E23" s="220"/>
      <c r="F23" s="69" t="s">
        <v>48</v>
      </c>
      <c r="G23" s="233"/>
      <c r="H23" s="38" t="s">
        <v>14</v>
      </c>
      <c r="I23" s="30">
        <v>80</v>
      </c>
      <c r="J23" s="31" t="s">
        <v>288</v>
      </c>
    </row>
    <row r="24" spans="1:10" s="8" customFormat="1" ht="44.25" customHeight="1" x14ac:dyDescent="0.3">
      <c r="A24" s="64">
        <f>IF(I24&lt;61,MAX($A$8:A23)+1,"")</f>
        <v>2</v>
      </c>
      <c r="B24" s="218"/>
      <c r="C24" s="65" t="s">
        <v>4</v>
      </c>
      <c r="D24" s="247"/>
      <c r="E24" s="220"/>
      <c r="F24" s="69" t="s">
        <v>48</v>
      </c>
      <c r="G24" s="233"/>
      <c r="H24" s="38" t="s">
        <v>8</v>
      </c>
      <c r="I24" s="30">
        <v>60</v>
      </c>
      <c r="J24" s="31" t="s">
        <v>289</v>
      </c>
    </row>
    <row r="25" spans="1:10" s="8" customFormat="1" ht="33.75" customHeight="1" x14ac:dyDescent="0.3">
      <c r="A25" s="64" t="str">
        <f>IF(I25&lt;61,MAX($A$8:A24)+1,"")</f>
        <v/>
      </c>
      <c r="B25" s="218"/>
      <c r="C25" s="65" t="s">
        <v>4</v>
      </c>
      <c r="D25" s="247"/>
      <c r="E25" s="220"/>
      <c r="F25" s="69" t="s">
        <v>48</v>
      </c>
      <c r="G25" s="233"/>
      <c r="H25" s="38" t="s">
        <v>13</v>
      </c>
      <c r="I25" s="30">
        <v>79</v>
      </c>
      <c r="J25" s="31" t="s">
        <v>290</v>
      </c>
    </row>
    <row r="26" spans="1:10" s="8" customFormat="1" ht="35.25" customHeight="1" x14ac:dyDescent="0.3">
      <c r="A26" s="64" t="str">
        <f>IF(I26&lt;61,MAX($A$8:A25)+1,"")</f>
        <v/>
      </c>
      <c r="B26" s="218"/>
      <c r="C26" s="65" t="s">
        <v>4</v>
      </c>
      <c r="D26" s="247"/>
      <c r="E26" s="220"/>
      <c r="F26" s="69" t="s">
        <v>48</v>
      </c>
      <c r="G26" s="233"/>
      <c r="H26" s="38" t="s">
        <v>49</v>
      </c>
      <c r="I26" s="30">
        <v>82</v>
      </c>
      <c r="J26" s="31" t="s">
        <v>241</v>
      </c>
    </row>
    <row r="27" spans="1:10" s="8" customFormat="1" ht="75" customHeight="1" x14ac:dyDescent="0.3">
      <c r="A27" s="64" t="str">
        <f>IF(I27&lt;61,MAX($A$8:A26)+1,"")</f>
        <v/>
      </c>
      <c r="B27" s="219"/>
      <c r="C27" s="65" t="s">
        <v>4</v>
      </c>
      <c r="D27" s="248"/>
      <c r="E27" s="220"/>
      <c r="F27" s="69" t="s">
        <v>48</v>
      </c>
      <c r="G27" s="233"/>
      <c r="H27" s="38" t="s">
        <v>15</v>
      </c>
      <c r="I27" s="30">
        <v>76</v>
      </c>
      <c r="J27" s="31" t="s">
        <v>258</v>
      </c>
    </row>
    <row r="28" spans="1:10" s="8" customFormat="1" ht="31.5" customHeight="1" x14ac:dyDescent="0.3">
      <c r="A28" s="64" t="str">
        <f>IF(I28&lt;61,MAX($A$8:A27)+1,"")</f>
        <v/>
      </c>
      <c r="B28" s="256" t="s">
        <v>5</v>
      </c>
      <c r="C28" s="66" t="s">
        <v>5</v>
      </c>
      <c r="D28" s="252">
        <f>IF(SUM(I28:I54)=0,"",AVERAGE(I28:I55))</f>
        <v>75.714285714285708</v>
      </c>
      <c r="E28" s="214" t="s">
        <v>50</v>
      </c>
      <c r="F28" s="70" t="s">
        <v>50</v>
      </c>
      <c r="G28" s="233">
        <f>IF(SUM(I28:I34)=0,"",AVERAGE(I28:I34))</f>
        <v>80</v>
      </c>
      <c r="H28" s="38" t="s">
        <v>42</v>
      </c>
      <c r="I28" s="30">
        <v>80</v>
      </c>
      <c r="J28" s="31" t="s">
        <v>291</v>
      </c>
    </row>
    <row r="29" spans="1:10" s="8" customFormat="1" ht="33.75" customHeight="1" x14ac:dyDescent="0.3">
      <c r="A29" s="64" t="str">
        <f>IF(I29&lt;61,MAX($A$8:A28)+1,"")</f>
        <v/>
      </c>
      <c r="B29" s="257"/>
      <c r="C29" s="66" t="s">
        <v>5</v>
      </c>
      <c r="D29" s="240"/>
      <c r="E29" s="215"/>
      <c r="F29" s="70" t="s">
        <v>50</v>
      </c>
      <c r="G29" s="233"/>
      <c r="H29" s="38" t="s">
        <v>16</v>
      </c>
      <c r="I29" s="30">
        <v>82</v>
      </c>
      <c r="J29" s="31" t="s">
        <v>242</v>
      </c>
    </row>
    <row r="30" spans="1:10" s="8" customFormat="1" ht="45.75" customHeight="1" x14ac:dyDescent="0.3">
      <c r="A30" s="64" t="str">
        <f>IF(I30&lt;61,MAX($A$8:A29)+1,"")</f>
        <v/>
      </c>
      <c r="B30" s="257"/>
      <c r="C30" s="66" t="s">
        <v>5</v>
      </c>
      <c r="D30" s="240"/>
      <c r="E30" s="215"/>
      <c r="F30" s="70" t="s">
        <v>50</v>
      </c>
      <c r="G30" s="233"/>
      <c r="H30" s="38" t="s">
        <v>97</v>
      </c>
      <c r="I30" s="30">
        <v>82</v>
      </c>
      <c r="J30" s="31" t="s">
        <v>292</v>
      </c>
    </row>
    <row r="31" spans="1:10" s="8" customFormat="1" ht="39" customHeight="1" x14ac:dyDescent="0.3">
      <c r="A31" s="64" t="str">
        <f>IF(I31&lt;61,MAX($A$8:A30)+1,"")</f>
        <v/>
      </c>
      <c r="B31" s="257"/>
      <c r="C31" s="66" t="s">
        <v>5</v>
      </c>
      <c r="D31" s="240"/>
      <c r="E31" s="215"/>
      <c r="F31" s="70" t="s">
        <v>50</v>
      </c>
      <c r="G31" s="233"/>
      <c r="H31" s="38" t="s">
        <v>17</v>
      </c>
      <c r="I31" s="30">
        <v>80</v>
      </c>
      <c r="J31" s="31" t="s">
        <v>293</v>
      </c>
    </row>
    <row r="32" spans="1:10" s="8" customFormat="1" ht="47.25" customHeight="1" x14ac:dyDescent="0.3">
      <c r="A32" s="64" t="str">
        <f>IF(I32&lt;61,MAX($A$8:A31)+1,"")</f>
        <v/>
      </c>
      <c r="B32" s="257"/>
      <c r="C32" s="66" t="s">
        <v>5</v>
      </c>
      <c r="D32" s="240"/>
      <c r="E32" s="215"/>
      <c r="F32" s="70" t="s">
        <v>50</v>
      </c>
      <c r="G32" s="233"/>
      <c r="H32" s="38" t="s">
        <v>18</v>
      </c>
      <c r="I32" s="30">
        <v>80</v>
      </c>
      <c r="J32" s="31" t="s">
        <v>263</v>
      </c>
    </row>
    <row r="33" spans="1:10" s="8" customFormat="1" ht="50.25" customHeight="1" x14ac:dyDescent="0.3">
      <c r="A33" s="64" t="str">
        <f>IF(I33&lt;61,MAX($A$8:A32)+1,"")</f>
        <v/>
      </c>
      <c r="B33" s="257"/>
      <c r="C33" s="66" t="s">
        <v>5</v>
      </c>
      <c r="D33" s="240"/>
      <c r="E33" s="215"/>
      <c r="F33" s="70" t="s">
        <v>50</v>
      </c>
      <c r="G33" s="233"/>
      <c r="H33" s="38" t="s">
        <v>52</v>
      </c>
      <c r="I33" s="30">
        <v>80</v>
      </c>
      <c r="J33" s="31" t="s">
        <v>243</v>
      </c>
    </row>
    <row r="34" spans="1:10" s="8" customFormat="1" ht="45" customHeight="1" x14ac:dyDescent="0.3">
      <c r="A34" s="64" t="str">
        <f>IF(I34&lt;61,MAX($A$8:A33)+1,"")</f>
        <v/>
      </c>
      <c r="B34" s="257"/>
      <c r="C34" s="66" t="s">
        <v>5</v>
      </c>
      <c r="D34" s="240"/>
      <c r="E34" s="216"/>
      <c r="F34" s="70" t="s">
        <v>50</v>
      </c>
      <c r="G34" s="233"/>
      <c r="H34" s="38" t="s">
        <v>19</v>
      </c>
      <c r="I34" s="30">
        <v>76</v>
      </c>
      <c r="J34" s="31" t="s">
        <v>294</v>
      </c>
    </row>
    <row r="35" spans="1:10" s="8" customFormat="1" ht="25.5" customHeight="1" x14ac:dyDescent="0.3">
      <c r="A35" s="64" t="str">
        <f>IF(I35&lt;61,MAX($A$8:A34)+1,"")</f>
        <v/>
      </c>
      <c r="B35" s="257"/>
      <c r="C35" s="66" t="s">
        <v>5</v>
      </c>
      <c r="D35" s="240"/>
      <c r="E35" s="214" t="s">
        <v>51</v>
      </c>
      <c r="F35" s="70" t="s">
        <v>51</v>
      </c>
      <c r="G35" s="233">
        <f>IF(SUM(I35,I37)=0,"",AVERAGE(I35:I37))</f>
        <v>73.666666666666671</v>
      </c>
      <c r="H35" s="38" t="s">
        <v>20</v>
      </c>
      <c r="I35" s="30">
        <v>76</v>
      </c>
      <c r="J35" s="31" t="s">
        <v>224</v>
      </c>
    </row>
    <row r="36" spans="1:10" s="8" customFormat="1" ht="46.5" customHeight="1" x14ac:dyDescent="0.3">
      <c r="A36" s="64" t="str">
        <f>IF(I36&lt;61,MAX($A$8:A35)+1,"")</f>
        <v/>
      </c>
      <c r="B36" s="257"/>
      <c r="C36" s="66" t="s">
        <v>5</v>
      </c>
      <c r="D36" s="240"/>
      <c r="E36" s="215"/>
      <c r="F36" s="70" t="s">
        <v>51</v>
      </c>
      <c r="G36" s="233"/>
      <c r="H36" s="38" t="s">
        <v>53</v>
      </c>
      <c r="I36" s="30">
        <v>73</v>
      </c>
      <c r="J36" s="31" t="s">
        <v>264</v>
      </c>
    </row>
    <row r="37" spans="1:10" s="8" customFormat="1" ht="40.5" customHeight="1" x14ac:dyDescent="0.3">
      <c r="A37" s="64" t="str">
        <f>IF(I37&lt;61,MAX($A$8:A36)+1,"")</f>
        <v/>
      </c>
      <c r="B37" s="257"/>
      <c r="C37" s="66" t="s">
        <v>5</v>
      </c>
      <c r="D37" s="240"/>
      <c r="E37" s="216"/>
      <c r="F37" s="70" t="s">
        <v>51</v>
      </c>
      <c r="G37" s="233"/>
      <c r="H37" s="38" t="s">
        <v>98</v>
      </c>
      <c r="I37" s="30">
        <v>72</v>
      </c>
      <c r="J37" s="31" t="s">
        <v>265</v>
      </c>
    </row>
    <row r="38" spans="1:10" s="8" customFormat="1" ht="37.5" customHeight="1" x14ac:dyDescent="0.3">
      <c r="A38" s="64">
        <f>IF(I38&lt;61,MAX($A$8:A37)+1,"")</f>
        <v>3</v>
      </c>
      <c r="B38" s="257"/>
      <c r="C38" s="66" t="s">
        <v>5</v>
      </c>
      <c r="D38" s="240"/>
      <c r="E38" s="214" t="s">
        <v>54</v>
      </c>
      <c r="F38" s="70" t="s">
        <v>54</v>
      </c>
      <c r="G38" s="233">
        <f>IF(SUM(I38:I40)=0,"",AVERAGE(I38:I40))</f>
        <v>66.666666666666671</v>
      </c>
      <c r="H38" s="38" t="s">
        <v>21</v>
      </c>
      <c r="I38" s="30">
        <v>60</v>
      </c>
      <c r="J38" s="31" t="s">
        <v>266</v>
      </c>
    </row>
    <row r="39" spans="1:10" s="8" customFormat="1" ht="36" customHeight="1" x14ac:dyDescent="0.3">
      <c r="A39" s="64">
        <f>IF(I39&lt;61,MAX($A$8:A38)+1,"")</f>
        <v>4</v>
      </c>
      <c r="B39" s="257"/>
      <c r="C39" s="66" t="s">
        <v>5</v>
      </c>
      <c r="D39" s="240"/>
      <c r="E39" s="215"/>
      <c r="F39" s="70" t="s">
        <v>54</v>
      </c>
      <c r="G39" s="233"/>
      <c r="H39" s="38" t="s">
        <v>9</v>
      </c>
      <c r="I39" s="30">
        <v>60</v>
      </c>
      <c r="J39" s="31" t="s">
        <v>244</v>
      </c>
    </row>
    <row r="40" spans="1:10" s="8" customFormat="1" ht="51" customHeight="1" x14ac:dyDescent="0.3">
      <c r="A40" s="64" t="str">
        <f>IF(I40&lt;61,MAX($A$8:A39)+1,"")</f>
        <v/>
      </c>
      <c r="B40" s="257"/>
      <c r="C40" s="66" t="s">
        <v>5</v>
      </c>
      <c r="D40" s="240"/>
      <c r="E40" s="216"/>
      <c r="F40" s="70" t="s">
        <v>54</v>
      </c>
      <c r="G40" s="233"/>
      <c r="H40" s="38" t="s">
        <v>22</v>
      </c>
      <c r="I40" s="30">
        <v>80</v>
      </c>
      <c r="J40" s="106" t="s">
        <v>245</v>
      </c>
    </row>
    <row r="41" spans="1:10" s="8" customFormat="1" ht="57.75" customHeight="1" x14ac:dyDescent="0.3">
      <c r="A41" s="64" t="str">
        <f>IF(I41&lt;61,MAX($A$8:A40)+1,"")</f>
        <v/>
      </c>
      <c r="B41" s="257"/>
      <c r="C41" s="66" t="s">
        <v>5</v>
      </c>
      <c r="D41" s="240"/>
      <c r="E41" s="214" t="s">
        <v>55</v>
      </c>
      <c r="F41" s="70" t="s">
        <v>55</v>
      </c>
      <c r="G41" s="233">
        <f>IF(SUM(I41:I43)=0,"",AVERAGE(I41:I43))</f>
        <v>76.666666666666671</v>
      </c>
      <c r="H41" s="38" t="s">
        <v>99</v>
      </c>
      <c r="I41" s="30">
        <v>75</v>
      </c>
      <c r="J41" s="31" t="s">
        <v>267</v>
      </c>
    </row>
    <row r="42" spans="1:10" s="8" customFormat="1" ht="48.75" customHeight="1" x14ac:dyDescent="0.3">
      <c r="A42" s="64" t="str">
        <f>IF(I42&lt;61,MAX($A$8:A41)+1,"")</f>
        <v/>
      </c>
      <c r="B42" s="257"/>
      <c r="C42" s="66" t="s">
        <v>5</v>
      </c>
      <c r="D42" s="240"/>
      <c r="E42" s="215"/>
      <c r="F42" s="70" t="s">
        <v>55</v>
      </c>
      <c r="G42" s="233"/>
      <c r="H42" s="38" t="s">
        <v>23</v>
      </c>
      <c r="I42" s="30">
        <v>75</v>
      </c>
      <c r="J42" s="31" t="s">
        <v>268</v>
      </c>
    </row>
    <row r="43" spans="1:10" s="8" customFormat="1" ht="50.25" customHeight="1" x14ac:dyDescent="0.3">
      <c r="A43" s="64" t="str">
        <f>IF(I43&lt;61,MAX($A$8:A42)+1,"")</f>
        <v/>
      </c>
      <c r="B43" s="257"/>
      <c r="C43" s="66" t="s">
        <v>5</v>
      </c>
      <c r="D43" s="240"/>
      <c r="E43" s="216"/>
      <c r="F43" s="70" t="s">
        <v>55</v>
      </c>
      <c r="G43" s="233"/>
      <c r="H43" s="38" t="s">
        <v>24</v>
      </c>
      <c r="I43" s="30">
        <v>80</v>
      </c>
      <c r="J43" s="31" t="s">
        <v>267</v>
      </c>
    </row>
    <row r="44" spans="1:10" s="8" customFormat="1" ht="30.75" customHeight="1" x14ac:dyDescent="0.3">
      <c r="A44" s="64" t="str">
        <f>IF(I44&lt;61,MAX($A$8:A43)+1,"")</f>
        <v/>
      </c>
      <c r="B44" s="257"/>
      <c r="C44" s="66" t="s">
        <v>5</v>
      </c>
      <c r="D44" s="240"/>
      <c r="E44" s="249" t="s">
        <v>56</v>
      </c>
      <c r="F44" s="71" t="s">
        <v>56</v>
      </c>
      <c r="G44" s="233">
        <f>IF(SUM(I44:I54)=0,"",AVERAGE(I44:I55))</f>
        <v>75.75</v>
      </c>
      <c r="H44" s="38" t="s">
        <v>100</v>
      </c>
      <c r="I44" s="30">
        <v>70</v>
      </c>
      <c r="J44" s="33" t="s">
        <v>295</v>
      </c>
    </row>
    <row r="45" spans="1:10" s="8" customFormat="1" ht="60.75" customHeight="1" x14ac:dyDescent="0.3">
      <c r="A45" s="64" t="str">
        <f>IF(I45&lt;61,MAX($A$8:A44)+1,"")</f>
        <v/>
      </c>
      <c r="B45" s="257"/>
      <c r="C45" s="66" t="s">
        <v>5</v>
      </c>
      <c r="D45" s="240"/>
      <c r="E45" s="250"/>
      <c r="F45" s="71" t="s">
        <v>56</v>
      </c>
      <c r="G45" s="233"/>
      <c r="H45" s="38" t="s">
        <v>27</v>
      </c>
      <c r="I45" s="30">
        <v>68</v>
      </c>
      <c r="J45" s="33" t="s">
        <v>296</v>
      </c>
    </row>
    <row r="46" spans="1:10" s="8" customFormat="1" ht="47.25" customHeight="1" x14ac:dyDescent="0.3">
      <c r="A46" s="64" t="str">
        <f>IF(I46&lt;61,MAX($A$8:A45)+1,"")</f>
        <v/>
      </c>
      <c r="B46" s="257"/>
      <c r="C46" s="66" t="s">
        <v>5</v>
      </c>
      <c r="D46" s="240"/>
      <c r="E46" s="250"/>
      <c r="F46" s="71" t="s">
        <v>56</v>
      </c>
      <c r="G46" s="233"/>
      <c r="H46" s="38" t="s">
        <v>25</v>
      </c>
      <c r="I46" s="30">
        <v>72</v>
      </c>
      <c r="J46" s="33" t="s">
        <v>246</v>
      </c>
    </row>
    <row r="47" spans="1:10" s="8" customFormat="1" ht="57.75" customHeight="1" x14ac:dyDescent="0.3">
      <c r="A47" s="64" t="str">
        <f>IF(I47&lt;61,MAX($A$8:A46)+1,"")</f>
        <v/>
      </c>
      <c r="B47" s="257"/>
      <c r="C47" s="66" t="s">
        <v>5</v>
      </c>
      <c r="D47" s="240"/>
      <c r="E47" s="250"/>
      <c r="F47" s="71" t="s">
        <v>56</v>
      </c>
      <c r="G47" s="233"/>
      <c r="H47" s="38" t="s">
        <v>28</v>
      </c>
      <c r="I47" s="30">
        <v>72</v>
      </c>
      <c r="J47" s="33" t="s">
        <v>269</v>
      </c>
    </row>
    <row r="48" spans="1:10" s="8" customFormat="1" ht="45.75" customHeight="1" x14ac:dyDescent="0.3">
      <c r="A48" s="64" t="str">
        <f>IF(I48&lt;61,MAX($A$8:A47)+1,"")</f>
        <v/>
      </c>
      <c r="B48" s="257"/>
      <c r="C48" s="66" t="s">
        <v>5</v>
      </c>
      <c r="D48" s="240"/>
      <c r="E48" s="250"/>
      <c r="F48" s="71" t="s">
        <v>56</v>
      </c>
      <c r="G48" s="233"/>
      <c r="H48" s="38" t="s">
        <v>101</v>
      </c>
      <c r="I48" s="30">
        <v>75</v>
      </c>
      <c r="J48" s="33" t="s">
        <v>297</v>
      </c>
    </row>
    <row r="49" spans="1:10" s="8" customFormat="1" ht="34.5" customHeight="1" x14ac:dyDescent="0.3">
      <c r="A49" s="64" t="str">
        <f>IF(I49&lt;61,MAX($A$8:A48)+1,"")</f>
        <v/>
      </c>
      <c r="B49" s="257"/>
      <c r="C49" s="66" t="s">
        <v>5</v>
      </c>
      <c r="D49" s="240"/>
      <c r="E49" s="250"/>
      <c r="F49" s="71" t="s">
        <v>56</v>
      </c>
      <c r="G49" s="233"/>
      <c r="H49" s="38" t="s">
        <v>102</v>
      </c>
      <c r="I49" s="30">
        <v>75</v>
      </c>
      <c r="J49" s="33" t="s">
        <v>298</v>
      </c>
    </row>
    <row r="50" spans="1:10" s="8" customFormat="1" ht="36" customHeight="1" x14ac:dyDescent="0.3">
      <c r="A50" s="64" t="str">
        <f>IF(I50&lt;61,MAX($A$8:A49)+1,"")</f>
        <v/>
      </c>
      <c r="B50" s="257"/>
      <c r="C50" s="66" t="s">
        <v>5</v>
      </c>
      <c r="D50" s="240"/>
      <c r="E50" s="250"/>
      <c r="F50" s="71" t="s">
        <v>56</v>
      </c>
      <c r="G50" s="233"/>
      <c r="H50" s="38" t="s">
        <v>32</v>
      </c>
      <c r="I50" s="30">
        <v>75</v>
      </c>
      <c r="J50" s="33" t="s">
        <v>225</v>
      </c>
    </row>
    <row r="51" spans="1:10" s="8" customFormat="1" ht="55.5" customHeight="1" x14ac:dyDescent="0.3">
      <c r="A51" s="64" t="str">
        <f>IF(I51&lt;61,MAX($A$8:A50)+1,"")</f>
        <v/>
      </c>
      <c r="B51" s="257"/>
      <c r="C51" s="66" t="s">
        <v>5</v>
      </c>
      <c r="D51" s="240"/>
      <c r="E51" s="250"/>
      <c r="F51" s="71" t="s">
        <v>56</v>
      </c>
      <c r="G51" s="233"/>
      <c r="H51" s="38" t="s">
        <v>29</v>
      </c>
      <c r="I51" s="30">
        <v>82</v>
      </c>
      <c r="J51" s="107" t="s">
        <v>299</v>
      </c>
    </row>
    <row r="52" spans="1:10" s="8" customFormat="1" ht="21" customHeight="1" x14ac:dyDescent="0.3">
      <c r="A52" s="64" t="str">
        <f>IF(I52&lt;61,MAX($A$8:A51)+1,"")</f>
        <v/>
      </c>
      <c r="B52" s="257"/>
      <c r="C52" s="66" t="s">
        <v>5</v>
      </c>
      <c r="D52" s="240"/>
      <c r="E52" s="250"/>
      <c r="F52" s="71" t="s">
        <v>56</v>
      </c>
      <c r="G52" s="233"/>
      <c r="H52" s="38" t="s">
        <v>31</v>
      </c>
      <c r="I52" s="30">
        <v>80</v>
      </c>
      <c r="J52" s="33" t="s">
        <v>300</v>
      </c>
    </row>
    <row r="53" spans="1:10" s="8" customFormat="1" ht="31.5" customHeight="1" x14ac:dyDescent="0.3">
      <c r="A53" s="64" t="str">
        <f>IF(I53&lt;61,MAX($A$8:A52)+1,"")</f>
        <v/>
      </c>
      <c r="B53" s="257"/>
      <c r="C53" s="66" t="s">
        <v>5</v>
      </c>
      <c r="D53" s="240"/>
      <c r="E53" s="250"/>
      <c r="F53" s="71" t="s">
        <v>56</v>
      </c>
      <c r="G53" s="233"/>
      <c r="H53" s="38" t="s">
        <v>103</v>
      </c>
      <c r="I53" s="30">
        <v>80</v>
      </c>
      <c r="J53" s="33" t="s">
        <v>301</v>
      </c>
    </row>
    <row r="54" spans="1:10" s="8" customFormat="1" ht="28.5" customHeight="1" x14ac:dyDescent="0.3">
      <c r="A54" s="64" t="str">
        <f>IF(I54&lt;61,MAX($A$8:A53)+1,"")</f>
        <v/>
      </c>
      <c r="B54" s="257"/>
      <c r="C54" s="66" t="s">
        <v>5</v>
      </c>
      <c r="D54" s="240"/>
      <c r="E54" s="250"/>
      <c r="F54" s="71" t="s">
        <v>56</v>
      </c>
      <c r="G54" s="233"/>
      <c r="H54" s="38" t="s">
        <v>30</v>
      </c>
      <c r="I54" s="30">
        <v>80</v>
      </c>
      <c r="J54" s="33" t="s">
        <v>226</v>
      </c>
    </row>
    <row r="55" spans="1:10" s="8" customFormat="1" ht="58.5" customHeight="1" x14ac:dyDescent="0.3">
      <c r="A55" s="64" t="str">
        <f>IF(I55&lt;61,MAX($A$8:A54)+1,"")</f>
        <v/>
      </c>
      <c r="B55" s="258"/>
      <c r="C55" s="66" t="s">
        <v>5</v>
      </c>
      <c r="D55" s="253"/>
      <c r="E55" s="251"/>
      <c r="F55" s="71" t="s">
        <v>56</v>
      </c>
      <c r="G55" s="233"/>
      <c r="H55" s="38" t="s">
        <v>59</v>
      </c>
      <c r="I55" s="30">
        <v>80</v>
      </c>
      <c r="J55" s="33" t="s">
        <v>228</v>
      </c>
    </row>
    <row r="56" spans="1:10" s="8" customFormat="1" ht="23.25" customHeight="1" x14ac:dyDescent="0.3">
      <c r="A56" s="64" t="str">
        <f>IF(I56&lt;61,MAX($A$8:A55)+1,"")</f>
        <v/>
      </c>
      <c r="B56" s="221" t="s">
        <v>58</v>
      </c>
      <c r="C56" s="67" t="s">
        <v>58</v>
      </c>
      <c r="D56" s="254">
        <f>IF(SUM(I56:I61)=0,"",AVERAGE(I56:I64))</f>
        <v>73.111111111111114</v>
      </c>
      <c r="E56" s="214" t="s">
        <v>60</v>
      </c>
      <c r="F56" s="70" t="s">
        <v>60</v>
      </c>
      <c r="G56" s="233">
        <f>IF(SUM(I56:I61)=0,"",AVERAGE(I56:I64))</f>
        <v>73.111111111111114</v>
      </c>
      <c r="H56" s="38" t="s">
        <v>41</v>
      </c>
      <c r="I56" s="30">
        <v>82</v>
      </c>
      <c r="J56" s="31" t="s">
        <v>227</v>
      </c>
    </row>
    <row r="57" spans="1:10" s="8" customFormat="1" ht="34.5" customHeight="1" x14ac:dyDescent="0.3">
      <c r="A57" s="64" t="str">
        <f>IF(I57&lt;61,MAX($A$8:A56)+1,"")</f>
        <v/>
      </c>
      <c r="B57" s="222"/>
      <c r="C57" s="67" t="s">
        <v>58</v>
      </c>
      <c r="D57" s="247"/>
      <c r="E57" s="215"/>
      <c r="F57" s="70" t="s">
        <v>60</v>
      </c>
      <c r="G57" s="233"/>
      <c r="H57" s="38" t="s">
        <v>26</v>
      </c>
      <c r="I57" s="30">
        <v>75</v>
      </c>
      <c r="J57" s="31" t="s">
        <v>228</v>
      </c>
    </row>
    <row r="58" spans="1:10" s="8" customFormat="1" ht="141" customHeight="1" x14ac:dyDescent="0.3">
      <c r="A58" s="64" t="str">
        <f>IF(I58&lt;61,MAX($A$8:A57)+1,"")</f>
        <v/>
      </c>
      <c r="B58" s="222"/>
      <c r="C58" s="67" t="s">
        <v>58</v>
      </c>
      <c r="D58" s="247"/>
      <c r="E58" s="215"/>
      <c r="F58" s="70" t="s">
        <v>60</v>
      </c>
      <c r="G58" s="233"/>
      <c r="H58" s="38" t="s">
        <v>104</v>
      </c>
      <c r="I58" s="30">
        <v>73</v>
      </c>
      <c r="J58" s="31" t="s">
        <v>270</v>
      </c>
    </row>
    <row r="59" spans="1:10" s="8" customFormat="1" ht="42" customHeight="1" x14ac:dyDescent="0.3">
      <c r="A59" s="64" t="str">
        <f>IF(I59&lt;61,MAX($A$8:A58)+1,"")</f>
        <v/>
      </c>
      <c r="B59" s="222"/>
      <c r="C59" s="67" t="s">
        <v>58</v>
      </c>
      <c r="D59" s="247"/>
      <c r="E59" s="215"/>
      <c r="F59" s="70" t="s">
        <v>60</v>
      </c>
      <c r="G59" s="233"/>
      <c r="H59" s="38" t="s">
        <v>33</v>
      </c>
      <c r="I59" s="30">
        <v>72</v>
      </c>
      <c r="J59" s="31" t="s">
        <v>302</v>
      </c>
    </row>
    <row r="60" spans="1:10" s="8" customFormat="1" ht="64.5" customHeight="1" x14ac:dyDescent="0.3">
      <c r="A60" s="64" t="str">
        <f>IF(I60&lt;61,MAX($A$8:A59)+1,"")</f>
        <v/>
      </c>
      <c r="B60" s="222"/>
      <c r="C60" s="67" t="s">
        <v>58</v>
      </c>
      <c r="D60" s="247"/>
      <c r="E60" s="215"/>
      <c r="F60" s="70" t="s">
        <v>60</v>
      </c>
      <c r="G60" s="233"/>
      <c r="H60" s="38" t="s">
        <v>34</v>
      </c>
      <c r="I60" s="30">
        <v>72</v>
      </c>
      <c r="J60" s="31" t="s">
        <v>226</v>
      </c>
    </row>
    <row r="61" spans="1:10" s="8" customFormat="1" ht="40.5" customHeight="1" x14ac:dyDescent="0.3">
      <c r="A61" s="64" t="str">
        <f>IF(I61&lt;61,MAX($A$8:A60)+1,"")</f>
        <v/>
      </c>
      <c r="B61" s="222"/>
      <c r="C61" s="67" t="s">
        <v>58</v>
      </c>
      <c r="D61" s="247"/>
      <c r="E61" s="215"/>
      <c r="F61" s="70" t="s">
        <v>60</v>
      </c>
      <c r="G61" s="233"/>
      <c r="H61" s="38" t="s">
        <v>35</v>
      </c>
      <c r="I61" s="30">
        <v>72</v>
      </c>
      <c r="J61" s="31" t="s">
        <v>247</v>
      </c>
    </row>
    <row r="62" spans="1:10" s="8" customFormat="1" ht="53.25" customHeight="1" x14ac:dyDescent="0.3">
      <c r="A62" s="64" t="str">
        <f>IF(I62&lt;61,MAX($A$8:A61)+1,"")</f>
        <v/>
      </c>
      <c r="B62" s="222"/>
      <c r="C62" s="67" t="s">
        <v>58</v>
      </c>
      <c r="D62" s="247"/>
      <c r="E62" s="215"/>
      <c r="F62" s="70" t="s">
        <v>60</v>
      </c>
      <c r="G62" s="233"/>
      <c r="H62" s="39" t="s">
        <v>36</v>
      </c>
      <c r="I62" s="30">
        <v>70</v>
      </c>
      <c r="J62" s="31" t="s">
        <v>248</v>
      </c>
    </row>
    <row r="63" spans="1:10" s="8" customFormat="1" ht="40.5" customHeight="1" x14ac:dyDescent="0.3">
      <c r="A63" s="64" t="str">
        <f>IF(I63&lt;61,MAX($A$8:A62)+1,"")</f>
        <v/>
      </c>
      <c r="B63" s="222"/>
      <c r="C63" s="67" t="s">
        <v>58</v>
      </c>
      <c r="D63" s="247"/>
      <c r="E63" s="215"/>
      <c r="F63" s="70" t="s">
        <v>60</v>
      </c>
      <c r="G63" s="233"/>
      <c r="H63" s="38" t="s">
        <v>38</v>
      </c>
      <c r="I63" s="30">
        <v>70</v>
      </c>
      <c r="J63" s="31" t="s">
        <v>249</v>
      </c>
    </row>
    <row r="64" spans="1:10" s="8" customFormat="1" ht="40.5" customHeight="1" x14ac:dyDescent="0.3">
      <c r="A64" s="64" t="str">
        <f>IF(I64&lt;61,MAX($A$8:A63)+1,"")</f>
        <v/>
      </c>
      <c r="B64" s="223"/>
      <c r="C64" s="67" t="s">
        <v>58</v>
      </c>
      <c r="D64" s="248"/>
      <c r="E64" s="216"/>
      <c r="F64" s="70" t="s">
        <v>60</v>
      </c>
      <c r="G64" s="233"/>
      <c r="H64" s="38" t="s">
        <v>40</v>
      </c>
      <c r="I64" s="30">
        <v>72</v>
      </c>
      <c r="J64" s="31" t="s">
        <v>250</v>
      </c>
    </row>
    <row r="65" spans="1:10" s="8" customFormat="1" ht="54" customHeight="1" x14ac:dyDescent="0.3">
      <c r="A65" s="64" t="str">
        <f>IF(I65&lt;61,MAX($A$8:A64)+1,"")</f>
        <v/>
      </c>
      <c r="B65" s="221" t="s">
        <v>57</v>
      </c>
      <c r="C65" s="67" t="s">
        <v>57</v>
      </c>
      <c r="D65" s="239">
        <f>IF(SUM(I65:I69)=0,"",AVERAGE(I65:I69))</f>
        <v>73.599999999999994</v>
      </c>
      <c r="E65" s="214" t="s">
        <v>76</v>
      </c>
      <c r="F65" s="70" t="s">
        <v>76</v>
      </c>
      <c r="G65" s="233">
        <f>IF(SUM(I65:I69)=0,"",AVERAGE(I65:I69))</f>
        <v>73.599999999999994</v>
      </c>
      <c r="H65" s="38" t="s">
        <v>37</v>
      </c>
      <c r="I65" s="30">
        <v>70</v>
      </c>
      <c r="J65" s="31" t="s">
        <v>229</v>
      </c>
    </row>
    <row r="66" spans="1:10" s="8" customFormat="1" ht="45" customHeight="1" x14ac:dyDescent="0.3">
      <c r="A66" s="64">
        <f>IF(I66&lt;61,MAX($A$8:A65)+1,"")</f>
        <v>5</v>
      </c>
      <c r="B66" s="222"/>
      <c r="C66" s="67" t="s">
        <v>57</v>
      </c>
      <c r="D66" s="240"/>
      <c r="E66" s="215"/>
      <c r="F66" s="70" t="s">
        <v>76</v>
      </c>
      <c r="G66" s="233"/>
      <c r="H66" s="39" t="s">
        <v>39</v>
      </c>
      <c r="I66" s="30">
        <v>60</v>
      </c>
      <c r="J66" s="31" t="s">
        <v>251</v>
      </c>
    </row>
    <row r="67" spans="1:10" s="8" customFormat="1" ht="41.25" customHeight="1" x14ac:dyDescent="0.3">
      <c r="A67" s="64" t="str">
        <f>IF(I67&lt;61,MAX($A$8:A66)+1,"")</f>
        <v/>
      </c>
      <c r="B67" s="222"/>
      <c r="C67" s="67" t="s">
        <v>57</v>
      </c>
      <c r="D67" s="240"/>
      <c r="E67" s="215"/>
      <c r="F67" s="70" t="s">
        <v>76</v>
      </c>
      <c r="G67" s="233"/>
      <c r="H67" s="39" t="s">
        <v>79</v>
      </c>
      <c r="I67" s="30">
        <v>82</v>
      </c>
      <c r="J67" s="31" t="s">
        <v>230</v>
      </c>
    </row>
    <row r="68" spans="1:10" s="8" customFormat="1" ht="45.75" customHeight="1" x14ac:dyDescent="0.3">
      <c r="A68" s="64" t="str">
        <f>IF(I68&lt;61,MAX($A$8:A67)+1,"")</f>
        <v/>
      </c>
      <c r="B68" s="222"/>
      <c r="C68" s="67" t="s">
        <v>57</v>
      </c>
      <c r="D68" s="240"/>
      <c r="E68" s="215"/>
      <c r="F68" s="70" t="s">
        <v>76</v>
      </c>
      <c r="G68" s="233"/>
      <c r="H68" s="39" t="s">
        <v>78</v>
      </c>
      <c r="I68" s="30">
        <v>82</v>
      </c>
      <c r="J68" s="31" t="s">
        <v>231</v>
      </c>
    </row>
    <row r="69" spans="1:10" s="8" customFormat="1" ht="57" customHeight="1" thickBot="1" x14ac:dyDescent="0.35">
      <c r="A69" s="64" t="str">
        <f>IF(I69&lt;61,MAX($A$8:A68)+1,"")</f>
        <v/>
      </c>
      <c r="B69" s="223"/>
      <c r="C69" s="67" t="s">
        <v>57</v>
      </c>
      <c r="D69" s="241"/>
      <c r="E69" s="255"/>
      <c r="F69" s="70" t="s">
        <v>76</v>
      </c>
      <c r="G69" s="238"/>
      <c r="H69" s="40" t="s">
        <v>105</v>
      </c>
      <c r="I69" s="30">
        <v>74</v>
      </c>
      <c r="J69" s="34" t="s">
        <v>232</v>
      </c>
    </row>
    <row r="70" spans="1:10" s="8" customFormat="1" ht="16.5" customHeight="1" x14ac:dyDescent="0.3">
      <c r="A70" s="50"/>
      <c r="C70" s="50"/>
      <c r="G70" s="26"/>
      <c r="H70" s="36"/>
      <c r="I70" s="27"/>
    </row>
    <row r="71" spans="1:10" s="8" customFormat="1" ht="16.5" customHeight="1" x14ac:dyDescent="0.3">
      <c r="A71" s="50"/>
      <c r="C71" s="50"/>
      <c r="G71" s="26"/>
      <c r="H71" s="36"/>
      <c r="I71" s="27"/>
    </row>
    <row r="72" spans="1:10" s="8" customFormat="1" ht="16.5" customHeight="1" x14ac:dyDescent="0.3">
      <c r="A72" s="50"/>
      <c r="G72" s="26"/>
      <c r="H72" s="36"/>
      <c r="I72" s="27"/>
    </row>
    <row r="73" spans="1:10" s="8" customFormat="1" ht="16.5" customHeight="1" x14ac:dyDescent="0.3">
      <c r="A73" s="50"/>
      <c r="G73" s="26"/>
      <c r="H73" s="36"/>
      <c r="I73" s="27"/>
    </row>
    <row r="74" spans="1:10" s="8" customFormat="1" ht="16.5" customHeight="1" x14ac:dyDescent="0.3">
      <c r="A74" s="50"/>
      <c r="G74" s="26"/>
      <c r="H74" s="36"/>
      <c r="I74" s="27"/>
    </row>
    <row r="75" spans="1:10" s="8" customFormat="1" ht="16.5" customHeight="1" x14ac:dyDescent="0.3">
      <c r="A75" s="50"/>
      <c r="G75" s="26"/>
      <c r="H75" s="36"/>
      <c r="I75" s="27"/>
    </row>
    <row r="76" spans="1:10" s="8" customFormat="1" ht="16.5" customHeight="1" x14ac:dyDescent="0.3">
      <c r="A76" s="50"/>
      <c r="G76" s="26"/>
      <c r="H76" s="36"/>
      <c r="I76" s="27"/>
    </row>
    <row r="77" spans="1:10" s="8" customFormat="1" ht="16.5" customHeight="1" x14ac:dyDescent="0.3">
      <c r="A77" s="50"/>
      <c r="G77" s="26"/>
      <c r="H77" s="36"/>
      <c r="I77" s="27"/>
    </row>
    <row r="78" spans="1:10" s="8" customFormat="1" ht="16.5" customHeight="1" x14ac:dyDescent="0.3">
      <c r="A78" s="50"/>
      <c r="G78" s="26"/>
      <c r="H78" s="36"/>
      <c r="I78" s="27"/>
    </row>
    <row r="79" spans="1:10" s="8" customFormat="1" ht="16.5" customHeight="1" x14ac:dyDescent="0.3">
      <c r="A79" s="50"/>
      <c r="G79" s="26"/>
      <c r="H79" s="36"/>
      <c r="I79" s="27"/>
    </row>
    <row r="80" spans="1:10" s="8" customFormat="1" ht="16.5" customHeight="1" x14ac:dyDescent="0.3">
      <c r="A80" s="50"/>
      <c r="G80" s="26"/>
      <c r="H80" s="36"/>
      <c r="I80" s="27"/>
    </row>
    <row r="81" spans="1:9" s="8" customFormat="1" ht="16.5" customHeight="1" x14ac:dyDescent="0.3">
      <c r="A81" s="50"/>
      <c r="G81" s="26"/>
      <c r="H81" s="36"/>
      <c r="I81" s="27"/>
    </row>
    <row r="82" spans="1:9" s="8" customFormat="1" ht="16.5" customHeight="1" x14ac:dyDescent="0.3">
      <c r="A82" s="50"/>
      <c r="G82" s="26"/>
      <c r="H82" s="36"/>
      <c r="I82" s="27"/>
    </row>
    <row r="83" spans="1:9" s="8" customFormat="1" ht="16.5" customHeight="1" x14ac:dyDescent="0.3">
      <c r="A83" s="50"/>
      <c r="G83" s="26"/>
      <c r="H83" s="36"/>
      <c r="I83" s="27"/>
    </row>
    <row r="84" spans="1:9" s="8" customFormat="1" ht="16.5" customHeight="1" x14ac:dyDescent="0.3">
      <c r="A84" s="50"/>
      <c r="G84" s="26"/>
      <c r="H84" s="36"/>
      <c r="I84" s="27"/>
    </row>
    <row r="85" spans="1:9" s="8" customFormat="1" ht="16.5" customHeight="1" x14ac:dyDescent="0.3">
      <c r="A85" s="50"/>
      <c r="G85" s="26"/>
      <c r="H85" s="36"/>
      <c r="I85" s="27"/>
    </row>
    <row r="86" spans="1:9" s="8" customFormat="1" ht="16.5" customHeight="1" x14ac:dyDescent="0.3">
      <c r="A86" s="50"/>
      <c r="G86" s="26"/>
      <c r="H86" s="36"/>
      <c r="I86" s="27"/>
    </row>
    <row r="87" spans="1:9" s="8" customFormat="1" ht="16.5" customHeight="1" x14ac:dyDescent="0.3">
      <c r="A87" s="50"/>
      <c r="G87" s="26"/>
      <c r="H87" s="36"/>
      <c r="I87" s="27"/>
    </row>
    <row r="88" spans="1:9" s="8" customFormat="1" ht="16.5" customHeight="1" x14ac:dyDescent="0.3">
      <c r="A88" s="50"/>
      <c r="G88" s="26"/>
      <c r="H88" s="36"/>
      <c r="I88" s="27"/>
    </row>
    <row r="89" spans="1:9" s="8" customFormat="1" ht="16.5" customHeight="1" x14ac:dyDescent="0.3">
      <c r="A89" s="50"/>
      <c r="G89" s="26"/>
      <c r="H89" s="36"/>
      <c r="I89" s="27"/>
    </row>
    <row r="90" spans="1:9" s="8" customFormat="1" ht="16.5" customHeight="1" x14ac:dyDescent="0.3">
      <c r="A90" s="50"/>
      <c r="G90" s="26"/>
      <c r="H90" s="36"/>
      <c r="I90" s="27"/>
    </row>
    <row r="91" spans="1:9" s="8" customFormat="1" ht="16.5" customHeight="1" x14ac:dyDescent="0.3">
      <c r="A91" s="50"/>
      <c r="G91" s="26"/>
      <c r="H91" s="36"/>
      <c r="I91" s="27"/>
    </row>
    <row r="92" spans="1:9" s="8" customFormat="1" ht="16.5" customHeight="1" x14ac:dyDescent="0.3">
      <c r="A92" s="50"/>
      <c r="G92" s="26"/>
      <c r="H92" s="36"/>
      <c r="I92" s="27"/>
    </row>
    <row r="93" spans="1:9" s="8" customFormat="1" ht="16.5" customHeight="1" x14ac:dyDescent="0.3">
      <c r="A93" s="50"/>
      <c r="G93" s="26"/>
      <c r="H93" s="36"/>
      <c r="I93" s="27"/>
    </row>
    <row r="94" spans="1:9" s="8" customFormat="1" ht="16.5" customHeight="1" x14ac:dyDescent="0.3">
      <c r="A94" s="50"/>
      <c r="G94" s="26"/>
      <c r="H94" s="36"/>
      <c r="I94" s="27"/>
    </row>
    <row r="95" spans="1:9" s="8" customFormat="1" ht="16.5" customHeight="1" x14ac:dyDescent="0.3">
      <c r="A95" s="50"/>
      <c r="G95" s="26"/>
      <c r="H95" s="36"/>
      <c r="I95" s="27"/>
    </row>
    <row r="96" spans="1:9" s="8" customFormat="1" ht="16.5" customHeight="1" x14ac:dyDescent="0.3">
      <c r="A96" s="50"/>
      <c r="G96" s="26"/>
      <c r="H96" s="36"/>
      <c r="I96" s="27"/>
    </row>
    <row r="97" spans="1:9" s="8" customFormat="1" ht="16.5" customHeight="1" x14ac:dyDescent="0.3">
      <c r="A97" s="50"/>
      <c r="G97" s="26"/>
      <c r="H97" s="36"/>
      <c r="I97" s="27"/>
    </row>
    <row r="98" spans="1:9" s="8" customFormat="1" ht="16.5" customHeight="1" x14ac:dyDescent="0.3">
      <c r="A98" s="50"/>
      <c r="G98" s="26"/>
      <c r="H98" s="36"/>
      <c r="I98" s="27"/>
    </row>
    <row r="99" spans="1:9" s="8" customFormat="1" ht="16.5" customHeight="1" x14ac:dyDescent="0.3">
      <c r="A99" s="50"/>
      <c r="G99" s="26"/>
      <c r="H99" s="36"/>
      <c r="I99" s="27"/>
    </row>
    <row r="100" spans="1:9" s="8" customFormat="1" ht="16.5" customHeight="1" x14ac:dyDescent="0.3">
      <c r="A100" s="50"/>
      <c r="G100" s="26"/>
      <c r="H100" s="36"/>
      <c r="I100" s="27"/>
    </row>
    <row r="101" spans="1:9" s="8" customFormat="1" ht="16.5" customHeight="1" x14ac:dyDescent="0.3">
      <c r="A101" s="50"/>
      <c r="G101" s="26"/>
      <c r="H101" s="36"/>
      <c r="I101" s="27"/>
    </row>
    <row r="102" spans="1:9" s="8" customFormat="1" ht="16.5" customHeight="1" x14ac:dyDescent="0.3">
      <c r="A102" s="50"/>
      <c r="G102" s="26"/>
      <c r="H102" s="36"/>
      <c r="I102" s="27"/>
    </row>
    <row r="103" spans="1:9" s="8" customFormat="1" ht="16.5" customHeight="1" x14ac:dyDescent="0.3">
      <c r="A103" s="50"/>
      <c r="G103" s="26"/>
      <c r="H103" s="36"/>
      <c r="I103" s="27"/>
    </row>
    <row r="104" spans="1:9" s="8" customFormat="1" ht="16.5" customHeight="1" x14ac:dyDescent="0.3">
      <c r="A104" s="50"/>
      <c r="G104" s="26"/>
      <c r="H104" s="36"/>
      <c r="I104" s="27"/>
    </row>
    <row r="105" spans="1:9" s="8" customFormat="1" ht="16.5" customHeight="1" x14ac:dyDescent="0.3">
      <c r="A105" s="50"/>
      <c r="G105" s="26"/>
      <c r="H105" s="36"/>
      <c r="I105" s="27"/>
    </row>
    <row r="106" spans="1:9" s="8" customFormat="1" ht="16.5" customHeight="1" x14ac:dyDescent="0.3">
      <c r="A106" s="50"/>
      <c r="G106" s="26"/>
      <c r="H106" s="36"/>
      <c r="I106" s="27"/>
    </row>
    <row r="107" spans="1:9" s="8" customFormat="1" ht="16.5" customHeight="1" x14ac:dyDescent="0.3">
      <c r="A107" s="50"/>
      <c r="G107" s="26"/>
      <c r="H107" s="36"/>
      <c r="I107" s="27"/>
    </row>
    <row r="108" spans="1:9" s="8" customFormat="1" ht="16.5" customHeight="1" x14ac:dyDescent="0.3">
      <c r="A108" s="50"/>
      <c r="G108" s="26"/>
      <c r="H108" s="36"/>
      <c r="I108" s="27"/>
    </row>
    <row r="109" spans="1:9" s="8" customFormat="1" ht="16.5" customHeight="1" x14ac:dyDescent="0.3">
      <c r="A109" s="50"/>
      <c r="G109" s="26"/>
      <c r="H109" s="36"/>
      <c r="I109" s="27"/>
    </row>
    <row r="110" spans="1:9" s="8" customFormat="1" ht="16.5" customHeight="1" x14ac:dyDescent="0.3">
      <c r="A110" s="50"/>
      <c r="G110" s="26"/>
      <c r="H110" s="36"/>
      <c r="I110" s="27"/>
    </row>
    <row r="111" spans="1:9" s="8" customFormat="1" ht="16.5" customHeight="1" x14ac:dyDescent="0.3">
      <c r="A111" s="50"/>
      <c r="G111" s="26"/>
      <c r="H111" s="36"/>
      <c r="I111" s="27"/>
    </row>
    <row r="112" spans="1:9" s="8" customFormat="1" ht="16.5" customHeight="1" x14ac:dyDescent="0.3">
      <c r="A112" s="50"/>
      <c r="G112" s="26"/>
      <c r="H112" s="36"/>
      <c r="I112" s="27"/>
    </row>
    <row r="113" spans="1:9" s="8" customFormat="1" ht="16.5" customHeight="1" x14ac:dyDescent="0.3">
      <c r="A113" s="50"/>
      <c r="G113" s="26"/>
      <c r="H113" s="36"/>
      <c r="I113" s="27"/>
    </row>
    <row r="114" spans="1:9" s="8" customFormat="1" ht="16.5" customHeight="1" x14ac:dyDescent="0.3">
      <c r="A114" s="50"/>
      <c r="G114" s="26"/>
      <c r="H114" s="36"/>
      <c r="I114" s="27"/>
    </row>
    <row r="115" spans="1:9" s="8" customFormat="1" ht="16.5" customHeight="1" x14ac:dyDescent="0.3">
      <c r="A115" s="50"/>
      <c r="G115" s="26"/>
      <c r="H115" s="36"/>
      <c r="I115" s="27"/>
    </row>
    <row r="116" spans="1:9" s="8" customFormat="1" ht="16.5" customHeight="1" x14ac:dyDescent="0.3">
      <c r="A116" s="50"/>
      <c r="G116" s="26"/>
      <c r="H116" s="36"/>
      <c r="I116" s="27"/>
    </row>
    <row r="117" spans="1:9" s="8" customFormat="1" ht="16.5" customHeight="1" x14ac:dyDescent="0.3">
      <c r="A117" s="50"/>
      <c r="G117" s="26"/>
      <c r="H117" s="36"/>
      <c r="I117" s="27"/>
    </row>
    <row r="118" spans="1:9" s="8" customFormat="1" ht="16.5" customHeight="1" x14ac:dyDescent="0.3">
      <c r="A118" s="50"/>
      <c r="G118" s="26"/>
      <c r="H118" s="36"/>
      <c r="I118" s="27"/>
    </row>
    <row r="119" spans="1:9" s="8" customFormat="1" ht="16.5" customHeight="1" x14ac:dyDescent="0.3">
      <c r="A119" s="50"/>
      <c r="G119" s="26"/>
      <c r="H119" s="36"/>
      <c r="I119" s="27"/>
    </row>
    <row r="120" spans="1:9" s="8" customFormat="1" ht="16.5" customHeight="1" x14ac:dyDescent="0.3">
      <c r="A120" s="50"/>
      <c r="G120" s="26"/>
      <c r="H120" s="36"/>
      <c r="I120" s="27"/>
    </row>
    <row r="121" spans="1:9" s="8" customFormat="1" ht="16.5" customHeight="1" x14ac:dyDescent="0.3">
      <c r="A121" s="50"/>
      <c r="G121" s="26"/>
      <c r="H121" s="36"/>
      <c r="I121" s="27"/>
    </row>
    <row r="122" spans="1:9" s="8" customFormat="1" ht="16.5" customHeight="1" x14ac:dyDescent="0.3">
      <c r="A122" s="50"/>
      <c r="G122" s="26"/>
      <c r="H122" s="36"/>
      <c r="I122" s="27"/>
    </row>
    <row r="123" spans="1:9" s="8" customFormat="1" ht="16.5" customHeight="1" x14ac:dyDescent="0.3">
      <c r="A123" s="50"/>
      <c r="G123" s="26"/>
      <c r="H123" s="36"/>
      <c r="I123" s="27"/>
    </row>
    <row r="124" spans="1:9" s="8" customFormat="1" ht="16.5" customHeight="1" x14ac:dyDescent="0.3">
      <c r="A124" s="50"/>
      <c r="G124" s="26"/>
      <c r="H124" s="36"/>
      <c r="I124" s="27"/>
    </row>
    <row r="125" spans="1:9" s="8" customFormat="1" ht="16.5" customHeight="1" x14ac:dyDescent="0.3">
      <c r="A125" s="50"/>
      <c r="G125" s="26"/>
      <c r="H125" s="36"/>
      <c r="I125" s="27"/>
    </row>
    <row r="126" spans="1:9" s="8" customFormat="1" ht="16.5" customHeight="1" x14ac:dyDescent="0.3">
      <c r="A126" s="50"/>
      <c r="G126" s="26"/>
      <c r="H126" s="36"/>
      <c r="I126" s="27"/>
    </row>
    <row r="127" spans="1:9" s="8" customFormat="1" ht="16.5" customHeight="1" x14ac:dyDescent="0.3">
      <c r="A127" s="50"/>
      <c r="G127" s="26"/>
      <c r="H127" s="36"/>
      <c r="I127" s="27"/>
    </row>
    <row r="128" spans="1:9" s="8" customFormat="1" ht="16.5" customHeight="1" x14ac:dyDescent="0.3">
      <c r="A128" s="50"/>
      <c r="G128" s="26"/>
      <c r="H128" s="36"/>
      <c r="I128" s="27"/>
    </row>
    <row r="129" spans="1:9" s="8" customFormat="1" ht="16.5" customHeight="1" x14ac:dyDescent="0.3">
      <c r="A129" s="50"/>
      <c r="G129" s="26"/>
      <c r="H129" s="36"/>
      <c r="I129" s="27"/>
    </row>
    <row r="130" spans="1:9" s="8" customFormat="1" ht="16.5" customHeight="1" x14ac:dyDescent="0.3">
      <c r="A130" s="50"/>
      <c r="G130" s="26"/>
      <c r="H130" s="36"/>
      <c r="I130" s="27"/>
    </row>
    <row r="131" spans="1:9" s="8" customFormat="1" ht="16.5" customHeight="1" x14ac:dyDescent="0.3">
      <c r="A131" s="50"/>
      <c r="G131" s="26"/>
      <c r="H131" s="36"/>
      <c r="I131" s="27"/>
    </row>
    <row r="132" spans="1:9" s="8" customFormat="1" ht="16.5" customHeight="1" x14ac:dyDescent="0.3">
      <c r="A132" s="50"/>
      <c r="G132" s="26"/>
      <c r="H132" s="36"/>
      <c r="I132" s="27"/>
    </row>
    <row r="133" spans="1:9" s="8" customFormat="1" ht="16.5" customHeight="1" x14ac:dyDescent="0.3">
      <c r="A133" s="50"/>
      <c r="G133" s="26"/>
      <c r="H133" s="36"/>
      <c r="I133" s="27"/>
    </row>
    <row r="134" spans="1:9" s="8" customFormat="1" ht="16.5" customHeight="1" x14ac:dyDescent="0.3">
      <c r="A134" s="50"/>
      <c r="G134" s="26"/>
      <c r="H134" s="36"/>
      <c r="I134" s="27"/>
    </row>
    <row r="135" spans="1:9" s="8" customFormat="1" ht="16.5" customHeight="1" x14ac:dyDescent="0.3">
      <c r="A135" s="50"/>
      <c r="G135" s="26"/>
      <c r="H135" s="36"/>
      <c r="I135" s="27"/>
    </row>
    <row r="136" spans="1:9" s="8" customFormat="1" ht="16.5" customHeight="1" x14ac:dyDescent="0.3">
      <c r="A136" s="50"/>
      <c r="G136" s="26"/>
      <c r="H136" s="36"/>
      <c r="I136" s="27"/>
    </row>
    <row r="137" spans="1:9" s="8" customFormat="1" ht="16.5" customHeight="1" x14ac:dyDescent="0.3">
      <c r="A137" s="50"/>
      <c r="G137" s="26"/>
      <c r="H137" s="36"/>
      <c r="I137" s="27"/>
    </row>
    <row r="138" spans="1:9" s="8" customFormat="1" ht="16.5" customHeight="1" x14ac:dyDescent="0.3">
      <c r="A138" s="50"/>
      <c r="G138" s="26"/>
      <c r="H138" s="36"/>
      <c r="I138" s="27"/>
    </row>
    <row r="139" spans="1:9" s="8" customFormat="1" ht="16.5" customHeight="1" x14ac:dyDescent="0.3">
      <c r="A139" s="50"/>
      <c r="G139" s="26"/>
      <c r="H139" s="36"/>
      <c r="I139" s="27"/>
    </row>
    <row r="140" spans="1:9" s="8" customFormat="1" ht="16.5" customHeight="1" x14ac:dyDescent="0.3">
      <c r="A140" s="50"/>
      <c r="G140" s="26"/>
      <c r="H140" s="36"/>
      <c r="I140" s="27"/>
    </row>
    <row r="141" spans="1:9" s="8" customFormat="1" ht="16.5" customHeight="1" x14ac:dyDescent="0.3">
      <c r="A141" s="50"/>
      <c r="G141" s="26"/>
      <c r="H141" s="36"/>
      <c r="I141" s="27"/>
    </row>
    <row r="142" spans="1:9" s="8" customFormat="1" ht="16.5" customHeight="1" x14ac:dyDescent="0.3">
      <c r="A142" s="50"/>
      <c r="G142" s="26"/>
      <c r="H142" s="36"/>
      <c r="I142" s="27"/>
    </row>
    <row r="143" spans="1:9" s="8" customFormat="1" ht="16.5" customHeight="1" x14ac:dyDescent="0.3">
      <c r="A143" s="50"/>
      <c r="G143" s="26"/>
      <c r="H143" s="36"/>
      <c r="I143" s="27"/>
    </row>
    <row r="144" spans="1:9" s="8" customFormat="1" ht="16.5" customHeight="1" x14ac:dyDescent="0.3">
      <c r="A144" s="50"/>
      <c r="G144" s="26"/>
      <c r="H144" s="36"/>
      <c r="I144" s="27"/>
    </row>
    <row r="145" spans="1:9" s="8" customFormat="1" ht="16.5" customHeight="1" x14ac:dyDescent="0.3">
      <c r="A145" s="50"/>
      <c r="G145" s="26"/>
      <c r="H145" s="36"/>
      <c r="I145" s="27"/>
    </row>
    <row r="146" spans="1:9" s="8" customFormat="1" ht="16.5" customHeight="1" x14ac:dyDescent="0.3">
      <c r="A146" s="50"/>
      <c r="G146" s="26"/>
      <c r="H146" s="36"/>
      <c r="I146" s="27"/>
    </row>
    <row r="147" spans="1:9" s="8" customFormat="1" ht="16.5" customHeight="1" x14ac:dyDescent="0.3">
      <c r="A147" s="50"/>
      <c r="G147" s="26"/>
      <c r="H147" s="36"/>
      <c r="I147" s="27"/>
    </row>
    <row r="148" spans="1:9" s="8" customFormat="1" ht="16.5" customHeight="1" x14ac:dyDescent="0.3">
      <c r="A148" s="50"/>
      <c r="G148" s="26"/>
      <c r="H148" s="36"/>
      <c r="I148" s="27"/>
    </row>
    <row r="149" spans="1:9" s="8" customFormat="1" ht="16.5" customHeight="1" x14ac:dyDescent="0.3">
      <c r="A149" s="50"/>
      <c r="G149" s="26"/>
      <c r="H149" s="36"/>
      <c r="I149" s="27"/>
    </row>
    <row r="150" spans="1:9" s="8" customFormat="1" ht="16.5" customHeight="1" x14ac:dyDescent="0.3">
      <c r="A150" s="50"/>
      <c r="G150" s="26"/>
      <c r="H150" s="36"/>
      <c r="I150" s="27"/>
    </row>
    <row r="151" spans="1:9" s="8" customFormat="1" ht="16.5" customHeight="1" x14ac:dyDescent="0.3">
      <c r="A151" s="50"/>
      <c r="G151" s="26"/>
      <c r="H151" s="36"/>
      <c r="I151" s="27"/>
    </row>
    <row r="152" spans="1:9" s="8" customFormat="1" ht="16.5" customHeight="1" x14ac:dyDescent="0.3">
      <c r="A152" s="50"/>
      <c r="G152" s="26"/>
      <c r="H152" s="36"/>
      <c r="I152" s="27"/>
    </row>
    <row r="153" spans="1:9" s="8" customFormat="1" ht="16.5" customHeight="1" x14ac:dyDescent="0.3">
      <c r="A153" s="50"/>
      <c r="G153" s="26"/>
      <c r="H153" s="36"/>
      <c r="I153" s="27"/>
    </row>
    <row r="154" spans="1:9" s="8" customFormat="1" ht="16.5" customHeight="1" x14ac:dyDescent="0.3">
      <c r="A154" s="50"/>
      <c r="G154" s="26"/>
      <c r="H154" s="36"/>
      <c r="I154" s="27"/>
    </row>
    <row r="155" spans="1:9" s="8" customFormat="1" ht="16.5" customHeight="1" x14ac:dyDescent="0.3">
      <c r="A155" s="50"/>
      <c r="G155" s="26"/>
      <c r="H155" s="36"/>
      <c r="I155" s="27"/>
    </row>
    <row r="156" spans="1:9" s="8" customFormat="1" ht="16.5" customHeight="1" x14ac:dyDescent="0.3">
      <c r="A156" s="50"/>
      <c r="G156" s="26"/>
      <c r="H156" s="36"/>
      <c r="I156" s="27"/>
    </row>
    <row r="157" spans="1:9" s="8" customFormat="1" ht="16.5" customHeight="1" x14ac:dyDescent="0.3">
      <c r="A157" s="50"/>
      <c r="G157" s="26"/>
      <c r="H157" s="36"/>
      <c r="I157" s="27"/>
    </row>
    <row r="158" spans="1:9" s="8" customFormat="1" ht="16.5" customHeight="1" x14ac:dyDescent="0.3">
      <c r="A158" s="50"/>
      <c r="G158" s="26"/>
      <c r="H158" s="36"/>
      <c r="I158" s="27"/>
    </row>
    <row r="159" spans="1:9" s="8" customFormat="1" ht="16.5" customHeight="1" x14ac:dyDescent="0.3">
      <c r="A159" s="50"/>
      <c r="G159" s="26"/>
      <c r="H159" s="36"/>
      <c r="I159" s="27"/>
    </row>
    <row r="160" spans="1:9" s="8" customFormat="1" ht="16.5" customHeight="1" x14ac:dyDescent="0.3">
      <c r="A160" s="50"/>
      <c r="G160" s="26"/>
      <c r="H160" s="36"/>
      <c r="I160" s="27"/>
    </row>
    <row r="161" spans="1:9" s="8" customFormat="1" ht="16.5" customHeight="1" x14ac:dyDescent="0.3">
      <c r="A161" s="50"/>
      <c r="G161" s="26"/>
      <c r="H161" s="36"/>
      <c r="I161" s="27"/>
    </row>
    <row r="162" spans="1:9" s="8" customFormat="1" ht="16.5" customHeight="1" x14ac:dyDescent="0.3">
      <c r="A162" s="50"/>
      <c r="G162" s="26"/>
      <c r="H162" s="36"/>
      <c r="I162" s="27"/>
    </row>
    <row r="163" spans="1:9" s="8" customFormat="1" ht="16.5" customHeight="1" x14ac:dyDescent="0.3">
      <c r="A163" s="50"/>
      <c r="G163" s="26"/>
      <c r="H163" s="36"/>
      <c r="I163" s="27"/>
    </row>
    <row r="164" spans="1:9" s="8" customFormat="1" ht="16.5" customHeight="1" x14ac:dyDescent="0.3">
      <c r="A164" s="50"/>
      <c r="G164" s="26"/>
      <c r="H164" s="36"/>
      <c r="I164" s="27"/>
    </row>
    <row r="165" spans="1:9" s="8" customFormat="1" ht="16.5" customHeight="1" x14ac:dyDescent="0.3">
      <c r="A165" s="50"/>
      <c r="G165" s="26"/>
      <c r="H165" s="36"/>
      <c r="I165" s="27"/>
    </row>
    <row r="166" spans="1:9" s="8" customFormat="1" ht="16.5" customHeight="1" x14ac:dyDescent="0.3">
      <c r="A166" s="50"/>
      <c r="G166" s="26"/>
      <c r="H166" s="36"/>
      <c r="I166" s="27"/>
    </row>
    <row r="167" spans="1:9" s="8" customFormat="1" ht="16.5" customHeight="1" x14ac:dyDescent="0.3">
      <c r="A167" s="50"/>
      <c r="G167" s="26"/>
      <c r="H167" s="36"/>
      <c r="I167" s="27"/>
    </row>
    <row r="168" spans="1:9" s="8" customFormat="1" ht="16.5" customHeight="1" x14ac:dyDescent="0.3">
      <c r="A168" s="50"/>
      <c r="G168" s="26"/>
      <c r="H168" s="36"/>
      <c r="I168" s="27"/>
    </row>
    <row r="169" spans="1:9" s="8" customFormat="1" ht="16.5" customHeight="1" x14ac:dyDescent="0.3">
      <c r="A169" s="50"/>
      <c r="G169" s="26"/>
      <c r="H169" s="36"/>
      <c r="I169" s="27"/>
    </row>
    <row r="170" spans="1:9" s="8" customFormat="1" ht="16.5" customHeight="1" x14ac:dyDescent="0.3">
      <c r="A170" s="50"/>
      <c r="G170" s="26"/>
      <c r="H170" s="36"/>
      <c r="I170" s="27"/>
    </row>
    <row r="171" spans="1:9" s="8" customFormat="1" ht="16.5" customHeight="1" x14ac:dyDescent="0.3">
      <c r="A171" s="50"/>
      <c r="G171" s="26"/>
      <c r="H171" s="36"/>
      <c r="I171" s="27"/>
    </row>
    <row r="172" spans="1:9" s="8" customFormat="1" ht="16.5" customHeight="1" x14ac:dyDescent="0.3">
      <c r="A172" s="50"/>
      <c r="G172" s="26"/>
      <c r="H172" s="36"/>
      <c r="I172" s="27"/>
    </row>
    <row r="173" spans="1:9" s="8" customFormat="1" ht="16.5" customHeight="1" x14ac:dyDescent="0.3">
      <c r="A173" s="50"/>
      <c r="G173" s="26"/>
      <c r="H173" s="36"/>
      <c r="I173" s="27"/>
    </row>
    <row r="174" spans="1:9" s="8" customFormat="1" ht="16.5" customHeight="1" x14ac:dyDescent="0.3">
      <c r="A174" s="50"/>
      <c r="G174" s="26"/>
      <c r="H174" s="36"/>
      <c r="I174" s="27"/>
    </row>
    <row r="175" spans="1:9" s="8" customFormat="1" ht="16.5" customHeight="1" x14ac:dyDescent="0.3">
      <c r="A175" s="50"/>
      <c r="G175" s="26"/>
      <c r="H175" s="36"/>
      <c r="I175" s="27"/>
    </row>
    <row r="176" spans="1:9" s="8" customFormat="1" ht="16.5" customHeight="1" x14ac:dyDescent="0.3">
      <c r="A176" s="50"/>
      <c r="G176" s="26"/>
      <c r="H176" s="36"/>
      <c r="I176" s="27"/>
    </row>
    <row r="177" spans="1:9" s="8" customFormat="1" ht="16.5" customHeight="1" x14ac:dyDescent="0.3">
      <c r="A177" s="50"/>
      <c r="G177" s="26"/>
      <c r="H177" s="36"/>
      <c r="I177" s="27"/>
    </row>
    <row r="178" spans="1:9" s="8" customFormat="1" ht="16.5" customHeight="1" x14ac:dyDescent="0.3">
      <c r="A178" s="50"/>
      <c r="G178" s="26"/>
      <c r="H178" s="36"/>
      <c r="I178" s="27"/>
    </row>
    <row r="179" spans="1:9" s="8" customFormat="1" ht="16.5" customHeight="1" x14ac:dyDescent="0.3">
      <c r="A179" s="50"/>
      <c r="G179" s="26"/>
      <c r="H179" s="36"/>
      <c r="I179" s="27"/>
    </row>
    <row r="180" spans="1:9" s="8" customFormat="1" ht="16.5" customHeight="1" x14ac:dyDescent="0.3">
      <c r="A180" s="50"/>
      <c r="G180" s="26"/>
      <c r="H180" s="36"/>
      <c r="I180" s="27"/>
    </row>
    <row r="181" spans="1:9" s="8" customFormat="1" ht="16.5" customHeight="1" x14ac:dyDescent="0.3">
      <c r="A181" s="50"/>
      <c r="G181" s="26"/>
      <c r="H181" s="36"/>
      <c r="I181" s="27"/>
    </row>
    <row r="182" spans="1:9" s="8" customFormat="1" ht="16.5" customHeight="1" x14ac:dyDescent="0.3">
      <c r="A182" s="50"/>
      <c r="G182" s="26"/>
      <c r="H182" s="36"/>
      <c r="I182" s="27"/>
    </row>
    <row r="183" spans="1:9" s="8" customFormat="1" ht="16.5" customHeight="1" x14ac:dyDescent="0.3">
      <c r="A183" s="50"/>
      <c r="G183" s="26"/>
      <c r="H183" s="36"/>
      <c r="I183" s="27"/>
    </row>
    <row r="184" spans="1:9" s="8" customFormat="1" ht="16.5" customHeight="1" x14ac:dyDescent="0.3">
      <c r="A184" s="50"/>
      <c r="G184" s="26"/>
      <c r="H184" s="36"/>
      <c r="I184" s="27"/>
    </row>
    <row r="185" spans="1:9" s="8" customFormat="1" ht="16.5" customHeight="1" x14ac:dyDescent="0.3">
      <c r="A185" s="50"/>
      <c r="G185" s="26"/>
      <c r="H185" s="36"/>
      <c r="I185" s="27"/>
    </row>
    <row r="186" spans="1:9" s="8" customFormat="1" ht="16.5" customHeight="1" x14ac:dyDescent="0.3">
      <c r="A186" s="50"/>
      <c r="G186" s="26"/>
      <c r="H186" s="36"/>
      <c r="I186" s="27"/>
    </row>
    <row r="187" spans="1:9" s="8" customFormat="1" ht="16.5" customHeight="1" x14ac:dyDescent="0.3">
      <c r="A187" s="50"/>
      <c r="G187" s="26"/>
      <c r="H187" s="36"/>
      <c r="I187" s="27"/>
    </row>
    <row r="188" spans="1:9" s="8" customFormat="1" ht="16.5" customHeight="1" x14ac:dyDescent="0.3">
      <c r="A188" s="50"/>
      <c r="G188" s="26"/>
      <c r="H188" s="36"/>
      <c r="I188" s="27"/>
    </row>
    <row r="189" spans="1:9" s="8" customFormat="1" ht="16.5" customHeight="1" x14ac:dyDescent="0.3">
      <c r="A189" s="50"/>
      <c r="G189" s="26"/>
      <c r="H189" s="36"/>
      <c r="I189" s="27"/>
    </row>
    <row r="190" spans="1:9" s="8" customFormat="1" ht="16.5" customHeight="1" x14ac:dyDescent="0.3">
      <c r="A190" s="50"/>
      <c r="G190" s="26"/>
      <c r="H190" s="36"/>
      <c r="I190" s="27"/>
    </row>
    <row r="191" spans="1:9" s="8" customFormat="1" ht="16.5" customHeight="1" x14ac:dyDescent="0.3">
      <c r="A191" s="50"/>
      <c r="G191" s="26"/>
      <c r="H191" s="36"/>
      <c r="I191" s="27"/>
    </row>
    <row r="192" spans="1:9" s="8" customFormat="1" ht="16.5" customHeight="1" x14ac:dyDescent="0.3">
      <c r="A192" s="50"/>
      <c r="G192" s="26"/>
      <c r="H192" s="36"/>
      <c r="I192" s="27"/>
    </row>
    <row r="193" spans="1:9" s="8" customFormat="1" ht="16.5" customHeight="1" x14ac:dyDescent="0.3">
      <c r="A193" s="50"/>
      <c r="G193" s="26"/>
      <c r="H193" s="36"/>
      <c r="I193" s="27"/>
    </row>
    <row r="194" spans="1:9" s="8" customFormat="1" ht="16.5" customHeight="1" x14ac:dyDescent="0.3">
      <c r="A194" s="50"/>
      <c r="G194" s="26"/>
      <c r="H194" s="36"/>
      <c r="I194" s="27"/>
    </row>
    <row r="195" spans="1:9" s="8" customFormat="1" ht="16.5" customHeight="1" x14ac:dyDescent="0.3">
      <c r="A195" s="50"/>
      <c r="G195" s="26"/>
      <c r="H195" s="36"/>
      <c r="I195" s="27"/>
    </row>
    <row r="196" spans="1:9" s="8" customFormat="1" ht="16.5" customHeight="1" x14ac:dyDescent="0.3">
      <c r="A196" s="50"/>
      <c r="G196" s="26"/>
      <c r="H196" s="36"/>
      <c r="I196" s="27"/>
    </row>
    <row r="197" spans="1:9" s="8" customFormat="1" ht="16.5" customHeight="1" x14ac:dyDescent="0.3">
      <c r="A197" s="50"/>
      <c r="G197" s="26"/>
      <c r="H197" s="36"/>
      <c r="I197" s="27"/>
    </row>
    <row r="198" spans="1:9" s="8" customFormat="1" ht="16.5" customHeight="1" x14ac:dyDescent="0.3">
      <c r="A198" s="50"/>
      <c r="G198" s="26"/>
      <c r="H198" s="36"/>
      <c r="I198" s="27"/>
    </row>
    <row r="199" spans="1:9" s="8" customFormat="1" ht="16.5" customHeight="1" x14ac:dyDescent="0.3">
      <c r="A199" s="50"/>
      <c r="G199" s="26"/>
      <c r="H199" s="36"/>
      <c r="I199" s="27"/>
    </row>
    <row r="200" spans="1:9" s="8" customFormat="1" ht="16.5" customHeight="1" x14ac:dyDescent="0.3">
      <c r="A200" s="50"/>
      <c r="G200" s="26"/>
      <c r="H200" s="36"/>
      <c r="I200" s="27"/>
    </row>
    <row r="201" spans="1:9" s="8" customFormat="1" ht="16.5" customHeight="1" x14ac:dyDescent="0.3">
      <c r="A201" s="50"/>
      <c r="G201" s="26"/>
      <c r="H201" s="36"/>
      <c r="I201" s="27"/>
    </row>
    <row r="202" spans="1:9" s="8" customFormat="1" ht="16.5" customHeight="1" x14ac:dyDescent="0.3">
      <c r="A202" s="50"/>
      <c r="G202" s="26"/>
      <c r="H202" s="36"/>
      <c r="I202" s="27"/>
    </row>
    <row r="203" spans="1:9" s="8" customFormat="1" ht="16.5" customHeight="1" x14ac:dyDescent="0.3">
      <c r="A203" s="50"/>
      <c r="G203" s="26"/>
      <c r="H203" s="36"/>
      <c r="I203" s="27"/>
    </row>
    <row r="204" spans="1:9" s="8" customFormat="1" ht="16.5" customHeight="1" x14ac:dyDescent="0.3">
      <c r="A204" s="50"/>
      <c r="G204" s="26"/>
      <c r="H204" s="36"/>
      <c r="I204" s="27"/>
    </row>
    <row r="205" spans="1:9" s="8" customFormat="1" ht="16.5" customHeight="1" x14ac:dyDescent="0.3">
      <c r="A205" s="50"/>
      <c r="G205" s="26"/>
      <c r="H205" s="36"/>
      <c r="I205" s="27"/>
    </row>
    <row r="206" spans="1:9" s="8" customFormat="1" ht="16.5" customHeight="1" x14ac:dyDescent="0.3">
      <c r="A206" s="50"/>
      <c r="G206" s="26"/>
      <c r="H206" s="36"/>
      <c r="I206" s="27"/>
    </row>
    <row r="207" spans="1:9" s="8" customFormat="1" ht="16.5" customHeight="1" x14ac:dyDescent="0.3">
      <c r="A207" s="50"/>
      <c r="G207" s="26"/>
      <c r="H207" s="36"/>
      <c r="I207" s="27"/>
    </row>
    <row r="208" spans="1:9" s="8" customFormat="1" ht="16.5" customHeight="1" x14ac:dyDescent="0.3">
      <c r="A208" s="50"/>
      <c r="G208" s="26"/>
      <c r="H208" s="36"/>
      <c r="I208" s="27"/>
    </row>
    <row r="209" spans="1:9" s="8" customFormat="1" ht="16.5" customHeight="1" x14ac:dyDescent="0.3">
      <c r="A209" s="50"/>
      <c r="G209" s="26"/>
      <c r="H209" s="36"/>
      <c r="I209" s="27"/>
    </row>
    <row r="210" spans="1:9" s="8" customFormat="1" ht="16.5" customHeight="1" x14ac:dyDescent="0.3">
      <c r="A210" s="50"/>
      <c r="G210" s="26"/>
      <c r="H210" s="36"/>
      <c r="I210" s="27"/>
    </row>
    <row r="211" spans="1:9" s="8" customFormat="1" ht="16.5" customHeight="1" x14ac:dyDescent="0.3">
      <c r="A211" s="50"/>
      <c r="G211" s="26"/>
      <c r="H211" s="36"/>
      <c r="I211" s="27"/>
    </row>
    <row r="212" spans="1:9" s="8" customFormat="1" ht="16.5" customHeight="1" x14ac:dyDescent="0.3">
      <c r="A212" s="50"/>
      <c r="G212" s="26"/>
      <c r="H212" s="36"/>
      <c r="I212" s="27"/>
    </row>
    <row r="213" spans="1:9" s="8" customFormat="1" ht="16.5" customHeight="1" x14ac:dyDescent="0.3">
      <c r="A213" s="50"/>
      <c r="G213" s="26"/>
      <c r="H213" s="36"/>
      <c r="I213" s="27"/>
    </row>
    <row r="214" spans="1:9" s="8" customFormat="1" ht="16.5" customHeight="1" x14ac:dyDescent="0.3">
      <c r="A214" s="50"/>
      <c r="G214" s="26"/>
      <c r="H214" s="36"/>
      <c r="I214" s="27"/>
    </row>
    <row r="215" spans="1:9" s="8" customFormat="1" ht="16.5" customHeight="1" x14ac:dyDescent="0.3">
      <c r="A215" s="50"/>
      <c r="G215" s="26"/>
      <c r="H215" s="36"/>
      <c r="I215" s="27"/>
    </row>
    <row r="216" spans="1:9" s="8" customFormat="1" ht="16.5" customHeight="1" x14ac:dyDescent="0.3">
      <c r="A216" s="50"/>
      <c r="G216" s="26"/>
      <c r="H216" s="36"/>
      <c r="I216" s="27"/>
    </row>
    <row r="217" spans="1:9" s="8" customFormat="1" ht="16.5" customHeight="1" x14ac:dyDescent="0.3">
      <c r="A217" s="50"/>
      <c r="G217" s="26"/>
      <c r="H217" s="36"/>
      <c r="I217" s="27"/>
    </row>
    <row r="218" spans="1:9" s="8" customFormat="1" ht="16.5" customHeight="1" x14ac:dyDescent="0.3">
      <c r="A218" s="50"/>
      <c r="G218" s="26"/>
      <c r="H218" s="36"/>
      <c r="I218" s="27"/>
    </row>
    <row r="219" spans="1:9" s="8" customFormat="1" ht="16.5" customHeight="1" x14ac:dyDescent="0.3">
      <c r="A219" s="50"/>
      <c r="G219" s="26"/>
      <c r="H219" s="36"/>
      <c r="I219" s="27"/>
    </row>
    <row r="220" spans="1:9" s="8" customFormat="1" ht="16.5" customHeight="1" x14ac:dyDescent="0.3">
      <c r="A220" s="50"/>
      <c r="G220" s="26"/>
      <c r="H220" s="36"/>
      <c r="I220" s="27"/>
    </row>
    <row r="221" spans="1:9" s="8" customFormat="1" ht="16.5" customHeight="1" x14ac:dyDescent="0.3">
      <c r="A221" s="50"/>
      <c r="G221" s="26"/>
      <c r="H221" s="36"/>
      <c r="I221" s="27"/>
    </row>
    <row r="222" spans="1:9" s="8" customFormat="1" ht="16.5" customHeight="1" x14ac:dyDescent="0.3">
      <c r="A222" s="50"/>
      <c r="G222" s="26"/>
      <c r="H222" s="36"/>
      <c r="I222" s="27"/>
    </row>
    <row r="223" spans="1:9" s="8" customFormat="1" ht="16.5" customHeight="1" x14ac:dyDescent="0.3">
      <c r="A223" s="50"/>
      <c r="G223" s="26"/>
      <c r="H223" s="36"/>
      <c r="I223" s="27"/>
    </row>
    <row r="224" spans="1:9" s="8" customFormat="1" ht="16.5" customHeight="1" x14ac:dyDescent="0.3">
      <c r="A224" s="50"/>
      <c r="G224" s="26"/>
      <c r="H224" s="36"/>
      <c r="I224" s="27"/>
    </row>
    <row r="225" spans="1:9" s="8" customFormat="1" ht="16.5" customHeight="1" x14ac:dyDescent="0.3">
      <c r="A225" s="50"/>
      <c r="G225" s="26"/>
      <c r="H225" s="36"/>
      <c r="I225" s="27"/>
    </row>
    <row r="226" spans="1:9" s="8" customFormat="1" ht="16.5" customHeight="1" x14ac:dyDescent="0.3">
      <c r="A226" s="50"/>
      <c r="G226" s="26"/>
      <c r="H226" s="36"/>
      <c r="I226" s="27"/>
    </row>
    <row r="227" spans="1:9" s="8" customFormat="1" ht="16.5" customHeight="1" x14ac:dyDescent="0.3">
      <c r="A227" s="50"/>
      <c r="G227" s="26"/>
      <c r="H227" s="36"/>
      <c r="I227" s="27"/>
    </row>
    <row r="228" spans="1:9" s="8" customFormat="1" ht="16.5" customHeight="1" x14ac:dyDescent="0.3">
      <c r="A228" s="50"/>
      <c r="G228" s="26"/>
      <c r="H228" s="36"/>
      <c r="I228" s="27"/>
    </row>
    <row r="229" spans="1:9" s="8" customFormat="1" ht="16.5" customHeight="1" x14ac:dyDescent="0.3">
      <c r="A229" s="50"/>
      <c r="G229" s="26"/>
      <c r="H229" s="36"/>
      <c r="I229" s="27"/>
    </row>
    <row r="230" spans="1:9" s="8" customFormat="1" ht="16.5" customHeight="1" x14ac:dyDescent="0.3">
      <c r="A230" s="50"/>
      <c r="G230" s="26"/>
      <c r="H230" s="36"/>
      <c r="I230" s="27"/>
    </row>
    <row r="231" spans="1:9" s="8" customFormat="1" ht="16.5" customHeight="1" x14ac:dyDescent="0.3">
      <c r="A231" s="50"/>
      <c r="G231" s="26"/>
      <c r="H231" s="36"/>
      <c r="I231" s="27"/>
    </row>
    <row r="232" spans="1:9" s="8" customFormat="1" ht="16.5" customHeight="1" x14ac:dyDescent="0.3">
      <c r="A232" s="50"/>
      <c r="G232" s="26"/>
      <c r="H232" s="36"/>
      <c r="I232" s="27"/>
    </row>
    <row r="233" spans="1:9" s="8" customFormat="1" ht="16.5" customHeight="1" x14ac:dyDescent="0.3">
      <c r="A233" s="50"/>
      <c r="G233" s="26"/>
      <c r="H233" s="36"/>
      <c r="I233" s="27"/>
    </row>
    <row r="234" spans="1:9" s="8" customFormat="1" ht="16.5" customHeight="1" x14ac:dyDescent="0.3">
      <c r="A234" s="50"/>
      <c r="G234" s="26"/>
      <c r="H234" s="36"/>
      <c r="I234" s="27"/>
    </row>
    <row r="235" spans="1:9" s="8" customFormat="1" ht="16.5" customHeight="1" x14ac:dyDescent="0.3">
      <c r="A235" s="50"/>
      <c r="G235" s="26"/>
      <c r="H235" s="36"/>
      <c r="I235" s="27"/>
    </row>
    <row r="236" spans="1:9" s="8" customFormat="1" ht="16.5" customHeight="1" x14ac:dyDescent="0.3">
      <c r="A236" s="50"/>
      <c r="G236" s="26"/>
      <c r="H236" s="36"/>
      <c r="I236" s="27"/>
    </row>
    <row r="237" spans="1:9" s="8" customFormat="1" ht="16.5" customHeight="1" x14ac:dyDescent="0.3">
      <c r="A237" s="50"/>
      <c r="G237" s="26"/>
      <c r="H237" s="36"/>
      <c r="I237" s="27"/>
    </row>
    <row r="238" spans="1:9" s="8" customFormat="1" ht="16.5" customHeight="1" x14ac:dyDescent="0.3">
      <c r="A238" s="50"/>
      <c r="G238" s="26"/>
      <c r="H238" s="36"/>
      <c r="I238" s="27"/>
    </row>
    <row r="239" spans="1:9" s="8" customFormat="1" ht="16.5" customHeight="1" x14ac:dyDescent="0.3">
      <c r="A239" s="50"/>
      <c r="G239" s="26"/>
      <c r="H239" s="36"/>
      <c r="I239" s="27"/>
    </row>
    <row r="240" spans="1:9" s="8" customFormat="1" ht="16.5" customHeight="1" x14ac:dyDescent="0.3">
      <c r="A240" s="50"/>
      <c r="G240" s="26"/>
      <c r="H240" s="36"/>
      <c r="I240" s="27"/>
    </row>
    <row r="241" spans="1:9" s="8" customFormat="1" ht="16.5" customHeight="1" x14ac:dyDescent="0.3">
      <c r="A241" s="50"/>
      <c r="G241" s="26"/>
      <c r="H241" s="36"/>
      <c r="I241" s="27"/>
    </row>
    <row r="242" spans="1:9" s="8" customFormat="1" ht="16.5" customHeight="1" x14ac:dyDescent="0.3">
      <c r="A242" s="50"/>
      <c r="G242" s="26"/>
      <c r="H242" s="36"/>
      <c r="I242" s="27"/>
    </row>
    <row r="243" spans="1:9" s="8" customFormat="1" ht="16.5" customHeight="1" x14ac:dyDescent="0.3">
      <c r="A243" s="50"/>
      <c r="G243" s="26"/>
      <c r="H243" s="36"/>
      <c r="I243" s="27"/>
    </row>
    <row r="244" spans="1:9" s="8" customFormat="1" ht="16.5" customHeight="1" x14ac:dyDescent="0.3">
      <c r="A244" s="50"/>
      <c r="G244" s="26"/>
      <c r="H244" s="36"/>
      <c r="I244" s="27"/>
    </row>
    <row r="245" spans="1:9" s="8" customFormat="1" ht="16.5" customHeight="1" x14ac:dyDescent="0.3">
      <c r="A245" s="50"/>
      <c r="G245" s="26"/>
      <c r="H245" s="36"/>
      <c r="I245" s="27"/>
    </row>
    <row r="246" spans="1:9" s="8" customFormat="1" ht="16.5" customHeight="1" x14ac:dyDescent="0.3">
      <c r="A246" s="50"/>
      <c r="G246" s="26"/>
      <c r="H246" s="36"/>
      <c r="I246" s="27"/>
    </row>
    <row r="247" spans="1:9" s="8" customFormat="1" ht="16.5" customHeight="1" x14ac:dyDescent="0.3">
      <c r="A247" s="50"/>
      <c r="G247" s="26"/>
      <c r="H247" s="36"/>
      <c r="I247" s="27"/>
    </row>
    <row r="248" spans="1:9" s="8" customFormat="1" ht="16.5" customHeight="1" x14ac:dyDescent="0.3">
      <c r="A248" s="50"/>
      <c r="G248" s="26"/>
      <c r="H248" s="36"/>
      <c r="I248" s="27"/>
    </row>
    <row r="249" spans="1:9" s="8" customFormat="1" ht="16.5" customHeight="1" x14ac:dyDescent="0.3">
      <c r="A249" s="50"/>
      <c r="G249" s="26"/>
      <c r="H249" s="36"/>
      <c r="I249" s="27"/>
    </row>
    <row r="250" spans="1:9" s="8" customFormat="1" ht="16.5" customHeight="1" x14ac:dyDescent="0.3">
      <c r="A250" s="50"/>
      <c r="G250" s="26"/>
      <c r="H250" s="36"/>
      <c r="I250" s="27"/>
    </row>
    <row r="251" spans="1:9" s="8" customFormat="1" ht="16.5" customHeight="1" x14ac:dyDescent="0.3">
      <c r="A251" s="50"/>
      <c r="G251" s="26"/>
      <c r="H251" s="36"/>
      <c r="I251" s="27"/>
    </row>
    <row r="252" spans="1:9" s="8" customFormat="1" ht="16.5" customHeight="1" x14ac:dyDescent="0.3">
      <c r="A252" s="50"/>
      <c r="G252" s="26"/>
      <c r="H252" s="36"/>
      <c r="I252" s="27"/>
    </row>
    <row r="253" spans="1:9" s="8" customFormat="1" ht="16.5" customHeight="1" x14ac:dyDescent="0.3">
      <c r="A253" s="50"/>
      <c r="G253" s="26"/>
      <c r="H253" s="36"/>
      <c r="I253" s="27"/>
    </row>
    <row r="254" spans="1:9" s="8" customFormat="1" ht="16.5" customHeight="1" x14ac:dyDescent="0.3">
      <c r="A254" s="50"/>
      <c r="G254" s="26"/>
      <c r="H254" s="36"/>
      <c r="I254" s="27"/>
    </row>
    <row r="255" spans="1:9" s="8" customFormat="1" ht="16.5" customHeight="1" x14ac:dyDescent="0.3">
      <c r="A255" s="50"/>
      <c r="G255" s="26"/>
      <c r="H255" s="36"/>
      <c r="I255" s="27"/>
    </row>
    <row r="256" spans="1:9" s="8" customFormat="1" ht="16.5" customHeight="1" x14ac:dyDescent="0.3">
      <c r="A256" s="50"/>
      <c r="G256" s="26"/>
      <c r="H256" s="36"/>
      <c r="I256" s="27"/>
    </row>
    <row r="257" spans="1:9" s="8" customFormat="1" ht="16.5" customHeight="1" x14ac:dyDescent="0.3">
      <c r="A257" s="50"/>
      <c r="G257" s="26"/>
      <c r="H257" s="36"/>
      <c r="I257" s="27"/>
    </row>
    <row r="258" spans="1:9" s="8" customFormat="1" ht="16.5" customHeight="1" x14ac:dyDescent="0.3">
      <c r="A258" s="50"/>
      <c r="G258" s="26"/>
      <c r="H258" s="36"/>
      <c r="I258" s="27"/>
    </row>
    <row r="259" spans="1:9" s="8" customFormat="1" ht="16.5" customHeight="1" x14ac:dyDescent="0.3">
      <c r="A259" s="50"/>
      <c r="G259" s="26"/>
      <c r="H259" s="36"/>
      <c r="I259" s="27"/>
    </row>
    <row r="260" spans="1:9" s="8" customFormat="1" ht="16.5" customHeight="1" x14ac:dyDescent="0.3">
      <c r="A260" s="50"/>
      <c r="G260" s="26"/>
      <c r="H260" s="36"/>
      <c r="I260" s="27"/>
    </row>
    <row r="261" spans="1:9" s="8" customFormat="1" ht="16.5" customHeight="1" x14ac:dyDescent="0.3">
      <c r="A261" s="50"/>
      <c r="G261" s="26"/>
      <c r="H261" s="36"/>
      <c r="I261" s="27"/>
    </row>
    <row r="262" spans="1:9" s="8" customFormat="1" ht="16.5" customHeight="1" x14ac:dyDescent="0.3">
      <c r="A262" s="50"/>
      <c r="G262" s="26"/>
      <c r="H262" s="36"/>
      <c r="I262" s="27"/>
    </row>
    <row r="263" spans="1:9" s="8" customFormat="1" ht="16.5" customHeight="1" x14ac:dyDescent="0.3">
      <c r="A263" s="50"/>
      <c r="G263" s="26"/>
      <c r="H263" s="36"/>
      <c r="I263" s="27"/>
    </row>
    <row r="264" spans="1:9" s="8" customFormat="1" ht="16.5" customHeight="1" x14ac:dyDescent="0.3">
      <c r="A264" s="50"/>
      <c r="G264" s="26"/>
      <c r="H264" s="36"/>
      <c r="I264" s="27"/>
    </row>
    <row r="265" spans="1:9" s="8" customFormat="1" ht="16.5" customHeight="1" x14ac:dyDescent="0.3">
      <c r="A265" s="50"/>
      <c r="G265" s="26"/>
      <c r="H265" s="36"/>
      <c r="I265" s="27"/>
    </row>
    <row r="266" spans="1:9" s="8" customFormat="1" ht="16.5" customHeight="1" x14ac:dyDescent="0.3">
      <c r="A266" s="50"/>
      <c r="G266" s="26"/>
      <c r="H266" s="36"/>
      <c r="I266" s="27"/>
    </row>
    <row r="267" spans="1:9" s="8" customFormat="1" ht="16.5" customHeight="1" x14ac:dyDescent="0.3">
      <c r="A267" s="50"/>
      <c r="G267" s="26"/>
      <c r="H267" s="36"/>
      <c r="I267" s="27"/>
    </row>
    <row r="268" spans="1:9" s="8" customFormat="1" ht="16.5" customHeight="1" x14ac:dyDescent="0.3">
      <c r="A268" s="50"/>
      <c r="G268" s="26"/>
      <c r="H268" s="36"/>
      <c r="I268" s="27"/>
    </row>
    <row r="269" spans="1:9" s="8" customFormat="1" ht="16.5" customHeight="1" x14ac:dyDescent="0.3">
      <c r="A269" s="50"/>
      <c r="G269" s="26"/>
      <c r="H269" s="36"/>
      <c r="I269" s="27"/>
    </row>
    <row r="270" spans="1:9" s="8" customFormat="1" ht="16.5" customHeight="1" x14ac:dyDescent="0.3">
      <c r="A270" s="50"/>
      <c r="G270" s="26"/>
      <c r="H270" s="36"/>
      <c r="I270" s="27"/>
    </row>
    <row r="271" spans="1:9" s="8" customFormat="1" ht="16.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57" activePane="bottomRight" state="frozen"/>
      <selection pane="topRight" activeCell="N1" sqref="N1"/>
      <selection pane="bottomLeft" activeCell="A7" sqref="A7"/>
      <selection pane="bottomRight" activeCell="L47" sqref="L47"/>
    </sheetView>
  </sheetViews>
  <sheetFormatPr baseColWidth="10" defaultRowHeight="14.4" x14ac:dyDescent="0.3"/>
  <cols>
    <col min="1" max="1" width="3.109375" style="63" customWidth="1"/>
    <col min="2" max="2" width="3" style="63" customWidth="1"/>
    <col min="3" max="3" width="13.88671875" style="63" customWidth="1"/>
    <col min="4" max="4" width="11" style="63" customWidth="1"/>
    <col min="5" max="5" width="13.33203125" style="63" customWidth="1"/>
    <col min="6" max="9" width="15.44140625" style="63" customWidth="1"/>
    <col min="10" max="10" width="14" style="63" customWidth="1"/>
    <col min="11" max="11" width="13" style="63" customWidth="1"/>
    <col min="12" max="12" width="13.5546875" style="63" customWidth="1"/>
    <col min="13" max="13" width="2.88671875" style="63" customWidth="1"/>
    <col min="14" max="14" width="3.5546875" customWidth="1"/>
  </cols>
  <sheetData>
    <row r="1" spans="1:13" s="8" customFormat="1" ht="28.5" customHeight="1" x14ac:dyDescent="0.3">
      <c r="A1" s="105"/>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0"/>
      <c r="D4" s="261"/>
      <c r="E4" s="266" t="s">
        <v>107</v>
      </c>
      <c r="F4" s="266"/>
      <c r="G4" s="266"/>
      <c r="H4" s="266"/>
      <c r="I4" s="266"/>
      <c r="J4" s="266"/>
      <c r="K4" s="266"/>
      <c r="L4" s="267"/>
      <c r="M4" s="55"/>
    </row>
    <row r="5" spans="1:13" s="8" customFormat="1" ht="24" thickBot="1" x14ac:dyDescent="0.5">
      <c r="A5" s="50"/>
      <c r="B5" s="54"/>
      <c r="C5" s="262"/>
      <c r="D5" s="263"/>
      <c r="E5" s="264" t="s">
        <v>77</v>
      </c>
      <c r="F5" s="264"/>
      <c r="G5" s="264"/>
      <c r="H5" s="264"/>
      <c r="I5" s="264"/>
      <c r="J5" s="264"/>
      <c r="K5" s="264"/>
      <c r="L5" s="265"/>
      <c r="M5" s="55"/>
    </row>
    <row r="6" spans="1:13" s="8" customFormat="1" ht="6" customHeight="1" x14ac:dyDescent="0.3">
      <c r="A6" s="50"/>
      <c r="B6" s="54"/>
      <c r="C6" s="50"/>
      <c r="D6" s="50"/>
      <c r="E6" s="50"/>
      <c r="F6" s="50"/>
      <c r="G6" s="50"/>
      <c r="H6" s="50"/>
      <c r="I6" s="50"/>
      <c r="J6" s="50"/>
      <c r="K6" s="50"/>
      <c r="L6" s="50"/>
      <c r="M6" s="55"/>
    </row>
    <row r="7" spans="1:13" s="8" customFormat="1" ht="33.6" x14ac:dyDescent="0.65">
      <c r="A7" s="50"/>
      <c r="B7" s="54"/>
      <c r="C7" s="268" t="s">
        <v>65</v>
      </c>
      <c r="D7" s="268"/>
      <c r="E7" s="268"/>
      <c r="F7" s="268"/>
      <c r="G7" s="268"/>
      <c r="H7" s="268"/>
      <c r="I7" s="268"/>
      <c r="J7" s="268"/>
      <c r="K7" s="268"/>
      <c r="L7" s="268"/>
      <c r="M7" s="55"/>
    </row>
    <row r="8" spans="1:13" s="8" customFormat="1" x14ac:dyDescent="0.3">
      <c r="A8" s="50"/>
      <c r="B8" s="54"/>
      <c r="C8" s="50"/>
      <c r="D8" s="50"/>
      <c r="E8" s="50"/>
      <c r="F8" s="50"/>
      <c r="G8" s="50"/>
      <c r="H8" s="50"/>
      <c r="I8" s="50"/>
      <c r="J8" s="50"/>
      <c r="K8" s="50"/>
      <c r="L8" s="50"/>
      <c r="M8" s="55"/>
    </row>
    <row r="9" spans="1:13" s="8" customFormat="1" ht="18" x14ac:dyDescent="0.35">
      <c r="A9" s="50"/>
      <c r="B9" s="54"/>
      <c r="C9" s="56" t="s">
        <v>74</v>
      </c>
      <c r="D9" s="57"/>
      <c r="E9" s="57"/>
      <c r="F9" s="57"/>
      <c r="G9" s="57"/>
      <c r="H9" s="57"/>
      <c r="I9" s="57"/>
      <c r="J9" s="57"/>
      <c r="K9" s="57"/>
      <c r="L9" s="57"/>
      <c r="M9" s="55"/>
    </row>
    <row r="10" spans="1:13" s="8" customFormat="1" x14ac:dyDescent="0.3">
      <c r="A10" s="50"/>
      <c r="B10" s="54"/>
      <c r="C10" s="50"/>
      <c r="D10" s="50"/>
      <c r="E10" s="50"/>
      <c r="F10" s="50"/>
      <c r="G10" s="50"/>
      <c r="H10" s="50"/>
      <c r="I10" s="50"/>
      <c r="J10" s="50"/>
      <c r="K10" s="50"/>
      <c r="L10" s="50"/>
      <c r="M10" s="55"/>
    </row>
    <row r="11" spans="1:13" s="8" customFormat="1" x14ac:dyDescent="0.3">
      <c r="A11" s="50"/>
      <c r="B11" s="54"/>
      <c r="C11" s="50"/>
      <c r="D11" s="50"/>
      <c r="E11" s="50"/>
      <c r="F11" s="50"/>
      <c r="G11" s="50"/>
      <c r="H11" s="50"/>
      <c r="I11" s="50"/>
      <c r="J11" s="50"/>
      <c r="K11" s="50"/>
      <c r="L11" s="50"/>
      <c r="M11" s="55"/>
    </row>
    <row r="12" spans="1:13" s="8" customFormat="1" x14ac:dyDescent="0.3">
      <c r="A12" s="50"/>
      <c r="B12" s="54"/>
      <c r="C12" s="50"/>
      <c r="D12" s="50"/>
      <c r="E12" s="50"/>
      <c r="F12" s="50"/>
      <c r="G12" s="50"/>
      <c r="H12" s="50"/>
      <c r="I12" s="50"/>
      <c r="J12" s="50"/>
      <c r="K12" s="50"/>
      <c r="L12" s="50"/>
      <c r="M12" s="55"/>
    </row>
    <row r="13" spans="1:13" s="8" customFormat="1" x14ac:dyDescent="0.3">
      <c r="A13" s="50"/>
      <c r="B13" s="54"/>
      <c r="C13" s="50"/>
      <c r="D13" s="50"/>
      <c r="E13" s="50"/>
      <c r="F13" s="50"/>
      <c r="G13" s="50"/>
      <c r="H13" s="50"/>
      <c r="I13" s="50"/>
      <c r="J13" s="50"/>
      <c r="K13" s="50"/>
      <c r="L13" s="50"/>
      <c r="M13" s="55"/>
    </row>
    <row r="14" spans="1:13" s="8" customFormat="1" x14ac:dyDescent="0.3">
      <c r="A14" s="50"/>
      <c r="B14" s="54"/>
      <c r="C14" s="50"/>
      <c r="D14" s="50"/>
      <c r="E14" s="50" t="s">
        <v>63</v>
      </c>
      <c r="F14" s="50" t="s">
        <v>1</v>
      </c>
      <c r="G14" s="50"/>
      <c r="H14" s="50"/>
      <c r="I14" s="50"/>
      <c r="J14" s="50"/>
      <c r="K14" s="50"/>
      <c r="L14" s="50"/>
      <c r="M14" s="55"/>
    </row>
    <row r="15" spans="1:13" s="8" customFormat="1" x14ac:dyDescent="0.3">
      <c r="A15" s="50"/>
      <c r="B15" s="54"/>
      <c r="C15" s="50"/>
      <c r="D15" s="50" t="s">
        <v>64</v>
      </c>
      <c r="E15" s="50">
        <v>100</v>
      </c>
      <c r="F15" s="58">
        <f>AUTODIAGNÓSTICO!I6</f>
        <v>75.06557377049181</v>
      </c>
      <c r="G15" s="50"/>
      <c r="H15" s="50"/>
      <c r="I15" s="50"/>
      <c r="J15" s="50"/>
      <c r="K15" s="50"/>
      <c r="L15" s="50"/>
      <c r="M15" s="55"/>
    </row>
    <row r="16" spans="1:13" s="8" customFormat="1" x14ac:dyDescent="0.3">
      <c r="A16" s="50"/>
      <c r="B16" s="54"/>
      <c r="C16" s="50"/>
      <c r="D16" s="50"/>
      <c r="E16" s="50"/>
      <c r="F16" s="50"/>
      <c r="G16" s="50"/>
      <c r="H16" s="50"/>
      <c r="I16" s="50"/>
      <c r="J16" s="50"/>
      <c r="K16" s="50"/>
      <c r="L16" s="50"/>
      <c r="M16" s="55"/>
    </row>
    <row r="17" spans="1:13" s="8" customFormat="1" x14ac:dyDescent="0.3">
      <c r="A17" s="50"/>
      <c r="B17" s="54"/>
      <c r="C17" s="50"/>
      <c r="D17" s="50"/>
      <c r="E17" s="50"/>
      <c r="F17" s="50"/>
      <c r="G17" s="50"/>
      <c r="H17" s="50"/>
      <c r="I17" s="50"/>
      <c r="J17" s="50"/>
      <c r="K17" s="50"/>
      <c r="L17" s="50"/>
      <c r="M17" s="55"/>
    </row>
    <row r="18" spans="1:13" s="8" customFormat="1" x14ac:dyDescent="0.3">
      <c r="A18" s="50"/>
      <c r="B18" s="54"/>
      <c r="C18" s="50"/>
      <c r="D18" s="50"/>
      <c r="E18" s="50"/>
      <c r="F18" s="50"/>
      <c r="G18" s="50"/>
      <c r="H18" s="50"/>
      <c r="I18" s="50"/>
      <c r="J18" s="50"/>
      <c r="K18" s="50"/>
      <c r="L18" s="50"/>
      <c r="M18" s="55"/>
    </row>
    <row r="19" spans="1:13" s="8" customFormat="1" x14ac:dyDescent="0.3">
      <c r="A19" s="50"/>
      <c r="B19" s="54"/>
      <c r="C19" s="50"/>
      <c r="D19" s="50"/>
      <c r="E19" s="50"/>
      <c r="F19" s="50"/>
      <c r="G19" s="50"/>
      <c r="H19" s="50"/>
      <c r="I19" s="50"/>
      <c r="J19" s="50"/>
      <c r="K19" s="50"/>
      <c r="L19" s="50"/>
      <c r="M19" s="55"/>
    </row>
    <row r="20" spans="1:13" s="8" customFormat="1" x14ac:dyDescent="0.3">
      <c r="A20" s="50"/>
      <c r="B20" s="54"/>
      <c r="C20" s="50"/>
      <c r="D20" s="50"/>
      <c r="E20" s="50"/>
      <c r="F20" s="50"/>
      <c r="G20" s="50"/>
      <c r="H20" s="50"/>
      <c r="I20" s="50"/>
      <c r="J20" s="50"/>
      <c r="K20" s="50"/>
      <c r="L20" s="50"/>
      <c r="M20" s="55"/>
    </row>
    <row r="21" spans="1:13" s="8" customFormat="1" x14ac:dyDescent="0.3">
      <c r="A21" s="50"/>
      <c r="B21" s="54"/>
      <c r="C21" s="50"/>
      <c r="D21" s="50"/>
      <c r="E21" s="50"/>
      <c r="F21" s="50"/>
      <c r="G21" s="50"/>
      <c r="H21" s="50"/>
      <c r="I21" s="50"/>
      <c r="J21" s="50"/>
      <c r="K21" s="50"/>
      <c r="L21" s="50"/>
      <c r="M21" s="55"/>
    </row>
    <row r="22" spans="1:13" s="8" customFormat="1" x14ac:dyDescent="0.3">
      <c r="A22" s="50"/>
      <c r="B22" s="54"/>
      <c r="C22" s="50"/>
      <c r="D22" s="50"/>
      <c r="E22" s="50"/>
      <c r="F22" s="50"/>
      <c r="G22" s="50"/>
      <c r="H22" s="50"/>
      <c r="I22" s="50"/>
      <c r="J22" s="50"/>
      <c r="K22" s="50"/>
      <c r="L22" s="50"/>
      <c r="M22" s="55"/>
    </row>
    <row r="23" spans="1:13" s="8" customFormat="1" x14ac:dyDescent="0.3">
      <c r="A23" s="50"/>
      <c r="B23" s="54"/>
      <c r="C23" s="50"/>
      <c r="D23" s="50"/>
      <c r="E23" s="50"/>
      <c r="F23" s="50"/>
      <c r="G23" s="50"/>
      <c r="H23" s="50"/>
      <c r="I23" s="50"/>
      <c r="J23" s="50"/>
      <c r="K23" s="50"/>
      <c r="L23" s="50"/>
      <c r="M23" s="55"/>
    </row>
    <row r="24" spans="1:13" s="8" customFormat="1" x14ac:dyDescent="0.3">
      <c r="A24" s="50"/>
      <c r="B24" s="54"/>
      <c r="C24" s="50"/>
      <c r="D24" s="50"/>
      <c r="E24" s="50"/>
      <c r="F24" s="50"/>
      <c r="G24" s="50"/>
      <c r="H24" s="50"/>
      <c r="I24" s="50"/>
      <c r="J24" s="50"/>
      <c r="K24" s="50"/>
      <c r="L24" s="50"/>
      <c r="M24" s="55"/>
    </row>
    <row r="25" spans="1:13" s="8" customFormat="1" x14ac:dyDescent="0.3">
      <c r="A25" s="50"/>
      <c r="B25" s="54"/>
      <c r="C25" s="50"/>
      <c r="D25" s="50"/>
      <c r="E25" s="50"/>
      <c r="F25" s="50"/>
      <c r="G25" s="50"/>
      <c r="H25" s="50"/>
      <c r="I25" s="50"/>
      <c r="J25" s="50"/>
      <c r="K25" s="50"/>
      <c r="L25" s="50"/>
      <c r="M25" s="55"/>
    </row>
    <row r="26" spans="1:13" s="8" customFormat="1" x14ac:dyDescent="0.3">
      <c r="A26" s="50"/>
      <c r="B26" s="54"/>
      <c r="C26" s="50"/>
      <c r="D26" s="50"/>
      <c r="E26" s="50"/>
      <c r="F26" s="50"/>
      <c r="G26" s="50"/>
      <c r="H26" s="50"/>
      <c r="I26" s="50"/>
      <c r="J26" s="50"/>
      <c r="K26" s="50"/>
      <c r="L26" s="50"/>
      <c r="M26" s="55"/>
    </row>
    <row r="27" spans="1:13" s="8" customFormat="1" x14ac:dyDescent="0.3">
      <c r="A27" s="50"/>
      <c r="B27" s="54"/>
      <c r="C27" s="50"/>
      <c r="D27" s="50"/>
      <c r="E27" s="50"/>
      <c r="F27" s="50"/>
      <c r="G27" s="50"/>
      <c r="H27" s="50"/>
      <c r="I27" s="50"/>
      <c r="J27" s="50"/>
      <c r="K27" s="50"/>
      <c r="L27" s="50"/>
      <c r="M27" s="55"/>
    </row>
    <row r="28" spans="1:13" s="8" customFormat="1" x14ac:dyDescent="0.3">
      <c r="A28" s="50"/>
      <c r="B28" s="54"/>
      <c r="C28" s="50"/>
      <c r="D28" s="50"/>
      <c r="E28" s="50"/>
      <c r="F28" s="50"/>
      <c r="G28" s="50"/>
      <c r="H28" s="50"/>
      <c r="I28" s="50"/>
      <c r="J28" s="50"/>
      <c r="K28" s="50"/>
      <c r="L28" s="50"/>
      <c r="M28" s="55"/>
    </row>
    <row r="29" spans="1:13" s="8" customFormat="1" x14ac:dyDescent="0.3">
      <c r="A29" s="50"/>
      <c r="B29" s="54"/>
      <c r="C29" s="50"/>
      <c r="D29" s="50"/>
      <c r="E29" s="50"/>
      <c r="F29" s="50"/>
      <c r="G29" s="50"/>
      <c r="H29" s="50"/>
      <c r="I29" s="50"/>
      <c r="J29" s="50"/>
      <c r="K29" s="50"/>
      <c r="L29" s="50"/>
      <c r="M29" s="55"/>
    </row>
    <row r="30" spans="1:13" s="8" customFormat="1" x14ac:dyDescent="0.3">
      <c r="A30" s="50"/>
      <c r="B30" s="54"/>
      <c r="C30" s="50"/>
      <c r="D30" s="50"/>
      <c r="E30" s="50"/>
      <c r="F30" s="50"/>
      <c r="G30" s="50"/>
      <c r="H30" s="50"/>
      <c r="I30" s="50"/>
      <c r="J30" s="50"/>
      <c r="K30" s="50"/>
      <c r="L30" s="50"/>
      <c r="M30" s="55"/>
    </row>
    <row r="31" spans="1:13" s="8" customFormat="1" x14ac:dyDescent="0.3">
      <c r="A31" s="50"/>
      <c r="B31" s="54"/>
      <c r="C31" s="50"/>
      <c r="D31" s="50"/>
      <c r="E31" s="50"/>
      <c r="F31" s="50"/>
      <c r="G31" s="50"/>
      <c r="H31" s="50"/>
      <c r="I31" s="50"/>
      <c r="J31" s="50"/>
      <c r="K31" s="50"/>
      <c r="L31" s="50"/>
      <c r="M31" s="55"/>
    </row>
    <row r="32" spans="1:13" s="8" customFormat="1" ht="18" x14ac:dyDescent="0.35">
      <c r="A32" s="50"/>
      <c r="B32" s="54"/>
      <c r="C32" s="56" t="s">
        <v>66</v>
      </c>
      <c r="D32" s="57"/>
      <c r="E32" s="57"/>
      <c r="F32" s="57"/>
      <c r="G32" s="57"/>
      <c r="H32" s="57"/>
      <c r="I32" s="57"/>
      <c r="J32" s="57"/>
      <c r="K32" s="57"/>
      <c r="L32" s="57"/>
      <c r="M32" s="55"/>
    </row>
    <row r="33" spans="1:13" s="8" customFormat="1" x14ac:dyDescent="0.3">
      <c r="A33" s="50"/>
      <c r="B33" s="54"/>
      <c r="C33" s="50"/>
      <c r="D33" s="50"/>
      <c r="E33" s="50"/>
      <c r="F33" s="50"/>
      <c r="G33" s="50"/>
      <c r="H33" s="50"/>
      <c r="I33" s="50"/>
      <c r="J33" s="50"/>
      <c r="K33" s="50"/>
      <c r="L33" s="50"/>
      <c r="M33" s="55"/>
    </row>
    <row r="34" spans="1:13" s="8" customFormat="1" x14ac:dyDescent="0.3">
      <c r="A34" s="50"/>
      <c r="B34" s="54"/>
      <c r="C34" s="50"/>
      <c r="D34" s="50"/>
      <c r="E34" s="50" t="s">
        <v>67</v>
      </c>
      <c r="F34" s="50" t="s">
        <v>68</v>
      </c>
      <c r="G34" s="50"/>
      <c r="H34" s="50"/>
      <c r="I34" s="50"/>
      <c r="J34" s="50"/>
      <c r="K34" s="50"/>
      <c r="L34" s="50"/>
      <c r="M34" s="55"/>
    </row>
    <row r="35" spans="1:13" s="8" customFormat="1" x14ac:dyDescent="0.3">
      <c r="A35" s="50"/>
      <c r="B35" s="54"/>
      <c r="C35" s="50"/>
      <c r="D35" s="50" t="str">
        <f>AUTODIAGNÓSTICO!B9</f>
        <v>PLANEAR</v>
      </c>
      <c r="E35" s="50">
        <v>100</v>
      </c>
      <c r="F35" s="50">
        <f>AUTODIAGNÓSTICO!D9</f>
        <v>76.80952380952381</v>
      </c>
      <c r="G35" s="50"/>
      <c r="H35" s="50"/>
      <c r="I35" s="50"/>
      <c r="J35" s="50"/>
      <c r="K35" s="50"/>
      <c r="L35" s="50"/>
      <c r="M35" s="55"/>
    </row>
    <row r="36" spans="1:13" s="8" customFormat="1" x14ac:dyDescent="0.3">
      <c r="A36" s="50"/>
      <c r="B36" s="54"/>
      <c r="C36" s="50"/>
      <c r="D36" s="50" t="str">
        <f>AUTODIAGNÓSTICO!B28</f>
        <v>EJECUTAR</v>
      </c>
      <c r="E36" s="50">
        <v>100</v>
      </c>
      <c r="F36" s="50">
        <f>AUTODIAGNÓSTICO!D28</f>
        <v>75.714285714285708</v>
      </c>
      <c r="G36" s="50"/>
      <c r="H36" s="50"/>
      <c r="I36" s="50"/>
      <c r="J36" s="50"/>
      <c r="K36" s="50"/>
      <c r="L36" s="50"/>
      <c r="M36" s="55"/>
    </row>
    <row r="37" spans="1:13" s="8" customFormat="1" x14ac:dyDescent="0.3">
      <c r="A37" s="50"/>
      <c r="B37" s="54"/>
      <c r="C37" s="50"/>
      <c r="D37" s="50" t="str">
        <f>AUTODIAGNÓSTICO!B56</f>
        <v>VERIFICAR</v>
      </c>
      <c r="E37" s="50">
        <v>100</v>
      </c>
      <c r="F37" s="50">
        <f>AUTODIAGNÓSTICO!D56</f>
        <v>73.111111111111114</v>
      </c>
      <c r="G37" s="50"/>
      <c r="H37" s="50"/>
      <c r="I37" s="50"/>
      <c r="J37" s="50"/>
      <c r="K37" s="50"/>
      <c r="L37" s="50"/>
      <c r="M37" s="55"/>
    </row>
    <row r="38" spans="1:13" s="8" customFormat="1" x14ac:dyDescent="0.3">
      <c r="A38" s="50"/>
      <c r="B38" s="54"/>
      <c r="C38" s="50"/>
      <c r="D38" s="50" t="str">
        <f>AUTODIAGNÓSTICO!B65</f>
        <v>ACTUAR</v>
      </c>
      <c r="E38" s="50">
        <v>100</v>
      </c>
      <c r="F38" s="50">
        <f>AUTODIAGNÓSTICO!D65</f>
        <v>73.599999999999994</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 x14ac:dyDescent="0.35">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59" t="s">
        <v>70</v>
      </c>
      <c r="D56" s="259"/>
      <c r="E56" s="259"/>
      <c r="F56" s="259"/>
      <c r="G56" s="259"/>
      <c r="H56" s="259"/>
      <c r="I56" s="259"/>
      <c r="J56" s="259"/>
      <c r="K56" s="259"/>
      <c r="L56" s="259"/>
      <c r="M56" s="55"/>
    </row>
    <row r="57" spans="1:13" s="8" customFormat="1" x14ac:dyDescent="0.3">
      <c r="A57" s="50"/>
      <c r="B57" s="54"/>
      <c r="C57" s="109"/>
      <c r="D57" s="109"/>
      <c r="E57" s="109"/>
      <c r="F57" s="109"/>
      <c r="G57" s="109"/>
      <c r="H57" s="109"/>
      <c r="I57" s="109"/>
      <c r="J57" s="109"/>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78</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78</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73.333333333333329</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74.714285714285708</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59" t="s">
        <v>71</v>
      </c>
      <c r="D78" s="259"/>
      <c r="E78" s="259"/>
      <c r="F78" s="259"/>
      <c r="G78" s="259"/>
      <c r="H78" s="259"/>
      <c r="I78" s="259"/>
      <c r="J78" s="259"/>
      <c r="K78" s="259"/>
      <c r="L78" s="259"/>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73.666666666666671</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66.666666666666671</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76.666666666666671</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75.75</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59" t="s">
        <v>72</v>
      </c>
      <c r="D102" s="259"/>
      <c r="E102" s="259"/>
      <c r="F102" s="259"/>
      <c r="G102" s="259"/>
      <c r="H102" s="259"/>
      <c r="I102" s="259"/>
      <c r="J102" s="259"/>
      <c r="K102" s="259"/>
      <c r="L102" s="259"/>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73.111111111111114</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59" t="s">
        <v>73</v>
      </c>
      <c r="D128" s="259"/>
      <c r="E128" s="259"/>
      <c r="F128" s="259"/>
      <c r="G128" s="259"/>
      <c r="H128" s="259"/>
      <c r="I128" s="259"/>
      <c r="J128" s="259"/>
      <c r="K128" s="259"/>
      <c r="L128" s="259"/>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73.599999999999994</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4" activePane="bottomRight" state="frozen"/>
      <selection pane="topRight" activeCell="F1" sqref="F1"/>
      <selection pane="bottomLeft" activeCell="A3" sqref="A3"/>
      <selection pane="bottomRight" activeCell="C24" sqref="C24"/>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9" t="s">
        <v>108</v>
      </c>
      <c r="D8" s="269"/>
      <c r="E8" s="269"/>
      <c r="F8" s="13"/>
    </row>
    <row r="9" spans="2:6" s="8" customFormat="1" ht="15" thickBot="1" x14ac:dyDescent="0.35">
      <c r="B9" s="12"/>
      <c r="F9" s="13"/>
    </row>
    <row r="10" spans="2:6" s="8" customFormat="1" ht="18" x14ac:dyDescent="0.3">
      <c r="B10" s="12"/>
      <c r="C10" s="19" t="s">
        <v>119</v>
      </c>
      <c r="D10" s="94"/>
      <c r="E10" s="20" t="s">
        <v>80</v>
      </c>
      <c r="F10" s="13"/>
    </row>
    <row r="11" spans="2:6" s="8" customFormat="1" ht="41.25" customHeight="1" x14ac:dyDescent="0.5">
      <c r="B11" s="12"/>
      <c r="C11" s="270">
        <f>AUTODIAGNÓSTICO!E6</f>
        <v>154172000247</v>
      </c>
      <c r="D11" s="271"/>
      <c r="E11" s="21">
        <f>AUTODIAGNÓSTICO!I6</f>
        <v>75.06557377049181</v>
      </c>
      <c r="F11" s="22"/>
    </row>
    <row r="12" spans="2:6" s="8" customFormat="1" ht="45" customHeight="1" thickBot="1" x14ac:dyDescent="0.35">
      <c r="B12" s="12"/>
      <c r="C12" s="272"/>
      <c r="D12" s="273"/>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6"/>
      <c r="F17" s="13"/>
    </row>
    <row r="18" spans="2:6" s="8" customFormat="1" ht="15.6" x14ac:dyDescent="0.3">
      <c r="B18" s="12"/>
      <c r="C18" s="25" t="s">
        <v>83</v>
      </c>
      <c r="D18" s="95"/>
      <c r="F18" s="13"/>
    </row>
    <row r="19" spans="2:6" s="8" customFormat="1" ht="15.6" x14ac:dyDescent="0.3">
      <c r="B19" s="12"/>
      <c r="C19" s="25" t="s">
        <v>84</v>
      </c>
      <c r="D19" s="97"/>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H9" sqref="H9:H13"/>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3"/>
      <c r="B7" s="73"/>
      <c r="C7" s="73"/>
      <c r="D7" s="74"/>
      <c r="E7" s="73"/>
      <c r="F7" s="73"/>
      <c r="G7" s="73"/>
      <c r="H7" s="73"/>
      <c r="I7" s="73"/>
      <c r="K7" s="274" t="s">
        <v>121</v>
      </c>
      <c r="L7" s="275"/>
      <c r="N7">
        <v>2026</v>
      </c>
      <c r="O7">
        <v>2026</v>
      </c>
    </row>
    <row r="8" spans="1:15" ht="28.5" customHeight="1" thickBot="1" x14ac:dyDescent="0.35">
      <c r="A8" s="276" t="s">
        <v>145</v>
      </c>
      <c r="B8" s="306"/>
      <c r="C8" s="277"/>
      <c r="D8" s="276" t="s">
        <v>122</v>
      </c>
      <c r="E8" s="306"/>
      <c r="F8" s="307" t="s">
        <v>123</v>
      </c>
      <c r="G8" s="308"/>
      <c r="H8" s="78" t="s">
        <v>124</v>
      </c>
      <c r="I8" s="276" t="s">
        <v>125</v>
      </c>
      <c r="J8" s="277"/>
      <c r="K8" s="77" t="s">
        <v>126</v>
      </c>
      <c r="L8" s="77" t="s">
        <v>127</v>
      </c>
      <c r="N8">
        <v>2027</v>
      </c>
      <c r="O8">
        <v>2027</v>
      </c>
    </row>
    <row r="9" spans="1:15" x14ac:dyDescent="0.3">
      <c r="A9" s="278" t="s">
        <v>252</v>
      </c>
      <c r="B9" s="279"/>
      <c r="C9" s="280"/>
      <c r="D9" s="299" t="s">
        <v>303</v>
      </c>
      <c r="E9" s="299"/>
      <c r="F9" s="287" t="s">
        <v>304</v>
      </c>
      <c r="G9" s="288"/>
      <c r="H9" s="288" t="s">
        <v>305</v>
      </c>
      <c r="I9" s="293" t="s">
        <v>306</v>
      </c>
      <c r="J9" s="294"/>
      <c r="K9" s="303">
        <v>2025</v>
      </c>
      <c r="L9" s="302">
        <v>2026</v>
      </c>
      <c r="M9" s="79"/>
      <c r="N9">
        <v>2028</v>
      </c>
      <c r="O9">
        <v>2028</v>
      </c>
    </row>
    <row r="10" spans="1:15" x14ac:dyDescent="0.3">
      <c r="A10" s="281"/>
      <c r="B10" s="282"/>
      <c r="C10" s="283"/>
      <c r="D10" s="300"/>
      <c r="E10" s="300"/>
      <c r="F10" s="289"/>
      <c r="G10" s="290"/>
      <c r="H10" s="290"/>
      <c r="I10" s="295" t="s">
        <v>307</v>
      </c>
      <c r="J10" s="296"/>
      <c r="K10" s="303"/>
      <c r="L10" s="303"/>
      <c r="M10" s="79"/>
      <c r="N10">
        <v>2029</v>
      </c>
      <c r="O10">
        <v>2029</v>
      </c>
    </row>
    <row r="11" spans="1:15" x14ac:dyDescent="0.3">
      <c r="A11" s="281"/>
      <c r="B11" s="282"/>
      <c r="C11" s="283"/>
      <c r="D11" s="300"/>
      <c r="E11" s="300"/>
      <c r="F11" s="289"/>
      <c r="G11" s="290"/>
      <c r="H11" s="290"/>
      <c r="I11" s="295" t="s">
        <v>308</v>
      </c>
      <c r="J11" s="296"/>
      <c r="K11" s="303"/>
      <c r="L11" s="303"/>
      <c r="M11" s="79"/>
      <c r="N11">
        <v>2030</v>
      </c>
      <c r="O11">
        <v>2030</v>
      </c>
    </row>
    <row r="12" spans="1:15" x14ac:dyDescent="0.3">
      <c r="A12" s="281"/>
      <c r="B12" s="282"/>
      <c r="C12" s="283"/>
      <c r="D12" s="300"/>
      <c r="E12" s="300"/>
      <c r="F12" s="289"/>
      <c r="G12" s="290"/>
      <c r="H12" s="290"/>
      <c r="I12" s="295"/>
      <c r="J12" s="296"/>
      <c r="K12" s="303"/>
      <c r="L12" s="303"/>
      <c r="M12" s="79"/>
      <c r="N12">
        <v>2031</v>
      </c>
      <c r="O12">
        <v>2031</v>
      </c>
    </row>
    <row r="13" spans="1:15" ht="15" thickBot="1" x14ac:dyDescent="0.35">
      <c r="A13" s="284"/>
      <c r="B13" s="285"/>
      <c r="C13" s="286"/>
      <c r="D13" s="301"/>
      <c r="E13" s="301"/>
      <c r="F13" s="291"/>
      <c r="G13" s="292"/>
      <c r="H13" s="292"/>
      <c r="I13" s="297"/>
      <c r="J13" s="298"/>
      <c r="K13" s="305"/>
      <c r="L13" s="304"/>
      <c r="M13" s="79"/>
      <c r="N13">
        <v>2032</v>
      </c>
      <c r="O13">
        <v>2032</v>
      </c>
    </row>
    <row r="14" spans="1:15" x14ac:dyDescent="0.3">
      <c r="N14">
        <v>2033</v>
      </c>
      <c r="O14">
        <v>2033</v>
      </c>
    </row>
    <row r="15" spans="1:15" s="42" customFormat="1" ht="28.8"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44" x14ac:dyDescent="0.3">
      <c r="A16" s="48">
        <v>1</v>
      </c>
      <c r="B16" s="49" t="str">
        <f>VLOOKUP(A16,AUTODIAGNÓSTICO!$A$9:$J$69,3,0)</f>
        <v>PLANEAR</v>
      </c>
      <c r="C16" s="49" t="str">
        <f>VLOOKUP(A16,AUTODIAGNÓSTICO!A9:J69,6,0)</f>
        <v>Construir la estrategia de rendición de cuentas
 Paso 1. 
Identificación de los espacios de diálogo en los que la entidad rendirá cuentas</v>
      </c>
      <c r="D16" s="49" t="str">
        <f>VLOOKUP(A16,AUTODIAGNÓSTICO!A9:J69,8,0)</f>
        <v>Identificar los espacios y mecanismos de las actividades permanentes institucionales que pueden utilizarse como ejercicios de diálogo para la rendición de cuentas tales como: mesas de trabajo, foros, reuniones, etc.</v>
      </c>
      <c r="E16" s="76">
        <f>VLOOKUP(A16,AUTODIAGNÓSTICO!$A$9:$J$69,9,0)</f>
        <v>60</v>
      </c>
      <c r="F16" s="46" t="s">
        <v>309</v>
      </c>
      <c r="G16" s="46" t="s">
        <v>233</v>
      </c>
      <c r="H16" s="46" t="s">
        <v>310</v>
      </c>
      <c r="I16" s="46" t="s">
        <v>311</v>
      </c>
      <c r="J16" s="46" t="s">
        <v>312</v>
      </c>
      <c r="K16" s="47">
        <v>45685</v>
      </c>
      <c r="L16" s="47">
        <v>45989</v>
      </c>
    </row>
    <row r="17" spans="1:12" ht="158.4" x14ac:dyDescent="0.3">
      <c r="A17" s="48">
        <v>2</v>
      </c>
      <c r="B17" s="49" t="str">
        <f>VLOOKUP(A17,AUTODIAGNÓSTICO!$A$9:$J$69,3,0)</f>
        <v>PLANEAR</v>
      </c>
      <c r="C17" s="49" t="str">
        <f>VLOOKUP(A17,AUTODIAGNÓSTICO!A10:J70,6,0)</f>
        <v>Construir la estrategia de rendición de cuentas 
 Paso 2. 
Definir la estrategia para implementar el ejercicio de rendición de cuentas</v>
      </c>
      <c r="D17" s="49" t="str">
        <f>VLOOKUP(A17,AUTODIAGNÓSTICO!A10:J70,8,0)</f>
        <v>Establecer los canales y mecanismos virtuales que complementarán las acciones de diálogo definidas para temas específicos y para los temas generales.</v>
      </c>
      <c r="E17" s="76">
        <f>VLOOKUP(A17,AUTODIAGNÓSTICO!$A$9:$J$69,9,0)</f>
        <v>60</v>
      </c>
      <c r="F17" s="46" t="s">
        <v>313</v>
      </c>
      <c r="G17" s="46" t="s">
        <v>271</v>
      </c>
      <c r="H17" s="46" t="s">
        <v>253</v>
      </c>
      <c r="I17" s="46" t="s">
        <v>272</v>
      </c>
      <c r="J17" s="46" t="s">
        <v>254</v>
      </c>
      <c r="K17" s="47">
        <v>45715</v>
      </c>
      <c r="L17" s="47">
        <v>45989</v>
      </c>
    </row>
    <row r="18" spans="1:12" ht="57.6" x14ac:dyDescent="0.3">
      <c r="A18" s="48">
        <v>3</v>
      </c>
      <c r="B18" s="49" t="str">
        <f>VLOOKUP(A18,AUTODIAGNÓSTICO!$A$9:$J$69,3,0)</f>
        <v>EJECUTAR</v>
      </c>
      <c r="C18" s="49" t="str">
        <f>VLOOKUP(A18,AUTODIAGNÓSTICO!A11:J71,6,0)</f>
        <v>Preparar los espacios de diálogo</v>
      </c>
      <c r="D18" s="49" t="str">
        <f>VLOOKUP(A18,AUTODIAGNÓSTICO!A11:J71,8,0)</f>
        <v xml:space="preserve">Identificar si en los ejercicios de rendición de cuentas de la vigencia anterior, involucró a todos los grupos de valor . </v>
      </c>
      <c r="E18" s="76">
        <f>VLOOKUP(A18,AUTODIAGNÓSTICO!$A$9:$J$69,9,0)</f>
        <v>60</v>
      </c>
      <c r="F18" s="46" t="s">
        <v>314</v>
      </c>
      <c r="G18" s="46" t="s">
        <v>255</v>
      </c>
      <c r="H18" s="46" t="s">
        <v>273</v>
      </c>
      <c r="I18" s="46" t="s">
        <v>234</v>
      </c>
      <c r="J18" s="46" t="s">
        <v>235</v>
      </c>
      <c r="K18" s="47">
        <v>45685</v>
      </c>
      <c r="L18" s="47">
        <v>45989</v>
      </c>
    </row>
    <row r="19" spans="1:12" ht="43.2" x14ac:dyDescent="0.3">
      <c r="A19" s="48">
        <v>4</v>
      </c>
      <c r="B19" s="49" t="str">
        <f>VLOOKUP(A19,AUTODIAGNÓSTICO!$A$9:$J$69,3,0)</f>
        <v>EJECUTAR</v>
      </c>
      <c r="C19" s="49" t="str">
        <f>VLOOKUP(A19,AUTODIAGNÓSTICO!A12:J72,6,0)</f>
        <v>Preparar los espacios de diálogo</v>
      </c>
      <c r="D19" s="49" t="str">
        <f>VLOOKUP(A19,AUTODIAGNÓSTICO!A12:J72,8,0)</f>
        <v>Definir y organizar los espacios de diálogo de acuerdo a los grupos de interés y temas priorizados.</v>
      </c>
      <c r="E19" s="76">
        <f>VLOOKUP(A19,AUTODIAGNÓSTICO!$A$9:$J$69,9,0)</f>
        <v>60</v>
      </c>
      <c r="F19" s="46" t="s">
        <v>274</v>
      </c>
      <c r="G19" s="46" t="s">
        <v>275</v>
      </c>
      <c r="H19" s="46" t="s">
        <v>276</v>
      </c>
      <c r="I19" s="46" t="s">
        <v>236</v>
      </c>
      <c r="J19" s="46" t="s">
        <v>277</v>
      </c>
      <c r="K19" s="47">
        <v>45670</v>
      </c>
      <c r="L19" s="47">
        <v>45716</v>
      </c>
    </row>
    <row r="20" spans="1:12" ht="57.6" x14ac:dyDescent="0.3">
      <c r="A20" s="48">
        <v>5</v>
      </c>
      <c r="B20" s="49" t="str">
        <f>VLOOKUP(A20,AUTODIAGNÓSTICO!$A$9:$J$69,3,0)</f>
        <v>ACTUAR</v>
      </c>
      <c r="C20" s="49" t="str">
        <f>VLOOKUP(A20,AUTODIAGNÓSTICO!A13:J73,6,0)</f>
        <v>Establecer acciones de mejora del proceso de rendición de cuenta</v>
      </c>
      <c r="D20" s="49" t="str">
        <f>VLOOKUP(A20,AUTODIAGNÓSTICO!A13:J73,8,0)</f>
        <v xml:space="preserve">Evaluar y verificar por parte de la oficina de control interno que se garanticen los mecanismos de participación ciudadana en la rendición de cuentas. </v>
      </c>
      <c r="E20" s="76">
        <f>VLOOKUP(A20,AUTODIAGNÓSTICO!$A$9:$J$69,9,0)</f>
        <v>60</v>
      </c>
      <c r="F20" s="46" t="s">
        <v>278</v>
      </c>
      <c r="G20" s="46" t="s">
        <v>256</v>
      </c>
      <c r="H20" s="46" t="s">
        <v>279</v>
      </c>
      <c r="I20" s="46" t="s">
        <v>257</v>
      </c>
      <c r="J20" s="46" t="s">
        <v>239</v>
      </c>
      <c r="K20" s="47">
        <v>45670</v>
      </c>
      <c r="L20" s="47">
        <v>45716</v>
      </c>
    </row>
    <row r="21" spans="1:12" ht="86.4" x14ac:dyDescent="0.3">
      <c r="A21" s="48">
        <v>6</v>
      </c>
      <c r="B21" s="49" t="e">
        <f>VLOOKUP(A21,AUTODIAGNÓSTICO!$A$9:$J$69,3,0)</f>
        <v>#N/A</v>
      </c>
      <c r="C21" s="49" t="e">
        <f>VLOOKUP(A21,AUTODIAGNÓSTICO!A14:J74,6,0)</f>
        <v>#N/A</v>
      </c>
      <c r="D21" s="49" t="e">
        <f>VLOOKUP(A21,AUTODIAGNÓSTICO!A14:J74,8,0)</f>
        <v>#N/A</v>
      </c>
      <c r="E21" s="76" t="e">
        <f>VLOOKUP(A21,AUTODIAGNÓSTICO!$A$9:$J$69,9,0)</f>
        <v>#N/A</v>
      </c>
      <c r="F21" s="46" t="s">
        <v>315</v>
      </c>
      <c r="G21" s="46" t="s">
        <v>237</v>
      </c>
      <c r="H21" s="46" t="s">
        <v>316</v>
      </c>
      <c r="I21" s="46" t="s">
        <v>238</v>
      </c>
      <c r="J21" s="46" t="s">
        <v>317</v>
      </c>
      <c r="K21" s="47">
        <v>45685</v>
      </c>
      <c r="L21" s="47">
        <v>45989</v>
      </c>
    </row>
    <row r="22" spans="1:12" x14ac:dyDescent="0.3">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2025-01-29T14:02:13Z</dcterms:modified>
</cp:coreProperties>
</file>