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IE SAGRADO CORAZON\Documents\Rendicion de cuentas 2025\"/>
    </mc:Choice>
  </mc:AlternateContent>
  <xr:revisionPtr revIDLastSave="0" documentId="13_ncr:1_{DCFDE418-8886-4B6D-9DA3-B74F6483708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<sst xmlns="http://schemas.openxmlformats.org/spreadsheetml/2006/main" count="456" uniqueCount="292">
  <si>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</si>
  <si>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</si>
  <si>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</si>
  <si>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</si>
  <si>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</si>
  <si>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</si>
  <si>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</si>
  <si>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</si>
  <si>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</si>
  <si>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</si>
  <si>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</si>
  <si>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</si>
  <si>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</si>
  <si>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</si>
  <si>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</si>
  <si>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</si>
  <si>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</si>
  <si>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</si>
  <si>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</si>
  <si>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</si>
  <si>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</si>
  <si>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</si>
  <si>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</si>
  <si>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</si>
  <si>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</si>
  <si>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</si>
  <si>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</si>
  <si>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</si>
  <si>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</si>
  <si>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</si>
  <si>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</si>
  <si>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</si>
  <si>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</si>
  <si>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</si>
  <si>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</si>
  <si>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</si>
  <si>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</si>
  <si>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</si>
  <si>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</si>
  <si>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</si>
  <si>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</si>
  <si>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</si>
  <si>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</si>
  <si>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</si>
  <si>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</si>
  <si>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</si>
  <si>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</si>
  <si>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</si>
  <si>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</si>
  <si>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</si>
  <si>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</si>
  <si>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</si>
  <si>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</si>
  <si>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</si>
  <si>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</si>
  <si>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</si>
  <si>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</si>
  <si>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</si>
  <si>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</si>
  <si>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</si>
  <si>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</si>
  <si>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</si>
  <si>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</si>
  <si>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</si>
  <si>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</si>
  <si>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</si>
  <si>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</si>
  <si>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</si>
  <si>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</si>
  <si>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</si>
  <si>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</si>
  <si>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</si>
  <si>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</si>
  <si>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</si>
  <si>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</si>
  <si>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</si>
  <si>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</si>
  <si>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</si>
  <si>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</si>
  <si>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</si>
  <si>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</si>
  <si>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</si>
  <si>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</si>
  <si>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</si>
  <si>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</si>
  <si>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</si>
  <si>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</si>
  <si>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</si>
  <si>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</si>
  <si>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</si>
  <si>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</si>
  <si>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</si>
  <si>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</si>
  <si>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</si>
  <si>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</si>
  <si>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</si>
  <si>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</si>
  <si>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</si>
  <si>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</si>
  <si>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</si>
  <si>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</si>
  <si>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</si>
  <si>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</si>
  <si>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</si>
  <si>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</si>
  <si>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</si>
  <si>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</si>
  <si>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</si>
  <si>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</si>
  <si>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</si>
  <si>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</si>
  <si>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</si>
  <si>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</si>
  <si>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</si>
  <si>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</si>
  <si>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</si>
  <si>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</si>
  <si>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</si>
  <si>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</si>
  <si>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</si>
  <si>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</si>
  <si>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</si>
  <si>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</si>
  <si>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</si>
  <si>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</si>
  <si>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</si>
  <si>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</si>
  <si>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</si>
  <si>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</si>
  <si>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</si>
  <si>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</si>
  <si>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</si>
  <si>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</si>
  <si>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</si>
  <si>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</si>
  <si>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</si>
  <si>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</si>
  <si>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</si>
  <si>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</si>
  <si>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</si>
  <si>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</si>
  <si>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</si>
  <si>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</si>
  <si>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</si>
  <si>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</si>
  <si>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</si>
  <si>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</si>
  <si>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</si>
  <si>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</si>
  <si>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</si>
  <si>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</si>
  <si>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</si>
  <si>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</si>
  <si>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</si>
  <si>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</si>
  <si>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</si>
  <si>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</si>
  <si>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</si>
  <si>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</si>
  <si>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</si>
  <si>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</si>
  <si>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</si>
  <si>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</si>
  <si>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</si>
  <si>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</si>
  <si>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</si>
  <si>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</si>
  <si>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</si>
  <si>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</si>
  <si>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</si>
  <si>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</si>
  <si>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</si>
  <si>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</si>
  <si>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</si>
  <si>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</si>
  <si>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</si>
  <si>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</si>
  <si>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</si>
  <si>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</si>
  <si>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</si>
  <si>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</si>
  <si>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</si>
  <si>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</si>
  <si>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</si>
  <si>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</si>
  <si>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</si>
  <si>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</si>
  <si>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</si>
  <si>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</si>
  <si>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</si>
  <si>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</si>
  <si>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</si>
  <si>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</si>
  <si>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</si>
  <si>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</si>
  <si>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</si>
  <si>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</si>
  <si>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</si>
  <si>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</si>
  <si>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</si>
  <si>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</si>
  <si>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</si>
  <si>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</si>
  <si>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</si>
  <si>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</si>
  <si>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</si>
  <si>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</si>
  <si>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</si>
  <si>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</si>
  <si>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</si>
  <si>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</si>
  <si>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</si>
  <si>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</si>
  <si>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</si>
  <si>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</si>
  <si>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</si>
  <si>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</si>
  <si>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</si>
  <si>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</si>
  <si>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adoptan los formatos estandarizados por la SED.</t>
  </si>
  <si>
    <t>Se programa el análisis de la evaluación de la rendición de cuentas, además de las recomendaciones u objeciones recibidas.</t>
  </si>
  <si>
    <t>Se definen los gastos para el proceso de rendición de cuentas como parte de la logística para la ejecución de las actividades.</t>
  </si>
  <si>
    <t xml:space="preserve">Se publica la información y recepciona las peticiones, quejas o reclamas de la comunidad educacativa.   </t>
  </si>
  <si>
    <t>Se actualiza la información en la plataforma enjambre.</t>
  </si>
  <si>
    <t>Divulgación en Cartelera, tarjetas de invitación utilizando los medios del WhatsApp y por medio radial y el Faceboook.</t>
  </si>
  <si>
    <t>Se revisa el proceso de rendición de cuentas anterior identificando la convocatoria a todos los estamentos de la comunidad educativo y entidades gubernamentales y no gubernamentales.</t>
  </si>
  <si>
    <t>Se implementan los canales virtuales dispuestos para la R.C y mecanismos de divulgación.</t>
  </si>
  <si>
    <t>Se programa la publicación del informe de ejecución de R.C y su cargue en Plataforma, para el conocimiento de toda la comunidad, los ciudadanos y grupos de interés.</t>
  </si>
  <si>
    <t>Existe un formato para evaluar la estrategia por parte de los ciudadanos en el Evento R. C. Los resultdos son presentados en el informe y cargados a la plataforma enjambre.</t>
  </si>
  <si>
    <t>La institución cuenta con formatos que posibilitan la   recopilación de las recomendaciones y sugerencias de los participantes en el proceso de R. C.</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</si>
  <si>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</si>
  <si>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</si>
  <si>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</si>
  <si>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</si>
  <si>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</si>
  <si>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</si>
  <si>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</si>
  <si>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Divulgar a los miembros de la comunidd educativa el informe de gestión utilizando diversos medios a través de la convocatoria presencial del evento de Rendición de cuentas.</t>
  </si>
  <si>
    <t>Divulgar al 70% de los miembros de la comunidad  educativa  el informe de gestión de rendición de cuentas a través de la convocatoria presencial del evento de R.C. para la vigencia 2023</t>
  </si>
  <si>
    <t>Deivi Jesus Bayona Ascanio</t>
  </si>
  <si>
    <t>Institución Educativa Colegio Sagrado Corazón De Jesús.</t>
  </si>
  <si>
    <t xml:space="preserve">                                Gramalote</t>
  </si>
  <si>
    <t>Se convocó a los diferentes estamentos de la comunidad educativa y a todo interesado en el proceso.</t>
  </si>
  <si>
    <t>Se organizaron equipos de trabajo con responsabilidades específicas.</t>
  </si>
  <si>
    <t>Se garantizó espacios para el diálogo y la priorización de necesidades en el plan de mejoramiento institucional.</t>
  </si>
  <si>
    <t>Se definen y organizan los espacio de diálogo.</t>
  </si>
  <si>
    <t>Se ha establecido como canal virtual la página de Facebook de la institución y  los medios informativos  periodísticos del municipio.</t>
  </si>
  <si>
    <t xml:space="preserve">Se realiza informe sobre las areas de gestión </t>
  </si>
  <si>
    <t>Se planifica Seguimiento y evaluación del proceso de R.C</t>
  </si>
  <si>
    <t xml:space="preserve">Se siguen recomendaciones derivadas de cada espacio de diáologo en la comunidad de docentes, padres y estudintes. </t>
  </si>
  <si>
    <t xml:space="preserve">Planificación de resultados por categorías,las observaciones y los comentarios. </t>
  </si>
  <si>
    <t xml:space="preserve">           Enero 24 de 2025</t>
  </si>
  <si>
    <t>Se presenta  un ambiente propicio para la transparencia al informar y educar a todos los actores involucrados (docentes, estudiantes, padres, comunidad)</t>
  </si>
  <si>
    <t>Este proceso es esencial para garantizar la transparencia, la eficiencia y la mejora continua de la institución educativa.</t>
  </si>
  <si>
    <t>Se identificaron aspectos del proceso que no están funcionando de manera óptima, lo que facilita la implementación de acciones correctivas.</t>
  </si>
  <si>
    <t>Se construyen a través de la participación activa de todos los actores involucrados, la transparencia en la gestión y la evaluación continua.</t>
  </si>
  <si>
    <t>El PMI permite focalizar los esfuerzos de la institución en aquellas áreas donde se deben garantizar los derechos de los estudiantes de manera más efectiva.</t>
  </si>
  <si>
    <t>Todos los actores de la institución educativa  tienen  la oportunidad de participar en los procesos de toma de decisiones y de expresar sus opiniones.</t>
  </si>
  <si>
    <t>Se establecen espacios de dialogo Para la rendición de cuentas y los interlocutores responsables.</t>
  </si>
  <si>
    <t>Entre las metas planteadas se establece la transparencia de la información, fomentar la participación activa de la comunidad educativa, mejora continua y el fortalecimiento de la confianza. Como estrategias se definen los indicadores, elaboración de informes periódicos, creación de canales de comunicación, realización de audiencias públicas, implementación de mecanismos de evaluación, fomento de la cultura de evaluación, utilización de tecnologías de la información, fortalecimiento de las capacidades institucionales, seguimiento y evaluación del proceso.</t>
  </si>
  <si>
    <t>La implementación de actividades tienen un compromiso a largo plazo y de la participación activa de todos los miembros de la comunidad educativa.</t>
  </si>
  <si>
    <t>El cronograma teniendo en cuenta la garantía de ejecución de todas las etapas del proceso.</t>
  </si>
  <si>
    <t xml:space="preserve">La organización de la rendición de cuentas es  responsabilidad de directivos y líderes de cada gestión. </t>
  </si>
  <si>
    <t>Los principales componentes de esta comunicación son las plataformas digitales, cartelera institucional y reuniones.</t>
  </si>
  <si>
    <t>Se presentará la información de manera clara y concisa.</t>
  </si>
  <si>
    <t>Cumplimiento de metas educativas, satisfacción de la comunidad educativa.</t>
  </si>
  <si>
    <t xml:space="preserve"> El Informe realizado de acuerdo las metas institucionales.</t>
  </si>
  <si>
    <t>Se relaciona ingresos y gastos, eficiencia en el uso de los recursos, etc.</t>
  </si>
  <si>
    <t>Se presenta evaluación general de la gestión presupuestaria y propuestas para mejorar la eficiencia en futuros períodos.</t>
  </si>
  <si>
    <t>Se definen los canales para la comunicación del proceso de rención de cuentas comunicaciones escritas, tarjeta  de invitación a la comunidad para participar del evento, y  a trevés medios periodíticos locales</t>
  </si>
  <si>
    <t>Se define cronograma para los diferentes espacios.</t>
  </si>
  <si>
    <t>Se utilizan medios de comunicación digitales (páginas y plataformas virtuales) y comunicación escrita.</t>
  </si>
  <si>
    <t>Se realizan reuniones   con el equipo técnico para el proceso de rendición de cuentas.</t>
  </si>
  <si>
    <t>Se realiza la convocatoria por diversos medios de comunicación electrónicos para efectuar el proceso de Rendición de cuentas.</t>
  </si>
  <si>
    <t xml:space="preserve">Información publicada en medios digitales   y las carteleras institucionales.  </t>
  </si>
  <si>
    <t xml:space="preserve">Se presenta la metodología de comunicacíon a implementar </t>
  </si>
  <si>
    <t>Se publicita el Cronogramaen tiempos establecidos.</t>
  </si>
  <si>
    <t xml:space="preserve">Se garantizan espacios de participación. </t>
  </si>
  <si>
    <t>Se generan espacios en las asambleas de la comunidad de padres, de docentes y estudiantes para los temas a abordar en el proceso de la R.C.  2024.</t>
  </si>
  <si>
    <t xml:space="preserve">La Institución educativa etableció el 27 de febrero para presentar la rendición de cuentas,  para las comunicaciones respectivas y publica la rendición de cuentas se utilizarán   las reds sociales y carteleras informativas. </t>
  </si>
  <si>
    <t>Existencia de un formato y archivo de Registro audiovisual y actas correspondientes</t>
  </si>
  <si>
    <t>Se cuenta con formato interno de reporte de resultados.</t>
  </si>
  <si>
    <t>Se oficia a los convocados a la R.C y se establece un canal institucional para la recepción de las preguntas e inquietudes de los ciudadanos para dar respuesta a través de la página web institucional y los correos de los ciudadanos interesados.</t>
  </si>
  <si>
    <t>Se establecen diversos espacios de diálogo para   presentar informes de la gestión vigencia 2024, en Asamblea de docentes y padres de flia, como actividad previa al evento de R.C ; Se tienen en cuenta la recomendaciones de los diversos grupos de interés y se programa el análisis de los resultados obtenidos en el proceso de rendición de cuentas</t>
  </si>
  <si>
    <t>Se formula un plan de mejoramiento teniendo en cuenta las recomendaciones hechas en aspectos de inversión para la institución educativa.</t>
  </si>
  <si>
    <t>Se tiene en cuenta  las recomendaciones realizadas por los órganos de control para el proceso de rendicion de cuentas.</t>
  </si>
  <si>
    <t>El informe contiene recomendaciones.</t>
  </si>
  <si>
    <t>Se garantizan los mecanísmos de participación.</t>
  </si>
  <si>
    <t>Se plantea  plan de  acción para mejorar  el proceso de rendición de cuentas.</t>
  </si>
  <si>
    <t>Siguiendo requerimientos de la SED se garantizaron la aplicación de mecanísmo internos de mejora.</t>
  </si>
  <si>
    <t>Se deja registro del proceso de rendición de cuentas, en donde se evidencia buenas prácticas en su proceso, partiendo de esto se plantea estrategis de mejora.</t>
  </si>
  <si>
    <t>Rendición de cuentas programada para el 27 de febrero, Invitacion a participar  visible en plataformas desde el 27 de enero. Se realiza la publicación en los tiempos establecidos en el cronograma para el proceso de 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</si>
</sst>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99.180327868852459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98.36666666666666</c:v>
                </c:pt>
                <c:pt idx="1">
                  <c:v>99.75</c:v>
                </c:pt>
                <c:pt idx="2">
                  <c:v>98.111111111111114</c:v>
                </c:pt>
                <c:pt idx="3">
                  <c:v>99.6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99</c:v>
                </c:pt>
                <c:pt idx="1">
                  <c:v>97.333333333333329</c:v>
                </c:pt>
                <c:pt idx="2">
                  <c:v>97</c:v>
                </c:pt>
                <c:pt idx="3">
                  <c:v>98.5</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98.111111111111114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J69" sqref="J6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241</v>
      </c>
      <c r="F5" s="28"/>
      <c r="G5" s="35" t="s">
        <v>85</v>
      </c>
      <c r="H5" s="105" t="s">
        <v>251</v>
      </c>
      <c r="I5" s="252" t="s">
        <v>88</v>
      </c>
      <c r="J5" s="252"/>
    </row>
    <row r="6" spans="1:10" s="8" customFormat="1" ht="30.75" customHeight="1" x14ac:dyDescent="0.25">
      <c r="A6" s="49"/>
      <c r="B6" s="221" t="s">
        <v>120</v>
      </c>
      <c r="C6" s="221"/>
      <c r="D6" s="221"/>
      <c r="E6" s="28">
        <v>154313000033</v>
      </c>
      <c r="F6" s="28"/>
      <c r="G6" s="71" t="s">
        <v>62</v>
      </c>
      <c r="H6" s="28" t="s">
        <v>240</v>
      </c>
      <c r="I6" s="220">
        <f>IF(SUM(I9:I69)=0,"",AVERAGE(I9:I69))</f>
        <v>99.180327868852459</v>
      </c>
      <c r="J6" s="220"/>
    </row>
    <row r="7" spans="1:10" s="8" customFormat="1" ht="17.25" customHeight="1" x14ac:dyDescent="0.25">
      <c r="A7" s="49"/>
      <c r="B7" s="221" t="s">
        <v>86</v>
      </c>
      <c r="C7" s="221"/>
      <c r="D7" s="221"/>
      <c r="E7" s="222" t="s">
        <v>239</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98.36666666666666</v>
      </c>
      <c r="E9" s="32" t="s">
        <v>6</v>
      </c>
      <c r="F9" s="67" t="s">
        <v>6</v>
      </c>
      <c r="G9" s="29">
        <f>IF(SUM(I9:I9)=0,"",AVERAGE(I9:I9))</f>
        <v>99</v>
      </c>
      <c r="H9" s="37" t="s">
        <v>92</v>
      </c>
      <c r="I9" s="30">
        <v>99</v>
      </c>
      <c r="J9" s="31" t="s">
        <v>252</v>
      </c>
    </row>
    <row r="10" spans="1:10" s="8" customFormat="1" ht="51" customHeight="1" x14ac:dyDescent="0.25">
      <c r="A10" s="63" t="str">
        <f>IF(I10&lt;61,MAX($A$8:A9)+1,"")</f>
        <v/>
      </c>
      <c r="B10" s="254"/>
      <c r="C10" s="64" t="s">
        <v>4</v>
      </c>
      <c r="D10" s="226"/>
      <c r="E10" s="256" t="s">
        <v>43</v>
      </c>
      <c r="F10" s="68" t="s">
        <v>43</v>
      </c>
      <c r="G10" s="251">
        <f>IF(SUM(I10:I12)=0,"",AVERAGE(I10:I12))</f>
        <v>97.333333333333329</v>
      </c>
      <c r="H10" s="37" t="s">
        <v>89</v>
      </c>
      <c r="I10" s="30">
        <v>97</v>
      </c>
      <c r="J10" s="31" t="s">
        <v>253</v>
      </c>
    </row>
    <row r="11" spans="1:10" s="8" customFormat="1" ht="93" customHeight="1" x14ac:dyDescent="0.25">
      <c r="A11" s="63" t="str">
        <f>IF(I11&lt;61,MAX($A$8:A10)+1,"")</f>
        <v/>
      </c>
      <c r="B11" s="254"/>
      <c r="C11" s="64" t="s">
        <v>4</v>
      </c>
      <c r="D11" s="226"/>
      <c r="E11" s="256"/>
      <c r="F11" s="68" t="s">
        <v>43</v>
      </c>
      <c r="G11" s="249"/>
      <c r="H11" s="37" t="s">
        <v>44</v>
      </c>
      <c r="I11" s="30">
        <v>98</v>
      </c>
      <c r="J11" s="31" t="s">
        <v>254</v>
      </c>
    </row>
    <row r="12" spans="1:10" s="8" customFormat="1" ht="32.25" customHeight="1" x14ac:dyDescent="0.25">
      <c r="A12" s="63" t="str">
        <f>IF(I12&lt;61,MAX($A$8:A11)+1,"")</f>
        <v/>
      </c>
      <c r="B12" s="254"/>
      <c r="C12" s="64" t="s">
        <v>4</v>
      </c>
      <c r="D12" s="226"/>
      <c r="E12" s="256"/>
      <c r="F12" s="68" t="s">
        <v>43</v>
      </c>
      <c r="G12" s="250"/>
      <c r="H12" s="37" t="s">
        <v>90</v>
      </c>
      <c r="I12" s="30">
        <v>97</v>
      </c>
      <c r="J12" s="31" t="s">
        <v>242</v>
      </c>
    </row>
    <row r="13" spans="1:10" s="8" customFormat="1" ht="45" customHeight="1" x14ac:dyDescent="0.25">
      <c r="A13" s="63" t="str">
        <f>IF(I13&lt;61,MAX($A$8:A12)+1,"")</f>
        <v/>
      </c>
      <c r="B13" s="254"/>
      <c r="C13" s="64" t="s">
        <v>4</v>
      </c>
      <c r="D13" s="226"/>
      <c r="E13" s="256" t="s">
        <v>45</v>
      </c>
      <c r="F13" s="68" t="s">
        <v>45</v>
      </c>
      <c r="G13" s="251">
        <f>IF(SUM(I13:I14)=0,"",AVERAGE(I13:I14))</f>
        <v>97</v>
      </c>
      <c r="H13" s="37" t="s">
        <v>10</v>
      </c>
      <c r="I13" s="30">
        <v>98</v>
      </c>
      <c r="J13" s="31" t="s">
        <v>255</v>
      </c>
    </row>
    <row r="14" spans="1:10" s="8" customFormat="1" ht="30.75" customHeight="1" x14ac:dyDescent="0.25">
      <c r="A14" s="63" t="str">
        <f>IF(I14&lt;61,MAX($A$8:A13)+1,"")</f>
        <v/>
      </c>
      <c r="B14" s="254"/>
      <c r="C14" s="64" t="s">
        <v>4</v>
      </c>
      <c r="D14" s="226"/>
      <c r="E14" s="256"/>
      <c r="F14" s="68" t="s">
        <v>45</v>
      </c>
      <c r="G14" s="250"/>
      <c r="H14" s="37" t="s">
        <v>93</v>
      </c>
      <c r="I14" s="30">
        <v>96</v>
      </c>
      <c r="J14" s="31" t="s">
        <v>243</v>
      </c>
    </row>
    <row r="15" spans="1:10" s="8" customFormat="1" ht="48" customHeight="1" x14ac:dyDescent="0.25">
      <c r="A15" s="63" t="str">
        <f>IF(I15&lt;61,MAX($A$8:A14)+1,"")</f>
        <v/>
      </c>
      <c r="B15" s="254"/>
      <c r="C15" s="64" t="s">
        <v>4</v>
      </c>
      <c r="D15" s="226"/>
      <c r="E15" s="256" t="s">
        <v>46</v>
      </c>
      <c r="F15" s="68" t="s">
        <v>46</v>
      </c>
      <c r="G15" s="215">
        <f>IF(SUM(I15:I20)=0,"",AVERAGE(I15:I20))</f>
        <v>98.5</v>
      </c>
      <c r="H15" s="37" t="s">
        <v>47</v>
      </c>
      <c r="I15" s="30">
        <v>99</v>
      </c>
      <c r="J15" s="31" t="s">
        <v>256</v>
      </c>
    </row>
    <row r="16" spans="1:10" s="8" customFormat="1" ht="44.25" customHeight="1" x14ac:dyDescent="0.25">
      <c r="A16" s="63" t="str">
        <f>IF(I16&lt;61,MAX($A$8:A15)+1,"")</f>
        <v/>
      </c>
      <c r="B16" s="254"/>
      <c r="C16" s="64" t="s">
        <v>4</v>
      </c>
      <c r="D16" s="226"/>
      <c r="E16" s="256"/>
      <c r="F16" s="68" t="s">
        <v>46</v>
      </c>
      <c r="G16" s="249"/>
      <c r="H16" s="37" t="s">
        <v>7</v>
      </c>
      <c r="I16" s="30">
        <v>99</v>
      </c>
      <c r="J16" s="31" t="s">
        <v>257</v>
      </c>
    </row>
    <row r="17" spans="1:10" s="8" customFormat="1" ht="45" customHeight="1" x14ac:dyDescent="0.25">
      <c r="A17" s="63" t="str">
        <f>IF(I17&lt;61,MAX($A$8:A16)+1,"")</f>
        <v/>
      </c>
      <c r="B17" s="254"/>
      <c r="C17" s="64" t="s">
        <v>4</v>
      </c>
      <c r="D17" s="226"/>
      <c r="E17" s="256"/>
      <c r="F17" s="68" t="s">
        <v>46</v>
      </c>
      <c r="G17" s="249"/>
      <c r="H17" s="38" t="s">
        <v>94</v>
      </c>
      <c r="I17" s="30">
        <v>97</v>
      </c>
      <c r="J17" s="31" t="s">
        <v>244</v>
      </c>
    </row>
    <row r="18" spans="1:10" s="8" customFormat="1" ht="60" customHeight="1" x14ac:dyDescent="0.25">
      <c r="A18" s="63" t="str">
        <f>IF(I18&lt;61,MAX($A$8:A17)+1,"")</f>
        <v/>
      </c>
      <c r="B18" s="254"/>
      <c r="C18" s="64" t="s">
        <v>4</v>
      </c>
      <c r="D18" s="226"/>
      <c r="E18" s="256"/>
      <c r="F18" s="68" t="s">
        <v>46</v>
      </c>
      <c r="G18" s="249"/>
      <c r="H18" s="37" t="s">
        <v>91</v>
      </c>
      <c r="I18" s="30">
        <v>96</v>
      </c>
      <c r="J18" s="31" t="s">
        <v>279</v>
      </c>
    </row>
    <row r="19" spans="1:10" s="8" customFormat="1" ht="48" customHeight="1" x14ac:dyDescent="0.25">
      <c r="A19" s="63" t="str">
        <f>IF(I19&lt;61,MAX($A$8:A18)+1,"")</f>
        <v/>
      </c>
      <c r="B19" s="254"/>
      <c r="C19" s="64" t="s">
        <v>4</v>
      </c>
      <c r="D19" s="226"/>
      <c r="E19" s="256"/>
      <c r="F19" s="68" t="s">
        <v>46</v>
      </c>
      <c r="G19" s="249"/>
      <c r="H19" s="37" t="s">
        <v>95</v>
      </c>
      <c r="I19" s="30">
        <v>100</v>
      </c>
      <c r="J19" s="31" t="s">
        <v>258</v>
      </c>
    </row>
    <row r="20" spans="1:10" s="8" customFormat="1" ht="30" customHeight="1" x14ac:dyDescent="0.25">
      <c r="A20" s="63" t="str">
        <f>IF(I20&lt;61,MAX($A$8:A19)+1,"")</f>
        <v/>
      </c>
      <c r="B20" s="254"/>
      <c r="C20" s="64" t="s">
        <v>4</v>
      </c>
      <c r="D20" s="226"/>
      <c r="E20" s="256"/>
      <c r="F20" s="68" t="s">
        <v>46</v>
      </c>
      <c r="G20" s="250"/>
      <c r="H20" s="37" t="s">
        <v>11</v>
      </c>
      <c r="I20" s="30">
        <v>100</v>
      </c>
      <c r="J20" s="31" t="s">
        <v>259</v>
      </c>
    </row>
    <row r="21" spans="1:10" s="8" customFormat="1" ht="31.5" customHeight="1" x14ac:dyDescent="0.25">
      <c r="A21" s="63" t="str">
        <f>IF(I21&lt;61,MAX($A$8:A20)+1,"")</f>
        <v/>
      </c>
      <c r="B21" s="254"/>
      <c r="C21" s="64" t="s">
        <v>4</v>
      </c>
      <c r="D21" s="226"/>
      <c r="E21" s="256" t="s">
        <v>48</v>
      </c>
      <c r="F21" s="68" t="s">
        <v>48</v>
      </c>
      <c r="G21" s="215">
        <f>IF(SUM(I21:I27)=0,"",AVERAGE(I21:I27))</f>
        <v>100</v>
      </c>
      <c r="H21" s="37" t="s">
        <v>12</v>
      </c>
      <c r="I21" s="30">
        <v>100</v>
      </c>
      <c r="J21" s="31" t="s">
        <v>260</v>
      </c>
    </row>
    <row r="22" spans="1:10" s="8" customFormat="1" ht="41.25" customHeight="1" x14ac:dyDescent="0.25">
      <c r="A22" s="63" t="str">
        <f>IF(I22&lt;61,MAX($A$8:A21)+1,"")</f>
        <v/>
      </c>
      <c r="B22" s="254"/>
      <c r="C22" s="64" t="s">
        <v>4</v>
      </c>
      <c r="D22" s="226"/>
      <c r="E22" s="256"/>
      <c r="F22" s="68" t="s">
        <v>48</v>
      </c>
      <c r="G22" s="215"/>
      <c r="H22" s="37" t="s">
        <v>96</v>
      </c>
      <c r="I22" s="30">
        <v>100</v>
      </c>
      <c r="J22" s="31" t="s">
        <v>221</v>
      </c>
    </row>
    <row r="23" spans="1:10" s="8" customFormat="1" ht="59.25" customHeight="1" x14ac:dyDescent="0.25">
      <c r="A23" s="63" t="str">
        <f>IF(I23&lt;61,MAX($A$8:A22)+1,"")</f>
        <v/>
      </c>
      <c r="B23" s="254"/>
      <c r="C23" s="64" t="s">
        <v>4</v>
      </c>
      <c r="D23" s="226"/>
      <c r="E23" s="256"/>
      <c r="F23" s="68" t="s">
        <v>48</v>
      </c>
      <c r="G23" s="215"/>
      <c r="H23" s="37" t="s">
        <v>14</v>
      </c>
      <c r="I23" s="30">
        <v>100</v>
      </c>
      <c r="J23" s="31" t="s">
        <v>261</v>
      </c>
    </row>
    <row r="24" spans="1:10" s="8" customFormat="1" ht="44.25" customHeight="1" x14ac:dyDescent="0.25">
      <c r="A24" s="63" t="str">
        <f>IF(I24&lt;61,MAX($A$8:A23)+1,"")</f>
        <v/>
      </c>
      <c r="B24" s="254"/>
      <c r="C24" s="64" t="s">
        <v>4</v>
      </c>
      <c r="D24" s="226"/>
      <c r="E24" s="256"/>
      <c r="F24" s="68" t="s">
        <v>48</v>
      </c>
      <c r="G24" s="215"/>
      <c r="H24" s="37" t="s">
        <v>8</v>
      </c>
      <c r="I24" s="30">
        <v>100</v>
      </c>
      <c r="J24" s="31" t="s">
        <v>246</v>
      </c>
    </row>
    <row r="25" spans="1:10" s="8" customFormat="1" ht="33.75" customHeight="1" x14ac:dyDescent="0.25">
      <c r="A25" s="63" t="str">
        <f>IF(I25&lt;61,MAX($A$8:A24)+1,"")</f>
        <v/>
      </c>
      <c r="B25" s="254"/>
      <c r="C25" s="64" t="s">
        <v>4</v>
      </c>
      <c r="D25" s="226"/>
      <c r="E25" s="256"/>
      <c r="F25" s="68" t="s">
        <v>48</v>
      </c>
      <c r="G25" s="215"/>
      <c r="H25" s="37" t="s">
        <v>13</v>
      </c>
      <c r="I25" s="30">
        <v>100</v>
      </c>
      <c r="J25" s="31" t="s">
        <v>262</v>
      </c>
    </row>
    <row r="26" spans="1:10" s="8" customFormat="1" ht="35.25" customHeight="1" x14ac:dyDescent="0.25">
      <c r="A26" s="63" t="str">
        <f>IF(I26&lt;61,MAX($A$8:A25)+1,"")</f>
        <v/>
      </c>
      <c r="B26" s="254"/>
      <c r="C26" s="64" t="s">
        <v>4</v>
      </c>
      <c r="D26" s="226"/>
      <c r="E26" s="256"/>
      <c r="F26" s="68" t="s">
        <v>48</v>
      </c>
      <c r="G26" s="215"/>
      <c r="H26" s="37" t="s">
        <v>49</v>
      </c>
      <c r="I26" s="30">
        <v>100</v>
      </c>
      <c r="J26" s="31" t="s">
        <v>263</v>
      </c>
    </row>
    <row r="27" spans="1:10" s="8" customFormat="1" ht="75" customHeight="1" x14ac:dyDescent="0.25">
      <c r="A27" s="63" t="str">
        <f>IF(I27&lt;61,MAX($A$8:A26)+1,"")</f>
        <v/>
      </c>
      <c r="B27" s="255"/>
      <c r="C27" s="64" t="s">
        <v>4</v>
      </c>
      <c r="D27" s="227"/>
      <c r="E27" s="256"/>
      <c r="F27" s="68" t="s">
        <v>48</v>
      </c>
      <c r="G27" s="215"/>
      <c r="H27" s="37" t="s">
        <v>15</v>
      </c>
      <c r="I27" s="30">
        <v>100</v>
      </c>
      <c r="J27" s="31" t="s">
        <v>219</v>
      </c>
    </row>
    <row r="28" spans="1:10" s="8" customFormat="1" ht="31.5" customHeight="1" x14ac:dyDescent="0.25">
      <c r="A28" s="63" t="str">
        <f>IF(I28&lt;61,MAX($A$8:A27)+1,"")</f>
        <v/>
      </c>
      <c r="B28" s="238" t="s">
        <v>5</v>
      </c>
      <c r="C28" s="65" t="s">
        <v>5</v>
      </c>
      <c r="D28" s="231">
        <f>IF(SUM(I28:I54)=0,"",AVERAGE(I28:I55))</f>
        <v>99.75</v>
      </c>
      <c r="E28" s="234" t="s">
        <v>50</v>
      </c>
      <c r="F28" s="69" t="s">
        <v>50</v>
      </c>
      <c r="G28" s="215">
        <f>IF(SUM(I28:I34)=0,"",AVERAGE(I28:I34))</f>
        <v>100</v>
      </c>
      <c r="H28" s="37" t="s">
        <v>42</v>
      </c>
      <c r="I28" s="30">
        <v>100</v>
      </c>
      <c r="J28" s="31" t="s">
        <v>264</v>
      </c>
    </row>
    <row r="29" spans="1:10" s="8" customFormat="1" ht="33.75" customHeight="1" x14ac:dyDescent="0.25">
      <c r="A29" s="63" t="str">
        <f>IF(I29&lt;61,MAX($A$8:A28)+1,"")</f>
        <v/>
      </c>
      <c r="B29" s="239"/>
      <c r="C29" s="65" t="s">
        <v>5</v>
      </c>
      <c r="D29" s="218"/>
      <c r="E29" s="235"/>
      <c r="F29" s="69" t="s">
        <v>50</v>
      </c>
      <c r="G29" s="215"/>
      <c r="H29" s="37" t="s">
        <v>16</v>
      </c>
      <c r="I29" s="30">
        <v>100</v>
      </c>
      <c r="J29" s="31" t="s">
        <v>265</v>
      </c>
    </row>
    <row r="30" spans="1:10" s="8" customFormat="1" ht="45.75" customHeight="1" x14ac:dyDescent="0.25">
      <c r="A30" s="63" t="str">
        <f>IF(I30&lt;61,MAX($A$8:A29)+1,"")</f>
        <v/>
      </c>
      <c r="B30" s="239"/>
      <c r="C30" s="65" t="s">
        <v>5</v>
      </c>
      <c r="D30" s="218"/>
      <c r="E30" s="235"/>
      <c r="F30" s="69" t="s">
        <v>50</v>
      </c>
      <c r="G30" s="215"/>
      <c r="H30" s="37" t="s">
        <v>97</v>
      </c>
      <c r="I30" s="30">
        <v>100</v>
      </c>
      <c r="J30" s="31" t="s">
        <v>266</v>
      </c>
    </row>
    <row r="31" spans="1:10" s="8" customFormat="1" ht="39" customHeight="1" x14ac:dyDescent="0.25">
      <c r="A31" s="63" t="str">
        <f>IF(I31&lt;61,MAX($A$8:A30)+1,"")</f>
        <v/>
      </c>
      <c r="B31" s="239"/>
      <c r="C31" s="65" t="s">
        <v>5</v>
      </c>
      <c r="D31" s="218"/>
      <c r="E31" s="235"/>
      <c r="F31" s="69" t="s">
        <v>50</v>
      </c>
      <c r="G31" s="215"/>
      <c r="H31" s="37" t="s">
        <v>17</v>
      </c>
      <c r="I31" s="30">
        <v>100</v>
      </c>
      <c r="J31" s="31" t="s">
        <v>247</v>
      </c>
    </row>
    <row r="32" spans="1:10" s="8" customFormat="1" ht="47.25" customHeight="1" x14ac:dyDescent="0.25">
      <c r="A32" s="63" t="str">
        <f>IF(I32&lt;61,MAX($A$8:A31)+1,"")</f>
        <v/>
      </c>
      <c r="B32" s="239"/>
      <c r="C32" s="65" t="s">
        <v>5</v>
      </c>
      <c r="D32" s="218"/>
      <c r="E32" s="235"/>
      <c r="F32" s="69" t="s">
        <v>50</v>
      </c>
      <c r="G32" s="215"/>
      <c r="H32" s="37" t="s">
        <v>18</v>
      </c>
      <c r="I32" s="30">
        <v>100</v>
      </c>
      <c r="J32" s="31" t="s">
        <v>267</v>
      </c>
    </row>
    <row r="33" spans="1:10" s="8" customFormat="1" ht="50.25" customHeight="1" x14ac:dyDescent="0.25">
      <c r="A33" s="63" t="str">
        <f>IF(I33&lt;61,MAX($A$8:A32)+1,"")</f>
        <v/>
      </c>
      <c r="B33" s="239"/>
      <c r="C33" s="65" t="s">
        <v>5</v>
      </c>
      <c r="D33" s="218"/>
      <c r="E33" s="235"/>
      <c r="F33" s="69" t="s">
        <v>50</v>
      </c>
      <c r="G33" s="215"/>
      <c r="H33" s="37" t="s">
        <v>52</v>
      </c>
      <c r="I33" s="30">
        <v>100</v>
      </c>
      <c r="J33" s="31" t="s">
        <v>268</v>
      </c>
    </row>
    <row r="34" spans="1:10" s="8" customFormat="1" ht="45" customHeight="1" x14ac:dyDescent="0.25">
      <c r="A34" s="63" t="str">
        <f>IF(I34&lt;61,MAX($A$8:A33)+1,"")</f>
        <v/>
      </c>
      <c r="B34" s="239"/>
      <c r="C34" s="65" t="s">
        <v>5</v>
      </c>
      <c r="D34" s="218"/>
      <c r="E34" s="236"/>
      <c r="F34" s="69" t="s">
        <v>50</v>
      </c>
      <c r="G34" s="215"/>
      <c r="H34" s="37" t="s">
        <v>19</v>
      </c>
      <c r="I34" s="30">
        <v>100</v>
      </c>
      <c r="J34" s="31" t="s">
        <v>222</v>
      </c>
    </row>
    <row r="35" spans="1:10" s="8" customFormat="1" ht="25.5" customHeight="1" x14ac:dyDescent="0.25">
      <c r="A35" s="63" t="str">
        <f>IF(I35&lt;61,MAX($A$8:A34)+1,"")</f>
        <v/>
      </c>
      <c r="B35" s="239"/>
      <c r="C35" s="65" t="s">
        <v>5</v>
      </c>
      <c r="D35" s="218"/>
      <c r="E35" s="234" t="s">
        <v>51</v>
      </c>
      <c r="F35" s="69" t="s">
        <v>51</v>
      </c>
      <c r="G35" s="215">
        <f>IF(SUM(I35,I37)=0,"",AVERAGE(I35:I37))</f>
        <v>100</v>
      </c>
      <c r="H35" s="37" t="s">
        <v>20</v>
      </c>
      <c r="I35" s="30">
        <v>100</v>
      </c>
      <c r="J35" s="31" t="s">
        <v>223</v>
      </c>
    </row>
    <row r="36" spans="1:10" s="8" customFormat="1" ht="46.5" customHeight="1" x14ac:dyDescent="0.25">
      <c r="A36" s="63" t="str">
        <f>IF(I36&lt;61,MAX($A$8:A35)+1,"")</f>
        <v/>
      </c>
      <c r="B36" s="239"/>
      <c r="C36" s="65" t="s">
        <v>5</v>
      </c>
      <c r="D36" s="218"/>
      <c r="E36" s="235"/>
      <c r="F36" s="69" t="s">
        <v>51</v>
      </c>
      <c r="G36" s="215"/>
      <c r="H36" s="37" t="s">
        <v>53</v>
      </c>
      <c r="I36" s="30">
        <v>100</v>
      </c>
      <c r="J36" s="31" t="s">
        <v>269</v>
      </c>
    </row>
    <row r="37" spans="1:10" s="8" customFormat="1" ht="40.5" customHeight="1" x14ac:dyDescent="0.25">
      <c r="A37" s="63" t="str">
        <f>IF(I37&lt;61,MAX($A$8:A36)+1,"")</f>
        <v/>
      </c>
      <c r="B37" s="239"/>
      <c r="C37" s="65" t="s">
        <v>5</v>
      </c>
      <c r="D37" s="218"/>
      <c r="E37" s="236"/>
      <c r="F37" s="69" t="s">
        <v>51</v>
      </c>
      <c r="G37" s="215"/>
      <c r="H37" s="37" t="s">
        <v>98</v>
      </c>
      <c r="I37" s="30">
        <v>100</v>
      </c>
      <c r="J37" s="31" t="s">
        <v>224</v>
      </c>
    </row>
    <row r="38" spans="1:10" s="8" customFormat="1" ht="37.5" customHeight="1" x14ac:dyDescent="0.25">
      <c r="A38" s="63" t="str">
        <f>IF(I38&lt;61,MAX($A$8:A37)+1,"")</f>
        <v/>
      </c>
      <c r="B38" s="239"/>
      <c r="C38" s="65" t="s">
        <v>5</v>
      </c>
      <c r="D38" s="218"/>
      <c r="E38" s="234" t="s">
        <v>54</v>
      </c>
      <c r="F38" s="69" t="s">
        <v>54</v>
      </c>
      <c r="G38" s="215">
        <f>IF(SUM(I38:I40)=0,"",AVERAGE(I38:I40))</f>
        <v>100</v>
      </c>
      <c r="H38" s="37" t="s">
        <v>21</v>
      </c>
      <c r="I38" s="30">
        <v>100</v>
      </c>
      <c r="J38" s="31" t="s">
        <v>225</v>
      </c>
    </row>
    <row r="39" spans="1:10" s="8" customFormat="1" ht="36" customHeight="1" x14ac:dyDescent="0.25">
      <c r="A39" s="63" t="str">
        <f>IF(I39&lt;61,MAX($A$8:A38)+1,"")</f>
        <v/>
      </c>
      <c r="B39" s="239"/>
      <c r="C39" s="65" t="s">
        <v>5</v>
      </c>
      <c r="D39" s="218"/>
      <c r="E39" s="235"/>
      <c r="F39" s="69" t="s">
        <v>54</v>
      </c>
      <c r="G39" s="215"/>
      <c r="H39" s="37" t="s">
        <v>9</v>
      </c>
      <c r="I39" s="30">
        <v>100</v>
      </c>
      <c r="J39" s="31" t="s">
        <v>245</v>
      </c>
    </row>
    <row r="40" spans="1:10" s="8" customFormat="1" ht="51" customHeight="1" x14ac:dyDescent="0.25">
      <c r="A40" s="63" t="str">
        <f>IF(I40&lt;61,MAX($A$8:A39)+1,"")</f>
        <v/>
      </c>
      <c r="B40" s="239"/>
      <c r="C40" s="65" t="s">
        <v>5</v>
      </c>
      <c r="D40" s="218"/>
      <c r="E40" s="236"/>
      <c r="F40" s="69" t="s">
        <v>54</v>
      </c>
      <c r="G40" s="215"/>
      <c r="H40" s="37" t="s">
        <v>22</v>
      </c>
      <c r="I40" s="30">
        <v>100</v>
      </c>
      <c r="J40" s="31" t="s">
        <v>270</v>
      </c>
    </row>
    <row r="41" spans="1:10" s="8" customFormat="1" ht="57.75" customHeight="1" x14ac:dyDescent="0.25">
      <c r="A41" s="63" t="str">
        <f>IF(I41&lt;61,MAX($A$8:A40)+1,"")</f>
        <v/>
      </c>
      <c r="B41" s="239"/>
      <c r="C41" s="65" t="s">
        <v>5</v>
      </c>
      <c r="D41" s="218"/>
      <c r="E41" s="234" t="s">
        <v>55</v>
      </c>
      <c r="F41" s="69" t="s">
        <v>55</v>
      </c>
      <c r="G41" s="215">
        <f>IF(SUM(I41:I43)=0,"",AVERAGE(I41:I43))</f>
        <v>100</v>
      </c>
      <c r="H41" s="37" t="s">
        <v>99</v>
      </c>
      <c r="I41" s="30">
        <v>100</v>
      </c>
      <c r="J41" s="31" t="s">
        <v>271</v>
      </c>
    </row>
    <row r="42" spans="1:10" s="8" customFormat="1" ht="48.75" customHeight="1" x14ac:dyDescent="0.25">
      <c r="A42" s="63" t="str">
        <f>IF(I42&lt;61,MAX($A$8:A41)+1,"")</f>
        <v/>
      </c>
      <c r="B42" s="239"/>
      <c r="C42" s="65" t="s">
        <v>5</v>
      </c>
      <c r="D42" s="218"/>
      <c r="E42" s="235"/>
      <c r="F42" s="69" t="s">
        <v>55</v>
      </c>
      <c r="G42" s="215"/>
      <c r="H42" s="37" t="s">
        <v>23</v>
      </c>
      <c r="I42" s="30">
        <v>100</v>
      </c>
      <c r="J42" s="31" t="s">
        <v>272</v>
      </c>
    </row>
    <row r="43" spans="1:10" s="8" customFormat="1" ht="50.25" customHeight="1" x14ac:dyDescent="0.25">
      <c r="A43" s="63" t="str">
        <f>IF(I43&lt;61,MAX($A$8:A42)+1,"")</f>
        <v/>
      </c>
      <c r="B43" s="239"/>
      <c r="C43" s="65" t="s">
        <v>5</v>
      </c>
      <c r="D43" s="218"/>
      <c r="E43" s="236"/>
      <c r="F43" s="69" t="s">
        <v>55</v>
      </c>
      <c r="G43" s="215"/>
      <c r="H43" s="37" t="s">
        <v>24</v>
      </c>
      <c r="I43" s="30">
        <v>100</v>
      </c>
      <c r="J43" s="31" t="s">
        <v>273</v>
      </c>
    </row>
    <row r="44" spans="1:10" s="8" customFormat="1" ht="30.75" customHeight="1" x14ac:dyDescent="0.25">
      <c r="A44" s="63" t="str">
        <f>IF(I44&lt;61,MAX($A$8:A43)+1,"")</f>
        <v/>
      </c>
      <c r="B44" s="239"/>
      <c r="C44" s="65" t="s">
        <v>5</v>
      </c>
      <c r="D44" s="218"/>
      <c r="E44" s="228" t="s">
        <v>56</v>
      </c>
      <c r="F44" s="70" t="s">
        <v>56</v>
      </c>
      <c r="G44" s="215">
        <f>IF(SUM(I44:I54)=0,"",AVERAGE(I44:I55))</f>
        <v>99.416666666666671</v>
      </c>
      <c r="H44" s="37" t="s">
        <v>100</v>
      </c>
      <c r="I44" s="30">
        <v>100</v>
      </c>
      <c r="J44" s="33" t="s">
        <v>291</v>
      </c>
    </row>
    <row r="45" spans="1:10" s="8" customFormat="1" ht="60.75" customHeight="1" x14ac:dyDescent="0.25">
      <c r="A45" s="63" t="str">
        <f>IF(I45&lt;61,MAX($A$8:A44)+1,"")</f>
        <v/>
      </c>
      <c r="B45" s="239"/>
      <c r="C45" s="65" t="s">
        <v>5</v>
      </c>
      <c r="D45" s="218"/>
      <c r="E45" s="229"/>
      <c r="F45" s="70" t="s">
        <v>56</v>
      </c>
      <c r="G45" s="215"/>
      <c r="H45" s="37" t="s">
        <v>27</v>
      </c>
      <c r="I45" s="30">
        <v>100</v>
      </c>
      <c r="J45" s="33" t="s">
        <v>274</v>
      </c>
    </row>
    <row r="46" spans="1:10" s="8" customFormat="1" ht="47.25" customHeight="1" x14ac:dyDescent="0.25">
      <c r="A46" s="63" t="str">
        <f>IF(I46&lt;61,MAX($A$8:A45)+1,"")</f>
        <v/>
      </c>
      <c r="B46" s="239"/>
      <c r="C46" s="65" t="s">
        <v>5</v>
      </c>
      <c r="D46" s="218"/>
      <c r="E46" s="229"/>
      <c r="F46" s="70" t="s">
        <v>56</v>
      </c>
      <c r="G46" s="215"/>
      <c r="H46" s="37" t="s">
        <v>25</v>
      </c>
      <c r="I46" s="30">
        <v>100</v>
      </c>
      <c r="J46" s="33" t="s">
        <v>226</v>
      </c>
    </row>
    <row r="47" spans="1:10" s="8" customFormat="1" ht="57.75" customHeight="1" x14ac:dyDescent="0.25">
      <c r="A47" s="63" t="str">
        <f>IF(I47&lt;61,MAX($A$8:A46)+1,"")</f>
        <v/>
      </c>
      <c r="B47" s="239"/>
      <c r="C47" s="65" t="s">
        <v>5</v>
      </c>
      <c r="D47" s="218"/>
      <c r="E47" s="229"/>
      <c r="F47" s="70" t="s">
        <v>56</v>
      </c>
      <c r="G47" s="215"/>
      <c r="H47" s="37" t="s">
        <v>28</v>
      </c>
      <c r="I47" s="30">
        <v>100</v>
      </c>
      <c r="J47" s="33" t="s">
        <v>275</v>
      </c>
    </row>
    <row r="48" spans="1:10" s="8" customFormat="1" ht="45.75" customHeight="1" x14ac:dyDescent="0.25">
      <c r="A48" s="63" t="str">
        <f>IF(I48&lt;61,MAX($A$8:A47)+1,"")</f>
        <v/>
      </c>
      <c r="B48" s="239"/>
      <c r="C48" s="65" t="s">
        <v>5</v>
      </c>
      <c r="D48" s="218"/>
      <c r="E48" s="229"/>
      <c r="F48" s="70" t="s">
        <v>56</v>
      </c>
      <c r="G48" s="215"/>
      <c r="H48" s="37" t="s">
        <v>101</v>
      </c>
      <c r="I48" s="30">
        <v>100</v>
      </c>
      <c r="J48" s="33" t="s">
        <v>276</v>
      </c>
    </row>
    <row r="49" spans="1:10" s="8" customFormat="1" ht="34.5" customHeight="1" x14ac:dyDescent="0.25">
      <c r="A49" s="63" t="str">
        <f>IF(I49&lt;61,MAX($A$8:A48)+1,"")</f>
        <v/>
      </c>
      <c r="B49" s="239"/>
      <c r="C49" s="65" t="s">
        <v>5</v>
      </c>
      <c r="D49" s="218"/>
      <c r="E49" s="229"/>
      <c r="F49" s="70" t="s">
        <v>56</v>
      </c>
      <c r="G49" s="215"/>
      <c r="H49" s="37" t="s">
        <v>102</v>
      </c>
      <c r="I49" s="30">
        <v>100</v>
      </c>
      <c r="J49" s="33" t="s">
        <v>277</v>
      </c>
    </row>
    <row r="50" spans="1:10" s="8" customFormat="1" ht="36" customHeight="1" x14ac:dyDescent="0.25">
      <c r="A50" s="63" t="str">
        <f>IF(I50&lt;61,MAX($A$8:A49)+1,"")</f>
        <v/>
      </c>
      <c r="B50" s="239"/>
      <c r="C50" s="65" t="s">
        <v>5</v>
      </c>
      <c r="D50" s="218"/>
      <c r="E50" s="229"/>
      <c r="F50" s="70" t="s">
        <v>56</v>
      </c>
      <c r="G50" s="215"/>
      <c r="H50" s="37" t="s">
        <v>32</v>
      </c>
      <c r="I50" s="30">
        <v>100</v>
      </c>
      <c r="J50" s="33" t="s">
        <v>277</v>
      </c>
    </row>
    <row r="51" spans="1:10" s="8" customFormat="1" ht="55.5" customHeight="1" x14ac:dyDescent="0.25">
      <c r="A51" s="63" t="str">
        <f>IF(I51&lt;61,MAX($A$8:A50)+1,"")</f>
        <v/>
      </c>
      <c r="B51" s="239"/>
      <c r="C51" s="65" t="s">
        <v>5</v>
      </c>
      <c r="D51" s="218"/>
      <c r="E51" s="229"/>
      <c r="F51" s="70" t="s">
        <v>56</v>
      </c>
      <c r="G51" s="215"/>
      <c r="H51" s="37" t="s">
        <v>29</v>
      </c>
      <c r="I51" s="30">
        <v>95</v>
      </c>
      <c r="J51" s="33" t="s">
        <v>278</v>
      </c>
    </row>
    <row r="52" spans="1:10" s="8" customFormat="1" ht="21" customHeight="1" x14ac:dyDescent="0.25">
      <c r="A52" s="63" t="str">
        <f>IF(I52&lt;61,MAX($A$8:A51)+1,"")</f>
        <v/>
      </c>
      <c r="B52" s="239"/>
      <c r="C52" s="65" t="s">
        <v>5</v>
      </c>
      <c r="D52" s="218"/>
      <c r="E52" s="229"/>
      <c r="F52" s="70" t="s">
        <v>56</v>
      </c>
      <c r="G52" s="215"/>
      <c r="H52" s="37" t="s">
        <v>31</v>
      </c>
      <c r="I52" s="30">
        <v>100</v>
      </c>
      <c r="J52" s="33" t="s">
        <v>280</v>
      </c>
    </row>
    <row r="53" spans="1:10" s="8" customFormat="1" ht="31.5" customHeight="1" x14ac:dyDescent="0.25">
      <c r="A53" s="63" t="str">
        <f>IF(I53&lt;61,MAX($A$8:A52)+1,"")</f>
        <v/>
      </c>
      <c r="B53" s="239"/>
      <c r="C53" s="65" t="s">
        <v>5</v>
      </c>
      <c r="D53" s="218"/>
      <c r="E53" s="229"/>
      <c r="F53" s="70" t="s">
        <v>56</v>
      </c>
      <c r="G53" s="215"/>
      <c r="H53" s="37" t="s">
        <v>103</v>
      </c>
      <c r="I53" s="30">
        <v>99</v>
      </c>
      <c r="J53" s="33" t="s">
        <v>281</v>
      </c>
    </row>
    <row r="54" spans="1:10" s="8" customFormat="1" ht="28.5" customHeight="1" x14ac:dyDescent="0.25">
      <c r="A54" s="63" t="str">
        <f>IF(I54&lt;61,MAX($A$8:A53)+1,"")</f>
        <v/>
      </c>
      <c r="B54" s="239"/>
      <c r="C54" s="65" t="s">
        <v>5</v>
      </c>
      <c r="D54" s="218"/>
      <c r="E54" s="229"/>
      <c r="F54" s="70" t="s">
        <v>56</v>
      </c>
      <c r="G54" s="215"/>
      <c r="H54" s="37" t="s">
        <v>30</v>
      </c>
      <c r="I54" s="30">
        <v>100</v>
      </c>
      <c r="J54" s="33" t="s">
        <v>227</v>
      </c>
    </row>
    <row r="55" spans="1:10" s="8" customFormat="1" ht="58.5" customHeight="1" x14ac:dyDescent="0.25">
      <c r="A55" s="63" t="str">
        <f>IF(I55&lt;61,MAX($A$8:A54)+1,"")</f>
        <v/>
      </c>
      <c r="B55" s="240"/>
      <c r="C55" s="65" t="s">
        <v>5</v>
      </c>
      <c r="D55" s="232"/>
      <c r="E55" s="230"/>
      <c r="F55" s="70" t="s">
        <v>56</v>
      </c>
      <c r="G55" s="215"/>
      <c r="H55" s="37" t="s">
        <v>59</v>
      </c>
      <c r="I55" s="30">
        <v>99</v>
      </c>
      <c r="J55" s="33" t="s">
        <v>282</v>
      </c>
    </row>
    <row r="56" spans="1:10" s="8" customFormat="1" ht="23.25" customHeight="1" x14ac:dyDescent="0.25">
      <c r="A56" s="63" t="str">
        <f>IF(I56&lt;61,MAX($A$8:A55)+1,"")</f>
        <v/>
      </c>
      <c r="B56" s="212" t="s">
        <v>58</v>
      </c>
      <c r="C56" s="66" t="s">
        <v>58</v>
      </c>
      <c r="D56" s="233">
        <f>IF(SUM(I56:I61)=0,"",AVERAGE(I56:I64))</f>
        <v>98.111111111111114</v>
      </c>
      <c r="E56" s="234" t="s">
        <v>60</v>
      </c>
      <c r="F56" s="69" t="s">
        <v>60</v>
      </c>
      <c r="G56" s="215">
        <f>IF(SUM(I56:I61)=0,"",AVERAGE(I56:I64))</f>
        <v>98.111111111111114</v>
      </c>
      <c r="H56" s="37" t="s">
        <v>41</v>
      </c>
      <c r="I56" s="30">
        <v>99</v>
      </c>
      <c r="J56" s="31" t="s">
        <v>228</v>
      </c>
    </row>
    <row r="57" spans="1:10" s="8" customFormat="1" ht="34.5" customHeight="1" x14ac:dyDescent="0.25">
      <c r="A57" s="63" t="str">
        <f>IF(I57&lt;61,MAX($A$8:A56)+1,"")</f>
        <v/>
      </c>
      <c r="B57" s="213"/>
      <c r="C57" s="66" t="s">
        <v>58</v>
      </c>
      <c r="D57" s="226"/>
      <c r="E57" s="235"/>
      <c r="F57" s="69" t="s">
        <v>60</v>
      </c>
      <c r="G57" s="215"/>
      <c r="H57" s="37" t="s">
        <v>26</v>
      </c>
      <c r="I57" s="30">
        <v>100</v>
      </c>
      <c r="J57" s="31" t="s">
        <v>220</v>
      </c>
    </row>
    <row r="58" spans="1:10" s="8" customFormat="1" ht="141" customHeight="1" x14ac:dyDescent="0.25">
      <c r="A58" s="63" t="str">
        <f>IF(I58&lt;61,MAX($A$8:A57)+1,"")</f>
        <v/>
      </c>
      <c r="B58" s="213"/>
      <c r="C58" s="66" t="s">
        <v>58</v>
      </c>
      <c r="D58" s="226"/>
      <c r="E58" s="235"/>
      <c r="F58" s="69" t="s">
        <v>60</v>
      </c>
      <c r="G58" s="215"/>
      <c r="H58" s="37" t="s">
        <v>104</v>
      </c>
      <c r="I58" s="30">
        <v>98</v>
      </c>
      <c r="J58" s="31" t="s">
        <v>283</v>
      </c>
    </row>
    <row r="59" spans="1:10" s="8" customFormat="1" ht="42" customHeight="1" x14ac:dyDescent="0.25">
      <c r="A59" s="63" t="str">
        <f>IF(I59&lt;61,MAX($A$8:A58)+1,"")</f>
        <v/>
      </c>
      <c r="B59" s="213"/>
      <c r="C59" s="66" t="s">
        <v>58</v>
      </c>
      <c r="D59" s="226"/>
      <c r="E59" s="235"/>
      <c r="F59" s="69" t="s">
        <v>60</v>
      </c>
      <c r="G59" s="215"/>
      <c r="H59" s="37" t="s">
        <v>33</v>
      </c>
      <c r="I59" s="30">
        <v>96</v>
      </c>
      <c r="J59" s="31" t="s">
        <v>284</v>
      </c>
    </row>
    <row r="60" spans="1:10" s="8" customFormat="1" ht="64.5" customHeight="1" x14ac:dyDescent="0.25">
      <c r="A60" s="63" t="str">
        <f>IF(I60&lt;61,MAX($A$8:A59)+1,"")</f>
        <v/>
      </c>
      <c r="B60" s="213"/>
      <c r="C60" s="66" t="s">
        <v>58</v>
      </c>
      <c r="D60" s="226"/>
      <c r="E60" s="235"/>
      <c r="F60" s="69" t="s">
        <v>60</v>
      </c>
      <c r="G60" s="215"/>
      <c r="H60" s="37" t="s">
        <v>34</v>
      </c>
      <c r="I60" s="30">
        <v>95</v>
      </c>
      <c r="J60" s="31" t="s">
        <v>250</v>
      </c>
    </row>
    <row r="61" spans="1:10" s="8" customFormat="1" ht="40.5" customHeight="1" x14ac:dyDescent="0.25">
      <c r="A61" s="63" t="str">
        <f>IF(I61&lt;61,MAX($A$8:A60)+1,"")</f>
        <v/>
      </c>
      <c r="B61" s="213"/>
      <c r="C61" s="66" t="s">
        <v>58</v>
      </c>
      <c r="D61" s="226"/>
      <c r="E61" s="235"/>
      <c r="F61" s="69" t="s">
        <v>60</v>
      </c>
      <c r="G61" s="215"/>
      <c r="H61" s="37" t="s">
        <v>35</v>
      </c>
      <c r="I61" s="30">
        <v>100</v>
      </c>
      <c r="J61" s="31" t="s">
        <v>229</v>
      </c>
    </row>
    <row r="62" spans="1:10" s="8" customFormat="1" ht="53.25" customHeight="1" x14ac:dyDescent="0.25">
      <c r="A62" s="63" t="str">
        <f>IF(I62&lt;61,MAX($A$8:A61)+1,"")</f>
        <v/>
      </c>
      <c r="B62" s="213"/>
      <c r="C62" s="66" t="s">
        <v>58</v>
      </c>
      <c r="D62" s="226"/>
      <c r="E62" s="235"/>
      <c r="F62" s="69" t="s">
        <v>60</v>
      </c>
      <c r="G62" s="215"/>
      <c r="H62" s="38" t="s">
        <v>36</v>
      </c>
      <c r="I62" s="30">
        <v>100</v>
      </c>
      <c r="J62" s="31" t="s">
        <v>285</v>
      </c>
    </row>
    <row r="63" spans="1:10" s="8" customFormat="1" ht="40.5" customHeight="1" x14ac:dyDescent="0.25">
      <c r="A63" s="63" t="str">
        <f>IF(I63&lt;61,MAX($A$8:A62)+1,"")</f>
        <v/>
      </c>
      <c r="B63" s="213"/>
      <c r="C63" s="66" t="s">
        <v>58</v>
      </c>
      <c r="D63" s="226"/>
      <c r="E63" s="235"/>
      <c r="F63" s="69" t="s">
        <v>60</v>
      </c>
      <c r="G63" s="215"/>
      <c r="H63" s="37" t="s">
        <v>38</v>
      </c>
      <c r="I63" s="30">
        <v>95</v>
      </c>
      <c r="J63" s="31" t="s">
        <v>249</v>
      </c>
    </row>
    <row r="64" spans="1:10" s="8" customFormat="1" ht="40.5" customHeight="1" x14ac:dyDescent="0.25">
      <c r="A64" s="63" t="str">
        <f>IF(I64&lt;61,MAX($A$8:A63)+1,"")</f>
        <v/>
      </c>
      <c r="B64" s="214"/>
      <c r="C64" s="66" t="s">
        <v>58</v>
      </c>
      <c r="D64" s="227"/>
      <c r="E64" s="236"/>
      <c r="F64" s="69" t="s">
        <v>60</v>
      </c>
      <c r="G64" s="215"/>
      <c r="H64" s="37" t="s">
        <v>40</v>
      </c>
      <c r="I64" s="30">
        <v>100</v>
      </c>
      <c r="J64" s="31" t="s">
        <v>248</v>
      </c>
    </row>
    <row r="65" spans="1:10" s="8" customFormat="1" ht="54" customHeight="1" x14ac:dyDescent="0.25">
      <c r="A65" s="63" t="str">
        <f>IF(I65&lt;61,MAX($A$8:A64)+1,"")</f>
        <v/>
      </c>
      <c r="B65" s="212" t="s">
        <v>57</v>
      </c>
      <c r="C65" s="66" t="s">
        <v>57</v>
      </c>
      <c r="D65" s="217">
        <f>IF(SUM(I65:I69)=0,"",AVERAGE(I65:I69))</f>
        <v>99.6</v>
      </c>
      <c r="E65" s="234" t="s">
        <v>76</v>
      </c>
      <c r="F65" s="69" t="s">
        <v>76</v>
      </c>
      <c r="G65" s="215">
        <f>IF(SUM(I65:I69)=0,"",AVERAGE(I65:I69))</f>
        <v>99.6</v>
      </c>
      <c r="H65" s="37" t="s">
        <v>37</v>
      </c>
      <c r="I65" s="30">
        <v>99</v>
      </c>
      <c r="J65" s="31" t="s">
        <v>286</v>
      </c>
    </row>
    <row r="66" spans="1:10" s="8" customFormat="1" ht="45" customHeight="1" x14ac:dyDescent="0.25">
      <c r="A66" s="63" t="str">
        <f>IF(I66&lt;61,MAX($A$8:A65)+1,"")</f>
        <v/>
      </c>
      <c r="B66" s="213"/>
      <c r="C66" s="66" t="s">
        <v>57</v>
      </c>
      <c r="D66" s="218"/>
      <c r="E66" s="235"/>
      <c r="F66" s="69" t="s">
        <v>76</v>
      </c>
      <c r="G66" s="215"/>
      <c r="H66" s="38" t="s">
        <v>39</v>
      </c>
      <c r="I66" s="30">
        <v>100</v>
      </c>
      <c r="J66" s="31" t="s">
        <v>287</v>
      </c>
    </row>
    <row r="67" spans="1:10" s="8" customFormat="1" ht="41.25" customHeight="1" x14ac:dyDescent="0.25">
      <c r="A67" s="63" t="str">
        <f>IF(I67&lt;61,MAX($A$8:A66)+1,"")</f>
        <v/>
      </c>
      <c r="B67" s="213"/>
      <c r="C67" s="66" t="s">
        <v>57</v>
      </c>
      <c r="D67" s="218"/>
      <c r="E67" s="235"/>
      <c r="F67" s="69" t="s">
        <v>76</v>
      </c>
      <c r="G67" s="215"/>
      <c r="H67" s="38" t="s">
        <v>79</v>
      </c>
      <c r="I67" s="30">
        <v>99</v>
      </c>
      <c r="J67" s="31" t="s">
        <v>288</v>
      </c>
    </row>
    <row r="68" spans="1:10" s="8" customFormat="1" ht="45.75" customHeight="1" x14ac:dyDescent="0.25">
      <c r="A68" s="63" t="str">
        <f>IF(I68&lt;61,MAX($A$8:A67)+1,"")</f>
        <v/>
      </c>
      <c r="B68" s="213"/>
      <c r="C68" s="66" t="s">
        <v>57</v>
      </c>
      <c r="D68" s="218"/>
      <c r="E68" s="235"/>
      <c r="F68" s="69" t="s">
        <v>76</v>
      </c>
      <c r="G68" s="215"/>
      <c r="H68" s="38" t="s">
        <v>78</v>
      </c>
      <c r="I68" s="30">
        <v>100</v>
      </c>
      <c r="J68" s="31" t="s">
        <v>289</v>
      </c>
    </row>
    <row r="69" spans="1:10" s="8" customFormat="1" ht="57" customHeight="1" thickBot="1" x14ac:dyDescent="0.3">
      <c r="A69" s="63" t="str">
        <f>IF(I69&lt;61,MAX($A$8:A68)+1,"")</f>
        <v/>
      </c>
      <c r="B69" s="214"/>
      <c r="C69" s="66" t="s">
        <v>57</v>
      </c>
      <c r="D69" s="219"/>
      <c r="E69" s="237"/>
      <c r="F69" s="69" t="s">
        <v>76</v>
      </c>
      <c r="G69" s="216"/>
      <c r="H69" s="39" t="s">
        <v>105</v>
      </c>
      <c r="I69" s="30">
        <v>100</v>
      </c>
      <c r="J69" s="34" t="s">
        <v>290</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0"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99.180327868852459</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98.36666666666666</v>
      </c>
      <c r="G35" s="49"/>
      <c r="H35" s="49"/>
      <c r="I35" s="49"/>
      <c r="J35" s="49"/>
      <c r="K35" s="49"/>
      <c r="L35" s="49"/>
      <c r="M35" s="54"/>
    </row>
    <row r="36" spans="1:13" s="8" customFormat="1" x14ac:dyDescent="0.25">
      <c r="A36" s="49"/>
      <c r="B36" s="53"/>
      <c r="C36" s="49"/>
      <c r="D36" s="49" t="str">
        <f>AUTODIAGNÓSTICO!B28</f>
        <v>EJECUTAR</v>
      </c>
      <c r="E36" s="49">
        <v>100</v>
      </c>
      <c r="F36" s="49">
        <f>AUTODIAGNÓSTICO!D28</f>
        <v>99.75</v>
      </c>
      <c r="G36" s="49"/>
      <c r="H36" s="49"/>
      <c r="I36" s="49"/>
      <c r="J36" s="49"/>
      <c r="K36" s="49"/>
      <c r="L36" s="49"/>
      <c r="M36" s="54"/>
    </row>
    <row r="37" spans="1:13" s="8" customFormat="1" x14ac:dyDescent="0.25">
      <c r="A37" s="49"/>
      <c r="B37" s="53"/>
      <c r="C37" s="49"/>
      <c r="D37" s="49" t="str">
        <f>AUTODIAGNÓSTICO!B56</f>
        <v>VERIFICAR</v>
      </c>
      <c r="E37" s="49">
        <v>100</v>
      </c>
      <c r="F37" s="49">
        <f>AUTODIAGNÓSTICO!D56</f>
        <v>98.111111111111114</v>
      </c>
      <c r="G37" s="49"/>
      <c r="H37" s="49"/>
      <c r="I37" s="49"/>
      <c r="J37" s="49"/>
      <c r="K37" s="49"/>
      <c r="L37" s="49"/>
      <c r="M37" s="54"/>
    </row>
    <row r="38" spans="1:13" s="8" customFormat="1" x14ac:dyDescent="0.25">
      <c r="A38" s="49"/>
      <c r="B38" s="53"/>
      <c r="C38" s="49"/>
      <c r="D38" s="49" t="str">
        <f>AUTODIAGNÓSTICO!B65</f>
        <v>ACTUAR</v>
      </c>
      <c r="E38" s="49">
        <v>100</v>
      </c>
      <c r="F38" s="49">
        <f>AUTODIAGNÓSTICO!D65</f>
        <v>99.6</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99</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97.333333333333329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97</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98.5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99.416666666666671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98.111111111111114</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99.6</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5" sqref="E15"/>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154313000033</v>
      </c>
      <c r="D11" s="269"/>
      <c r="E11" s="21">
        <f>AUTODIAGNÓSTICO!I6</f>
        <v>99.180327868852459</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G7" workbookViewId="0">
      <selection activeCell="L9" sqref="L9:L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236</v>
      </c>
      <c r="B9" s="277"/>
      <c r="C9" s="278"/>
      <c r="D9" s="297" t="s">
        <v>237</v>
      </c>
      <c r="E9" s="297"/>
      <c r="F9" s="285" t="s">
        <v>238</v>
      </c>
      <c r="G9" s="286"/>
      <c r="H9" s="286" t="s">
        <v>235</v>
      </c>
      <c r="I9" s="291" t="s">
        <v>230</v>
      </c>
      <c r="J9" s="292"/>
      <c r="K9" s="301">
        <v>2024</v>
      </c>
      <c r="L9" s="300">
        <v>2024</v>
      </c>
      <c r="M9" s="78"/>
      <c r="N9">
        <v>2028</v>
      </c>
      <c r="O9">
        <v>2028</v>
      </c>
    </row>
    <row r="10" spans="1:15" x14ac:dyDescent="0.25">
      <c r="A10" s="279"/>
      <c r="B10" s="280"/>
      <c r="C10" s="281"/>
      <c r="D10" s="298"/>
      <c r="E10" s="298"/>
      <c r="F10" s="287"/>
      <c r="G10" s="288"/>
      <c r="H10" s="288"/>
      <c r="I10" s="293" t="s">
        <v>231</v>
      </c>
      <c r="J10" s="294"/>
      <c r="K10" s="301"/>
      <c r="L10" s="301"/>
      <c r="M10" s="78"/>
      <c r="N10">
        <v>2029</v>
      </c>
      <c r="O10">
        <v>2029</v>
      </c>
    </row>
    <row r="11" spans="1:15" x14ac:dyDescent="0.25">
      <c r="A11" s="279"/>
      <c r="B11" s="280"/>
      <c r="C11" s="281"/>
      <c r="D11" s="298"/>
      <c r="E11" s="298"/>
      <c r="F11" s="287"/>
      <c r="G11" s="288"/>
      <c r="H11" s="288"/>
      <c r="I11" s="293" t="s">
        <v>234</v>
      </c>
      <c r="J11" s="294"/>
      <c r="K11" s="301"/>
      <c r="L11" s="301"/>
      <c r="M11" s="78"/>
      <c r="N11">
        <v>2030</v>
      </c>
      <c r="O11">
        <v>2030</v>
      </c>
    </row>
    <row r="12" spans="1:15" x14ac:dyDescent="0.25">
      <c r="A12" s="279"/>
      <c r="B12" s="280"/>
      <c r="C12" s="281"/>
      <c r="D12" s="298"/>
      <c r="E12" s="298"/>
      <c r="F12" s="287"/>
      <c r="G12" s="288"/>
      <c r="H12" s="288"/>
      <c r="I12" s="293" t="s">
        <v>232</v>
      </c>
      <c r="J12" s="294"/>
      <c r="K12" s="301"/>
      <c r="L12" s="301"/>
      <c r="M12" s="78"/>
      <c r="N12">
        <v>2031</v>
      </c>
      <c r="O12">
        <v>2031</v>
      </c>
    </row>
    <row r="13" spans="1:15" ht="15.75" thickBot="1" x14ac:dyDescent="0.3">
      <c r="A13" s="282"/>
      <c r="B13" s="283"/>
      <c r="C13" s="284"/>
      <c r="D13" s="299"/>
      <c r="E13" s="299"/>
      <c r="F13" s="289"/>
      <c r="G13" s="290"/>
      <c r="H13" s="290"/>
      <c r="I13" s="295" t="s">
        <v>233</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 SAGRADO CORAZONDJ</dc:creator>
  <cp:lastModifiedBy>DEIVI JESUS BAYONA ASCANIO</cp:lastModifiedBy>
  <cp:lastPrinted>2021-12-27T19:55:26Z</cp:lastPrinted>
  <dcterms:created xsi:type="dcterms:W3CDTF">2021-11-16T13:51:36Z</dcterms:created>
  <dcterms:modified xsi:type="dcterms:W3CDTF">2025-01-29T18:57:36Z</dcterms:modified>
</cp:coreProperties>
</file>