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mizon\Documents\"/>
    </mc:Choice>
  </mc:AlternateContent>
  <bookViews>
    <workbookView xWindow="0" yWindow="0" windowWidth="20490" windowHeight="7650" firstSheet="1" activeTab="4"/>
  </bookViews>
  <sheets>
    <sheet name="INGRESOS Y GASTOS" sheetId="1" r:id="rId1"/>
    <sheet name="ESTADO DE TESORERIA" sheetId="2" r:id="rId2"/>
    <sheet name="CUENTAS POR PAGAR" sheetId="3" r:id="rId3"/>
    <sheet name="POLIZAS" sheetId="5" r:id="rId4"/>
    <sheet name="CONTRATOS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7" i="2"/>
  <c r="E15" i="2" s="1"/>
  <c r="D14" i="2"/>
  <c r="D7" i="2"/>
  <c r="D15" i="2" s="1"/>
  <c r="C14" i="2"/>
  <c r="C7" i="2"/>
  <c r="C15" i="2" s="1"/>
  <c r="C23" i="1" l="1"/>
  <c r="D10" i="1"/>
  <c r="B26" i="1" l="1"/>
</calcChain>
</file>

<file path=xl/sharedStrings.xml><?xml version="1.0" encoding="utf-8"?>
<sst xmlns="http://schemas.openxmlformats.org/spreadsheetml/2006/main" count="224" uniqueCount="143">
  <si>
    <t>INGRESOS</t>
  </si>
  <si>
    <t>N° de resolucion si es el caso</t>
  </si>
  <si>
    <t xml:space="preserve">DESCRIPCION </t>
  </si>
  <si>
    <t>VALOR</t>
  </si>
  <si>
    <t>TOTAL INGRESOS</t>
  </si>
  <si>
    <t>FUENTE</t>
  </si>
  <si>
    <t>GASTOS</t>
  </si>
  <si>
    <t>RUBRO</t>
  </si>
  <si>
    <t>SUPERAVIT / DEFICIL</t>
  </si>
  <si>
    <t>TOTAL GASTOS</t>
  </si>
  <si>
    <t>VIGENCIA ________________</t>
  </si>
  <si>
    <t>(= INGRESO - GASTO)</t>
  </si>
  <si>
    <t>VIGENCIA</t>
  </si>
  <si>
    <t>CONCEPTO</t>
  </si>
  <si>
    <t>Bancos</t>
  </si>
  <si>
    <t>DISPONIBIDADES</t>
  </si>
  <si>
    <t>EXIGIBILIDADES</t>
  </si>
  <si>
    <t>Recursos de terceros</t>
  </si>
  <si>
    <t>Cheques no cobrados</t>
  </si>
  <si>
    <t>Cuentas * pagar</t>
  </si>
  <si>
    <t>Reservas presupuestales</t>
  </si>
  <si>
    <t>Otras exigibilidades</t>
  </si>
  <si>
    <t>TOTAL DISPONIBIDADES</t>
  </si>
  <si>
    <t>TOTAL EXIGIBILIDADES</t>
  </si>
  <si>
    <t>CUENTA MAESTRA</t>
  </si>
  <si>
    <t>CUENTA RECURSOS PROPIOS</t>
  </si>
  <si>
    <t>SITUACION DE TESORERIA</t>
  </si>
  <si>
    <t>SITUACION DE TESORERIA (1-2)</t>
  </si>
  <si>
    <t>Se debe anexar certificación saldo en bancos a 31 de diciembre del respectivo año.</t>
  </si>
  <si>
    <t>NUMERO</t>
  </si>
  <si>
    <t>FECHA</t>
  </si>
  <si>
    <t>NIT</t>
  </si>
  <si>
    <t>BENEFICIARIO / DESCRIPCION</t>
  </si>
  <si>
    <t>TOTAL DEFINITIVA</t>
  </si>
  <si>
    <t>TOTAL GIRADO</t>
  </si>
  <si>
    <t>TOTAL SALDO</t>
  </si>
  <si>
    <t>BENEFICIARIO</t>
  </si>
  <si>
    <t xml:space="preserve">FECHA DE LA COMPRA </t>
  </si>
  <si>
    <t>ASEGURADORA</t>
  </si>
  <si>
    <t>CUBRIMIENTO</t>
  </si>
  <si>
    <t>PERIODO ASEGURADO / FECHA INICIAL - FECHA FINAL</t>
  </si>
  <si>
    <t>Item</t>
  </si>
  <si>
    <t>CDP No</t>
  </si>
  <si>
    <t xml:space="preserve">CONTRATO No </t>
  </si>
  <si>
    <t>FECHA DE SUSCRIPCION</t>
  </si>
  <si>
    <t xml:space="preserve">OBJETO DEL CONTRATO </t>
  </si>
  <si>
    <t>CONTRATISTA</t>
  </si>
  <si>
    <t>CEDULA O NIT</t>
  </si>
  <si>
    <t>RP No</t>
  </si>
  <si>
    <t xml:space="preserve">VALOR  TOTAL  CONTRATO </t>
  </si>
  <si>
    <t>POLIZAS</t>
  </si>
  <si>
    <t>DURACION DEL CONTRATO</t>
  </si>
  <si>
    <t>FECHA DE INCIO</t>
  </si>
  <si>
    <t>FECHA DE TERMINACION</t>
  </si>
  <si>
    <t>FUENTE DE RECURSOS</t>
  </si>
  <si>
    <t xml:space="preserve"> NOMBRE RUBRO</t>
  </si>
  <si>
    <t>MODALIDAD</t>
  </si>
  <si>
    <t xml:space="preserve">SUPERVISOR - </t>
  </si>
  <si>
    <t>SECOP</t>
  </si>
  <si>
    <t>ADICION</t>
  </si>
  <si>
    <t>DISPONIBILIDAD</t>
  </si>
  <si>
    <t>REGISTRO</t>
  </si>
  <si>
    <t>ESTADO</t>
  </si>
  <si>
    <t>TERMINACION ADICIONAL</t>
  </si>
  <si>
    <t>FECHA DE LIQUIDACION</t>
  </si>
  <si>
    <t>EVALUACION DE PROVEEDORES</t>
  </si>
  <si>
    <t>CUENTA PAGADORA</t>
  </si>
  <si>
    <t>GRATUIDAD</t>
  </si>
  <si>
    <t>1 AÑO</t>
  </si>
  <si>
    <t>5 MESES</t>
  </si>
  <si>
    <t>860524654-6</t>
  </si>
  <si>
    <t>DI 001</t>
  </si>
  <si>
    <t>DI 002</t>
  </si>
  <si>
    <t>DI 003</t>
  </si>
  <si>
    <t>DI 004</t>
  </si>
  <si>
    <t>DI 005</t>
  </si>
  <si>
    <t>DI 006</t>
  </si>
  <si>
    <t>DI 007</t>
  </si>
  <si>
    <t>DI 010</t>
  </si>
  <si>
    <t xml:space="preserve">COMPRA DE MATERIALES DE FERRETERÍA, PARA REALIZAR ARREGLOS LOCATIVOS EN LAS SEDES, CON EL FIN DE FORTALECER LA IMPLEMENTACIÓN DE LOS PROTOCOLOS DE BIOSEGURIDAD Y GARANTIZAR EL RETORNO A LAS INSTALACIONES DEL CENTRO EDUCATIVO A LA PRESENCIALIDAD </t>
  </si>
  <si>
    <t xml:space="preserve">HARVEY CENEN FLOREZ GUEVARA </t>
  </si>
  <si>
    <t>13168762-3</t>
  </si>
  <si>
    <t>5 DIAS</t>
  </si>
  <si>
    <t>RECURSOS FOME</t>
  </si>
  <si>
    <t>2.1.2.2.1</t>
  </si>
  <si>
    <t>RECURSOSO BIOSEGURIDAD FOME</t>
  </si>
  <si>
    <t xml:space="preserve">CONTRTATACIÓN DIRECTA </t>
  </si>
  <si>
    <t>CARLOS AUGUSTO SALCEDO QUINTERO</t>
  </si>
  <si>
    <t>JHON ERIK ANGARITA SOOLANO</t>
  </si>
  <si>
    <t>1091656070-3</t>
  </si>
  <si>
    <t>CANCELACIÓN MOVIMIENTO FINANCIERO</t>
  </si>
  <si>
    <t xml:space="preserve">BANCO AGRARIO DE COLOMBIA </t>
  </si>
  <si>
    <t xml:space="preserve">800037800-8 </t>
  </si>
  <si>
    <t>1 MES</t>
  </si>
  <si>
    <t xml:space="preserve">ARREGLOS LOCATIVOS EN LAS SEDES IMPLEMENTACIÓN PROTOCOLOS DE BIOSEGURIDAD </t>
  </si>
  <si>
    <t>JOSE ALVARO JACOME QUINTERO</t>
  </si>
  <si>
    <t xml:space="preserve">8 DIAS </t>
  </si>
  <si>
    <t>LICENCIA EDUCATIVA: CONTABILIDAD, TESORERÍA, PRESUPUESTO Y ACTIVOS FIJOS</t>
  </si>
  <si>
    <t xml:space="preserve">800182856-1 </t>
  </si>
  <si>
    <t xml:space="preserve">TNS - SA </t>
  </si>
  <si>
    <t xml:space="preserve">COMPRA DE MATERIALES DE FERRETERÍA, PARA REALIZAR ARREGLOS LOCATIVOS EN LAS SEDES, CON EL FIN DE FORTALECER LA IMPLEMENTACIÓN DE LOS PROTOCOLOS DE BIOSEGURIDAD </t>
  </si>
  <si>
    <t xml:space="preserve">LUIS ALFREDO GALVIS SANCHEZ - PAPELERIA GALVIS </t>
  </si>
  <si>
    <t>18904133-7</t>
  </si>
  <si>
    <t xml:space="preserve">5 dias </t>
  </si>
  <si>
    <t>COMPRA DE EQUIPO EQUIPO DE COMUNICACIÓN Y COMPUTACION</t>
  </si>
  <si>
    <t>2.1.2.1.1.2</t>
  </si>
  <si>
    <t xml:space="preserve">GRATUIDAD </t>
  </si>
  <si>
    <t xml:space="preserve">MATERILAES Y SUMINISTROS </t>
  </si>
  <si>
    <t>2.1.2.1.2</t>
  </si>
  <si>
    <t xml:space="preserve">DOTACION INSTITUCIONAL DE MATERIAL Y MEDIOS PEDAGOGICOS PARA EL PARENDIZAJE </t>
  </si>
  <si>
    <t>2.1.2.1.4</t>
  </si>
  <si>
    <t xml:space="preserve">MANTENIMIENTO DE INFRAESTRUCTURA EDUCATIVA </t>
  </si>
  <si>
    <t>DI008</t>
  </si>
  <si>
    <t>2.1.2.2.15</t>
  </si>
  <si>
    <t>DI009</t>
  </si>
  <si>
    <t>ADQUISICION POLIZA DE MANEJO PARA DIRECTOR Y TESORERO</t>
  </si>
  <si>
    <t xml:space="preserve">ASEGURADO RA SOLIDARIA DE COLOMBIA ENTIDAD COOPERATIVA </t>
  </si>
  <si>
    <t>2.1.2.2.10</t>
  </si>
  <si>
    <t>2.1.2.2.2</t>
  </si>
  <si>
    <t xml:space="preserve">5 DIAS </t>
  </si>
  <si>
    <t>29//11/2022</t>
  </si>
  <si>
    <t>1.2.1 GRATUIDAD</t>
  </si>
  <si>
    <t>MEN SGP</t>
  </si>
  <si>
    <t>RECURSOS DEL BALANCE</t>
  </si>
  <si>
    <t>1.3.2 RENDIMIENTO FINANCIERO</t>
  </si>
  <si>
    <t>CERTIFICADOS</t>
  </si>
  <si>
    <t>OPERACIONALES</t>
  </si>
  <si>
    <t>BANCO AGRARIO</t>
  </si>
  <si>
    <t>2.1.2.2.1 MANTENIMIENTO DE INFRAESTRUCUTURA</t>
  </si>
  <si>
    <t>FOME 1 Y 2 MEN</t>
  </si>
  <si>
    <t>2.1.2.2.15 GASTOS BANCARIOS</t>
  </si>
  <si>
    <t xml:space="preserve">2.1.2.1.1 COMPRA DE EQUIPOS DE COMUNICACIÓN Y COMPUTACIÓN </t>
  </si>
  <si>
    <t>GRATUIDAD MEN</t>
  </si>
  <si>
    <t>2.1.2.1.2 MAERIALES Y SUMINISTROS</t>
  </si>
  <si>
    <t>2.1.2.1.4 DOTACIÓN INSTITUCIONAL</t>
  </si>
  <si>
    <t>2.1.2.2.10 SEGUROS</t>
  </si>
  <si>
    <t>2.1.2.2.2. TNS</t>
  </si>
  <si>
    <t>1.2.3 FOME</t>
  </si>
  <si>
    <t>GOBERNACION NORTE DE SANTANDER</t>
  </si>
  <si>
    <t>SOLIDARIA DE COLOMBIA</t>
  </si>
  <si>
    <t>UN AÑO</t>
  </si>
  <si>
    <t>CER EL CHAMIZÓN</t>
  </si>
  <si>
    <t>29/11/2022 -  29/11/2023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</si>
</sst>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7"/>
      <color theme="1"/>
      <name val="Calibri Light"/>
      <family val="2"/>
      <scheme val="major"/>
    </font>
    <font>
      <b/>
      <sz val="7"/>
      <name val="Calibri Light"/>
      <family val="2"/>
      <scheme val="major"/>
    </font>
    <font>
      <b/>
      <sz val="7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/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vertical="center" wrapText="1" shrinkToFit="1" readingOrder="1"/>
    </xf>
    <xf numFmtId="0" fontId="5" fillId="0" borderId="1" xfId="0" applyFont="1" applyBorder="1" applyAlignment="1">
      <alignment horizontal="right" vertical="center" wrapText="1" shrinkToFit="1" readingOrder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/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0" fillId="0" borderId="1" xfId="0" applyNumberFormat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5" workbookViewId="0">
      <selection activeCell="D15" sqref="D15"/>
    </sheetView>
  </sheetViews>
  <sheetFormatPr baseColWidth="10" defaultRowHeight="15" x14ac:dyDescent="0.25"/>
  <cols>
    <col min="1" max="1" width="26.75" bestFit="1" customWidth="1"/>
    <col min="2" max="3" width="26.75" customWidth="1"/>
    <col min="4" max="4" width="22.125" customWidth="1"/>
  </cols>
  <sheetData>
    <row r="1" spans="1:4" x14ac:dyDescent="0.25">
      <c r="A1" s="49" t="s">
        <v>10</v>
      </c>
      <c r="B1" s="49"/>
      <c r="C1" s="49"/>
      <c r="D1" s="49"/>
    </row>
    <row r="3" spans="1:4" x14ac:dyDescent="0.25">
      <c r="A3" s="46" t="s">
        <v>0</v>
      </c>
      <c r="B3" s="47"/>
      <c r="C3" s="47"/>
      <c r="D3" s="47"/>
    </row>
    <row r="4" spans="1:4" x14ac:dyDescent="0.25">
      <c r="A4" s="1" t="s">
        <v>2</v>
      </c>
      <c r="B4" s="3" t="s">
        <v>7</v>
      </c>
      <c r="C4" s="3" t="s">
        <v>5</v>
      </c>
      <c r="D4" s="3" t="s">
        <v>3</v>
      </c>
    </row>
    <row r="5" spans="1:4" x14ac:dyDescent="0.25">
      <c r="A5" s="1" t="s">
        <v>1</v>
      </c>
      <c r="B5" s="1" t="s">
        <v>121</v>
      </c>
      <c r="C5" s="1" t="s">
        <v>122</v>
      </c>
      <c r="D5" s="1">
        <v>16532586</v>
      </c>
    </row>
    <row r="6" spans="1:4" x14ac:dyDescent="0.25">
      <c r="A6" s="1" t="s">
        <v>1</v>
      </c>
      <c r="B6" s="1" t="s">
        <v>123</v>
      </c>
      <c r="C6" s="1" t="s">
        <v>122</v>
      </c>
      <c r="D6" s="1">
        <v>55728</v>
      </c>
    </row>
    <row r="7" spans="1:4" x14ac:dyDescent="0.25">
      <c r="A7" s="1" t="s">
        <v>1</v>
      </c>
      <c r="B7" s="1" t="s">
        <v>137</v>
      </c>
      <c r="C7" s="1" t="s">
        <v>138</v>
      </c>
      <c r="D7" s="1">
        <v>34499500</v>
      </c>
    </row>
    <row r="8" spans="1:4" x14ac:dyDescent="0.25">
      <c r="A8" s="1" t="s">
        <v>1</v>
      </c>
      <c r="B8" s="1" t="s">
        <v>124</v>
      </c>
      <c r="C8" s="1" t="s">
        <v>127</v>
      </c>
      <c r="D8" s="1">
        <v>20715</v>
      </c>
    </row>
    <row r="9" spans="1:4" x14ac:dyDescent="0.25">
      <c r="A9" s="1" t="s">
        <v>1</v>
      </c>
      <c r="B9" s="1" t="s">
        <v>126</v>
      </c>
      <c r="C9" s="1" t="s">
        <v>125</v>
      </c>
      <c r="D9" s="1">
        <v>30000</v>
      </c>
    </row>
    <row r="10" spans="1:4" x14ac:dyDescent="0.25">
      <c r="A10" s="44" t="s">
        <v>4</v>
      </c>
      <c r="B10" s="48"/>
      <c r="C10" s="45"/>
      <c r="D10" s="4">
        <f>SUM(D5:D9)</f>
        <v>51138529</v>
      </c>
    </row>
    <row r="13" spans="1:4" x14ac:dyDescent="0.25">
      <c r="A13" s="50" t="s">
        <v>6</v>
      </c>
      <c r="B13" s="50"/>
      <c r="C13" s="50"/>
    </row>
    <row r="14" spans="1:4" x14ac:dyDescent="0.25">
      <c r="A14" s="3" t="s">
        <v>7</v>
      </c>
      <c r="B14" s="3" t="s">
        <v>5</v>
      </c>
      <c r="C14" s="3" t="s">
        <v>3</v>
      </c>
    </row>
    <row r="15" spans="1:4" x14ac:dyDescent="0.25">
      <c r="A15" s="1" t="s">
        <v>128</v>
      </c>
      <c r="B15" s="1" t="s">
        <v>129</v>
      </c>
      <c r="C15" s="1">
        <v>34521277</v>
      </c>
    </row>
    <row r="16" spans="1:4" x14ac:dyDescent="0.25">
      <c r="A16" s="1" t="s">
        <v>130</v>
      </c>
      <c r="B16" s="1" t="s">
        <v>127</v>
      </c>
      <c r="C16" s="1">
        <v>21777</v>
      </c>
    </row>
    <row r="17" spans="1:3" x14ac:dyDescent="0.25">
      <c r="A17" s="1" t="s">
        <v>131</v>
      </c>
      <c r="B17" s="1" t="s">
        <v>132</v>
      </c>
      <c r="C17" s="1">
        <v>3489100</v>
      </c>
    </row>
    <row r="18" spans="1:3" x14ac:dyDescent="0.25">
      <c r="A18" s="1" t="s">
        <v>133</v>
      </c>
      <c r="B18" s="1" t="s">
        <v>132</v>
      </c>
      <c r="C18" s="1">
        <v>6183880</v>
      </c>
    </row>
    <row r="19" spans="1:3" x14ac:dyDescent="0.25">
      <c r="A19" s="1" t="s">
        <v>134</v>
      </c>
      <c r="B19" s="1" t="s">
        <v>132</v>
      </c>
      <c r="C19" s="1">
        <v>3089240</v>
      </c>
    </row>
    <row r="20" spans="1:3" x14ac:dyDescent="0.25">
      <c r="A20" s="1" t="s">
        <v>128</v>
      </c>
      <c r="B20" s="1" t="s">
        <v>132</v>
      </c>
      <c r="C20" s="1">
        <v>1446080</v>
      </c>
    </row>
    <row r="21" spans="1:3" x14ac:dyDescent="0.25">
      <c r="A21" s="1" t="s">
        <v>135</v>
      </c>
      <c r="B21" s="1" t="s">
        <v>132</v>
      </c>
      <c r="C21" s="1">
        <v>200000</v>
      </c>
    </row>
    <row r="22" spans="1:3" x14ac:dyDescent="0.25">
      <c r="A22" s="1" t="s">
        <v>136</v>
      </c>
      <c r="B22" s="1" t="s">
        <v>132</v>
      </c>
      <c r="C22" s="1">
        <v>2000000</v>
      </c>
    </row>
    <row r="23" spans="1:3" x14ac:dyDescent="0.25">
      <c r="A23" s="44" t="s">
        <v>9</v>
      </c>
      <c r="B23" s="45"/>
      <c r="C23" s="4">
        <f>SUM(C15:C22)</f>
        <v>50951354</v>
      </c>
    </row>
    <row r="26" spans="1:3" x14ac:dyDescent="0.25">
      <c r="A26" s="5" t="s">
        <v>8</v>
      </c>
      <c r="B26" s="6">
        <f>D10-C23</f>
        <v>187175</v>
      </c>
    </row>
    <row r="27" spans="1:3" x14ac:dyDescent="0.25">
      <c r="B27" t="s">
        <v>11</v>
      </c>
    </row>
  </sheetData>
  <mergeCells count="5">
    <mergeCell ref="A23:B23"/>
    <mergeCell ref="A3:D3"/>
    <mergeCell ref="A10:C10"/>
    <mergeCell ref="A1:D1"/>
    <mergeCell ref="A13:C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4" sqref="C14"/>
    </sheetView>
  </sheetViews>
  <sheetFormatPr baseColWidth="10" defaultRowHeight="15" x14ac:dyDescent="0.25"/>
  <cols>
    <col min="1" max="1" width="2" bestFit="1" customWidth="1"/>
    <col min="2" max="2" width="42.125" customWidth="1"/>
    <col min="3" max="5" width="29.125" customWidth="1"/>
  </cols>
  <sheetData>
    <row r="1" spans="1:5" x14ac:dyDescent="0.25">
      <c r="B1" t="s">
        <v>12</v>
      </c>
    </row>
    <row r="2" spans="1:5" ht="23.25" x14ac:dyDescent="0.35">
      <c r="A2" s="51" t="s">
        <v>26</v>
      </c>
      <c r="B2" s="51"/>
      <c r="C2" s="51"/>
      <c r="D2" s="51"/>
      <c r="E2" s="51"/>
    </row>
    <row r="3" spans="1:5" ht="23.25" x14ac:dyDescent="0.35">
      <c r="A3" s="9"/>
      <c r="B3" s="9"/>
      <c r="C3" s="9"/>
      <c r="D3" s="9"/>
      <c r="E3" s="9"/>
    </row>
    <row r="4" spans="1:5" x14ac:dyDescent="0.25">
      <c r="A4" s="1"/>
      <c r="B4" s="7" t="s">
        <v>13</v>
      </c>
      <c r="C4" s="7" t="s">
        <v>24</v>
      </c>
      <c r="D4" s="7" t="s">
        <v>25</v>
      </c>
      <c r="E4" s="7" t="s">
        <v>66</v>
      </c>
    </row>
    <row r="5" spans="1:5" x14ac:dyDescent="0.25">
      <c r="A5" s="2">
        <v>1</v>
      </c>
      <c r="B5" s="52" t="s">
        <v>15</v>
      </c>
      <c r="C5" s="53"/>
      <c r="D5" s="53"/>
      <c r="E5" s="53"/>
    </row>
    <row r="6" spans="1:5" x14ac:dyDescent="0.25">
      <c r="A6" s="1"/>
      <c r="B6" s="1" t="s">
        <v>14</v>
      </c>
      <c r="C6" s="1">
        <v>51138529</v>
      </c>
      <c r="D6" s="1"/>
      <c r="E6" s="1">
        <v>51138529</v>
      </c>
    </row>
    <row r="7" spans="1:5" x14ac:dyDescent="0.25">
      <c r="A7" s="1"/>
      <c r="B7" s="8" t="s">
        <v>22</v>
      </c>
      <c r="C7" s="8">
        <f>+C6</f>
        <v>51138529</v>
      </c>
      <c r="D7" s="8">
        <f>+D6</f>
        <v>0</v>
      </c>
      <c r="E7" s="8">
        <f>+E6</f>
        <v>51138529</v>
      </c>
    </row>
    <row r="8" spans="1:5" x14ac:dyDescent="0.25">
      <c r="A8" s="2">
        <v>2</v>
      </c>
      <c r="B8" s="52" t="s">
        <v>16</v>
      </c>
      <c r="C8" s="53"/>
      <c r="D8" s="53"/>
      <c r="E8" s="53"/>
    </row>
    <row r="9" spans="1:5" x14ac:dyDescent="0.25">
      <c r="A9" s="1"/>
      <c r="B9" s="1" t="s">
        <v>17</v>
      </c>
      <c r="C9" s="1"/>
      <c r="D9" s="1"/>
      <c r="E9" s="1"/>
    </row>
    <row r="10" spans="1:5" x14ac:dyDescent="0.25">
      <c r="A10" s="1"/>
      <c r="B10" s="1" t="s">
        <v>18</v>
      </c>
      <c r="C10" s="1"/>
      <c r="D10" s="1"/>
      <c r="E10" s="1"/>
    </row>
    <row r="11" spans="1:5" x14ac:dyDescent="0.25">
      <c r="A11" s="1"/>
      <c r="B11" s="1" t="s">
        <v>19</v>
      </c>
      <c r="C11" s="1"/>
      <c r="D11" s="1"/>
      <c r="E11" s="1"/>
    </row>
    <row r="12" spans="1:5" x14ac:dyDescent="0.25">
      <c r="A12" s="1"/>
      <c r="B12" s="1" t="s">
        <v>21</v>
      </c>
      <c r="C12" s="1"/>
      <c r="D12" s="1"/>
      <c r="E12" s="1"/>
    </row>
    <row r="13" spans="1:5" x14ac:dyDescent="0.25">
      <c r="A13" s="1"/>
      <c r="B13" s="1" t="s">
        <v>20</v>
      </c>
      <c r="C13" s="1"/>
      <c r="D13" s="1"/>
      <c r="E13" s="1"/>
    </row>
    <row r="14" spans="1:5" x14ac:dyDescent="0.25">
      <c r="A14" s="1"/>
      <c r="B14" s="8" t="s">
        <v>23</v>
      </c>
      <c r="C14" s="8">
        <f>SUM(C9:C13)</f>
        <v>0</v>
      </c>
      <c r="D14" s="8">
        <f>SUM(D9:D13)</f>
        <v>0</v>
      </c>
      <c r="E14" s="8">
        <f>SUM(E9:E13)</f>
        <v>0</v>
      </c>
    </row>
    <row r="15" spans="1:5" x14ac:dyDescent="0.25">
      <c r="A15" s="2">
        <v>3</v>
      </c>
      <c r="B15" s="2" t="s">
        <v>27</v>
      </c>
      <c r="C15" s="2">
        <f>C7-C14</f>
        <v>51138529</v>
      </c>
      <c r="D15" s="2">
        <f>D7-D14</f>
        <v>0</v>
      </c>
      <c r="E15" s="2">
        <f>E7-E14</f>
        <v>51138529</v>
      </c>
    </row>
    <row r="18" spans="2:2" x14ac:dyDescent="0.25">
      <c r="B18" t="s">
        <v>28</v>
      </c>
    </row>
  </sheetData>
  <mergeCells count="3">
    <mergeCell ref="A2:E2"/>
    <mergeCell ref="B8:E8"/>
    <mergeCell ref="B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F9" sqref="F9"/>
    </sheetView>
  </sheetViews>
  <sheetFormatPr baseColWidth="10" defaultRowHeight="15" x14ac:dyDescent="0.25"/>
  <cols>
    <col min="4" max="4" width="27.875" customWidth="1"/>
  </cols>
  <sheetData>
    <row r="3" spans="1:7" ht="21" x14ac:dyDescent="0.25">
      <c r="A3" s="10" t="s">
        <v>29</v>
      </c>
      <c r="B3" s="10" t="s">
        <v>30</v>
      </c>
      <c r="C3" s="10" t="s">
        <v>31</v>
      </c>
      <c r="D3" s="11" t="s">
        <v>32</v>
      </c>
      <c r="E3" s="12" t="s">
        <v>33</v>
      </c>
      <c r="F3" s="11" t="s">
        <v>34</v>
      </c>
      <c r="G3" s="11" t="s">
        <v>35</v>
      </c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4" sqref="D14"/>
    </sheetView>
  </sheetViews>
  <sheetFormatPr baseColWidth="10" defaultRowHeight="15" x14ac:dyDescent="0.25"/>
  <cols>
    <col min="1" max="1" width="23.375" bestFit="1" customWidth="1"/>
    <col min="2" max="2" width="18.75" customWidth="1"/>
    <col min="3" max="3" width="19.125" customWidth="1"/>
    <col min="4" max="4" width="13.375" customWidth="1"/>
    <col min="5" max="5" width="18.625" customWidth="1"/>
    <col min="6" max="6" width="23" bestFit="1" customWidth="1"/>
  </cols>
  <sheetData>
    <row r="1" spans="1:6" ht="53.25" customHeight="1" x14ac:dyDescent="0.25">
      <c r="A1" s="13" t="s">
        <v>37</v>
      </c>
      <c r="B1" s="13" t="s">
        <v>38</v>
      </c>
      <c r="C1" s="13" t="s">
        <v>39</v>
      </c>
      <c r="D1" s="13" t="s">
        <v>3</v>
      </c>
      <c r="E1" s="13" t="s">
        <v>36</v>
      </c>
      <c r="F1" s="13" t="s">
        <v>40</v>
      </c>
    </row>
    <row r="2" spans="1:6" x14ac:dyDescent="0.25">
      <c r="A2" s="43">
        <v>44894</v>
      </c>
      <c r="B2" s="1" t="s">
        <v>139</v>
      </c>
      <c r="C2" s="1" t="s">
        <v>140</v>
      </c>
      <c r="D2" s="1">
        <v>200000</v>
      </c>
      <c r="E2" s="1" t="s">
        <v>141</v>
      </c>
      <c r="F2" s="1" t="s">
        <v>142</v>
      </c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topLeftCell="A6" workbookViewId="0">
      <selection activeCell="A18" sqref="A18"/>
    </sheetView>
  </sheetViews>
  <sheetFormatPr baseColWidth="10" defaultColWidth="11.375" defaultRowHeight="9" x14ac:dyDescent="0.15"/>
  <cols>
    <col min="1" max="1" width="11.375" style="22"/>
    <col min="2" max="2" width="8.375" style="22" customWidth="1"/>
    <col min="3" max="3" width="9.375" style="22" customWidth="1"/>
    <col min="4" max="4" width="11.375" style="25"/>
    <col min="5" max="5" width="21.75" style="22" customWidth="1"/>
    <col min="6" max="6" width="13.125" style="22" customWidth="1"/>
    <col min="7" max="7" width="12.875" style="36" customWidth="1"/>
    <col min="8" max="9" width="11.375" style="22"/>
    <col min="10" max="10" width="6.25" style="22" customWidth="1"/>
    <col min="11" max="13" width="11.375" style="22"/>
    <col min="14" max="14" width="13.875" style="22" customWidth="1"/>
    <col min="15" max="15" width="11.375" style="22"/>
    <col min="16" max="16" width="14.75" style="22" customWidth="1"/>
    <col min="17" max="17" width="13.25" style="22" customWidth="1"/>
    <col min="18" max="18" width="14.75" style="22" customWidth="1"/>
    <col min="19" max="25" width="11.375" style="22"/>
    <col min="26" max="26" width="12.375" style="22" customWidth="1"/>
    <col min="27" max="16384" width="11.375" style="22"/>
  </cols>
  <sheetData>
    <row r="1" spans="1:26" ht="50.25" customHeight="1" x14ac:dyDescent="0.15">
      <c r="A1" s="16" t="s">
        <v>41</v>
      </c>
      <c r="B1" s="17" t="s">
        <v>42</v>
      </c>
      <c r="C1" s="18" t="s">
        <v>43</v>
      </c>
      <c r="D1" s="18" t="s">
        <v>44</v>
      </c>
      <c r="E1" s="19" t="s">
        <v>45</v>
      </c>
      <c r="F1" s="17" t="s">
        <v>46</v>
      </c>
      <c r="G1" s="20" t="s">
        <v>47</v>
      </c>
      <c r="H1" s="18" t="s">
        <v>48</v>
      </c>
      <c r="I1" s="20" t="s">
        <v>49</v>
      </c>
      <c r="J1" s="18" t="s">
        <v>50</v>
      </c>
      <c r="K1" s="18" t="s">
        <v>51</v>
      </c>
      <c r="L1" s="18" t="s">
        <v>52</v>
      </c>
      <c r="M1" s="18" t="s">
        <v>53</v>
      </c>
      <c r="N1" s="21" t="s">
        <v>54</v>
      </c>
      <c r="O1" s="21" t="s">
        <v>7</v>
      </c>
      <c r="P1" s="21" t="s">
        <v>55</v>
      </c>
      <c r="Q1" s="21" t="s">
        <v>56</v>
      </c>
      <c r="R1" s="21" t="s">
        <v>57</v>
      </c>
      <c r="S1" s="21" t="s">
        <v>58</v>
      </c>
      <c r="T1" s="21" t="s">
        <v>59</v>
      </c>
      <c r="U1" s="21" t="s">
        <v>60</v>
      </c>
      <c r="V1" s="21" t="s">
        <v>61</v>
      </c>
      <c r="W1" s="21" t="s">
        <v>62</v>
      </c>
      <c r="X1" s="21" t="s">
        <v>63</v>
      </c>
      <c r="Y1" s="21" t="s">
        <v>64</v>
      </c>
      <c r="Z1" s="18" t="s">
        <v>65</v>
      </c>
    </row>
    <row r="2" spans="1:26" s="30" customFormat="1" ht="116.25" customHeight="1" x14ac:dyDescent="0.25">
      <c r="A2" s="23">
        <v>1</v>
      </c>
      <c r="B2" s="23" t="s">
        <v>71</v>
      </c>
      <c r="C2" s="27">
        <v>1</v>
      </c>
      <c r="D2" s="28">
        <v>44684</v>
      </c>
      <c r="E2" s="15" t="s">
        <v>79</v>
      </c>
      <c r="F2" s="26" t="s">
        <v>80</v>
      </c>
      <c r="G2" s="34" t="s">
        <v>81</v>
      </c>
      <c r="H2" s="23">
        <v>1</v>
      </c>
      <c r="I2" s="32">
        <v>19443600</v>
      </c>
      <c r="J2" s="23"/>
      <c r="K2" s="23" t="s">
        <v>82</v>
      </c>
      <c r="L2" s="29">
        <v>44684</v>
      </c>
      <c r="M2" s="29">
        <v>44691</v>
      </c>
      <c r="N2" s="26" t="s">
        <v>83</v>
      </c>
      <c r="O2" s="26" t="s">
        <v>84</v>
      </c>
      <c r="P2" s="26" t="s">
        <v>85</v>
      </c>
      <c r="Q2" s="26" t="s">
        <v>86</v>
      </c>
      <c r="R2" s="26" t="s">
        <v>87</v>
      </c>
      <c r="S2" s="23"/>
      <c r="T2" s="23"/>
      <c r="U2" s="23"/>
      <c r="V2" s="23"/>
      <c r="W2" s="23"/>
      <c r="X2" s="23"/>
      <c r="Y2" s="29">
        <v>44691</v>
      </c>
      <c r="Z2" s="23"/>
    </row>
    <row r="3" spans="1:26" s="30" customFormat="1" ht="117" customHeight="1" x14ac:dyDescent="0.25">
      <c r="A3" s="23">
        <v>2</v>
      </c>
      <c r="B3" s="23" t="s">
        <v>72</v>
      </c>
      <c r="C3" s="27">
        <v>2</v>
      </c>
      <c r="D3" s="28">
        <v>44684</v>
      </c>
      <c r="E3" s="14" t="s">
        <v>79</v>
      </c>
      <c r="F3" s="26" t="s">
        <v>88</v>
      </c>
      <c r="G3" s="34" t="s">
        <v>89</v>
      </c>
      <c r="H3" s="23">
        <v>2</v>
      </c>
      <c r="I3" s="32">
        <v>4510000</v>
      </c>
      <c r="J3" s="23"/>
      <c r="K3" s="23" t="s">
        <v>82</v>
      </c>
      <c r="L3" s="29">
        <v>44684</v>
      </c>
      <c r="M3" s="29">
        <v>44691</v>
      </c>
      <c r="N3" s="26" t="s">
        <v>83</v>
      </c>
      <c r="O3" s="26" t="s">
        <v>84</v>
      </c>
      <c r="P3" s="26" t="s">
        <v>85</v>
      </c>
      <c r="Q3" s="26" t="s">
        <v>86</v>
      </c>
      <c r="R3" s="26" t="s">
        <v>87</v>
      </c>
      <c r="S3" s="23"/>
      <c r="T3" s="23"/>
      <c r="U3" s="23"/>
      <c r="V3" s="23"/>
      <c r="W3" s="23"/>
      <c r="X3" s="23"/>
      <c r="Y3" s="29">
        <v>44691</v>
      </c>
      <c r="Z3" s="23"/>
    </row>
    <row r="4" spans="1:26" s="30" customFormat="1" ht="24.75" customHeight="1" x14ac:dyDescent="0.25">
      <c r="A4" s="23">
        <v>3</v>
      </c>
      <c r="B4" s="23" t="s">
        <v>73</v>
      </c>
      <c r="C4" s="27"/>
      <c r="D4" s="28">
        <v>44712</v>
      </c>
      <c r="E4" s="26" t="s">
        <v>90</v>
      </c>
      <c r="F4" s="31" t="s">
        <v>91</v>
      </c>
      <c r="G4" s="35" t="s">
        <v>92</v>
      </c>
      <c r="H4" s="23">
        <v>3</v>
      </c>
      <c r="I4" s="32">
        <v>14518</v>
      </c>
      <c r="J4" s="23"/>
      <c r="K4" s="23" t="s">
        <v>93</v>
      </c>
      <c r="L4" s="29"/>
      <c r="M4" s="29"/>
      <c r="N4" s="23"/>
      <c r="O4" s="40" t="s">
        <v>113</v>
      </c>
      <c r="P4" s="26"/>
      <c r="Q4" s="26"/>
      <c r="R4" s="26"/>
      <c r="S4" s="23"/>
      <c r="T4" s="23"/>
      <c r="U4" s="23"/>
      <c r="V4" s="23"/>
      <c r="W4" s="23"/>
      <c r="X4" s="23"/>
      <c r="Y4" s="29"/>
      <c r="Z4" s="23"/>
    </row>
    <row r="5" spans="1:26" s="30" customFormat="1" ht="27" x14ac:dyDescent="0.25">
      <c r="A5" s="23">
        <v>4</v>
      </c>
      <c r="B5" s="23" t="s">
        <v>74</v>
      </c>
      <c r="C5" s="27">
        <v>4</v>
      </c>
      <c r="D5" s="28">
        <v>44748</v>
      </c>
      <c r="E5" s="26" t="s">
        <v>94</v>
      </c>
      <c r="F5" s="26" t="s">
        <v>95</v>
      </c>
      <c r="G5" s="34">
        <v>131666867</v>
      </c>
      <c r="H5" s="23">
        <v>4</v>
      </c>
      <c r="I5" s="32">
        <v>5690000</v>
      </c>
      <c r="J5" s="23"/>
      <c r="K5" s="23" t="s">
        <v>96</v>
      </c>
      <c r="L5" s="29">
        <v>44748</v>
      </c>
      <c r="M5" s="29">
        <v>44757</v>
      </c>
      <c r="N5" s="26" t="s">
        <v>83</v>
      </c>
      <c r="O5" s="26" t="s">
        <v>84</v>
      </c>
      <c r="P5" s="26" t="s">
        <v>85</v>
      </c>
      <c r="Q5" s="26" t="s">
        <v>86</v>
      </c>
      <c r="R5" s="26" t="s">
        <v>87</v>
      </c>
      <c r="S5" s="23"/>
      <c r="T5" s="23"/>
      <c r="U5" s="23"/>
      <c r="V5" s="23"/>
      <c r="W5" s="23"/>
      <c r="X5" s="23"/>
      <c r="Y5" s="29">
        <v>44757</v>
      </c>
      <c r="Z5" s="23"/>
    </row>
    <row r="6" spans="1:26" s="30" customFormat="1" ht="27" x14ac:dyDescent="0.25">
      <c r="A6" s="23">
        <v>5</v>
      </c>
      <c r="B6" s="23" t="s">
        <v>75</v>
      </c>
      <c r="C6" s="27">
        <v>5</v>
      </c>
      <c r="D6" s="28">
        <v>44748</v>
      </c>
      <c r="E6" s="33" t="s">
        <v>97</v>
      </c>
      <c r="F6" s="23" t="s">
        <v>98</v>
      </c>
      <c r="G6" s="34" t="s">
        <v>99</v>
      </c>
      <c r="H6" s="23">
        <v>5</v>
      </c>
      <c r="I6" s="32">
        <v>2000000</v>
      </c>
      <c r="J6" s="23"/>
      <c r="K6" s="23" t="s">
        <v>69</v>
      </c>
      <c r="L6" s="29"/>
      <c r="M6" s="29"/>
      <c r="N6" s="23"/>
      <c r="O6" s="26" t="s">
        <v>118</v>
      </c>
      <c r="P6" s="26" t="s">
        <v>106</v>
      </c>
      <c r="Q6" s="26" t="s">
        <v>86</v>
      </c>
      <c r="R6" s="26" t="s">
        <v>87</v>
      </c>
      <c r="S6" s="23"/>
      <c r="T6" s="23"/>
      <c r="U6" s="23"/>
      <c r="V6" s="23"/>
      <c r="W6" s="23"/>
      <c r="X6" s="23"/>
      <c r="Y6" s="29"/>
      <c r="Z6" s="23"/>
    </row>
    <row r="7" spans="1:26" s="30" customFormat="1" ht="76.5" customHeight="1" x14ac:dyDescent="0.25">
      <c r="A7" s="23">
        <v>6</v>
      </c>
      <c r="B7" s="23" t="s">
        <v>76</v>
      </c>
      <c r="C7" s="27">
        <v>6</v>
      </c>
      <c r="D7" s="28">
        <v>44754</v>
      </c>
      <c r="E7" s="26" t="s">
        <v>100</v>
      </c>
      <c r="F7" s="26" t="s">
        <v>88</v>
      </c>
      <c r="G7" s="34" t="s">
        <v>89</v>
      </c>
      <c r="H7" s="23">
        <v>6</v>
      </c>
      <c r="I7" s="32">
        <v>4885900</v>
      </c>
      <c r="J7" s="23"/>
      <c r="K7" s="23" t="s">
        <v>82</v>
      </c>
      <c r="L7" s="37">
        <v>44754</v>
      </c>
      <c r="M7" s="29">
        <v>44759</v>
      </c>
      <c r="N7" s="26" t="s">
        <v>83</v>
      </c>
      <c r="O7" s="26" t="s">
        <v>84</v>
      </c>
      <c r="P7" s="26" t="s">
        <v>85</v>
      </c>
      <c r="Q7" s="26" t="s">
        <v>86</v>
      </c>
      <c r="R7" s="26" t="s">
        <v>87</v>
      </c>
      <c r="S7" s="23"/>
      <c r="T7" s="23"/>
      <c r="U7" s="23"/>
      <c r="V7" s="23"/>
      <c r="W7" s="23"/>
      <c r="X7" s="23"/>
      <c r="Y7" s="29">
        <v>44759</v>
      </c>
      <c r="Z7" s="23"/>
    </row>
    <row r="8" spans="1:26" s="30" customFormat="1" ht="27" x14ac:dyDescent="0.25">
      <c r="A8" s="23">
        <v>7</v>
      </c>
      <c r="B8" s="23" t="s">
        <v>77</v>
      </c>
      <c r="C8" s="27">
        <v>7</v>
      </c>
      <c r="D8" s="28">
        <v>44757</v>
      </c>
      <c r="E8" s="33" t="s">
        <v>104</v>
      </c>
      <c r="F8" s="26" t="s">
        <v>101</v>
      </c>
      <c r="G8" s="27" t="s">
        <v>102</v>
      </c>
      <c r="H8" s="38">
        <v>7</v>
      </c>
      <c r="I8" s="39">
        <v>1059100</v>
      </c>
      <c r="J8" s="38"/>
      <c r="K8" s="38" t="s">
        <v>103</v>
      </c>
      <c r="L8" s="37">
        <v>44757</v>
      </c>
      <c r="M8" s="29">
        <v>44762</v>
      </c>
      <c r="N8" s="23" t="s">
        <v>67</v>
      </c>
      <c r="O8" s="23" t="s">
        <v>105</v>
      </c>
      <c r="P8" s="26" t="s">
        <v>106</v>
      </c>
      <c r="Q8" s="26" t="s">
        <v>86</v>
      </c>
      <c r="R8" s="26" t="s">
        <v>87</v>
      </c>
      <c r="S8" s="23"/>
      <c r="T8" s="23"/>
      <c r="U8" s="23"/>
      <c r="V8" s="23"/>
      <c r="W8" s="23"/>
      <c r="X8" s="23"/>
      <c r="Y8" s="29">
        <v>44762</v>
      </c>
      <c r="Z8" s="23"/>
    </row>
    <row r="9" spans="1:26" s="30" customFormat="1" ht="27" x14ac:dyDescent="0.25">
      <c r="A9" s="40">
        <v>8</v>
      </c>
      <c r="B9" s="23" t="s">
        <v>77</v>
      </c>
      <c r="C9" s="27">
        <v>7</v>
      </c>
      <c r="D9" s="28">
        <v>44757</v>
      </c>
      <c r="E9" s="24" t="s">
        <v>107</v>
      </c>
      <c r="F9" s="26" t="s">
        <v>101</v>
      </c>
      <c r="G9" s="27" t="s">
        <v>102</v>
      </c>
      <c r="H9" s="38">
        <v>7</v>
      </c>
      <c r="I9" s="41">
        <v>5363880</v>
      </c>
      <c r="J9" s="23"/>
      <c r="K9" s="38" t="s">
        <v>103</v>
      </c>
      <c r="L9" s="37">
        <v>44757</v>
      </c>
      <c r="M9" s="29">
        <v>44762</v>
      </c>
      <c r="N9" s="23" t="s">
        <v>67</v>
      </c>
      <c r="O9" s="26" t="s">
        <v>108</v>
      </c>
      <c r="P9" s="26" t="s">
        <v>106</v>
      </c>
      <c r="Q9" s="26" t="s">
        <v>86</v>
      </c>
      <c r="R9" s="26" t="s">
        <v>87</v>
      </c>
      <c r="S9" s="23"/>
      <c r="T9" s="23"/>
      <c r="U9" s="23"/>
      <c r="V9" s="23"/>
      <c r="W9" s="23"/>
      <c r="X9" s="23"/>
      <c r="Y9" s="29">
        <v>44762</v>
      </c>
      <c r="Z9" s="23"/>
    </row>
    <row r="10" spans="1:26" s="30" customFormat="1" ht="36" x14ac:dyDescent="0.25">
      <c r="A10" s="40">
        <v>9</v>
      </c>
      <c r="B10" s="23" t="s">
        <v>77</v>
      </c>
      <c r="C10" s="27">
        <v>7</v>
      </c>
      <c r="D10" s="28">
        <v>44757</v>
      </c>
      <c r="E10" s="26" t="s">
        <v>109</v>
      </c>
      <c r="F10" s="26" t="s">
        <v>101</v>
      </c>
      <c r="G10" s="27" t="s">
        <v>102</v>
      </c>
      <c r="H10" s="38">
        <v>7</v>
      </c>
      <c r="I10" s="41">
        <v>3089240</v>
      </c>
      <c r="J10" s="23"/>
      <c r="K10" s="38" t="s">
        <v>103</v>
      </c>
      <c r="L10" s="37">
        <v>44757</v>
      </c>
      <c r="M10" s="29">
        <v>44762</v>
      </c>
      <c r="N10" s="23" t="s">
        <v>67</v>
      </c>
      <c r="O10" s="40" t="s">
        <v>110</v>
      </c>
      <c r="P10" s="26" t="s">
        <v>106</v>
      </c>
      <c r="Q10" s="26" t="s">
        <v>86</v>
      </c>
      <c r="R10" s="26" t="s">
        <v>87</v>
      </c>
      <c r="S10" s="23"/>
      <c r="T10" s="23"/>
      <c r="U10" s="23"/>
      <c r="V10" s="23"/>
      <c r="W10" s="23"/>
      <c r="X10" s="23"/>
      <c r="Y10" s="29">
        <v>44762</v>
      </c>
      <c r="Z10" s="23"/>
    </row>
    <row r="11" spans="1:26" s="30" customFormat="1" ht="27" x14ac:dyDescent="0.25">
      <c r="A11" s="40">
        <v>10</v>
      </c>
      <c r="B11" s="23" t="s">
        <v>77</v>
      </c>
      <c r="C11" s="27">
        <v>7</v>
      </c>
      <c r="D11" s="28">
        <v>44757</v>
      </c>
      <c r="E11" s="26" t="s">
        <v>111</v>
      </c>
      <c r="F11" s="26" t="s">
        <v>101</v>
      </c>
      <c r="G11" s="27" t="s">
        <v>102</v>
      </c>
      <c r="H11" s="38">
        <v>7</v>
      </c>
      <c r="I11" s="41">
        <v>1446080</v>
      </c>
      <c r="J11" s="23"/>
      <c r="K11" s="40"/>
      <c r="L11" s="29"/>
      <c r="M11" s="29"/>
      <c r="N11" s="23"/>
      <c r="O11" s="40" t="s">
        <v>84</v>
      </c>
      <c r="P11" s="26" t="s">
        <v>106</v>
      </c>
      <c r="Q11" s="26" t="s">
        <v>86</v>
      </c>
      <c r="R11" s="26" t="s">
        <v>87</v>
      </c>
      <c r="S11" s="23"/>
      <c r="T11" s="23"/>
      <c r="U11" s="23"/>
      <c r="V11" s="23"/>
      <c r="W11" s="23"/>
      <c r="X11" s="23"/>
      <c r="Y11" s="29">
        <v>44762</v>
      </c>
      <c r="Z11" s="29"/>
    </row>
    <row r="12" spans="1:26" s="30" customFormat="1" ht="18" x14ac:dyDescent="0.25">
      <c r="A12" s="40">
        <v>11</v>
      </c>
      <c r="B12" s="23" t="s">
        <v>112</v>
      </c>
      <c r="C12" s="27">
        <v>8</v>
      </c>
      <c r="D12" s="28">
        <v>44771</v>
      </c>
      <c r="E12" s="26" t="s">
        <v>90</v>
      </c>
      <c r="F12" s="31" t="s">
        <v>91</v>
      </c>
      <c r="G12" s="27" t="s">
        <v>92</v>
      </c>
      <c r="H12" s="23">
        <v>8</v>
      </c>
      <c r="I12" s="41">
        <v>7259</v>
      </c>
      <c r="J12" s="23"/>
      <c r="K12" s="40"/>
      <c r="L12" s="37"/>
      <c r="M12" s="29"/>
      <c r="N12" s="23"/>
      <c r="O12" s="40" t="s">
        <v>113</v>
      </c>
      <c r="P12" s="42"/>
      <c r="Q12" s="26"/>
      <c r="R12" s="26"/>
      <c r="S12" s="29"/>
      <c r="T12" s="23"/>
      <c r="U12" s="40"/>
      <c r="V12" s="40"/>
      <c r="W12" s="23"/>
      <c r="X12" s="23"/>
      <c r="Y12" s="29"/>
      <c r="Z12" s="29"/>
    </row>
    <row r="13" spans="1:26" s="30" customFormat="1" ht="36" x14ac:dyDescent="0.25">
      <c r="A13" s="40">
        <v>12</v>
      </c>
      <c r="B13" s="23" t="s">
        <v>114</v>
      </c>
      <c r="C13" s="27">
        <v>9</v>
      </c>
      <c r="D13" s="28">
        <v>44894</v>
      </c>
      <c r="E13" s="26" t="s">
        <v>115</v>
      </c>
      <c r="F13" s="26" t="s">
        <v>116</v>
      </c>
      <c r="G13" s="27" t="s">
        <v>70</v>
      </c>
      <c r="H13" s="40">
        <v>9</v>
      </c>
      <c r="I13" s="41">
        <v>200000</v>
      </c>
      <c r="J13" s="23"/>
      <c r="K13" s="40" t="s">
        <v>68</v>
      </c>
      <c r="L13" s="29">
        <v>44894</v>
      </c>
      <c r="M13" s="29">
        <v>45259</v>
      </c>
      <c r="N13" s="23" t="s">
        <v>67</v>
      </c>
      <c r="O13" s="40" t="s">
        <v>117</v>
      </c>
      <c r="P13" s="26" t="s">
        <v>106</v>
      </c>
      <c r="Q13" s="26" t="s">
        <v>86</v>
      </c>
      <c r="R13" s="26" t="s">
        <v>87</v>
      </c>
      <c r="S13" s="29"/>
      <c r="T13" s="23"/>
      <c r="U13" s="40"/>
      <c r="V13" s="40"/>
      <c r="W13" s="23"/>
      <c r="X13" s="23"/>
      <c r="Y13" s="29">
        <v>45259</v>
      </c>
      <c r="Z13" s="29"/>
    </row>
    <row r="14" spans="1:26" s="30" customFormat="1" ht="27" x14ac:dyDescent="0.25">
      <c r="A14" s="40">
        <v>13</v>
      </c>
      <c r="B14" s="23" t="s">
        <v>78</v>
      </c>
      <c r="C14" s="27">
        <v>10</v>
      </c>
      <c r="D14" s="28">
        <v>44888</v>
      </c>
      <c r="E14" s="26" t="s">
        <v>104</v>
      </c>
      <c r="F14" s="26" t="s">
        <v>101</v>
      </c>
      <c r="G14" s="27" t="s">
        <v>102</v>
      </c>
      <c r="H14" s="40">
        <v>10</v>
      </c>
      <c r="I14" s="41">
        <v>2430000</v>
      </c>
      <c r="J14" s="23"/>
      <c r="K14" s="40" t="s">
        <v>119</v>
      </c>
      <c r="L14" s="29">
        <v>44888</v>
      </c>
      <c r="M14" s="29">
        <v>44894</v>
      </c>
      <c r="N14" s="23" t="s">
        <v>67</v>
      </c>
      <c r="O14" s="23" t="s">
        <v>105</v>
      </c>
      <c r="P14" s="26" t="s">
        <v>106</v>
      </c>
      <c r="Q14" s="26" t="s">
        <v>86</v>
      </c>
      <c r="R14" s="26" t="s">
        <v>87</v>
      </c>
      <c r="S14" s="29"/>
      <c r="T14" s="23"/>
      <c r="U14" s="40"/>
      <c r="V14" s="40"/>
      <c r="W14" s="23"/>
      <c r="X14" s="23"/>
      <c r="Y14" s="37" t="s">
        <v>120</v>
      </c>
      <c r="Z14" s="2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 Y GASTOS</vt:lpstr>
      <vt:lpstr>ESTADO DE TESORERIA</vt:lpstr>
      <vt:lpstr>CUENTAS POR PAGAR</vt:lpstr>
      <vt:lpstr>POLIZAS</vt:lpstr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AMENDOZA</dc:creator>
  <cp:lastModifiedBy>chamizon</cp:lastModifiedBy>
  <dcterms:created xsi:type="dcterms:W3CDTF">2022-07-01T14:23:10Z</dcterms:created>
  <dcterms:modified xsi:type="dcterms:W3CDTF">2023-02-21T22:12:39Z</dcterms:modified>
</cp:coreProperties>
</file>