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Estudiante\Desktop\"/>
    </mc:Choice>
  </mc:AlternateContent>
  <xr:revisionPtr revIDLastSave="0" documentId="8_{978814AA-9AA3-462E-B68D-68200558C0BF}" xr6:coauthVersionLast="47" xr6:coauthVersionMax="47" xr10:uidLastSave="{00000000-0000-0000-0000-000000000000}"/>
  <bookViews>
    <workbookView xWindow="-120" yWindow="-120" windowWidth="20730" windowHeight="11160" activeTab="1" xr2:uid="{BA8DF9ED-267C-4778-AF06-9245228D4717}"/>
  </bookViews>
  <sheets>
    <sheet name="Institución" sheetId="58" r:id="rId1"/>
    <sheet name="Autoevaluación" sheetId="1" r:id="rId2"/>
    <sheet name="Directiva" sheetId="2" r:id="rId3"/>
    <sheet name="Academica" sheetId="4" r:id="rId4"/>
    <sheet name="Admon" sheetId="6" r:id="rId5"/>
    <sheet name="Comunidad" sheetId="5" r:id="rId6"/>
  </sheets>
  <calcPr calcId="181029"/>
</workbook>
</file>

<file path=xl/calcChain.xml><?xml version="1.0" encoding="utf-8"?>
<calcChain xmlns="http://schemas.openxmlformats.org/spreadsheetml/2006/main">
  <c r="F4" i="2" l="1"/>
  <c r="F10" i="2"/>
  <c r="S7" i="1"/>
  <c r="H4" i="2"/>
  <c r="H10" i="2"/>
  <c r="T7" i="1"/>
  <c r="U7" i="1"/>
  <c r="R4" i="2"/>
  <c r="R10" i="2"/>
  <c r="S8" i="1"/>
  <c r="T8" i="1"/>
  <c r="U8" i="1"/>
  <c r="S9" i="1"/>
  <c r="T9" i="1"/>
  <c r="U9" i="1"/>
  <c r="T4" i="2"/>
  <c r="T10" i="2"/>
  <c r="S10" i="1"/>
  <c r="K6" i="6"/>
  <c r="T10" i="1"/>
  <c r="U10" i="1"/>
  <c r="S11" i="1"/>
  <c r="D4" i="2"/>
  <c r="D10" i="2"/>
  <c r="U100" i="1"/>
  <c r="U87" i="1"/>
  <c r="U92" i="1"/>
  <c r="U91" i="1"/>
  <c r="U90" i="1"/>
  <c r="R5" i="6"/>
  <c r="U89" i="1"/>
  <c r="I4" i="2"/>
  <c r="P4" i="2"/>
  <c r="U4" i="2"/>
  <c r="S13" i="1"/>
  <c r="T13" i="1"/>
  <c r="U13" i="1"/>
  <c r="D5" i="2"/>
  <c r="S14" i="1"/>
  <c r="T14" i="1"/>
  <c r="U14" i="1"/>
  <c r="T5" i="2"/>
  <c r="S15" i="1"/>
  <c r="T15" i="1"/>
  <c r="N5" i="2"/>
  <c r="U15" i="1"/>
  <c r="S16" i="1"/>
  <c r="K5" i="2"/>
  <c r="T16" i="1"/>
  <c r="U16" i="1"/>
  <c r="S20" i="1"/>
  <c r="T20" i="1"/>
  <c r="U20" i="1"/>
  <c r="D6" i="2"/>
  <c r="S21" i="1"/>
  <c r="T21" i="1"/>
  <c r="U21" i="1"/>
  <c r="S22" i="1"/>
  <c r="T22" i="1"/>
  <c r="U22" i="1"/>
  <c r="F6" i="2"/>
  <c r="S23" i="1"/>
  <c r="K6" i="2"/>
  <c r="T23" i="1"/>
  <c r="U23" i="1"/>
  <c r="U6" i="2"/>
  <c r="S30" i="1"/>
  <c r="T30" i="1"/>
  <c r="U30" i="1"/>
  <c r="S31" i="1"/>
  <c r="T31" i="1"/>
  <c r="U31" i="1"/>
  <c r="S32" i="1"/>
  <c r="T32" i="1"/>
  <c r="U32" i="1"/>
  <c r="S33" i="1"/>
  <c r="K7" i="2"/>
  <c r="T33" i="1"/>
  <c r="U33" i="1"/>
  <c r="U7" i="2"/>
  <c r="S36" i="1"/>
  <c r="T36" i="1"/>
  <c r="U36" i="1"/>
  <c r="D8" i="2"/>
  <c r="S37" i="1"/>
  <c r="T37" i="1"/>
  <c r="U37" i="1"/>
  <c r="S38" i="1"/>
  <c r="T38" i="1"/>
  <c r="U38" i="1"/>
  <c r="S39" i="1"/>
  <c r="K8" i="2"/>
  <c r="T39" i="1"/>
  <c r="U39" i="1"/>
  <c r="U8" i="2"/>
  <c r="S47" i="1"/>
  <c r="T47" i="1"/>
  <c r="U47" i="1"/>
  <c r="S48" i="1"/>
  <c r="T48" i="1"/>
  <c r="U48" i="1"/>
  <c r="S49" i="1"/>
  <c r="T49" i="1"/>
  <c r="U49" i="1"/>
  <c r="D9" i="2"/>
  <c r="S50" i="1"/>
  <c r="T50" i="1"/>
  <c r="P9" i="2"/>
  <c r="U50" i="1"/>
  <c r="U9" i="2"/>
  <c r="S55" i="1"/>
  <c r="T55" i="1"/>
  <c r="U55" i="1"/>
  <c r="T4" i="4"/>
  <c r="S56" i="1"/>
  <c r="J4" i="4"/>
  <c r="T56" i="1"/>
  <c r="U56" i="1"/>
  <c r="S57" i="1"/>
  <c r="T57" i="1"/>
  <c r="U57" i="1"/>
  <c r="D4" i="4"/>
  <c r="S58" i="1"/>
  <c r="T58" i="1"/>
  <c r="P4" i="4"/>
  <c r="U58" i="1"/>
  <c r="S62" i="1"/>
  <c r="T62" i="1"/>
  <c r="M5" i="4"/>
  <c r="U62" i="1"/>
  <c r="S63" i="1"/>
  <c r="I5" i="4"/>
  <c r="T63" i="1"/>
  <c r="U63" i="1"/>
  <c r="S64" i="1"/>
  <c r="T64" i="1"/>
  <c r="U64" i="1"/>
  <c r="F5" i="4"/>
  <c r="S65" i="1"/>
  <c r="T65" i="1"/>
  <c r="U65" i="1"/>
  <c r="U5" i="4"/>
  <c r="C6" i="4"/>
  <c r="S68" i="1"/>
  <c r="T68" i="1"/>
  <c r="U68" i="1"/>
  <c r="S69" i="1"/>
  <c r="T69" i="1"/>
  <c r="U69" i="1"/>
  <c r="S70" i="1"/>
  <c r="T70" i="1"/>
  <c r="O6" i="4"/>
  <c r="U70" i="1"/>
  <c r="S71" i="1"/>
  <c r="K6" i="4"/>
  <c r="T71" i="1"/>
  <c r="P6" i="4"/>
  <c r="U71" i="1"/>
  <c r="U6" i="4"/>
  <c r="C7" i="4"/>
  <c r="S74" i="1"/>
  <c r="T74" i="1"/>
  <c r="U74" i="1"/>
  <c r="S75" i="1"/>
  <c r="T75" i="1"/>
  <c r="U75" i="1"/>
  <c r="S76" i="1"/>
  <c r="J7" i="4"/>
  <c r="T76" i="1"/>
  <c r="O7" i="4"/>
  <c r="U76" i="1"/>
  <c r="F7" i="4"/>
  <c r="S77" i="1"/>
  <c r="T77" i="1"/>
  <c r="U77" i="1"/>
  <c r="U7" i="4"/>
  <c r="S84" i="1"/>
  <c r="T84" i="1"/>
  <c r="U84" i="1"/>
  <c r="S85" i="1"/>
  <c r="T85" i="1"/>
  <c r="U85" i="1"/>
  <c r="S86" i="1"/>
  <c r="T86" i="1"/>
  <c r="U86" i="1"/>
  <c r="F4" i="6"/>
  <c r="F10" i="6" s="1"/>
  <c r="S87" i="1"/>
  <c r="I4" i="6"/>
  <c r="I10" i="6"/>
  <c r="T87" i="1"/>
  <c r="P4" i="6"/>
  <c r="S89" i="1"/>
  <c r="H5" i="6"/>
  <c r="T89" i="1"/>
  <c r="S90" i="1"/>
  <c r="T90" i="1"/>
  <c r="S91" i="1"/>
  <c r="J5" i="6"/>
  <c r="J10" i="6" s="1"/>
  <c r="T91" i="1"/>
  <c r="O5" i="6"/>
  <c r="F5" i="6"/>
  <c r="S92" i="1"/>
  <c r="K5" i="6"/>
  <c r="T92" i="1"/>
  <c r="P5" i="6"/>
  <c r="S98" i="1"/>
  <c r="T98" i="1"/>
  <c r="U98" i="1"/>
  <c r="S99" i="1"/>
  <c r="T99" i="1"/>
  <c r="U99" i="1"/>
  <c r="S100" i="1"/>
  <c r="T100" i="1"/>
  <c r="S101" i="1"/>
  <c r="T101" i="1"/>
  <c r="U101" i="1"/>
  <c r="S102" i="1"/>
  <c r="T102" i="1"/>
  <c r="U102" i="1"/>
  <c r="S103" i="1"/>
  <c r="T103" i="1"/>
  <c r="U103" i="1"/>
  <c r="S104" i="1"/>
  <c r="J7" i="6"/>
  <c r="T104" i="1"/>
  <c r="U104" i="1"/>
  <c r="F7" i="6"/>
  <c r="S105" i="1"/>
  <c r="K7" i="6"/>
  <c r="T105" i="1"/>
  <c r="P7" i="6"/>
  <c r="U105" i="1"/>
  <c r="U7" i="6"/>
  <c r="S114" i="1"/>
  <c r="T114" i="1"/>
  <c r="U114" i="1"/>
  <c r="S115" i="1"/>
  <c r="T115" i="1"/>
  <c r="U115" i="1"/>
  <c r="S116" i="1"/>
  <c r="T116" i="1"/>
  <c r="O8" i="6"/>
  <c r="U116" i="1"/>
  <c r="F8" i="6"/>
  <c r="S117" i="1"/>
  <c r="I8" i="6"/>
  <c r="T117" i="1"/>
  <c r="U117" i="1"/>
  <c r="S122" i="1"/>
  <c r="I4" i="5"/>
  <c r="T122" i="1"/>
  <c r="U122" i="1"/>
  <c r="S123" i="1"/>
  <c r="T123" i="1"/>
  <c r="U123" i="1"/>
  <c r="S124" i="1"/>
  <c r="T124" i="1"/>
  <c r="U124" i="1"/>
  <c r="F4" i="5"/>
  <c r="F10" i="5"/>
  <c r="S125" i="1"/>
  <c r="K4" i="5"/>
  <c r="T125" i="1"/>
  <c r="O4" i="5"/>
  <c r="U125" i="1"/>
  <c r="U4" i="5"/>
  <c r="D5" i="5"/>
  <c r="S128" i="1"/>
  <c r="T128" i="1"/>
  <c r="U128" i="1"/>
  <c r="S129" i="1"/>
  <c r="T129" i="1"/>
  <c r="U129" i="1"/>
  <c r="S130" i="1"/>
  <c r="J5" i="5"/>
  <c r="T130" i="1"/>
  <c r="U130" i="1"/>
  <c r="E5" i="5"/>
  <c r="S131" i="1"/>
  <c r="T131" i="1"/>
  <c r="U131" i="1"/>
  <c r="U5" i="5"/>
  <c r="S134" i="1"/>
  <c r="T134" i="1"/>
  <c r="U134" i="1"/>
  <c r="S135" i="1"/>
  <c r="T135" i="1"/>
  <c r="U135" i="1"/>
  <c r="S136" i="1"/>
  <c r="J6" i="5"/>
  <c r="T136" i="1"/>
  <c r="U136" i="1"/>
  <c r="S137" i="1"/>
  <c r="T137" i="1"/>
  <c r="P6" i="5"/>
  <c r="S139" i="1"/>
  <c r="J7" i="5"/>
  <c r="T139" i="1"/>
  <c r="U139" i="1"/>
  <c r="S140" i="1"/>
  <c r="I7" i="5"/>
  <c r="T140" i="1"/>
  <c r="U140" i="1"/>
  <c r="S141" i="1"/>
  <c r="T141" i="1"/>
  <c r="U141" i="1"/>
  <c r="F7" i="5"/>
  <c r="S142" i="1"/>
  <c r="K7" i="5"/>
  <c r="T142" i="1"/>
  <c r="P7" i="5"/>
  <c r="M5" i="6"/>
  <c r="S5" i="6"/>
  <c r="O7" i="6"/>
  <c r="J7" i="2"/>
  <c r="R6" i="2"/>
  <c r="E7" i="4"/>
  <c r="C4" i="6"/>
  <c r="E9" i="2"/>
  <c r="D7" i="2"/>
  <c r="E7" i="2"/>
  <c r="F7" i="2"/>
  <c r="C7" i="2"/>
  <c r="E6" i="2"/>
  <c r="C6" i="2"/>
  <c r="E4" i="2"/>
  <c r="E10" i="2"/>
  <c r="H5" i="4"/>
  <c r="K4" i="4"/>
  <c r="I4" i="4"/>
  <c r="H4" i="4"/>
  <c r="H7" i="2"/>
  <c r="I7" i="2"/>
  <c r="H6" i="2"/>
  <c r="J6" i="2"/>
  <c r="I6" i="2"/>
  <c r="J5" i="2"/>
  <c r="J4" i="2"/>
  <c r="S5" i="4"/>
  <c r="N8" i="6"/>
  <c r="O4" i="2"/>
  <c r="O10" i="2"/>
  <c r="E5" i="6"/>
  <c r="P6" i="2"/>
  <c r="T6" i="2"/>
  <c r="I5" i="2"/>
  <c r="D7" i="6"/>
  <c r="H5" i="2"/>
  <c r="C5" i="5"/>
  <c r="C9" i="2"/>
  <c r="O8" i="2"/>
  <c r="N8" i="2"/>
  <c r="M8" i="2"/>
  <c r="P8" i="2"/>
  <c r="P7" i="2"/>
  <c r="O7" i="2"/>
  <c r="N7" i="2"/>
  <c r="M7" i="2"/>
  <c r="O6" i="2"/>
  <c r="M6" i="2"/>
  <c r="N6" i="2"/>
  <c r="N6" i="5"/>
  <c r="N9" i="2"/>
  <c r="K5" i="4"/>
  <c r="F6" i="4"/>
  <c r="C5" i="2"/>
  <c r="P5" i="2"/>
  <c r="P10" i="2"/>
  <c r="M4" i="4"/>
  <c r="M10" i="4"/>
  <c r="O5" i="2"/>
  <c r="R5" i="2"/>
  <c r="U5" i="2"/>
  <c r="N4" i="2"/>
  <c r="N10" i="2"/>
  <c r="I8" i="2"/>
  <c r="T9" i="2"/>
  <c r="K7" i="4"/>
  <c r="E5" i="2"/>
  <c r="E8" i="2"/>
  <c r="F5" i="5"/>
  <c r="N4" i="5"/>
  <c r="N10" i="5"/>
  <c r="C5" i="6"/>
  <c r="D5" i="6"/>
  <c r="C5" i="4"/>
  <c r="R7" i="2"/>
  <c r="M5" i="2"/>
  <c r="N7" i="6"/>
  <c r="S6" i="4"/>
  <c r="I9" i="2"/>
  <c r="J9" i="2"/>
  <c r="J8" i="2"/>
  <c r="J10" i="2"/>
  <c r="R8" i="2"/>
  <c r="T8" i="2"/>
  <c r="S9" i="2"/>
  <c r="F4" i="4"/>
  <c r="F10" i="4"/>
  <c r="R9" i="2"/>
  <c r="T6" i="4"/>
  <c r="K9" i="2"/>
  <c r="R5" i="4"/>
  <c r="H8" i="2"/>
  <c r="F6" i="6"/>
  <c r="T5" i="4"/>
  <c r="F5" i="2"/>
  <c r="F8" i="2"/>
  <c r="E6" i="4"/>
  <c r="M7" i="6"/>
  <c r="U4" i="4"/>
  <c r="U10" i="4"/>
  <c r="S4" i="4"/>
  <c r="H4" i="5"/>
  <c r="D4" i="6"/>
  <c r="D10" i="6" s="1"/>
  <c r="E4" i="6"/>
  <c r="S7" i="4"/>
  <c r="S10" i="4"/>
  <c r="R7" i="4"/>
  <c r="T7" i="4"/>
  <c r="D6" i="4"/>
  <c r="H6" i="4"/>
  <c r="I6" i="4"/>
  <c r="J5" i="4"/>
  <c r="E4" i="4"/>
  <c r="H9" i="2"/>
  <c r="S8" i="2"/>
  <c r="J8" i="6"/>
  <c r="H6" i="6"/>
  <c r="I5" i="6"/>
  <c r="H7" i="4"/>
  <c r="I7" i="4"/>
  <c r="N7" i="4"/>
  <c r="M7" i="4"/>
  <c r="P7" i="4"/>
  <c r="M6" i="4"/>
  <c r="N6" i="4"/>
  <c r="O5" i="4"/>
  <c r="P5" i="4"/>
  <c r="N5" i="4"/>
  <c r="N4" i="4"/>
  <c r="O4" i="4"/>
  <c r="O10" i="4"/>
  <c r="T7" i="2"/>
  <c r="S7" i="2"/>
  <c r="S6" i="2"/>
  <c r="S5" i="2"/>
  <c r="S4" i="2"/>
  <c r="S10" i="2"/>
  <c r="H5" i="5"/>
  <c r="E7" i="6"/>
  <c r="C7" i="6"/>
  <c r="H8" i="6"/>
  <c r="C7" i="5"/>
  <c r="O7" i="5"/>
  <c r="N7" i="5"/>
  <c r="E7" i="5"/>
  <c r="S8" i="6"/>
  <c r="M7" i="5"/>
  <c r="F6" i="5"/>
  <c r="K5" i="5"/>
  <c r="P5" i="5"/>
  <c r="N5" i="5"/>
  <c r="M5" i="5"/>
  <c r="M8" i="6"/>
  <c r="J4" i="6"/>
  <c r="J6" i="4"/>
  <c r="I10" i="2"/>
  <c r="M4" i="6"/>
  <c r="O4" i="6"/>
  <c r="N4" i="6"/>
  <c r="D7" i="4"/>
  <c r="D5" i="4"/>
  <c r="D10" i="4"/>
  <c r="E5" i="4"/>
  <c r="E10" i="4"/>
  <c r="R4" i="4"/>
  <c r="J10" i="4"/>
  <c r="C4" i="4"/>
  <c r="C10" i="4"/>
  <c r="O9" i="2"/>
  <c r="F9" i="2"/>
  <c r="C8" i="2"/>
  <c r="M4" i="2"/>
  <c r="M10" i="2"/>
  <c r="M9" i="2"/>
  <c r="O6" i="5"/>
  <c r="N6" i="6"/>
  <c r="N5" i="6"/>
  <c r="N10" i="6"/>
  <c r="T10" i="4"/>
  <c r="R6" i="4"/>
  <c r="R10" i="4"/>
  <c r="E4" i="5"/>
  <c r="E10" i="5" s="1"/>
  <c r="M4" i="5"/>
  <c r="P4" i="5"/>
  <c r="P10" i="5"/>
  <c r="D4" i="5"/>
  <c r="D10" i="5"/>
  <c r="R8" i="6"/>
  <c r="E8" i="6"/>
  <c r="D8" i="6"/>
  <c r="P8" i="6"/>
  <c r="C8" i="6"/>
  <c r="I7" i="6"/>
  <c r="H7" i="6"/>
  <c r="E6" i="6"/>
  <c r="D6" i="6"/>
  <c r="C6" i="6"/>
  <c r="C10" i="6"/>
  <c r="U6" i="6"/>
  <c r="N10" i="4"/>
  <c r="J4" i="5"/>
  <c r="J10" i="5"/>
  <c r="C4" i="5"/>
  <c r="C10" i="5" s="1"/>
  <c r="I10" i="4"/>
  <c r="H10" i="4"/>
  <c r="D7" i="5"/>
  <c r="K6" i="5"/>
  <c r="K10" i="5"/>
  <c r="C6" i="5"/>
  <c r="E6" i="5"/>
  <c r="D6" i="5"/>
  <c r="M6" i="5"/>
  <c r="I5" i="5"/>
  <c r="I10" i="5"/>
  <c r="R5" i="5"/>
  <c r="O5" i="5"/>
  <c r="O10" i="5"/>
  <c r="K8" i="6"/>
  <c r="P6" i="6"/>
  <c r="P10" i="6"/>
  <c r="J6" i="6"/>
  <c r="I6" i="6"/>
  <c r="S6" i="6"/>
  <c r="O6" i="6"/>
  <c r="O10" i="6"/>
  <c r="M6" i="6"/>
  <c r="M10" i="6"/>
  <c r="K10" i="4"/>
  <c r="H7" i="5"/>
  <c r="I6" i="5"/>
  <c r="H6" i="5"/>
  <c r="H10" i="5"/>
  <c r="P10" i="4"/>
  <c r="U10" i="2"/>
  <c r="E10" i="6"/>
  <c r="M10" i="5"/>
  <c r="U8" i="6"/>
  <c r="T8" i="6"/>
  <c r="T7" i="6"/>
  <c r="R7" i="6"/>
  <c r="S7" i="6"/>
  <c r="R6" i="6"/>
  <c r="T6" i="6"/>
  <c r="U5" i="6"/>
  <c r="T5" i="6"/>
  <c r="R4" i="6"/>
  <c r="R10" i="6"/>
  <c r="T4" i="6"/>
  <c r="U4" i="6"/>
  <c r="S4" i="6"/>
  <c r="S10" i="6"/>
  <c r="H4" i="6"/>
  <c r="H10" i="6"/>
  <c r="K4" i="6"/>
  <c r="K10" i="6"/>
  <c r="K4" i="2"/>
  <c r="K10" i="2"/>
  <c r="C4" i="2"/>
  <c r="C10" i="2"/>
  <c r="T7" i="5"/>
  <c r="S7" i="5"/>
  <c r="R7" i="5"/>
  <c r="U7" i="5"/>
  <c r="S6" i="5"/>
  <c r="T6" i="5"/>
  <c r="U6" i="5"/>
  <c r="R6" i="5"/>
  <c r="T5" i="5"/>
  <c r="S5" i="5"/>
  <c r="U10" i="5"/>
  <c r="T4" i="5"/>
  <c r="R4" i="5"/>
  <c r="S4" i="5"/>
  <c r="U10" i="6"/>
  <c r="T10" i="6"/>
  <c r="S10" i="5"/>
  <c r="R10" i="5"/>
  <c r="T10" i="5"/>
</calcChain>
</file>

<file path=xl/sharedStrings.xml><?xml version="1.0" encoding="utf-8"?>
<sst xmlns="http://schemas.openxmlformats.org/spreadsheetml/2006/main" count="1402" uniqueCount="762">
  <si>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</si>
  <si>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</si>
  <si>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</si>
  <si>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</si>
  <si>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</si>
  <si>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</si>
  <si>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</si>
  <si>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</si>
  <si>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</si>
  <si>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</si>
  <si>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</si>
  <si>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</si>
  <si>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</si>
  <si>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</si>
  <si>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</si>
  <si>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</si>
  <si>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</si>
  <si>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</si>
  <si>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</si>
  <si>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</si>
  <si>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</si>
  <si>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</si>
  <si>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</si>
  <si>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</si>
  <si>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</si>
  <si>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</si>
  <si>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</si>
  <si>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</si>
  <si>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</si>
  <si>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</si>
  <si>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</si>
  <si>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</si>
  <si>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</si>
  <si>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</si>
  <si>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</si>
  <si>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</si>
  <si>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</si>
  <si>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</si>
  <si>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</si>
  <si>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</si>
  <si>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</si>
  <si>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</si>
  <si>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</si>
  <si>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</si>
  <si>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</si>
  <si>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</si>
  <si>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</si>
  <si>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</si>
  <si>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</si>
  <si>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</si>
  <si>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</si>
  <si>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</si>
  <si>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</si>
  <si>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</si>
  <si>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</si>
  <si>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</si>
  <si>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</si>
  <si>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</si>
  <si>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</si>
  <si>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</si>
  <si>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</si>
  <si>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</si>
  <si>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</si>
  <si>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</si>
  <si>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</si>
  <si>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</si>
  <si>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</si>
  <si>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</si>
  <si>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</si>
  <si>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</si>
  <si>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</si>
  <si>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</si>
  <si>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</si>
  <si>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</si>
  <si>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</si>
  <si>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</si>
  <si>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</si>
  <si>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</si>
  <si>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</si>
  <si>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</si>
  <si>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</si>
  <si>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</si>
  <si>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</si>
  <si>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</si>
  <si>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</si>
  <si>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</si>
  <si>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</si>
  <si>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</si>
  <si>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</si>
  <si>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</si>
  <si>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</si>
  <si>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</si>
  <si>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</si>
  <si>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</si>
  <si>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</si>
  <si>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</si>
  <si>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</si>
  <si>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</si>
  <si>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</si>
  <si>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</si>
  <si>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</si>
  <si>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</si>
  <si>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</si>
  <si>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</si>
  <si>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</si>
  <si>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</si>
  <si>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</si>
  <si>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</si>
  <si>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</si>
  <si>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</si>
  <si>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</si>
  <si>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</si>
  <si>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</si>
  <si>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</si>
  <si>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</si>
  <si>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</si>
  <si>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</si>
  <si>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</si>
  <si>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</si>
  <si>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</si>
  <si>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</si>
  <si>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</si>
  <si>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</si>
  <si>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</si>
  <si>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</si>
  <si>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</si>
  <si>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</si>
  <si>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</si>
  <si>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</si>
  <si>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</si>
  <si>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</si>
  <si>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</si>
  <si>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</si>
  <si>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</si>
  <si>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</si>
  <si>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</si>
  <si>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</si>
  <si>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</si>
  <si>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</si>
  <si>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</si>
  <si>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</si>
  <si>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</si>
  <si>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</si>
  <si>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</si>
  <si>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</si>
  <si>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</si>
  <si>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</si>
  <si>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</si>
  <si>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</si>
  <si>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</si>
  <si>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</si>
  <si>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</si>
  <si>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</si>
  <si>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</si>
  <si>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</si>
  <si>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</si>
  <si>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</si>
  <si>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</si>
  <si>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</si>
  <si>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</si>
  <si>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</si>
  <si>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</si>
  <si>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</si>
  <si>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</si>
  <si>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</si>
  <si>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</si>
  <si>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</si>
  <si>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</si>
  <si>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</si>
  <si>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</si>
  <si>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</si>
  <si>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</si>
  <si>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</si>
  <si>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</si>
  <si>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</si>
  <si>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</si>
  <si>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</si>
  <si>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</si>
  <si>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202_</t>
  </si>
  <si>
    <t>AÑO 20_</t>
  </si>
  <si>
    <t>Actas de reuniones con la comunidad educativa  para  la socializacion  y  divulgaciòn . Acta de aprobación consejo directivo.Asamblea de padres de flia.</t>
  </si>
  <si>
    <t>AÑO 2019</t>
  </si>
  <si>
    <t>Todas las metas establecidas para la institución integrada e inclusiva responden a sus objetivos y al direccionamiento estratégico. Además, éstas son conocidas y puestas en práctica por la comunidad educativa. Pero se hace necesario realizar una revisión periódica de las mismas.</t>
  </si>
  <si>
    <t>Actas de reuniones, conversatorios con la comunidad educativa, caracterización de la población con Necesidades Educativas Especiales con el apoyo de la secretaría de educación.</t>
  </si>
  <si>
    <t>La comunidad educativa conoce y comparte el direccionamiento estratégico. Esto se evidencia en la identidad institucional y la unidad de propósitos entre sus miembros. Se hace necesario evaluar periódicamente los niveles de conocimiento y apropiación estratégica</t>
  </si>
  <si>
    <t>Comunicados institucionales, carteleras, actas de socialización de proyectos, acuerdos lo que sustentan las políticas institucionales, planeación del proceso de apropiación del direccionamiento estratégico.</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</si>
  <si>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</si>
  <si>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Documento elaborado. Aplicación de instrumentos para caracterizar población.</t>
  </si>
  <si>
    <t>Actas de reuniones por gestiones, de las sesiones de los diferentes consejos del centro educativo.</t>
  </si>
  <si>
    <t xml:space="preserve">Los criterios básicos sobre el manejo del establecimiento educativo y la atención a la diversidad fueron definidos de manera participativa y permiten el trabajo en equipo, Se hace necesario realizar una evaluación periódica para establecer su eficacia. </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</si>
  <si>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 Es necesario realizar seguimiento y evaluación periódicamente.</t>
  </si>
  <si>
    <t>Proyectos pedagógicos transversales, planes de clase, momentos pedagógicos, adaptaciones curriculares, planes de mejoramiento.</t>
  </si>
  <si>
    <t>La estrategia pedagógica es coherente con la misión, la visión y los principios institucionales, y es aplicada de manera articulada en las diferentes sedes, niveles y grados. Es necesario realizar la evaluación y seguimiento.</t>
  </si>
  <si>
    <t>Actualización de planes de área, unificación de formatos para planes de aula, trabajo en el marco del PTA, proyectos de aula.</t>
  </si>
  <si>
    <t>Autoevaluaciones, evaluación por competencias de los docentes 1278, análisis de resultados de las pruebas externas y socialización a la comunidad educativa (día E)</t>
  </si>
  <si>
    <t>El C.E.R. implementa un proceso de
autoevaluación integral que abarca las diferentes sedes, empleando instrumentos y procedimientos
claros. Además, cuenta con la
participación de los diferentes estamentos de la comunidad educativa.</t>
  </si>
  <si>
    <t>Autoevaluación, PMI, PICCHME, Seguimiento al plan de mejoramiento, inventario.</t>
  </si>
  <si>
    <t>El C.E.R. utiliza sistemáticamente la información de los resultados de sus autoevaluaciones
de la calidad, la inclusión y de las
evaluaciones de desempeño de los docentes. Además, emplea sus
resultados en las evaluaciones externas (pruebas SABER y examen de Estado) para elaborar sus planes y programas de trabajo. Se debe realizar el ajuste respectivo a los planes y programas de trabajo.</t>
  </si>
  <si>
    <t>El consejo directivo se reúne periódicamente
de acuerdo con el cronograma establecido.
Sin embargo, es necesario hacerle seguimiento sistemático al plan de trabajo para garantizar su cumplimiento</t>
  </si>
  <si>
    <t>Actas de reuniones, cronograma de actividades, formatos de citación.</t>
  </si>
  <si>
    <t>El consejo académico se reúne periódicamente para garantizar que el proyecto pedagógico sea coherente con las necesidades de la diversidad
y se implemente en todas las sedes,
áreas y niveles. se hace  necesario realizar seguimiento  al mismo.</t>
  </si>
  <si>
    <t>La comisión de evaluación y promoción se reúne oportunamente en el marco de la integración institucional, toma las decisiones pertinentes y apoya la definición de políticas
institucionales de evaluación que favorece a la diversidad de la población. Se debe realizar seguimiento al proceso.</t>
  </si>
  <si>
    <t>Actas de evaluación y promoción. Acta general de la comisión de evaluación y promoción, planes de mejoramiento, SIEE</t>
  </si>
  <si>
    <t xml:space="preserve">Formatos, para remisiónes situaciones II Y III, Plan de prevención, manual de convivencia </t>
  </si>
  <si>
    <t>El comité de convivencia se reúne periódicamente y es reconocido como la instancia encargada de analizar y plantear soluciones a   los problemas de convivencia que se presentan
en el C.E.R.</t>
  </si>
  <si>
    <t>El consejo estudiantil se reúne periódicamente y es reconocido como la instancia de representación
de los intereses de todos y todas los
estudiantes del C.E.R. es necesario realizar evaluación y seguimiento a las acciones propuestas</t>
  </si>
  <si>
    <t>Actas de reuniones del consejo estudiantil, acuerdos.</t>
  </si>
  <si>
    <t>El personero elegido desarrolla proyectos y programas a favor de todas y todos los estudiantes
y su labor es reconocida en los diferentes estamentos de la comunidad educativa. Es importante hacer seguimiento al impacto de la labor del personero.</t>
  </si>
  <si>
    <t>Actas de elección  del personero, tarjetones, Actas de reuniones, proyecto de trabajo.</t>
  </si>
  <si>
    <t>Actas de reuniones.</t>
  </si>
  <si>
    <t>La asamblea de padres de familia se reúne periódicamente y es reconocida como la instancia de representación de estos integrantes de la comunidad educativa, es importante realizar evaluación y seguimiento a las acciones realizadas por este estamento.</t>
  </si>
  <si>
    <t>El consejo de padres de familia se reúne periódicamente para apoyar al rector o director en el marco del plan de mejoramiento. Sin embargo, no hace seguimiento sistemático a los
resultados obtenidos.</t>
  </si>
  <si>
    <t>Actas de reuniones</t>
  </si>
  <si>
    <t>Formatos, carteleras informativas, periódico mural, correo, diapositivas.</t>
  </si>
  <si>
    <t>El C.E.R.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 Se debe hacer seguimiento y evaluación a los mecanismos de comunicación</t>
  </si>
  <si>
    <t>El C.E.R.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 se debe realizar evaluación a la contribución de los diferentes equipos de trabajo.</t>
  </si>
  <si>
    <t>Actas de reuniones, fotografías, asistencia. Documentos entregados. Conversatorios, proyectos, planes de mejoramiento.</t>
  </si>
  <si>
    <t>El C.E.R.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</si>
  <si>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Fotografías, cuadro de honor, actas de reuniones reconocimiento hecho a docentes por parte del programa PTA</t>
  </si>
  <si>
    <t>El C.E.R.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 En el marco del PTA</t>
  </si>
  <si>
    <t>Fotografías. Actas de eventos institucionales, conversatorios, acuerdos.</t>
  </si>
  <si>
    <t>Los estudiantes se identifican con el  C.E.R.  y sienten orgullo de pertenecer a él
Además, participan activamente en actividades internas y externas, en su representación.
Se resalta el valor de la diversidad y la importancia  del ejercicio de los derechos de todos y todas, lo cual permite mayor participación e
integración entre todos sus estamentos.</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</si>
  <si>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</si>
  <si>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Fotografías, lista de necesidades por sedes, inventarios, rendición de cuentas, actas de consejo directivo.</t>
  </si>
  <si>
    <t>El C.E.R.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</si>
  <si>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Hoja de matricula, fotografías, planeación.</t>
  </si>
  <si>
    <t>Planes de clase, observador del estudiante, informes periódicos a padres, implementación de estrategias metodológicas, proyectos pedagógicos, comunidades de aprendizaje.</t>
  </si>
  <si>
    <t>En todas las sedes del C.E.R. se observan el entusiasmo y  motivación hacia el aprendizaje, lo que se refleja en toda la comunidad educativa. Se debe realizar la evaluación de las actitudes de los estudiantes.</t>
  </si>
  <si>
    <t>Documento. Acta de socialización, folletos, carteleras informativas, talleres, diapositivas, fotografías.</t>
  </si>
  <si>
    <t xml:space="preserve">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 </t>
  </si>
  <si>
    <t>El C.E.R. cuenta con una política y una programación completa de actividades extracurriculares
que propicia la participación de
todos, y éstas se orientan a complementar la formación de los estudiantes en los aspectos
sociales, artísticos, deportivos, emocionales, éticos, etc.</t>
  </si>
  <si>
    <t>Cronograma anual de actividades, registro fotográfico.</t>
  </si>
  <si>
    <t>El C.E.R. cuenta con un programa 
 de promoción del bienestar
de los estudiantes, con énfasis hacia aquellos
que presentan más necesidades. Además, tiene
el apoyo de otras entidades y de la comunidad
educativa.</t>
  </si>
  <si>
    <t>Fichas  del restaurante, transporte escolar.</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</si>
  <si>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</si>
  <si>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compromiso de los padres y estudiante, observadores, remisiones de casos especiales</t>
  </si>
  <si>
    <t>El C.E.R. utiliza mecanismos que combinan recursos internos y externos para prevenir
situaciones de riesgo y manejar los caso difíciles, en el marco de su política sobre este tema. Además, hace seguimiento periódico a los mismos.</t>
  </si>
  <si>
    <t>Socialización del manial de convivencia, explicación de la ruta de atención integral a la comunidad educativa, folletos, diapositivas, carteleras informativas, manejo de protocolos de intervención para cada situación, diligenciamiento de formatos, actas de compromiso, remisiones a entidades de apoyo.</t>
  </si>
  <si>
    <t>El C.E.R.  realiza un intercambio muy ágil y fluido de información con las familias o acudientes en el marco de la política definida, lo que facilita la solución oportuna de los problemas.</t>
  </si>
  <si>
    <t>Actas, asamblea de padres de familia, escuela de padres, dia E, día de la familia</t>
  </si>
  <si>
    <t>El C.E.R. realiza un intercambio fluido de información con las autoridades educativas
en el marco de la política definida, lo que facilita la ejecución de las actividades y la solución oportuna de los problemas.</t>
  </si>
  <si>
    <t>El C.E.R. Cuenta con actas de compromiso y acuerdos con diferentes entidades para apoyar la ejecución de sus proyectos. Además, tales compromisos y acuerdos cuentan con la participación de los diferentes estamentos de la comunidad educativa y sectores de la comunidad general.</t>
  </si>
  <si>
    <t>Acta de acuerdo Con el SENA  y normal María Auxiliadora, cronograma de actividades, registro fotográfico</t>
  </si>
  <si>
    <t>Las alianzas con el sector productivo tienen objetivos y metodologías claras para apoyar el desarrollo de competencias en los estudiantes y se promueven procesos de seguimiento y evaluación periódicos.</t>
  </si>
  <si>
    <t>Oficios de gestiones con diferentes entidades del sector productivo.</t>
  </si>
  <si>
    <t>El C.E.R. cuenta con un proceso de matrícula ágil y oportuno que tiene en cuenta las necesidades de los estudiantes y los padres de
familia, y que es reconocido por la comunidad educativa</t>
  </si>
  <si>
    <t xml:space="preserve">Formatos de matricula acumulativa,actualización del SIMAT, carpeta personalizada por estudiante ,libro de matricula. </t>
  </si>
  <si>
    <t>El C.E.R. tiene un sistema de archivo que le permite disponer de la información de los estudiantes de todas las sedes, así como expedir
constancias y certificados de manera
ágil, confiable y oportuna.</t>
  </si>
  <si>
    <t>Llibro de matrículas, sábanas de notas por años, carpetas de los estudiantes.</t>
  </si>
  <si>
    <t>El C.E.R. dispone de un sistema ágil y oportuno para la expedición de boletines de calificaciones y cuenta con los sistemas de control necesarios para garantizar la consistencia
de la información.</t>
  </si>
  <si>
    <t>Planillas de calificación, sábanas de notas, boletines o informes expedidos por periodo.</t>
  </si>
  <si>
    <t>El C.E.R. asegura los recursos para cumplir el programa de mantenimiento de su planta física.</t>
  </si>
  <si>
    <t>Relación de necesidades por sedes,presupuesto, polizas de manejo, facturas, entre otras.</t>
  </si>
  <si>
    <t>El programa de adecuación, accesibilidad y embellecimiento de la planta física se lleva a cabo periódicamente y cuenta con la participación
de los diferentes estamentos de la
comunidad educativa.</t>
  </si>
  <si>
    <t>Relación de necesidades por sedes,   oficios dirigidos a estamentos solicitado apoyo para el embellecimiento de la plata física, presupuesto anual, actas de concejo directivo y rendición de cuentas.</t>
  </si>
  <si>
    <t>El C.E.R. realiza una programación coherente de las actividades que se llevan a cabo en cada uno de sus espacios físicos, basada en
indicadores de utilización de los mismos.</t>
  </si>
  <si>
    <t>Registros fotograficos, protocolos de actos y actividades realizadas.</t>
  </si>
  <si>
    <t>El C.E.R.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</si>
  <si>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Presupuesto, plan de necesidades por sede, actas de consejo directivo, rendición de cuentas</t>
  </si>
  <si>
    <t xml:space="preserve">El proceso para determinar las necesidades de adquisición de suministro de insumos,
recursos y mantenimiento de los mismos, es participativo, se hace oportunamente y está articulado con la propuesta pedagógica del C.E.R. </t>
  </si>
  <si>
    <t>Relación de necesidades por sedes, actas de consejo directivo, registro de compras, actas de entrega, rendición de cuentas</t>
  </si>
  <si>
    <t>El programa de mantenimiento preventivo y correctivo de los equipos y recursos para el aprendizaje se cumple adecuadamente; con
ello se garantiza su estado óptimo. Además, los manuales de uso están disponibles cuando se requieran.</t>
  </si>
  <si>
    <t>Facturas de matenimiento de los equipos,  actas de entrega, facturas de compra.</t>
  </si>
  <si>
    <t>El  CER San José de Calasanz tiene una aproximación parcial a su panorama de riesgos elaborado por los maestros, se encuentra el proceso de iniciar el levantamiento de dicho panorama</t>
  </si>
  <si>
    <t>Documentación, es necesario realizar los oficios respectivos a las entidades competentes.</t>
  </si>
  <si>
    <t>El CER San José de Calasanz cuenta con programas definidos para algunos servicios complementarios como restaurantes y transporte escolar y los presta con calidad y la regularidad necesaria para atender los requerimientos del estudiantado.</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</si>
  <si>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</si>
  <si>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Los perfiles con que cuenta el C.E.R. se usan para la toma de decisiones de personal y son coherentes con su estructura organizativa.
Además, su uso en procesos de selección, solicitud e inducción del personal facilita e desempeño de las personas que se vinculan
laboralmente a la institución.</t>
  </si>
  <si>
    <t>Hoja de vida de los docentes, estructuración y ejecución de las actividades institucionales se ejecutan teniendo en cuenta el perfil de los docentes. Actualización de carpetas de los docentes de acuerdo a sus capacitaciones.</t>
  </si>
  <si>
    <t>El C.E.R. tiene una estrategia organizada para la inducción y la acogida del personal
nuevo, que incluye el análisis del PEI y del plan de mejoramiento. Además, realiza la reinducción del antiguo en lo relacionado con aspectos institucionales, pedagógicos y disciplinares.</t>
  </si>
  <si>
    <t>El CER San José de Calasanz cuenta con  lineamientos que permiten que sus integrantes opten por procesos de formacion en coherencia con el PEI y con las necesidades detectadas.</t>
  </si>
  <si>
    <t>Lineamientos establecidos en el PEI, Capacitación docente de acuerdo a necesidades presentadas en el centro educativo para fortalecimiento de la práctica educativa.</t>
  </si>
  <si>
    <t>El C.E.R. cuenta con procesos explícitos para elaborar los horarios y los criterios para realizar la asignación académica de los docentes,
y éstos se cumplen. Es necesario realizar evaluación y seguimiento al proceso.</t>
  </si>
  <si>
    <t>El personal vinculado está identificado con el C.E.R. comparte la filosofía, principios, valores y objetivos, y está dispuesto a realizar
actividades complementarias que sean necesarias
para cualificar su labor.</t>
  </si>
  <si>
    <t>El proceso de evaluación de docentes, directivos, permite la implementación
de acciones de mejoramiento y
de desarrollo profesional. Además, es conocido
por la comunidad y cuenta con un respaldo
amplio del C.E.R. Se debe realizar evaluación y seguimiento al proceso para que sea conocido por toda la comunidad educativa.</t>
  </si>
  <si>
    <t>Actas de inicio, plan de desarrollo personal y profesional, protocolos de evaluación docente, alimentación de la plataforma de la secretaría de educación con contribuciones, criterios de evaluación, evidencias y su respectivo seguimiento, carpeta de evidencias de los docentes.</t>
  </si>
  <si>
    <t>La estrategia de reconocimiento al personal vinculado es aplicada cabalmente y es parte
fundamental de la cultura institucional.</t>
  </si>
  <si>
    <t>El CER cuenta con programas de apoyo a la investigacion con temas de interes establecidos en el PEI.</t>
  </si>
  <si>
    <t>El C.E.R. dispone de estrategias claras para mediación y solución de conflictos y éstos se resuelven a través del diálogo y la negociación
permanente. Esto contribuye a que
exista un buen clima laboral. Se debe realizar seguimiento para determinar que las estrategias establecidas promueven buen clima laboral.</t>
  </si>
  <si>
    <t>El C.E.R. cuenta con un programa de bienestar del personal vinculado que se cumple en su totalidad. Además, es conocido y aceptado
por la comunidad educativa desde una
perspectiva de equidad. Se debe realizar seguimiento para verificar su eficiencia.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</si>
  <si>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del C.E.R.</t>
  </si>
  <si>
    <t>La contabilidad está disponible de manera oportuna y los informes financieros permiten
realizar un control efectivo del presupuesto y del plan de ingresos y gastos.</t>
  </si>
  <si>
    <t>Registros contables, Plan financiero de gastos anuales, actas de concejo directivo, rendición de cuentas. Soportes bancarios</t>
  </si>
  <si>
    <t>Hay procesos claros para el recaudo de ingresos
y la realización de los gastos, y éstos son
conocidos por la comunidad. Además, su funcionamiento
es coherente con la planeación
financiera de la institución.</t>
  </si>
  <si>
    <t>Lista de necesidades, PMI, Inversión de los recursos de acuerdo a priorización de necesidades, rendición de cuentas, fotografías. Actas de consejo directivo.</t>
  </si>
  <si>
    <t>El C.E.R. presenta los informes financieros a las autoridades competentes de manera apropiada y oportuna. Éstos son parte del proceso de control interno y sirven para tomar decisiones y realizar seguimiento al manejo de los recursos.</t>
  </si>
  <si>
    <t>Planes de área con transversalidad de los Proyectos Pedagogicos, Planes de clase, actas que evidencian los avances de los proyectos, fotografías.</t>
  </si>
  <si>
    <t>Se cuenta con un plan de estudios para el C.E.R. que, además de responder a las políticas trazadas en el PEI, los lineamientos y los estándares básicos de competencias, fundamenta
los planes de aula de los docentes
de todas las áreas, grados y sedes. Es necesario realizar evaluación y seguimiento para evaluar su pertinencia, relevancia y calidad.</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</si>
  <si>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</si>
  <si>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PEI, avances de planes de área, planes de aula,que evidencian cada uno de los procesos del momento pedagógico. actas de compromiso, comisión de evaluación y nivelación.</t>
  </si>
  <si>
    <t>La política institucional de dotación, uso y mantenimiento de los recursos para el aprendizaje permite apoyar el trabajo académico de la diversidad de sus estudiantes y docentes. Se debe realizar evaluación periódica para determinar su pertinencia.</t>
  </si>
  <si>
    <t>Listado de necesidades y actas de entrega, fotografías, inventario.</t>
  </si>
  <si>
    <t>Los mecanismos para el seguimiento a las horas efectivas de clase recibidas por los estudiantes
hacen parte de un sistema de mejoramiento
institucional que se implementa en todas las sedes y es aplicado por los docentes.</t>
  </si>
  <si>
    <t xml:space="preserve">Control de asistencia y horarios de clase, asignación de la carga académica. </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</si>
  <si>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</si>
  <si>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PEI, planes de clase, fichas didácticas ,uso de los recursos, participación en comunidades de aprendizaje en acompañamiento del PTA, actas</t>
  </si>
  <si>
    <t>Planes de clase, fichas didácticas, portafolio de evidencias.</t>
  </si>
  <si>
    <t>El C.E.R. cuenta con una política clara sobre la intencionalidad de las tareas escolares en el afianzamiento
de los aprendizajes de los estudiantes y
ésta es aplicada por todos los docentes, conocida ycomprendida por los estudiantes y las familias.</t>
  </si>
  <si>
    <t>El C.E.R. tiene una política de evaluación fundamentada en los lineamientos curriculares, los estándares básicos de competencias y los artículos 2° y 3° del Decreto 230 de 2002 y el articulo 8 del decreto 2082 de 1996, la cual se refleja en las prácticas de los docentes.</t>
  </si>
  <si>
    <t>El C.E.R. cuenta con una política sobre el uso apropiado de los tiempos destinados a los arendizajes, la cual es implementada de manera flexible de acuerdo con las características y necesidades de los estudiantes. No obstante,
hay pocas oportunidades para complementarlo con actividades extracurriculares y de refuerzo.</t>
  </si>
  <si>
    <t>Planes de área, proyectos pedagógicos, planes de clase, planes y actividades de apoyo. Fotografías</t>
  </si>
  <si>
    <t>El C.E.R. tiene una política sobre el uso de los recursos para el aprendizaje que está articulada con su propuesta pedagógica. Además,
ésta es aplicada por todos.</t>
  </si>
  <si>
    <t>Documento PEI, planes de clase y planes de área,actas,lista de inventario, archivo fotografico. Plan de uso de recursos.</t>
  </si>
  <si>
    <t>Las prácticas pedagógicas se basan en la comunicación, la cohesión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se debe realizar seguimiento a las relaciones de aula para contrarestar las debilidades que se puedan evidenciar</t>
  </si>
  <si>
    <t>Acta de acuerdos con estudiantes y carteleras informativa en el aula , planes de clase, proyectos pedagógicos articulados, planes de acción .</t>
  </si>
  <si>
    <t>Planes de area,  Proyectos  de trasversalidad, plan de aula. Planes de mejoramiento pedagógico.</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</si>
  <si>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</si>
  <si>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los estilos pedagógicos de aula se privilegian las perspectivas de docentes y estudiantes en la elección de contenidos y en las estrategias
de enseñanza (proyectos, problemas,
investigación en el aula, etc.) que favorecen el desarrollo de las competencias.Se debe realizar un seguimiento sistemático.</t>
  </si>
  <si>
    <t>Planillas notas , actas de compromiso, actas de nivelación y observador.</t>
  </si>
  <si>
    <t>El seguimiento sistemático de los resultados académicos cuenta con indicadores y mecanismos
claros de retroalimentación para
estudiantes, padres de familia y prácticas docentes.</t>
  </si>
  <si>
    <t>Instrumentos de evaluación, planes de apoyo, planillas, informes de seguimiento.</t>
  </si>
  <si>
    <t>Las conclusiones de los análisis de los resultados de los estudiantes en las evaluaciones externas (pruebas SABER y exámenes de Estado) son fuente para el mejoramiento de las prácticas de aula, en el marco del Plan de Mejoramiento
Institucional.</t>
  </si>
  <si>
    <t>Análisis de resultados por parte de los docentes, socialización de resultados a la comunidad educativa en el día E, acuerdos establecidos en el día E, establecimiento de planes de mejoramiento pedagógico de acuerdo a los resultados arrojados.</t>
  </si>
  <si>
    <t>La política institucional de control, análisis y tratamiento del ausentismo contempla la participación activa de padres, docentes y estudiantes.</t>
  </si>
  <si>
    <t>Listados de asistencia, observador del estudiante, seguimiento mediante la recolección de excusas presentadas por parte del acudiente, citación a padres que no justifican inasistencia de sus hijos. Manual de convivencia</t>
  </si>
  <si>
    <t>Las prácticas de los docentes incorporan actividades
de recuperación basadas en estrategias
que tienen como finalidad ofrecer un
apoyo real al desarrollo de las competencias
básicas de los estudiantes y al mejoramiento
de sus resultados. Se debe hacer revisión y evaluación periódica de los procesos de seguimiento.</t>
  </si>
  <si>
    <t>SIEE, planes de clase, aplicación de instrumentos de evaluación , planillas, planes de mejoramiento y actividades de apoyo, observador del estudiante, actas de compromiso.</t>
  </si>
  <si>
    <t>El C.E.R. cuenta con programas de apoyo pedagógico a los casos de bajo rendimiento académico, así como con mecanismos de seguimiento, actividades institucionales y soporte interinstitucional. Falta realizar una evaluación sistemática del proceso.</t>
  </si>
  <si>
    <t>El C.E.R. hace seguimiento a los egresados de manera regular, y utiliza indicadores para orientar sus acciones pedagógicas. Además, promueve su participación y organización, y cuenta con una base de datos que le permite tener información sobre su destino (estudios postsecundarios y/o vinculación al mercado laboral).</t>
  </si>
  <si>
    <t>Formato de la base e datos y archivo fotografico pagina web</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</si>
  <si>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</si>
  <si>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matrícula, simat</t>
  </si>
  <si>
    <t>La institución trabaja articuladamente para diseñar y aplicar estrategias pedagógicas pertinentes
que permitan integrar y atender las
personas pertenecientes a grupos étnicos, y las dan a conocer a la comunidad.</t>
  </si>
  <si>
    <t xml:space="preserve">Caracterización establecida en el PEI, matrícula, diligeciamiento del simpade </t>
  </si>
  <si>
    <t>El C.E.R. conoce las características de su entorno y procura dar respuesta a estas, mediante acciones que buscan acercar los estudiantes a su institución en concordancia con el PEI.</t>
  </si>
  <si>
    <t>El C.E.R. cuenta con programas concertados con el cuerpo docente para apoyar a los estudiantes en sus proyectos de vida. Estos programas están articulados con la identificación de las necesidades y expectativas de los estudiantes así como las posibilidades que ofrece el entorno para su desarrollo.</t>
  </si>
  <si>
    <t>Caracterización del entorno,  informe matrículas, encuesta plataforma SIMPADE.</t>
  </si>
  <si>
    <t>La escuela de padres es coherente con el PEI,cuenta con el respaldo pedagógico de los docentes
y se encuentra ampliamente divulgada
en la comunidad. Además, su acogida entre
los integrantes de la familia es significativa se debe realizar seguimiento al cronograma.</t>
  </si>
  <si>
    <t>Proyecto de escuela de padres, plan de acción por periodo con intervención de las sedes del centro educativo y con la participación de padres líderes</t>
  </si>
  <si>
    <t>El C.E.R. cuenta con una estrategia de interacción con la comunidad que orienta,
da sentido a las acciones que se planean conjuntamente
y dan respuesta a problemáticas
y necesidades que apuntan al mejoramiento
de las condiciones de vida de la comunidad y
los estudiantes.</t>
  </si>
  <si>
    <t>La comunidad se encuentra informada respecto de los programas y posibilidades de uso
de los recursos de la institución y los utiliza; asimismo, colabora con la institución en los
gastos para su mantenimiento.</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</si>
  <si>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</si>
  <si>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</si>
  <si>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Proyectos transversales, caracterización del entorno.</t>
  </si>
  <si>
    <t>Proyectos transversales, caracterización del entorno, encuesta SIMPADE</t>
  </si>
  <si>
    <t>El C.E.R. posee canales de comunicación claros y abiertos que facilitan a los padres de
familia el conocimiento de sus derechos y deberes, de manera que ellos se sienten miembros
legítimos de la asamblea y del consejo
de padres.</t>
  </si>
  <si>
    <t>El C.E.R. cuenta con programas para la prevención  de riesgos físicos que hacen parte de los proyectos transversales (educación ambiental y son coherentes con el PEI)</t>
  </si>
  <si>
    <t>El C.E.R. ha identificado los principales problemas que constituyen factores de riesgo para sus estudiantes y la comunidad y diseña acciones orientadas para su prevención</t>
  </si>
  <si>
    <t>El C.E.R. cuenta con algunos planes preventivos contra accidentes el estado de la infraestructura física no es sujeto de monitoreo ni de evaluación</t>
  </si>
  <si>
    <t>Socialización de acciones preventivas por parte de los docentes a la comunidad educativa.</t>
  </si>
  <si>
    <t>AÑO 2020</t>
  </si>
  <si>
    <t>El CER  cuenta con un plan de estudios para toda la institución que, además de responder a las políticas trazadas en el PEI, los lineamientos y los estándares básicos de competencias, fundamenta los planes de aula de los docentes de todas las áreas, grados y sedes. se ajustó debido a la emergencia sanitaria, garantizando un proceso de formación continuado incluyente y atendiendo a la diversidad.</t>
  </si>
  <si>
    <t xml:space="preserve">Actas de reuniones, socialización de ajustes, documento escrito, planes de clase  </t>
  </si>
  <si>
    <t>Se rediseñaron  los planes de clase siguiendo las orientaciones de la secretaría de ediucación  teniendo en cuenta el estado de emergencia sanitaria, y la aplicación de la estrategia de estudio en casa, garantizando una formación permanente, incluyente y diversa.</t>
  </si>
  <si>
    <t xml:space="preserve"> planes de clase ajustados para la estrategia de estudio en casa,  y entregados por parte del cuerpo docente 
Registro de evidencias de las actividades orientadas a los estudiantes.</t>
  </si>
  <si>
    <t>se pactó con la comunidad educativa un plan de comunicación donde se estableció horario de estudio para los estudiantes y atención a diversas situaciones con padres, por la situación de emergencia sanitaria, a pesar de la flexibilidad curricular se dio cumplimiento al horario de estudio establecido por el MEN</t>
  </si>
  <si>
    <t>reporte de estudiantes diariamente vía whatsapp o por teléfono, registro de actividades pedagógicas a diario</t>
  </si>
  <si>
    <t>se ajustaron los criterios de evaluación debido a la emergencia sanitaria enfatizando en aspectos como el saber, saber hacer y ser, fomentando en los estudiantes el aprendizaje autónomo y responsable, al igual se rediseñaron instrumentos de evaluación, se priorizaron aprendizajes para 3 cortes académicos y se la evaluación es cualitativa de acuerdo al desempeño de los estudiantes.</t>
  </si>
  <si>
    <t>Ajustes hechos al SIEE (ajustes a las valoraciones del aspecto cognitivo, procedimental y actitudinal). Instrumentos de evaluación ajustados. Actas de Entrega de informes (desempeño cualitativo) para 3 cortes académicos</t>
  </si>
  <si>
    <t>Las prácticas pedagógicas fueron adaptadas para la estrategia de estudio en casa, en los planes de clase se especifican los procedimientos, estrategias implementadas para cada aprendizaje orientado, las guías de trabajo soportan mediante informaciones e instrucciones claras las actividades a desarrollar donde además se invita al padre de familia a ser un apoyo constante en el proceso de construcción de los estudiantes, las actividades están articuladas con los proyectos transversales y pedagógicos.</t>
  </si>
  <si>
    <t>Planes de clase, guías de aprendizaje, planes de apoyo, material elaborado por el docente.</t>
  </si>
  <si>
    <t xml:space="preserve">Se establecen las estrategias para la orientación, recolección de actividades pedagógicas y tareas que evidencien el trabajo responsable y comprometido de parte del estudiante. </t>
  </si>
  <si>
    <t>comunicaciones docentes con estudiantes y apdres de familia, recolección de evidencias por whatsapp y en medio físico, videos,  portafolio de trabajo del estudiante.</t>
  </si>
  <si>
    <t>se ha garantizado el uso articulado de los recursos para el aprendizaje, facilitando al estudiante el acceso a los recursos pedagógicos para garantizar la continuidad del proceso formativo.</t>
  </si>
  <si>
    <t>Entrega de guías, libros Prest PTA para primaria.</t>
  </si>
  <si>
    <t>se pacto horario para la estrategia de estudio en casa, los padres de familia son los veedores en cuanto al cumplimiento de sus hijos, los docentes orientan y registran de manera permanente los procesos de aprendizaje de los estudiantes y programan estrategias de apoyo a los mismos.</t>
  </si>
  <si>
    <t>planes de área, planes de clase, proyectos pedagógicos, guías de estudio, planes de apoyo.</t>
  </si>
  <si>
    <t>La práctica pedagógica durante la estrategia de estudio en casase basa en el apoyo y orientación constante al estudiante, manteniendo un diálogo permanente que motive el aprender y coordinando las acciones de la mano del padre de familia, para de esta forma ratificar y validar avances y atender necesidades específicas a nivel pedagógico que se puedan presentar.</t>
  </si>
  <si>
    <t>plan de comunicación, directorio de estudiantes, información permanente, vía telefónica o por whatsapp, planes de área, planes de clase, proyectos transversales.</t>
  </si>
  <si>
    <t>Los planes de clase fueron adaptados de acuerdo a la lectura de contexto hecha al inicio de la emergencia sanitaria de modo que pudieran dar respuesta a una formación continuada y de calidad.</t>
  </si>
  <si>
    <t xml:space="preserve">Planes de clase elaborados y entregados para los tres cortes académicos, guías de aprendizaje, material elaborado, </t>
  </si>
  <si>
    <t xml:space="preserve">Se aprovecha la estrategia de estudio en casa para la elaboración de proyectos pedagógicos, actividades y estrategias enfocadas a la construcción permanente del saber, teniendo en cuenta el aprender haciendo, de los modelos flexibles, en donde se le da gran participación a la familia y de esta forma se privilegia la construcción del conocimiento y la formación en valores. </t>
  </si>
  <si>
    <t>planes de área, planes de clase, proyectos pedagógicos, proyectos transversales, guías de aprendizaje, material elaborado, planes de apoyo.</t>
  </si>
  <si>
    <t>El sistema de evaluación del rendimiento académicose aplica permanentemente.  Se hace seguimiento a los estudiantes de bajo rendimiento y es conocido por los padres
de familia.</t>
  </si>
  <si>
    <t>El proceso de evaluación se ha realizado de manera continuada y permanente durante los tres cortes académicos, informando a los padres de familia de los avances y posibles dificultaddes presentadas con los estudiantes.</t>
  </si>
  <si>
    <t>planillas de notas, actas de compromiso, actas de nivelación, observador. Actas de comisión de evaluación y promoción</t>
  </si>
  <si>
    <t>Se ha realizado seguimiento a los resultados académicos durante los tres cortes, de acuerdo a los resultados de evaluación interna y externa para el año lectivo y de esta forma determinar los planes de mejoramiento a nivel académico de acuerdo a las necesidades pedagógicas  presentadas.</t>
  </si>
  <si>
    <t>SIEE, Instrumentos de evaluación, planes de apoyo, planillas, informes de seguimiento.</t>
  </si>
  <si>
    <t>Análisis de los resultados de las pruebas externas, planes de mejoramiento académico.</t>
  </si>
  <si>
    <t>Se socializaron los resultados de las pruebas saber a la comunidad educativa al inicio de año y se Determinarán los planes de mejoramiento a nivel académico de acuerdo a las necesidades pedagógicas   presentadas.</t>
  </si>
  <si>
    <t>por la situación de emergencia sanitaria, se lleva un registro de asistencia flexible por whatsapp o por teléfono, al igual los estudiantes se resportan a diario enviando el desarrollo de sus actividades para la casa, formulando preguntas,  etc.</t>
  </si>
  <si>
    <t>Registro de asistencia por medio de whatsapp o por teléfono. Los padres son veedores del trabajo diario de sus hijos.</t>
  </si>
  <si>
    <t>Las actividades de recuperación se realizaron en los tres cortes académicos y estas iban implícitas en las guías de estudio para el trabajo en casa. Al igual los instrumentos de evaluación contemplaban los conocimientos(items) que debía afianzar y mejorar el estudiante, se elaboraron planes de mejoramiento para los estudiantes que lo requirieron. Hubo orientación docente permanente mediante videos, audios (whatsapp)</t>
  </si>
  <si>
    <t>Se realizaron los planes de apoyo a los estudiantes que a pesar de un acompañamiento permanente para el desarrollo de actividades propuestas no envidenciaron lo aprendido.</t>
  </si>
  <si>
    <t>planes de mejoramiento y actividades de apoyo, observador del estudiante, actas de compromiso.</t>
  </si>
  <si>
    <t>El C.E.R.cuenta con una base de datos que le permite tener información sobre su destino (estudios postsecundarios y/o vinculación al mercado laboral).</t>
  </si>
  <si>
    <t>Formato de la base e datos y archivo fotográfico,  pagina web.</t>
  </si>
  <si>
    <t>La misión, visión y principios del C.E.R. están establecidos y son articulados en el desarrollo de las acciones, tareas y oportunidades de mejoramiento de cada una de las gestiones y sustentan los acuerdos establecidos para el año escolar.</t>
  </si>
  <si>
    <t>La misión, visión y principios del C.E.R. están establecidos y son articulados en el desarrollo de las acciones, tareas y oportunidades de mejoramiento de cada una de las gestiones y sustentan los acuerdos establecidos para el año escolar, de acuerdo a las nuevas necesidades presentadas.</t>
  </si>
  <si>
    <t>El C.E.R. tiene establecidas las directrices, que se constituyen en procesos orientadores, adaptados a las necesidades actuales y que enmarcan las actividades propuestas, proyectos y acciones propias del acontecer educativo.</t>
  </si>
  <si>
    <t>El C.E.R. garantiza la atención a la diversidad, y direcciona los procesos de inclusión, para que todos sus estudiantes participen en los procesos educativos</t>
  </si>
  <si>
    <t>El C.E.R. tiene definidos los criterios básicos del manejo del establecimiento  y hay una organización establecida por el directivo para el desarrollo de cada una de las acciones y tareas propuestas durante el año escolar.</t>
  </si>
  <si>
    <t>Los planes proyectos y acciones fueron ajustados de acuerdo a las necesidades presentadas debido a la emergencia sanitaria,  se enmarcan en principios de corresponsabilidad, participación
y equidad, articulados al planteamiento
estratégico de la institución integrada e inclusiva.</t>
  </si>
  <si>
    <t>Actas de reuniones por gestiones, de las sesiones de los diferentes consejos del centro educativo, reuniones programadas por el directivo (zoom)</t>
  </si>
  <si>
    <t>La estrategia pedagógica fue adaptada para la modalidad de estudio en casa, adaptando planes de área y de clase, guardando la coherencia con la misión, la visión y los principios institucionales, y es aplicada de manera articulada en las diferentes sedes, niveles y grados. Es necesario realizar la evaluación y seguimiento.</t>
  </si>
  <si>
    <t>Se realiza el análisis de los resultados de las pruebas internas y externas para establecer los respectivos planes de trabajo académico que mejoren las competencias en las diferentes áreas</t>
  </si>
  <si>
    <t>Autoevaluaciones, evaluación por competencias de los docentes 1278, análisis de resultados de las pruebas externas y socialización a la comunidad educativa.</t>
  </si>
  <si>
    <t>Se implementa un proceso de
autoevaluación integral que abarca las diferentes sedes,las gestiones, empleando instrumentos y procedimientos
claros. Además, cuenta con la
participación de los diferentes estamentos de la comunidad educativa.</t>
  </si>
  <si>
    <t>Autoevaluación, PMI, Seguimiento al plan de mejoramiento, inventario. SIEE.</t>
  </si>
  <si>
    <t xml:space="preserve">Las Sesiones del consejo directivo, se llevan a cabo de acuerdo al cronograma establecido. </t>
  </si>
  <si>
    <t>Actas de reuniones, cronograma de actividades, reuniones virtuales debido a la emergencia sanitaria.</t>
  </si>
  <si>
    <t>actas de reuniones del consejo académico, actas de reuniones de la comisión, planes de apoyo. SIEE.</t>
  </si>
  <si>
    <t xml:space="preserve">las sesiones de la comisión de evaluación y promoción cumplen con la integración institucional, apoyando el cumplimiento de políticas institucionales de evaluación las cuales garantizan una formación integral e inclusiva </t>
  </si>
  <si>
    <t>El comité de convievencia acoge los lineamientos del anexo 8, socializado por el MEN, para la prestación del servicio de acuerdo a la estrategia de estudio en casa y el esquema de alternancia cuando esten dadas las condiciones, además de la orientación oportuna y recurrente de prácticas de prevención, basadas en la necesidad de bioseguridad para la comunidad educativa, teniendo en cuenta la lectura de contexto realizada por sede se promueven procesos que permiten: potenciar el desarrollo de competencias socio - emocionales, involucrar a la familia en el marco de la corresponsabilidad, generar espacios para la participación, promover estilos de vida saludable, atención de situaciones de convivencia, seguimiento periódico a través de whatsapp, teléfono, correo, con rutas de atención activas para los casos que se puedan presentar.</t>
  </si>
  <si>
    <t>actas comité de convivencia escolar, escuela para padres periódico, videos de estrategias y compromisos de los padres para mantener un ambiente armonioso en casa.</t>
  </si>
  <si>
    <t>El C.E.R. ha garantizado mecanismos de comunicación eficientes con la comunidad educativa durante la emergencia sanitaria, para informar, actualizar, incentivar y atender las necesidades de los miembros de la comunidad educativa de manera oportuna.</t>
  </si>
  <si>
    <t>correos, whatsapps, videos, circulares, informes, socialización de cronogramas.</t>
  </si>
  <si>
    <t>Los planes, programas y proyectos del C.E.R. se desarrollan en un trabajo coordinado en equipo, donde cada miembro se expresa con autonomía, dándose un ejercicio diálógico de construcción permanente y enriquecido por los aportes e ideas de la comunidad educativa</t>
  </si>
  <si>
    <t>Actas de reuniones, fotografías, asistencia. Documentos entregados. Conversatorios, proyectos, planes de mejoramiento, reuniones virtuales zoom, google meet, whatsapp web.</t>
  </si>
  <si>
    <t>Rreuniones DPS, Comunidades de aprendizaje, articulación de actividades proyectos transversales y el proyecto amor de familia.</t>
  </si>
  <si>
    <t>Los estudiantes  y sus familias se identifican con el  C.E.R.  y sienten orgullo de pertenecer a él
Además, participan activamente en actividades propuestas para la modalidad de estudio en casa, forlaleciendo el vinculo escuela y familia.
Se resalta el valor de la diversidad y la importancia  del ejercicio de los derechos de todos y todas, lo cual permite mayor participación e
integración entre todos sus estamentos.</t>
  </si>
  <si>
    <t>Fotografías. Actas de eventos institucionales, conversatorios, acuerdos, fotografías, videos de participación familiar en diferentes actividades (semana de octubre amor de familia)</t>
  </si>
  <si>
    <t>Las sedes poseen espacios amplios y suficientes, y éstos se encuentran  dotados,
organizados y decorados ,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</si>
  <si>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Hoja de matricula, fotografías, proyecto de inducción, planes de clase.</t>
  </si>
  <si>
    <t>El C.E.R. dando cumplimiento a la resolución 385, del 12 de marzo de 2020, responde al compromiso de cuidar la integridad de su comunidad educativa y aprovecha la estrategia de estudio en casa en donde se desarrollan proyectos de hogar y actividades que vinculan a las familias  en el proceso de construcción del conocimiento y de formación integral permanente, diseñando estrategias sencillas para fortalecer capacidades y habilidades en los estudiantes, manteniendolos en una oportunidad de estudio motivado y enriquecedor.</t>
  </si>
  <si>
    <t>Planes de clase, observador del estudiante, informes periódicos a padres, implementación de estrategias metodológicas, proyectos pedagógicos, comunidades de aprendizaje, videos, fotografías.</t>
  </si>
  <si>
    <t>socialización del manual de convivencia al inicio de año a la comunidad educativa,  utilizado frecuentemente como un instrumento que orienta los principios, valores, estrategias y actuaciones
que favorecen un clima organizacional
armónico para los  integrantes del C.E.R.</t>
  </si>
  <si>
    <t>Las actividades extracurriculares están articuladas de acuerdo a las nuevas condiciones dadas por la emergencia sanitaria.</t>
  </si>
  <si>
    <t>La comunidad educativa reconoce y utiliza el comité de convivencia para identificar y mediar los conflictos. Las actividades programadas para fortalecer la convivencia familiar durante la estrategia de estudio en casa. Cuentan con amplia participación de los distintos estamentos de la comunidad educativa.</t>
  </si>
  <si>
    <t>Explicación de la ruta de atención integral a la comunidad educativa, folletos, diapositivas, carteleras informativas, manejo de protocolos de intervención para cada situación, diligenciamiento de formatos, actas de compromiso, remisiones a entidades de apoyo.</t>
  </si>
  <si>
    <t>Se mantiene un diálogo permanente con las familias de los estudiantes, en donde se intercambian experiencias, avances, posibles dificultades y se da respuesta portuna a las diversas situaciones presentadas.</t>
  </si>
  <si>
    <t>Actas de reuniones, reuniones virtuales, comunicación permanente por correo, whatsapp, teléfono, Escuela para padres, programación semana de octubre amor de familia.</t>
  </si>
  <si>
    <t>Actas, oficios, circulares, entrega de documentos y vivencias que sustentan el quehacer del CER</t>
  </si>
  <si>
    <t>Actas, oficios, circulares, entrega de documentos.</t>
  </si>
  <si>
    <t>2019_</t>
  </si>
  <si>
    <t xml:space="preserve">Motivación permanente para un trabajo continuado </t>
  </si>
  <si>
    <t>Disposición de reorientación de procesos de acuerdo al % de metas alcanzadas según lo trabajado en equipo y sugerido por la directora</t>
  </si>
  <si>
    <t>Generar mayores espacios para la organización de mesas de trabajo.</t>
  </si>
  <si>
    <t>la  prestación de servicio del PAE se sigue realizando mensualmente, entregando la razión por niño a los padres de familia y/o acudientes</t>
  </si>
  <si>
    <t xml:space="preserve">ajuste de planes de apoyo para trabajo en casa,registro de seguimiento. </t>
  </si>
  <si>
    <t>Protocolos para docentes y estudiantes nuevos. Socialización de planes de area, programas y proyectos establecidos para el C.E.R. Calasanz.</t>
  </si>
  <si>
    <t>Resolución de asignación de carga académica, ajuste al cronograma académico anual debido a la emergencia sanitaaria.</t>
  </si>
  <si>
    <t>Personal calificado, ético que promueve continuamente la pertenencia y el crecimiento del centro educativo.</t>
  </si>
  <si>
    <t>Se resalta la labor y el profesionalismo de los docentes, reconocimientos, condecoraciones.</t>
  </si>
  <si>
    <t>Mecanismos efectivos de comunicación, solución asertiva a situaciones presentadas.</t>
  </si>
  <si>
    <t>Mecanismos efectivos de comunicación, solución asertiva a situaciones.</t>
  </si>
  <si>
    <t>PEI, documentos.</t>
  </si>
  <si>
    <t>Plan operativo anual, presupuesto, rendición de cuentas,  actas de consejo directivo.</t>
  </si>
  <si>
    <t>AÑO  2020</t>
  </si>
  <si>
    <t>Proyecto de vida de preescolar a 11.</t>
  </si>
  <si>
    <t xml:space="preserve">videos y fotografias de la semana Amor de familia.   </t>
  </si>
  <si>
    <t>Evidencias fotograficas de actividades en las diferentes acciones programadas a nivel del CER con la participación de la comunidad educativa. Evidencias fotograficas del trabajo en casa de los niños y sus familias.</t>
  </si>
  <si>
    <t>Socialización de documentos institucionaless, volantes, invitaciones, folletos.</t>
  </si>
  <si>
    <t>Evidencias fotograficas y videos de la participacion de los padres de familia en las actividades escolares y en eldesarrollo de las guias educativas de trabajo en casa.</t>
  </si>
  <si>
    <t>AÑO 2021</t>
  </si>
  <si>
    <t>Misión y visión definidos y apropiados por el 80% de la comunidad educativa.</t>
  </si>
  <si>
    <t xml:space="preserve">Las metas  propuestas responden a lo establecido en el direccionamiento estratégico. </t>
  </si>
  <si>
    <t>Folletos entregados a la comunidad, videos enviados, reuniones plataformas virtuales zoom.</t>
  </si>
  <si>
    <t>Actas de reuniones con la comunidad educativa, capacitación para el abordaje de estudiantes con NEE.</t>
  </si>
  <si>
    <t>El C.E.R. tiene establecidas las directrices, que se constituyen en procesos orientadores, adaptados a las necesidades actuales, debido a la emergencia sanitaria estas enmarcan las actividades propuestas, proyectos y acciones propias del acontecer educativo y preparan a la comunidad para retorno seguro a las aulas de clase.</t>
  </si>
  <si>
    <t xml:space="preserve">Comunicados, socialización de protocolos de bioseguridad para la presencialidad en alternancia, adecuaciones sanitarias de las diferentes sedes, </t>
  </si>
  <si>
    <t>Proyecto de inclusión, documentos con la población caracterizada.</t>
  </si>
  <si>
    <t>Proyecto de inclusión, población caracterizada, capacitación para la atención de los niños con NEE.</t>
  </si>
  <si>
    <t>Los criterios básicos sobre el manejo del establecimiento educativo y la atención a la diversidad fueron definidos de manera participativa y permiten el trabajo en equipo, Se realiza una evaluación periódica para establecer su eficacia de acuerdo a las nuevas necesidades del contexto.</t>
  </si>
  <si>
    <t xml:space="preserve">Evidencias virtuales y actas de las diferentes reuniones programadas. </t>
  </si>
  <si>
    <t>Planes, proyectos y acciones enmarcados en procesos de corresponsabilidad y adaptados a las necesidades del contexto debido a la emergencia sanitaria, dando respuesta a las necesidades de formación integral.</t>
  </si>
  <si>
    <t>Documentos: Proyectos pedagógicos, planes de clase, planes de área, adaptaciones curriculares para el estudio remoto  y la presencialidad en alternancia.</t>
  </si>
  <si>
    <t>La estrategia pedagógica es coherente con la misión, la visión y los principios institucionales, y es aplicada de manera articulada en las diferentes sedes, niveles y grados. Los planes de área y de clase fueron adaptados para dar respuesta a los requerimientos de aprendizaje remoto y a la presencialidad en alternancia educativa.</t>
  </si>
  <si>
    <t>El C.E.R. utiliza sistemáticamente la información de los resultados de sus autoevaluaciones
de la calidad, la inclusión y de las
evaluaciones de desempeño de los docentes. Además, emplea sus
resultados en las evaluaciones externas (pruebas SABER y examen de Estado) para elaborar sus planes y programas de trabajo.</t>
  </si>
  <si>
    <t>Autoevaluación, análisis de resultados pruebas externas, socializado durante rendición de cuentas, acta de reuniones.</t>
  </si>
  <si>
    <t xml:space="preserve">Actas de reuniones, cronograma de actividades, reuniones virtuales debido a la emergencia sanitaria. </t>
  </si>
  <si>
    <t>El consejo académico se reúne periódicamente para garantizar que el proyecto pedagógico sea coherente con las necesidades de la diversidad
y se implemente en todas las sedes,
áreas y niveles.</t>
  </si>
  <si>
    <t>Actas de reuniones del consejo académico, actas de reuniones de la comisión, planes de apoyo. SIEE.</t>
  </si>
  <si>
    <t xml:space="preserve">La comisión de evaluación y promoción se reúne oportunamente en el marco de la integración institucional, toma las decisiones pertinentes y apoya la definición de políticas
institucionales de evaluación que favorece a la diversidad de la población. </t>
  </si>
  <si>
    <t xml:space="preserve">Actas de evaluación y promoción. Acta general de la comisión de evaluación y promoción, planes de mejoramiento,  documento ajuste al SIEE, ajustes al manual de convivencia. </t>
  </si>
  <si>
    <t>El comité de convivencia se reúne periódicamente y es reconocido como la instancia encargada de analizar y plantear soluciones a   los problemas de convivencia que se presentan
en la institución educativa.</t>
  </si>
  <si>
    <t xml:space="preserve">El consejo estudiantil es reconocido como la instancia de representación
de los intereses de todos y todas los
estudiantes de la institución educativa. </t>
  </si>
  <si>
    <t>El personero elegido desarrolla proyectos y programas a favor de todas y todos los estudiantes
y su labor es reconocida en los diferentes estamentos de la comunidad educativa.</t>
  </si>
  <si>
    <t>La asamblea de padres de familia se reúne periódicamente y es reconocida como la instancia de representación de estos integrantes de la comunidad educativa, además actúa como agente activo para colaborar con las acciones que garanticen la seguridad de comunidad educativa en razón de la emergencia sanitaria</t>
  </si>
  <si>
    <t>Actas de reuniones, reuniones virtuales.</t>
  </si>
  <si>
    <t xml:space="preserve">El consejo de padres de familia se reúne periódicamente para apoyar al rector o director en el marco del plan de mejoramiento. </t>
  </si>
  <si>
    <t>Actas y reuniones virtuales.</t>
  </si>
  <si>
    <t>Los planes, programas y proyectos de la institución educativa rural. se desarrollan en un trabajo coordinado en equipo, donde cada miembro se expresa con autonomía, dándose un ejercicio diálógico de construcción permanente y enriquecido por los aportes e ideas de la comunidad educativa</t>
  </si>
  <si>
    <t xml:space="preserve">La Institución Educativa, utiliza diferentes medios de comunicación, previamente identificados, para informar, actualizar y motivar a cada uno de
los estamentos de la comunidad educativa en el proceso de mejoramiento institucional. </t>
  </si>
  <si>
    <t>La Institución Educativa tiene un sistema de estímulos y reconocimientos a los logros de los docentes y estudiantes que se aplica de manera coherente, sistemática y organizada. Es parte de las, las políticas y practicas inclusivas</t>
  </si>
  <si>
    <t>La Institución Educativa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 En el marco del PTA</t>
  </si>
  <si>
    <t>Rreuniones DPS, Comunidades de aprendizaje, articulación de actividades proyectos transversales y el proyecto amor de familia, semana cultural, amor de familia, socializado via facebook live, periódico estudiantil, etc.</t>
  </si>
  <si>
    <t>os estudiantes se identifican con el  C.E.R.  y sienten orgullo de pertenecer a él
Además, participan activamente en actividades internas y externas, en su representación.
Se resalta el valor de la diversidad y la importancia  del ejercicio de los derechos de todos y todas, lo cual permite mayor participación e
integración entre todos sus estamentos.</t>
  </si>
  <si>
    <t xml:space="preserve">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así como para las nuevas condiciones de emergencia sanitaria, </t>
  </si>
  <si>
    <t xml:space="preserve">Fotografías, lista de necesidades por sedes, inventarios, rendición de cuentas, actas de consejo directivo, dotación de elementos de bioseguridad. </t>
  </si>
  <si>
    <t>La institución Educativa Rural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</si>
  <si>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La IER.  responde al compromiso de cuidar la integridad de su comunidad educativa y aprovecha la estrategia de estudio en casa en donde se desarrollan proyectos de hogar y actividades que vinculan a las familias  en el proceso de construcción del conocimiento y de formación integral permanente, diseñando estrategias sencillas para fortalecer capacidades y habilidades en los estudiantes, manteniendolos en una oportunidad de estudio motivado y enriquecedor.</t>
  </si>
  <si>
    <t>el manual de convivencia fue ajustado y socializado, al inicio de año, a la comunidad educativa,  utilizado frecuentemente como un instrumento que orienta los principios, valores, estrategias y actuaciones
que favorecen un clima organizacional
armónico para los  integrantes de la I.E.R.</t>
  </si>
  <si>
    <t>La I.E.R. cuenta con una política y una programación completa de actividades extracurriculares
que propicia la participación de
todos, y éstas se orientan a complementar la formación de los estudiantes en los aspectos
sociales, artísticos, deportivos, emocionales, éticos, etc. fortaleciendo los lazos de escuela y comunidad.</t>
  </si>
  <si>
    <t>Listados de complemento nutricional por sede entregado al PAE, transporte escolar.</t>
  </si>
  <si>
    <t xml:space="preserve">La comunidad educativa reconoce y utiliza el comité de convivencia para identificar y mediar los conflictos, apoyando a los estudiantes en etapa de confinamiento para mitigar problemas de conflictos familiares manteniendo la motivación para la continuidad y calidad en el aprendizaje. </t>
  </si>
  <si>
    <t xml:space="preserve">Actas de compromiso de los padres y estudiante, observadores, remisiones de casos especiales. Videos motivadores realizados por los docentes. </t>
  </si>
  <si>
    <t>La IER. utiliza mecanismos que combinan recursos internos y externos para prevenir
situaciones de riesgo y manejar los caso difíciles, en el marco de su política sobre este tema. Además, hace seguimiento periódico a los mismos.</t>
  </si>
  <si>
    <t>Explicación de la ruta de atención integral a la comunidad educativa, folletos, diapositivas,  manejo de protocolos de intervención para cada situación, diligenciamiento de formatos, actas de compromiso, remisiones a entidades de apoyo.</t>
  </si>
  <si>
    <t>La I.E.R. realiza un intercambio fluido de información con las autoridades educativas
en el marco de la política definida, lo que facilita la ejecución de las actividades y la solución oportuna de los problemas.</t>
  </si>
  <si>
    <t>La I.E.R. Cuenta con actas de compromiso y acuerdos con diferentes entidades para apoyar la ejecución de sus proyectos. Además, tales compromisos y acuerdos cuentan con la participación de los diferentes estamentos de la comunidad educativa y sectores de la comunidad general.</t>
  </si>
  <si>
    <t>Cronograma de actividades, registro fotográfico.</t>
  </si>
  <si>
    <t>La escuela de padres es coherente con el PEI,cuenta con el respaldo pedagógico de los docentes
y se encuentra ampliamente divulgada
en la comunidad. Además, su acogida entre los integrantes de la familia es significativa y se ve reflejada en la participación de las actividades programadas por la institución, por otro lado la temática desarrollada con las familias ha ayudado a mitigar la situación emocional producida por el  encierro.</t>
  </si>
  <si>
    <t>Proyecto de escuela de padres, plan de acción por periodo con intervención de las sedes de la Institución Educativa y con la participación de padres líderes</t>
  </si>
  <si>
    <t>La Institución Educativa. cuenta con una estrategia de interacción con la comunidad que orienta,
da sentido a las acciones que se planean conjuntamente
y dan respuesta a problemáticas
y necesidades que apuntan al mejoramiento
de las condiciones de vida de la comunidad y
los estudiantes, de acuerdo a los niveles que ofrece.</t>
  </si>
  <si>
    <t>Convocatoria a la comunidad educativa, actas de eventos, socializaciones, uso eficiente de las instalaciones y recursos.</t>
  </si>
  <si>
    <t>El servicio social estudiantil tiene un proyecto que responde a las necesidades de la comunidad y estos, a su vez, son pertinentes para la actividad institucional.</t>
  </si>
  <si>
    <t>Evidencias fotograficas de actividades en las diferentes acciones programadas a nivel de la Institución Educativa Rural con la participación de la comunidad educativa. Evidencias fotograficas del trabajo en casa de los niños y sus familias.</t>
  </si>
  <si>
    <t>La IER. posee canales de comunicación claros y abiertos que facilitan a los padres de
familia el conocimiento de sus derechos y deberes, de manera que ellos se sienten miembros
legítimos de la asamblea y del consejo
de padres.</t>
  </si>
  <si>
    <t>Socialización de documentos institucionaless, volantes, invitaciones, folletos. Grupos de whatsapp, pantallazos de reuniones virtuales.</t>
  </si>
  <si>
    <t>Las familias participan de la dinámica de la institución a través de actividades y programas (semana cultural, escuela de padres)
que tienen propósitos y estrategias
claramente definidos en concordancia con el PEI y con los procesos institucionales. Estos
programas tienen en cuenta las necesidades
y expectativas de la comunidad.</t>
  </si>
  <si>
    <t>Evidencias fotograficas y videos de la participacion de los padres de familia en las actividades escolares y en el desarrollo de las guias educativas de trabajo en casa. Videos en facebook live semana de amor en familia.</t>
  </si>
  <si>
    <t>La I.E.R. cuenta con programas para la prevención  de riesgos físicos que hacen parte de los proyectos transversales (educación ambiental y son coherentes con el PEI)</t>
  </si>
  <si>
    <t>La IER. cuenta con algunos planes preventivos contra accidentes el estado de la infraestructura física no es sujeto de monitoreo ni de evaluación</t>
  </si>
  <si>
    <t>La institución aplica estrategias pedagógicas para atender personas pertenecientes a los grupos étnicos.</t>
  </si>
  <si>
    <t>La Institución Educativa. aplica estrategias enfocadas en el proyecto de vida elaborado concertado con el cuerpo docente para apoyar a los estudiantes en sus proyectos de vida. Estas estrategias están articulados con la identificación de las necesidades y expectativas de los estudiantes así como las posibilidades que ofrece el entorno para su desarrollo.</t>
  </si>
  <si>
    <t>Proyecto de vida de preescolar a 11</t>
  </si>
  <si>
    <t>La I.E.R. cuenta con un proceso de matrícula ágil y oportuno que tiene en cuenta las necesidades de los estudiantes y los padres de familia.</t>
  </si>
  <si>
    <t>La I.E.R. tiene un sistema de archivo que le permite disponer de la información de los estudiantes de todas las sedes, así como expedir certiicados.</t>
  </si>
  <si>
    <t>La I.E.R. dispone de un sistema ágil y oportuno para la expedición de boletines de calificaciones y cuenta con los sistemas de control necesarios para garantizar la consistencia en el manejo de la informacion.</t>
  </si>
  <si>
    <t>La  I.E.R. asegura los recursos para cumplir el programa de mantenimiento de su planta física, según las necesidades identficadas.</t>
  </si>
  <si>
    <t>El programa de adecuación, accesibilidad y embellecimiento de la planta física de la I.E.R se lleva a cabo periódicamente y cuenta con la participación
de los diferentes estamentos de la
comunidad educativa.</t>
  </si>
  <si>
    <t>La I.E.R. realiza una programación coherente de las actividades que se llevan a cabo en cada uno de sus espacios físicos, basada en
indicadores de utilización de los mismos, sin embargo en eño 2021 los espacios no tuvieron los mismos indicadores por el proeso de alternancia y retorno gradual a la presencialidad decretado por el MENº</t>
  </si>
  <si>
    <t>La I.E.R.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 En el contexto de la emergencia sanitaria se redireccionaron los recursos para priorizar las necesidades derivadas de la nueva realidad, especificamente en material impreso y compra de equipo de impresion.</t>
  </si>
  <si>
    <t>El proceso para determinar las necesidades de adquisición de suministro de insumos,
recursos y mantenimiento de los mismos, es participativo, se hace oportunamente y está articulado con la propuesta pedagógica de la  I.E.R. Siendo coherente con las priridades que surgieron con la emergencia sanitaria se redirecciono la adquisicion de  suministros e insumos.</t>
  </si>
  <si>
    <t>El programa de mantenimiento preventivo y correctivo de algunos de los equipos y recursos para el aprendizaje se cumple adecuadamente; con
ello se garantiza su estado óptimo. Además, los manuales de uso están disponibles cuando se requieran. Sin embargo se redireccionaron algunos de estos recursos en la adecuacion de ambientes sano para la alternancia.</t>
  </si>
  <si>
    <t>La  I.E.R. San José de Calasanz tiene una aproximación parcial a su panorama de riesgos elaborado por los maestros, se encuentra el proceso de iniciar el levantamiento de dicho panorama, especificamnte en este año 2021 no se pudo avanzar en este item por la no permanencia en las instituciones.</t>
  </si>
  <si>
    <t>La IER San José de Calasanz durande el año 2021 cuenta con programas definidos para algunos servicios complementarios como la entrega de los mercdos escolares en el marco del programa PAE, debido a la emergencia sanitaria y en remplazo del restaurante escolar,se garantizo en transporte durante la alternancia.</t>
  </si>
  <si>
    <t>La entrega de los mercados escolares como opcion paras garantizar la alimentacion de los estudiantes se realiza  de servicio del PAE semensualmente como remplazo del restaurante, entregando la ración por niño a los padres de familia y/o acudientes.</t>
  </si>
  <si>
    <t xml:space="preserve">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 En el año 2021 surge la necesidad de reforzar estos apoyos por el aprendizaje remoto, la no presencialidad, ni virtualidad por la no conectividad propios de la falta de cobertura en la zona rural. </t>
  </si>
  <si>
    <t>Ajuste de planes de apoyo para trabajo en casa,registro de seguimiento, entrega de listados firmados por acudientes y/o estudiantes.</t>
  </si>
  <si>
    <t>Los perfiles con que cuenta La I.E.R.. se usan para la toma de decisiones de personal y son coherentes con su estructura organizativa.
Además, su uso en procesos de selección, solicitud e inducción del personal facilita e desempeño de las personas que se vinculan
laboralmente a la institución.</t>
  </si>
  <si>
    <t>La  I.E.R. tiene una estrategia organizada para la inducción y la acogida del personal
nuevo, que incluye el análisis del PEI y del plan de mejoramiento. Además, realiza la reinducción del antiguo en lo relacionado con aspectos institucionales, pedagógicos y disciplinares.</t>
  </si>
  <si>
    <t>La IER cuenta con programas de apoyo a la investigacion con temas de interes establecidos en el PEI.</t>
  </si>
  <si>
    <t>La I.E.R. cuenta con procesos explícitos para elaborar los horarios y los criterios para realizar la asignación académica de los docentes,
y éstos se cumplen. Es necesario realizar evaluación y seguimiento al proceso.</t>
  </si>
  <si>
    <t>Resolución de asignación de carga académica, ajuste al cronograma académico anual debido a la emergencia sanitaria.</t>
  </si>
  <si>
    <t>El personal vinculado está identificado con La I.E.R. comparte la filosofía, principios, valores y objetivos, y está dispuesto a realizar
actividades complementarias que sean necesarias
para cualificar su labor.</t>
  </si>
  <si>
    <t>El proceso de evaluación de docentes, directivos, permite la implementación
de acciones de mejoramiento y
de desarrollo profesional. Además, es conocido
por la comunidad y cuenta con un respaldo
amplio de la I.E.R. Se debe realizar evaluación y seguimiento al proceso para que sea conocido por toda la comunidad educativa.</t>
  </si>
  <si>
    <t>PEI, documentos como proyectos transversales, proyectos pedagógicos, proyectos de hogar, planes de clase.</t>
  </si>
  <si>
    <t>La I.E.R. dispone de estrategias claras para mediación y solución de conflictos y éstos se resuelven a través del diálogo y la negociación
permanente. Esto contribuye a que
exista un buen clima laboral. Se debe realizar seguimiento para determinar que las estrategias establecidas promueven buen clima laboral. En este año se busco un mejoramiento de la motivacion, la que se vio afectada por la emergencia sanitaria.</t>
  </si>
  <si>
    <t>La  I.E.R. cuenta con un programa de bienestar del personal vinculado que se cumple en su totalidad. Además, es conocido y aceptado
por la comunidad educativa desde una
perspectiva de equidad. Se debe realizar seguimiento para verificar su eficiencia.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</si>
  <si>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de la I.E.R.</t>
  </si>
  <si>
    <t>La I.E.R. presenta los informes financieros a las autoridades competentes de manera apropiada y oportuna. Éstos son parte del proceso de control interno y sirven para tomar decisiones y realizar seguimiento al manejo de los recursos.</t>
  </si>
  <si>
    <t>La Institución Educativa identifica las características de su entorno a partir del proceso de diagnóstico y caracterización.</t>
  </si>
  <si>
    <t>Proyecto de servicio social. Cumplimiento de la norma en cuanto a las horas efectivas para el desarrollo del proyecto. Fotografías. Planilla de seguimiento.</t>
  </si>
  <si>
    <t>La I.E.R. ha identificado los principales problemas que constituyen factores de riesgo para sus estudiantes y la comunidad y diseña acciones orientadas para su prevención.</t>
  </si>
  <si>
    <t>El CER  cuenta con un plan de estudios para toda la institución que, además de responder a las políticas trazadas en el PEI, los lineamientos y los estándares básicos de competencias, fundamenta los planes de aula de los docentes de todas las áreas, grados y sedes. se le hicieron ajustes a las estrategias metodológicas para responder a las nuevas condiciones de aprendizaje remoto y en alternancia educativa.  Se hace necesario realizar un seguimiento continuo para evaluar la pertinencia y relevancia de los mismos.</t>
  </si>
  <si>
    <t xml:space="preserve">Plan de estudios, planes de clase, actas de reuniones. </t>
  </si>
  <si>
    <t>Se rediseñaron  los planes de clase siguiendo las orientaciones de la secretaría de ediucación  teniendo en cuenta el estado de emergencia sanitaria, y la aplicación de la estrategia de alternancia educativa, garantizando una formación permanente, incluyente y diversa.</t>
  </si>
  <si>
    <t>P.E.I., planes de clase, guías de estudio por momentos pedagógicos.</t>
  </si>
  <si>
    <t>La política institucional de dotación, uso y mantenimiento de los recursos para el aprendizaje permite apoyar el trabajo académico de la diversidad de sus estudiantes y docentes. Se debe dotar de materiales de acuerdo a las necesidades de las áreas y los grados.</t>
  </si>
  <si>
    <t>Se pactó con la comunidad educativa un horario de estudio para los estudiantes, priorizando las áreas fundamentales por la situación de emergencia sanitaria, dando cumplimiento a las pautas establecidas por el MEN.</t>
  </si>
  <si>
    <t>Se ajustaron los criterios de evaluación debido a la emergencia sanitaria enfatizando en aspectos como el saber, saber hacer y ser, fomentando en los estudiantes el aprendizaje autónomo y responsable, al igual se rediseñaron instrumentos de evaluación, se priorizaron aprendizajes para 3 cortes académicos y la evaluación es cualitativa de acuerdo al desempeño de los estudiantes.</t>
  </si>
  <si>
    <t>Ajustes hechos al SIEE (ajustes a las valoraciones del aspecto cognitivo, procedimental y actitudinal). Instrumentos de evaluación ajustados. Actas de Entrega de informes (desempeño cualitativo) para 3 cortes académicos.</t>
  </si>
  <si>
    <t>AÑO 2022</t>
  </si>
  <si>
    <t>Las prácticas pedagógicas fueron adaptadas para la estrategia de estudio en alternancia, en los planes de clase se especifican los procedimientos, estrategias implementadas para cada aprendizaje orientado, las guías de trabajo soportan mediante informaciones e instrucciones claras las actividades a desarrollar donde además se invita al padre de familia a ser un apoyo constante en el proceso de construcción de los estudiantes, las actividades están articuladas con los proyectos transversales y pedagógicos.</t>
  </si>
  <si>
    <t>Revisión y retroalimentación de guías de estudio, recolección de evidencias por whatsapp y en medio físico, videos,  portafolio de trabajo del estudiante.</t>
  </si>
  <si>
    <t>Se garantiza el uso de los recursos para el aprendizaje, facilitando al estudiante el acceso a los recursos pedagógicos para garantizar la continuidad del proceso formativo.</t>
  </si>
  <si>
    <t>Entrega de guías, libros de PTA para los grados de primaria.</t>
  </si>
  <si>
    <t>Se pacto horario para la estrategia de alternancia educativa, los padres de familia y los docentes son los veedores en cuanto al cumplimiento de los tiempos, siendo orientados y llevando un registro de manera permanente los procesos de aprendizaje de los mismos.</t>
  </si>
  <si>
    <t>Planes de área, planes de clase, proyectos pedagógicos, guías de estudio, planes de apoyo.</t>
  </si>
  <si>
    <t>La práctica pedagógica durante la alternancia educativa se basa en el apoyo y orientación constante al estudiante, manteniendo un diálogo permanente que motive el aprender y coordinando las acciones de la mano del padre de familia, para de esta forma ratificar y validar avances y atender necesidades específicas a nivel pedagógico que se puedan presentar.</t>
  </si>
  <si>
    <t>Plan de comunicación, carteleras informativas, directorio de estudiantes, información permanente, planes de área, planes de clase, proyectos transversales.</t>
  </si>
  <si>
    <t>Los planes de clase fueron adaptados de acuerdo a la lectura de contexto hecha al inicio de la emergencia sanitaria, se definieron 3 cortes académicos y se priorizaron aprendizajes, de modo que se pudiera dar respuesta a una formación continua y de calidad.</t>
  </si>
  <si>
    <t>Planes de clase elaborados y entregados para los tres cortes académicos, guías de aprendizaje, material elaborado.</t>
  </si>
  <si>
    <t>Se realiza los encuentros en el modelo de alternancia educativa, desarrollando actividades que son del agrado y satisfacen los gustos y necesidades que tienen los estudiantes.</t>
  </si>
  <si>
    <t>Planes de área, planes de clase, proyectos pedagógicos, proyectos transversales, guías de aprendizaje, material elaborado.</t>
  </si>
  <si>
    <t>El proceso de evaluación es formativo y se realiza de manera continua y permanente durante los tres cortes académicos, informando a los padres de familia de los avances y posibles dificultades presentadas con los estudiantes.</t>
  </si>
  <si>
    <t xml:space="preserve">Planillas de notas, actas de compromiso, actas de nivelación, observador. </t>
  </si>
  <si>
    <t>Se realiza seguimiento a los resultados académicos durante los tres cortes para determinar los planes de mejoramiento a nivel académico de acuerdo a las necesidades pedagógicas  presentadas.</t>
  </si>
  <si>
    <t>Se analizaron los resultados de las pruebas saber con los docentes y se determinarán los planes de mejoramiento a nivel académico de acuerdo a las necesidades pedagógicas presentadas.</t>
  </si>
  <si>
    <t>Debido a la alternancia educativa, se realizó seguimiento a la asistencia diaria de los estudiantes que decidieron estudiar desde casa, para llevar un registro y seguimiento de las actividades que se enviaban para la casa. Se realizaron llamadas constantes para verificar la permanencia de los estudiantes.</t>
  </si>
  <si>
    <t>Listado de asistencia, registro de llamadas y comunicación.</t>
  </si>
  <si>
    <t>Las actividades de recuperación se realizaron en los tres cortes académicos. Los instrumentos de evaluación contemplaban los conocimientos(items) que debía afianzar y mejorar el estudiante, se elaboraron planes de mejoramiento para los estudiantes que lo requirieron. Al finalizar el año escolar, se aplicaron planes de apoyo de manera presencial.</t>
  </si>
  <si>
    <t>SIEE, planes de clase, aplicación de instrumentos de evaluación , planillas, planes de mejoramiento y actividades de apoyo, actas de compromiso.</t>
  </si>
  <si>
    <t>Se realizaron planes de apoyo a los estudiantes presentaron dificultades de aprendizaje durante los tres cortes académicos.</t>
  </si>
  <si>
    <t>SIEE, planes de clase, aplicación de instrumentos de evaluación , planillas, planes de mejoramiento y actividades de apoyo</t>
  </si>
  <si>
    <t>Formato de la base e datos y archivo fotografico.</t>
  </si>
  <si>
    <t>La Institución. tiene un plan para realizar el seguimiento a sus egresados, pero la información es sistemática, y permite el analisis para aportar al  mejoramiento institucional.</t>
  </si>
  <si>
    <t>Proyecto de servicio social. Cumplimiento de la norma en cuanto a las horas efectivas para el desarrollo del proyecto. Fotografías.</t>
  </si>
  <si>
    <t>VEREDA CAMILANDIA</t>
  </si>
  <si>
    <t>NUBIA OCHOA</t>
  </si>
  <si>
    <t xml:space="preserve">COMUNIDAD </t>
  </si>
  <si>
    <t>RECTORA</t>
  </si>
  <si>
    <t xml:space="preserve">EMILCE DELGADO </t>
  </si>
  <si>
    <t xml:space="preserve">DOCENTE </t>
  </si>
  <si>
    <t>ADMINISTRATIVA</t>
  </si>
  <si>
    <t xml:space="preserve">MARIBEL TRIANA </t>
  </si>
  <si>
    <t xml:space="preserve">DIRECTIVA </t>
  </si>
  <si>
    <t>ANDRES JAUREGUI</t>
  </si>
  <si>
    <t>ACADEMICA</t>
  </si>
  <si>
    <t>FERNANDO SERPA</t>
  </si>
  <si>
    <t xml:space="preserve">EDGAR ASTIDIAS </t>
  </si>
  <si>
    <t xml:space="preserve">ACADEMICA </t>
  </si>
  <si>
    <t xml:space="preserve">NUBIA OCHOA </t>
  </si>
  <si>
    <t xml:space="preserve">RECTORA </t>
  </si>
  <si>
    <t>DOCENTE</t>
  </si>
  <si>
    <t>MARIBEL TRIANA</t>
  </si>
  <si>
    <t>nober419@hotmail.com</t>
  </si>
  <si>
    <t>delemili@hotmail.com</t>
  </si>
  <si>
    <t>marisel_23@hotmail.com</t>
  </si>
  <si>
    <t>andresjaureguiprato01@hotmail.com</t>
  </si>
  <si>
    <t>serpafernando@hotmail.com</t>
  </si>
  <si>
    <t>biongastidias@gmail.com</t>
  </si>
  <si>
    <t>El Zulia</t>
  </si>
  <si>
    <t>La IER. San José de Calasanz cuenta con una formulación de la misión, visión y principios que articulan y lo identifican  como un todo, aunque se tiene en cuenta la inclusión, dicha apropiación se  da de manera parcial por parte de la comunidad educativa.</t>
  </si>
  <si>
    <t>La misión, visión y principios del I.E.R. están establecidos y son articulados en el desarrollo de las acciones, tareas y oportunidades de mejoramiento de cada una de las gestiones y sustentan los acuerdos establecidos para el año escolar</t>
  </si>
  <si>
    <t>Folletos entregados a la comunidad, Actas dde reuniones</t>
  </si>
  <si>
    <t>Todas las metas establecidas para la institución integrada e inclusiva responden a sus objetivos y al direccionamiento estratégico. Además, éstas son conocidas y puestas en práctica por la comunidad educativa.</t>
  </si>
  <si>
    <t>Actas de reuniones, conversatorios con la comunidad educativa, caracterización de la población con Necesidades Educativas Especiales con el apoyo de la secretaría de educación, diligenciato del PIAR</t>
  </si>
  <si>
    <t>La comunidad educativa conoce y comparte el direccionamiento estratégico. Esto se evidencia en la identidad institucional y la unidad de propósitos entre sus miembros.</t>
  </si>
  <si>
    <t>Comunicados institucionales, carteleras, socialización de proyectos.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</si>
  <si>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</si>
  <si>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Proyecto de inclusión, población caracterizada, apoyo para eldiligenviamiento del PIAR.</t>
  </si>
  <si>
    <t xml:space="preserve">Los criterios básicos sobre el manejo del establecimiento educativo y la atención a la diversidad fueron definidos de manera participativa y permiten el trabajo en equipo, requiere evauacion. </t>
  </si>
  <si>
    <t>acta de reuniones por gestiones.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</si>
  <si>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</si>
  <si>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Documentos: Proyectos pedagógicos, planes de clase, planes de área, adaptaciones curriculares.</t>
  </si>
  <si>
    <t>Se evidencia coherencia enttre la vision, mision y principios institucionales con la estrategia pedagogica y es aplicada de manera articulada en las
diferentes sedes, niveles y grados.</t>
  </si>
  <si>
    <t>Actualización de planes de área, adaptación de los planes de clase en el marco del PTA, actas de reuniones.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</si>
  <si>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</si>
  <si>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El consejo directivo se reúne periódicamente de acuerdo con el cronograma establecido. Sin embargo, no hace un seguimiento sistemático al plan de trabajo.</t>
  </si>
  <si>
    <t>Actas de reuniones, cronograma de actividades.</t>
  </si>
  <si>
    <t>El consejo académico se reúne periódicamente para garantizar que el proyecto pedagógico sea coherente con las necesidades de la diversidad y se implemente en todas las sedes, áreas y niveles. Se realiza un seguimiento al mismo.</t>
  </si>
  <si>
    <t>La comisión de evaluación y promoción se reúne oportunamente en el marco de la integración institucional, toma las decisiones pertinentes y apoya la definición de políticas institucionales de evaluación que favorece a la diversidad de la población.</t>
  </si>
  <si>
    <t>El comité de convivencia se reúne periódicamente y es reconocido como la instancia encargada de analizar y plantear soluciones a los problemas de convivencia que se presentan en la institución.</t>
  </si>
  <si>
    <t>Actas comité de convivencia escolar, Escuela para padres.</t>
  </si>
  <si>
    <t>Actas comité de convivencia escolar, Escuela para padres. Manual de convivencia.</t>
  </si>
  <si>
    <t>El consejo estudiantil se reúne periódicamente y es reconocido como la instancia de representación de los intereses de todos y todas los estudiantes de la institución.</t>
  </si>
  <si>
    <t>El personero elegido desarrolla proyectos y programas a favor de todas y todos los estudiantes y su labor es reconocida en los diferentes estamentos de la comunidad educativa.</t>
  </si>
  <si>
    <t>La asamblea de padres de familia se reúne periódicamente y es reconocida como la instancia de representación de estos integrantes de la comunidad educativa.</t>
  </si>
  <si>
    <t>El consejo de padres de familia se reúne periódicamente para apoyar al rector o director en el marco del plan de mejoramiento. Sin embargo, no hace seguimiento sistemático a los resultados obtenidos.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</si>
  <si>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</si>
  <si>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</si>
  <si>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</si>
  <si>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Encuentros para el desarrollo de las  STS, articulacion de actividades de los proyectos transversales y el proyecto amor en familia, semana cultural.</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</si>
  <si>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</si>
  <si>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Fotografías. Actas de eventos institucionales, conversatorios,  fotografíasde la  participación familiar en la diferentes actividades programadas para la semana cultural amor de familia.</t>
  </si>
  <si>
    <t>Fotografías, lista de necesidades por sedes, inventarios, rendición de cuentas, actas de consejo directivo</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</si>
  <si>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</si>
  <si>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La IER responde al compromiso de mantener el entusiasmo y una elevada motivación hacia el aprendizaje.</t>
  </si>
  <si>
    <t>Planes de clase, observador del estudiante, informes periódicos a padres, implementación de estrategias metodológicas, proyectos pedagógicos, comunidades de aprendizaje, videos, fotografías, actividades extracurriculares.</t>
  </si>
  <si>
    <t>El manual de convivencia es ajustado y socializado periódicamente, este se utiliza frecuentemente como un instrumento que orienta los principios, valores, estrategias y actuaciones que favorecen un clima organizacional armónico entre los diferentes integrantes de la comunidad educativa; fomentando el respeto y la valoración de la diversidad.</t>
  </si>
  <si>
    <t>Documento. Acta de socialización, folletos, carteleras informativas (pactos de aula)</t>
  </si>
  <si>
    <t xml:space="preserve">La institución cuenta con una política y una programación completa de actividades extracurriculares que propicia la participación de todos, orientadas a complementar la formación de los estudiantes; esta es revisada y evaluada anualmente para realizar ajustes que permitan la integración de toda la comunidad educativa. </t>
  </si>
  <si>
    <t>Cronograma anual de actividades, registro fotográfico, semana cultural, Interclases.</t>
  </si>
  <si>
    <t>La institución cuenta con un programa completo y adecuado de promoción del bienestar de los estudiantes, con énfasis hacia aquellos que presentan más necesidades. Además, tiene el apoyo de otras entidades y de la comunidad educativa.</t>
  </si>
  <si>
    <t xml:space="preserve">La comunidad educativa reconoce y utiliza el comité de convivencia para identificar y mediar los conflictos. </t>
  </si>
  <si>
    <t>Actas de compromiso de los padres y estudiante, observador de los estudiante, actas de remisiones de casos especiales.</t>
  </si>
  <si>
    <t>La institución utiliza mecanismos que combinan recursos internos y externos para prevenir situaciones de riesgo y manejar los casos difíciles, en el marco de su política sobre este tema. Además, hace seguimiento periódico a los mismos.</t>
  </si>
  <si>
    <t>Manual de convivencia,Explicación de la ruta de atención integral a la comunidad educativa, folletos, diapositivas,  manejo de protocolos de intervención para cada situación, diligenciamiento de formatos, actas de compromiso, remisiones a entidades de apoyo.</t>
  </si>
  <si>
    <t>La institución mantiene una comunicación permanente con las familias o acudientes dando repuesta oportuna a las diferentes situaciones presentadas.</t>
  </si>
  <si>
    <t>Actas de reuniones, Escuela de padres, formatos de comubnicacion, directorio telefonico.</t>
  </si>
  <si>
    <t>La institución realiza un intercambio fluido de información con las autoridades educativas en el marco de la política definida, lo que facilita la ejecución de las actividades y la solución oportuna de los problemas.</t>
  </si>
  <si>
    <t>Actas, circulares.</t>
  </si>
  <si>
    <t>La institución cuenta con compromisos y acuerdos con diferentes entidades para apoyar la ejecución de sus proyectos. Estos cuentan con la participación de los diferentes estamentos de la comunidad educativa y sectores de la comunidad general.</t>
  </si>
  <si>
    <t>Acta de acuerdo , Cronograma de actividades, registro fotográfico.</t>
  </si>
  <si>
    <t>Se cuenta con un plan de estudios para toda la institución que, además de responder a las políticas trazadas en el PEI, los lineamientos y los estándares básicos de competencias, fundamenta los planes de aula de los docentes de todas las áreas, grados y sedes. Se realiza evaluación periódica para realizar los ajustes pertinentes de acuerdo a los nuevos retos que se van presentando.</t>
  </si>
  <si>
    <t>Plan de estudios, planes de clase, actas de reuniones.</t>
  </si>
  <si>
    <t>Las prácticas pedagógicas de aula de los docentes de todas las áreas, grados y sedes desarrollan el enfoque metodológico común en cuanto a métodos de enseñanza flexibles, relación pedagógica y uso de recursos que respondan a la diversidad de la población. Se realiza una evaluación periódica con el fin de realizar los ajustes pertinentes para al mejoramiento de los resultados de las pruebas externas.</t>
  </si>
  <si>
    <t>P.E.I., planes de clase,planes de aula, planes apoyo, guías de estudio por momentos pedagógicos.</t>
  </si>
  <si>
    <t>Los mecanismos para el seguimiento a las horas efectivas de clase recibidas por los estudiantes hacen parte de un sistema de mejoramiento institucional que se implementa en todas las sedes y es aplicado por los docentes.</t>
  </si>
  <si>
    <t>SIEE y actas de socialización del documento, observador del estudiante, planilla de notas, planeadores de clase, instrumentos de evaluación.</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</si>
  <si>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 Se hace una revisión periódica para determinar las estrategias de mejoramiento.</t>
  </si>
  <si>
    <t>La institución cuenta con una política clara sobre la intencionalidad de las tareas escolares en el afianzamiento de los aprendizajes de los estudiantes y ésta es aplicada por todos los docentes, conocida y comprendida por los estudiantes y las familias.</t>
  </si>
  <si>
    <t>Planes de clase, fichas didácticas.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</si>
  <si>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 Periódicamente se hace una revisión de la misma para identificar los ajustes pertinentes.</t>
  </si>
  <si>
    <t>La institución tiene una política sobre el uso de los recursos para el aprendizaje que está articulada con su propuesta pedagógica. Además, ésta es aplicada por todos.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</si>
  <si>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</si>
  <si>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Planes de área, proyectos pedagógicos, planes de clase, planes y actividades de apoyo. Fotografías.</t>
  </si>
  <si>
    <t>Las prácticas pedagógicas se basan en la comunicación, la cohesión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</si>
  <si>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</si>
  <si>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Planes de area,  Proyectos  de trasversalidad, plan de aula. Planes de apoyo.</t>
  </si>
  <si>
    <t xml:space="preserve">En los estilos pedagógicos de aula se privilegian las expectativas de docentes y estudiantes en la elección de contenidos y en las estrategias de enseñanza (proyectos, problemas, investigación en el aula, etc.) que favorecen el desarrollo de las competencias. </t>
  </si>
  <si>
    <t>PEI, Planes de area, Proyectos  de trasversalidad, plan de aula con estrategias pedagógicas, enfoque de los modelos flexibles.</t>
  </si>
  <si>
    <t>El sistema de evaluación del rendimiento académico se aplica permanentemente. Se hace seguimiento a los estudiantes de bajo rendimiento, haciendo acuerdos y compromisos con estudiantes y padres de familia o acudiente.</t>
  </si>
  <si>
    <t>planillas de notas, actas de compromiso, planes de apoyo.planillas de notas, actas de compromiso, planes de apoyo.</t>
  </si>
  <si>
    <t>El seguimiento sistemático de los resultados académicos cuenta con indicadores y mecanismos claros de retroalimentación para estudiantes, padres de familia y prácticas docentes.</t>
  </si>
  <si>
    <t>Instrumentos de evaluación, planes de apoyo, planillas de notas, informes de seguimiento.</t>
  </si>
  <si>
    <t>El análisis y seguimiento  de los resultados de los estudiantes en las evaluaciones externas (pruebas SABER y exámenes de Estado) son fuente para el mejoramiento de las prácticas de aula, en el marco del Plan de Mejoramiento Institucional.</t>
  </si>
  <si>
    <t>documentos del análisis de los resultados de las pruebas externas, planes de mejoramiento académico.</t>
  </si>
  <si>
    <t>documentos del análisis de los resultados de las pruebas externas, plan de fortalecimiento  académico.</t>
  </si>
  <si>
    <t>Listados de asistencia, observador del estudiante, seguimiento mediante la recolección de excusas presentadas por parte del acudiente, citación a padres que no justifican inasistencia de sus hijos. Manual de convivencia.</t>
  </si>
  <si>
    <t>Las prácticas de los docentes incorporan actividades de recuperación basadas en estrategias que tienen como finalidad ofrecer un apoyo real al desarrollo de las competencias básicas de los estudiantes y al mejoramiento de sus resultados.</t>
  </si>
  <si>
    <t>La institucion  cuenta con programas de apoyo pedagógico a los casos de bajo rendimiento académico, así como con mecanismos de seguimiento, actividades institucionales y soporte interinstitucional. Falta realizar una evaluación sistemática del proceso.</t>
  </si>
  <si>
    <t xml:space="preserve">SIEE, planes de clase, aplicación de instrumentos de evaluación , planillas, planes de mejoramiento y actividades de apoyo, observador del estudiante, actas de compromiso. </t>
  </si>
  <si>
    <t>SIEE, planes de clase, aplicación de instrumentos de evaluación , planillas, planes de mejoramiento y actividades de apoyo, observador del estudiante, actas de compromiso</t>
  </si>
  <si>
    <t>La institución tiene un plan para realizar el seguimiento a sus egresados, pero la información no es sistemática, ni permite el análisis para aportar al mejoramiento institucional.</t>
  </si>
  <si>
    <t>La institución cuenta con un proceso de matrícula ágil y oportuno que tiene en cuenta las necesidades de los estudiantes y los padres de familia, y que es reconocido por la comunidad educativa.</t>
  </si>
  <si>
    <t>Formatos de matricula acumulativa,actualización del SIMAT, carpeta personalizada por estudiante ,libro de matricula.</t>
  </si>
  <si>
    <t>La institución tiene un sistema de archivo que le permite disponer de la información de los estudiantes de todas las sedes, así como expedir constancias y certificados de manera ágil, confiable y oportuna.</t>
  </si>
  <si>
    <t>Libro de matrículas, sábanas de notas por años, carpetas de los estudiantes.</t>
  </si>
  <si>
    <t>La institución dispone de un sistema ágil y oportuno para la expedición de boletines de calificaciones y cuenta con los sistemas de control necesarios para garantizar la consistencia de la información.</t>
  </si>
  <si>
    <t>La institución asegura los recursos para cumplir el programa de mantenimiento de su planta física.</t>
  </si>
  <si>
    <t>El programa de adecuación, accesibilidad y embellecimiento de la planta física se lleva a cabo periódicamente y cuenta con la participación de los diferentes estamentos de la comunidad educativa.</t>
  </si>
  <si>
    <t>La institución realiza una programación coherente de las actividades que se llevan a cabo en cada uno de sus espacios físicos, basada en indicadores de utilización de los mismos.</t>
  </si>
  <si>
    <t>La institución tiene un plan para adquisición de los recursos para el aprendizaje que garantiza la disponibilidad oportuna de los mismos dirigidos a prevenir las barreras y potenciar la participación de todos los estudiantes, en concordancia con el direccionamiento estratégico y las necesidades de los docentes y estudiantes.</t>
  </si>
  <si>
    <t>Presupuesto anual, plan de necesidades por sede, actas de consejo directivo, rendición de cuentas.</t>
  </si>
  <si>
    <t>El proceso para determinar las necesidades de adquisición de suministro de insumos, recursos y mantenimiento de los mismos, es participativo, se hace oportunamente y está articulado con la propuesta pedagógica de la institución.</t>
  </si>
  <si>
    <t>Relación de necesidades por sedes, actas de consejo directivo, registro de compras, actas de entrega, rendición de cuentas.</t>
  </si>
  <si>
    <t>El programa de mantenimiento preventivo y correctivo de los equipos y recursos para el aprendizaje se cumple adecuadamente; con ello se garantiza su estado óptimo. Además, los manuales de uso están disponibles cuando se requieran.</t>
  </si>
  <si>
    <t>La institución tiene una aproximación parcial a su panorama de riesgos o se encuentra apenas en proceso de iniciar el levantamiento.</t>
  </si>
  <si>
    <t xml:space="preserve">Documento </t>
  </si>
  <si>
    <t>La institucion cuenta con programas definidos para algunos servicios complementarios como restaurantes y transporte escolar y los presta con calidad y la regularidad necesaria para atender los requerimientos del estudiantado.</t>
  </si>
  <si>
    <t>Planes de apoyo, actas de compromiso, guias de estudio.</t>
  </si>
  <si>
    <t>Los perfiles con que cuenta la institución se usan para la toma de decisiones de personal y son coherentes con su estructura organizativa. Además, su uso en procesos de selección, solicitud e inducción del personal facilita el desempeño de las personas que se vinculan laboralmente a la institución.</t>
  </si>
  <si>
    <t>La  I.E.R. tiene una estrategia organizada para la inducción y la acogida del personal</t>
  </si>
  <si>
    <t>Protocolos para docentes y estudiantes nuevos. Socialización de planes de area, programas y proyectos.</t>
  </si>
  <si>
    <t>La institución cuenta con procesos explícitos para elaborar los horarios y los criterios para realizar la asignación académica de los docentes, y éstos se cumplen.</t>
  </si>
  <si>
    <t>Resolución de asignación de carga académica, cronograma anual.</t>
  </si>
  <si>
    <t>El personal vinculado está identificado con la institución: comparte la filosofía, principios, valores y objetivos, y está dispuesto a realizar actividades complementarias que sean necesarias para cualificar su labor.</t>
  </si>
  <si>
    <t>Recurso humano calificado</t>
  </si>
  <si>
    <t xml:space="preserve">El proceso de evaluación de docentes y directivos permite la implementación de acciones de mejoramiento y de desarrollo profesional. </t>
  </si>
  <si>
    <t>Actas de inicio, plan de desarrollo personal y profesional, protocolos de evaluación docente, alimentación de la plataforma de la secretaría de educación con contribuciones, criterios de evaluación, evidencias y su respectivo seguimiento.</t>
  </si>
  <si>
    <t>La estrategia de reconocimiento al personal vinculado es aplicada cabalmente y es parte fundamental de la cultura institucional.</t>
  </si>
  <si>
    <t>La institución cuenta con una política de apoyo a la investigación y a la producción de materiales relacionados con la misma; además se han definido temas y áreas de interés en concordancia con el PEI.</t>
  </si>
  <si>
    <t>PEI, proyectos transversales, proyectos pedagogicos, planes de aula.</t>
  </si>
  <si>
    <t>La institución dispone de estrategias claras para mediación y solución de conflictos y éstos se resuelven a través del diálogo y la negociación permanente. Esto contribuye a que exista un buen clima laboral.</t>
  </si>
  <si>
    <t xml:space="preserve">Mecanismos de comuicacion, actas de compromisos. </t>
  </si>
  <si>
    <t>La institución cuenta con un programa de bienestar del personal vinculado que se cumple en su totalidad. Además, es conocido y aceptado por la comunidad educativa desde una perspectiva de equidad.</t>
  </si>
  <si>
    <t>mecanismos de comunicación.</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</si>
  <si>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de la institución.</t>
  </si>
  <si>
    <t>La contabilidad está disponible de manera oportuna y los informes financieros permiten realizar un control efectivo del presupuesto y del plan de ingresos y gastos.</t>
  </si>
  <si>
    <t>Registros contables, Plan financiero de gastos anuales, actas de concejo directivo, rendición de cuentas. Soportes bancarios.</t>
  </si>
  <si>
    <t>Hay procesos claros para el recaudo de ingresos y la realización de los gastos, y éstos son conocidos por la comunidad. Además, su funcionamiento es coherente con la planeación financiera de la institución.</t>
  </si>
  <si>
    <t>La institución presenta los informes financieros a las autoridades competentes de manera apropiada y oportuna. Éstos son parte del proceso de control interno y sirven para tomar decisiones y realizar seguimiento al manejo de los recursos.</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</si>
  <si>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</si>
  <si>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Libro de matricula, Simat.</t>
  </si>
  <si>
    <t>La institución trabaja articuladamente para diseñar y aplicar estrategias pedagógicas pertinentes que permitan integrar y atender las personas pertenecientes a grupos étnicos, y las dan a conocer a la comunidad.</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</si>
  <si>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</si>
  <si>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Documento de proyecto de vida.</t>
  </si>
  <si>
    <t>La escuela de padres es coherente con el PEI, cuenta con el respaldo pedagógico de los docentes y se encuentra ampliamente divulgada en la comunidad. Además, su acogida entre los integrantes de la familia es significativa.</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</si>
  <si>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</si>
  <si>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fotografia de la participacion de la comunidad educativa en las diferentes actividades institucionales programadas.</t>
  </si>
  <si>
    <t>La comunidad se encuentra informada respecto de los programas y posibilidades de uso de los recursos de la institución y los utiliza; asimismo, colabora con la institución en los gastos para su mantenimiento.</t>
  </si>
  <si>
    <t xml:space="preserve">Mecanismos de comunicación, </t>
  </si>
  <si>
    <t>Proyecto de servicio social. Cronograma de actividades anual, soportes como fotografia de desarrollo de actividades con estudiantes, padres, docentes( actividades realizadas en jornada contraria)</t>
  </si>
  <si>
    <t>El servicio social estudiantil es valorado por la comunidad y los estudiantes han desarrollado una capacidad de empatía e integración con  ésta,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</si>
  <si>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</si>
  <si>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Evidencia fotograficas.</t>
  </si>
  <si>
    <t>La institución posee canales de comunicación claros y abiertos que facilitan a los padres de familia el conocimiento de sus derechos y deberes, de manera que ellos se sienten miembros legítimos de la asamblea y del consejo de padres.</t>
  </si>
  <si>
    <t>Documentos de comunicación, directorio telefonico, folletos de socializacion de los diferentes documentos y proyectos de la institucion.</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</si>
  <si>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</si>
  <si>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transversales (educación ambiental, por ejemplo) y son coherentes con el PEI.</t>
  </si>
  <si>
    <t>evidencia fotograficas de la participacion de los padres de familia en las diferentes actividades institucionales, documentos de comunicación, proyectos transversales.</t>
  </si>
  <si>
    <t>La institución cuenta con algunos planes de acción frente a accidentes o desastres naturales solamente para algunas sedes o ciertos riesgos; el estado de la infraestructura física no es sujeto de monitoreo ni de evaluación.</t>
  </si>
  <si>
    <t>La institución implementa un proceso de autoevaluación integral que abarca las diferentes sedes, empleando instrumentos y procedimientos claros, además, cuenta con la participación de los diferentes estamentos de la comunidad educativa.</t>
  </si>
  <si>
    <t>La institución tiene un sistema de estímulos y reconocimientos a estudiantes que se aplica de manera coherente, sistemática y organizada. Además, este sistema cuenta con el reconocimiento de la comunidad educativa y es parte de la cultura, las políticas y practicas inclusivas.</t>
  </si>
  <si>
    <t>Las sedes poseen los espacios necesarios, y éstos se encuentran , organizados y decorados , lo que propicia un buen ambiente para el aprendizaje y la convivencia de la diversidad de sus miembros, se hace necesario seguir fortaleciendo en  algunas sedes  adaptaciones para la movilidad   y ubicación en el espacio. Las plantas físicas son usadas adecuadamente fuera de la jornada escolar ordinaria.</t>
  </si>
  <si>
    <t>La institución cuenta con mecanismos que le permiten conocer las necesidades y expectativas de todos los estudiantes y divulga esta información en su comunidad; los estudiantes encuentran elementos de identificación con la institución.</t>
  </si>
  <si>
    <t>AÑO 2023</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</si>
  <si>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 Se hace necesario realizar el seguimiento al proceso.</t>
  </si>
  <si>
    <t>La institución trabaja articuladamente para diseñar y aplicar estrategias pedagógicas pertinentes que permitan integrar y atender las personas pertenecientes a grupos étnicos, y las dan a conocer a la comunidad.Se hace necesario realizar y registrar el seguimiento al proceso.</t>
  </si>
  <si>
    <t>Caracterización establecida en el PEI, matrícula, diligeciamiento del simpade.</t>
  </si>
  <si>
    <t>Caracterizacion del entorno, Proyectos de aula, Semana cultural, articulacion e implmentacion de la media tecnica en convenio con el SENA.</t>
  </si>
  <si>
    <t>Documento de proyecto de vida</t>
  </si>
  <si>
    <t>Documento de proyecto Escuela de Padres, evidencias fotograficas de la ejecucion de la escuela de padres.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</si>
  <si>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</si>
  <si>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los diferentes medios de comunicación que ha establesido la institución.</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</si>
  <si>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</si>
  <si>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</si>
  <si>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evidencias fotograficas</t>
  </si>
  <si>
    <t>Evidencia fotograficas de la participacion de los padres de familia en las diferentes actividades institucionales, documentos de comunicación, proyectos transversales.</t>
  </si>
  <si>
    <t>El programa de adecuación, accesibilidad y embellecimiento de la planta física se lleva a cabo periódicamente y cuenta con la participación de los diferentes estamentos de la comunidad educativa</t>
  </si>
  <si>
    <t>El Ente Territorial Norte de Santander levanto el panorama de los riesgos fisicos de la Institucion, concluyendo que no ha riesgos que comprometan la integridad fisica de la comuidad educativa.</t>
  </si>
  <si>
    <t>Documento elaborado por el Ente Territorial Norte de Santander.</t>
  </si>
  <si>
    <t>La prestacion del servicio del PAE, transporte escolar.</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</si>
  <si>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</si>
  <si>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La institución cuenta con lineamientos que permiten que sus integrantes opten por procesos de formación en coherencia con el PEI y con las necesidades detectadas.</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</si>
  <si>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</si>
  <si>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institución cuenta con una política de investigaciones y ha desarrollado planes para la divulgación del conocimiento generado entre sus miembros.</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</si>
  <si>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</si>
  <si>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La institución presenta los informes financieros a las autoridades competentes de manera apropiada y oportuna. Éstos son parte del proceso de control interno y sirven para tomar decisiones y realizar seguimiento al manejo de los recursos</t>
  </si>
  <si>
    <t>AÑO 2024</t>
  </si>
  <si>
    <t>I.E.R.  tiene establecida la misión, visión, y principios que articulan e identifican a la institución como un todo, estos elementos son apropiados por la comunidad educativa. Se hace necesario realizar una revisión y ajuste periódicos.</t>
  </si>
  <si>
    <t>Folletos entregados a la comunidad, Actas dde reuniones, plan de clase de induccion del año escolar.</t>
  </si>
  <si>
    <t>El Ente Territorial Norte de Santander levanto el panorama de los riesgos fisicos de la Institucion, concluyendo que no hay riesgos que comprometan la integridad fisica de la comuidad educativa.</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</si>
  <si>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 se realiza una evaluacion anual del proceso.</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</si>
  <si>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 Se hace necesario realizar el seguimiento al proceso.La institucion continua haciendo avances para mejorar la prestacion del servicio asegurando la inclusión.</t>
  </si>
  <si>
    <t xml:space="preserve">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 </t>
  </si>
  <si>
    <t>La escuela de padres es coherente con el PEI, cuenta con el respaldo pedagógico de los docentes y se encuentra ampliamente divulgada en la comunidad. Además, su acogida entre los integrantes de la familia es significativa. Se realiza evalucion del inpacto de la misma anualmente.</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</si>
  <si>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 La participacion de la comuidad educativa en general es cada dia mas visible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</si>
</sst>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8"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287">
    <xf numFmtId="0" fontId="0" fillId="0" borderId="0" xfId="0"/>
    <xf numFmtId="0" fontId="28"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applyAlignme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Border="1" applyAlignment="1">
      <alignment horizontal="left" vertical="top"/>
    </xf>
    <xf numFmtId="0" fontId="30" fillId="0" borderId="0" xfId="0" applyFont="1" applyFill="1"/>
    <xf numFmtId="0" fontId="6" fillId="9" borderId="2" xfId="0" applyFont="1" applyFill="1" applyBorder="1" applyAlignment="1">
      <alignment horizontal="center" vertical="center" wrapText="1"/>
    </xf>
    <xf numFmtId="0" fontId="28" fillId="0" borderId="0" xfId="0" applyFont="1" applyFill="1"/>
    <xf numFmtId="9" fontId="28" fillId="0" borderId="0" xfId="0" applyNumberFormat="1" applyFont="1" applyFill="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2" fillId="0" borderId="0" xfId="2" applyFont="1" applyFill="1" applyAlignment="1" applyProtection="1">
      <alignment vertical="center"/>
    </xf>
    <xf numFmtId="0" fontId="12" fillId="0" borderId="0" xfId="0" applyFont="1" applyFill="1" applyAlignment="1">
      <alignment horizontal="left" vertical="center" wrapText="1"/>
    </xf>
    <xf numFmtId="0" fontId="31" fillId="0" borderId="0" xfId="0" applyFont="1" applyFill="1" applyAlignment="1">
      <alignment vertical="center" wrapText="1"/>
    </xf>
    <xf numFmtId="0" fontId="31" fillId="0" borderId="0" xfId="0" applyFont="1" applyFill="1" applyAlignment="1">
      <alignment vertical="center"/>
    </xf>
    <xf numFmtId="0" fontId="12" fillId="0" borderId="0" xfId="0" applyFont="1" applyFill="1" applyBorder="1" applyAlignment="1">
      <alignment wrapText="1"/>
    </xf>
    <xf numFmtId="0" fontId="33" fillId="0" borderId="0" xfId="0" applyFont="1" applyBorder="1" applyAlignment="1">
      <alignment horizontal="center" vertical="center"/>
    </xf>
    <xf numFmtId="0" fontId="31"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24" fillId="6" borderId="5" xfId="0" applyFont="1" applyFill="1" applyBorder="1" applyAlignment="1">
      <alignment vertical="center"/>
    </xf>
    <xf numFmtId="0" fontId="24" fillId="6" borderId="2" xfId="0" applyFont="1" applyFill="1" applyBorder="1" applyAlignment="1">
      <alignment vertical="center"/>
    </xf>
    <xf numFmtId="0" fontId="31" fillId="0" borderId="6" xfId="0" applyFont="1" applyBorder="1" applyAlignment="1">
      <alignment wrapText="1"/>
    </xf>
    <xf numFmtId="0" fontId="31" fillId="0" borderId="2" xfId="0" applyFont="1" applyBorder="1"/>
    <xf numFmtId="0" fontId="31" fillId="0" borderId="2" xfId="0" applyFont="1" applyBorder="1" applyAlignment="1">
      <alignment wrapText="1"/>
    </xf>
    <xf numFmtId="0" fontId="11" fillId="0" borderId="0" xfId="0" applyFont="1" applyBorder="1" applyAlignment="1">
      <alignment horizont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1" fillId="0" borderId="6" xfId="0" applyFont="1" applyBorder="1"/>
    <xf numFmtId="0" fontId="31" fillId="0" borderId="7" xfId="0" applyFont="1" applyBorder="1"/>
    <xf numFmtId="0" fontId="31" fillId="0" borderId="3" xfId="0" applyFont="1" applyBorder="1"/>
    <xf numFmtId="0" fontId="34" fillId="6" borderId="3" xfId="0" applyFont="1" applyFill="1" applyBorder="1" applyAlignment="1">
      <alignment vertical="center" wrapText="1"/>
    </xf>
    <xf numFmtId="0" fontId="11" fillId="6"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Border="1" applyAlignment="1">
      <alignment horizontal="left" vertical="center"/>
    </xf>
    <xf numFmtId="0" fontId="35" fillId="6" borderId="0" xfId="0" applyFont="1" applyFill="1" applyBorder="1" applyAlignment="1">
      <alignment horizontal="left" vertical="center"/>
    </xf>
    <xf numFmtId="0" fontId="31" fillId="6" borderId="9" xfId="0" applyFont="1" applyFill="1" applyBorder="1" applyAlignment="1">
      <alignment vertical="center"/>
    </xf>
    <xf numFmtId="0" fontId="36" fillId="6" borderId="0" xfId="0" applyFont="1" applyFill="1" applyBorder="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1" fillId="0" borderId="0" xfId="0" applyFont="1" applyBorder="1" applyAlignment="1">
      <alignment vertical="center"/>
    </xf>
    <xf numFmtId="0" fontId="32" fillId="0" borderId="0" xfId="2" applyFont="1" applyBorder="1" applyAlignment="1" applyProtection="1">
      <alignment horizontal="center"/>
    </xf>
    <xf numFmtId="0" fontId="31" fillId="10" borderId="6" xfId="0" applyFont="1" applyFill="1" applyBorder="1" applyAlignment="1" applyProtection="1">
      <alignment horizontal="center" vertical="center"/>
      <protection locked="0"/>
    </xf>
    <xf numFmtId="0" fontId="31" fillId="11" borderId="6"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3" borderId="9" xfId="0" applyFont="1" applyFill="1" applyBorder="1" applyAlignment="1">
      <alignment horizontal="center" vertical="center"/>
    </xf>
    <xf numFmtId="0" fontId="14" fillId="13" borderId="12" xfId="0" applyFont="1" applyFill="1" applyBorder="1" applyAlignment="1">
      <alignment horizontal="center" vertical="center"/>
    </xf>
    <xf numFmtId="0" fontId="15" fillId="13" borderId="13" xfId="0" applyFont="1" applyFill="1" applyBorder="1" applyAlignment="1">
      <alignment horizontal="center" vertical="center" wrapText="1"/>
    </xf>
    <xf numFmtId="0" fontId="11" fillId="6" borderId="2"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7" fillId="6" borderId="0" xfId="0" applyFont="1" applyFill="1" applyBorder="1" applyAlignment="1">
      <alignment horizontal="left" vertical="center"/>
    </xf>
    <xf numFmtId="0" fontId="34" fillId="6" borderId="0" xfId="0" applyFont="1" applyFill="1" applyBorder="1" applyAlignment="1">
      <alignment horizontal="left" vertical="center"/>
    </xf>
    <xf numFmtId="0" fontId="31" fillId="15" borderId="6" xfId="0" applyFont="1" applyFill="1" applyBorder="1" applyAlignment="1" applyProtection="1">
      <alignment horizontal="center" vertical="center"/>
      <protection locked="0"/>
    </xf>
    <xf numFmtId="9" fontId="28"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6" borderId="14" xfId="0" applyFont="1" applyFill="1" applyBorder="1" applyAlignment="1">
      <alignment horizontal="center" vertical="center"/>
    </xf>
    <xf numFmtId="0" fontId="31"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1" fillId="17" borderId="2" xfId="0" applyFont="1" applyFill="1" applyBorder="1" applyAlignment="1">
      <alignment vertical="center"/>
    </xf>
    <xf numFmtId="0" fontId="31" fillId="16" borderId="0" xfId="0" applyFont="1" applyFill="1" applyBorder="1" applyAlignment="1">
      <alignment vertical="center"/>
    </xf>
    <xf numFmtId="0" fontId="12" fillId="16" borderId="0" xfId="0" applyFont="1" applyFill="1" applyBorder="1" applyAlignment="1">
      <alignment horizontal="left" vertical="center" wrapText="1"/>
    </xf>
    <xf numFmtId="0" fontId="31" fillId="18" borderId="6" xfId="0" applyFont="1" applyFill="1" applyBorder="1" applyAlignment="1" applyProtection="1">
      <alignment horizontal="left" vertical="justify" wrapText="1"/>
      <protection locked="0"/>
    </xf>
    <xf numFmtId="0" fontId="31" fillId="19" borderId="6" xfId="0" applyFont="1" applyFill="1" applyBorder="1" applyAlignment="1" applyProtection="1">
      <alignment horizontal="left" vertical="justify" wrapText="1"/>
      <protection locked="0"/>
    </xf>
    <xf numFmtId="0" fontId="31" fillId="19" borderId="2" xfId="0" applyFont="1" applyFill="1" applyBorder="1" applyAlignment="1" applyProtection="1">
      <alignment horizontal="left" vertical="justify" wrapText="1"/>
      <protection locked="0"/>
    </xf>
    <xf numFmtId="0" fontId="31" fillId="14" borderId="2" xfId="0" applyFont="1" applyFill="1" applyBorder="1" applyAlignment="1" applyProtection="1">
      <alignment horizontal="left" vertical="justify" wrapText="1"/>
      <protection locked="0"/>
    </xf>
    <xf numFmtId="0" fontId="31" fillId="11" borderId="6" xfId="0" applyFont="1" applyFill="1" applyBorder="1" applyAlignment="1" applyProtection="1">
      <alignment horizontal="center" vertical="center" wrapText="1"/>
      <protection locked="0"/>
    </xf>
    <xf numFmtId="0" fontId="31" fillId="18" borderId="2" xfId="0" applyFont="1" applyFill="1" applyBorder="1" applyAlignment="1" applyProtection="1">
      <alignment horizontal="left" vertical="justify" wrapText="1"/>
      <protection locked="0"/>
    </xf>
    <xf numFmtId="0" fontId="31" fillId="12"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1" fillId="15" borderId="6" xfId="0" applyFont="1" applyFill="1" applyBorder="1" applyAlignment="1" applyProtection="1">
      <alignment horizontal="center" vertical="center" wrapText="1"/>
      <protection locked="0"/>
    </xf>
    <xf numFmtId="0" fontId="11" fillId="6" borderId="2" xfId="0" applyFont="1" applyFill="1" applyBorder="1" applyAlignment="1">
      <alignment horizontal="center" vertical="center" wrapText="1"/>
    </xf>
    <xf numFmtId="0" fontId="35" fillId="6" borderId="5" xfId="0" applyFont="1" applyFill="1" applyBorder="1" applyAlignment="1">
      <alignment vertical="center"/>
    </xf>
    <xf numFmtId="0" fontId="31" fillId="17" borderId="6" xfId="0" applyFont="1" applyFill="1" applyBorder="1" applyAlignment="1" applyProtection="1">
      <alignment horizontal="left" vertical="justify" wrapText="1"/>
      <protection locked="0"/>
    </xf>
    <xf numFmtId="0" fontId="31" fillId="19" borderId="15" xfId="0" applyFont="1" applyFill="1" applyBorder="1" applyAlignment="1" applyProtection="1">
      <alignment horizontal="left" vertical="justify" wrapText="1"/>
      <protection locked="0"/>
    </xf>
    <xf numFmtId="0" fontId="31" fillId="14" borderId="15" xfId="0" applyFont="1" applyFill="1" applyBorder="1" applyAlignment="1" applyProtection="1">
      <alignment horizontal="left" vertical="justify" wrapText="1"/>
      <protection locked="0"/>
    </xf>
    <xf numFmtId="0" fontId="31" fillId="17" borderId="2" xfId="0" applyFont="1" applyFill="1" applyBorder="1" applyAlignment="1" applyProtection="1">
      <alignment horizontal="left" vertical="justify" wrapText="1"/>
      <protection locked="0"/>
    </xf>
    <xf numFmtId="0" fontId="31" fillId="19" borderId="4" xfId="0" applyFont="1" applyFill="1" applyBorder="1" applyAlignment="1" applyProtection="1">
      <alignment horizontal="left" vertical="justify" wrapText="1"/>
      <protection locked="0"/>
    </xf>
    <xf numFmtId="0" fontId="31" fillId="0" borderId="0" xfId="0" applyFont="1" applyAlignment="1">
      <alignment wrapText="1"/>
    </xf>
    <xf numFmtId="0" fontId="31" fillId="0" borderId="0" xfId="0" applyFont="1" applyAlignment="1">
      <alignment vertical="center"/>
    </xf>
    <xf numFmtId="0" fontId="31" fillId="18" borderId="6" xfId="0" applyFont="1" applyFill="1" applyBorder="1" applyAlignment="1" applyProtection="1">
      <alignment horizontal="left" vertical="top" wrapText="1"/>
      <protection locked="0"/>
    </xf>
    <xf numFmtId="0" fontId="31" fillId="17" borderId="6" xfId="0" applyFont="1" applyFill="1" applyBorder="1" applyAlignment="1" applyProtection="1">
      <alignment horizontal="left" vertical="top" wrapText="1"/>
      <protection locked="0"/>
    </xf>
    <xf numFmtId="0" fontId="31" fillId="19" borderId="6" xfId="0" applyFont="1" applyFill="1" applyBorder="1" applyAlignment="1" applyProtection="1">
      <alignment horizontal="left" vertical="top" wrapText="1"/>
      <protection locked="0"/>
    </xf>
    <xf numFmtId="0" fontId="31" fillId="19" borderId="2" xfId="0" applyFont="1" applyFill="1" applyBorder="1" applyAlignment="1" applyProtection="1">
      <alignment horizontal="left" vertical="top" wrapText="1"/>
      <protection locked="0"/>
    </xf>
    <xf numFmtId="0" fontId="31" fillId="18" borderId="2" xfId="0" applyFont="1" applyFill="1" applyBorder="1" applyAlignment="1" applyProtection="1">
      <alignment horizontal="left" vertical="top" wrapText="1"/>
      <protection locked="0"/>
    </xf>
    <xf numFmtId="0" fontId="31" fillId="17" borderId="2" xfId="0" applyFont="1" applyFill="1" applyBorder="1" applyAlignment="1" applyProtection="1">
      <alignment horizontal="left" vertical="top" wrapText="1"/>
      <protection locked="0"/>
    </xf>
    <xf numFmtId="0" fontId="31" fillId="14" borderId="2" xfId="0" applyFont="1" applyFill="1" applyBorder="1" applyAlignment="1" applyProtection="1">
      <alignment horizontal="left" vertical="top" wrapText="1"/>
      <protection locked="0"/>
    </xf>
    <xf numFmtId="0" fontId="13" fillId="0" borderId="6" xfId="0" applyFont="1" applyBorder="1" applyAlignment="1">
      <alignment wrapText="1"/>
    </xf>
    <xf numFmtId="0" fontId="16" fillId="18" borderId="6" xfId="0" applyFont="1" applyFill="1" applyBorder="1" applyAlignment="1" applyProtection="1">
      <alignment horizontal="left" vertical="justify" wrapText="1"/>
      <protection locked="0"/>
    </xf>
    <xf numFmtId="0" fontId="11" fillId="6" borderId="2" xfId="0" applyFont="1" applyFill="1" applyBorder="1" applyAlignment="1">
      <alignment horizontal="center" vertical="center" wrapText="1"/>
    </xf>
    <xf numFmtId="0" fontId="11" fillId="0" borderId="0" xfId="0" applyFont="1" applyBorder="1" applyAlignment="1">
      <alignment horizontal="center"/>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1" fillId="3" borderId="2" xfId="0" applyFont="1" applyFill="1" applyBorder="1" applyAlignment="1">
      <alignment horizontal="center" vertical="center"/>
    </xf>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31" fillId="0" borderId="2"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31" fillId="16" borderId="0" xfId="0" applyFont="1" applyFill="1" applyBorder="1" applyAlignment="1">
      <alignment vertical="center" wrapText="1"/>
    </xf>
    <xf numFmtId="0" fontId="31" fillId="16" borderId="0" xfId="0" applyFont="1" applyFill="1" applyBorder="1" applyAlignment="1">
      <alignment vertical="center"/>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6" borderId="0" xfId="0" applyFont="1" applyFill="1" applyBorder="1" applyAlignment="1">
      <alignment vertical="center" wrapText="1"/>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8"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31" fillId="0" borderId="19" xfId="0" applyFont="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0" fontId="31" fillId="17" borderId="2" xfId="0" applyFont="1" applyFill="1" applyBorder="1" applyAlignment="1">
      <alignment vertical="center" wrapText="1"/>
    </xf>
    <xf numFmtId="0" fontId="31" fillId="17"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31" fillId="0" borderId="3" xfId="0" applyNumberFormat="1" applyFont="1" applyBorder="1" applyAlignment="1" applyProtection="1">
      <alignment horizontal="center" vertical="center"/>
      <protection locked="0"/>
    </xf>
    <xf numFmtId="1" fontId="31"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31" fillId="2" borderId="14" xfId="0" applyFont="1" applyFill="1" applyBorder="1" applyAlignment="1">
      <alignment horizontal="center" vertical="center" wrapText="1"/>
    </xf>
    <xf numFmtId="0" fontId="31" fillId="2" borderId="0" xfId="0" applyFont="1" applyFill="1" applyBorder="1" applyAlignment="1">
      <alignment horizontal="center" vertical="center" wrapText="1"/>
    </xf>
    <xf numFmtId="164" fontId="31" fillId="0" borderId="2" xfId="0" applyNumberFormat="1"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wrapText="1"/>
      <protection locked="0"/>
    </xf>
    <xf numFmtId="0" fontId="16" fillId="0" borderId="3" xfId="0" applyFont="1" applyFill="1" applyBorder="1" applyAlignment="1" applyProtection="1">
      <alignment horizontal="center" vertical="center" wrapText="1"/>
      <protection locked="0"/>
    </xf>
    <xf numFmtId="0" fontId="11" fillId="15"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20" borderId="2" xfId="0" applyFont="1" applyFill="1" applyBorder="1" applyAlignment="1">
      <alignment horizontal="center" vertic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21" borderId="4" xfId="0" applyFont="1" applyFill="1" applyBorder="1" applyAlignment="1">
      <alignment horizontal="center" vertical="center"/>
    </xf>
    <xf numFmtId="0" fontId="11" fillId="21" borderId="5" xfId="0" applyFont="1" applyFill="1" applyBorder="1" applyAlignment="1">
      <alignment horizontal="center" vertical="center"/>
    </xf>
    <xf numFmtId="0" fontId="11" fillId="21" borderId="3" xfId="0" applyFont="1" applyFill="1" applyBorder="1" applyAlignment="1">
      <alignment horizontal="center" vertical="center"/>
    </xf>
    <xf numFmtId="0" fontId="11" fillId="19" borderId="4" xfId="0" applyFont="1" applyFill="1" applyBorder="1" applyAlignment="1">
      <alignment horizontal="center" vertical="center"/>
    </xf>
    <xf numFmtId="0" fontId="11" fillId="19" borderId="5" xfId="0" applyFont="1" applyFill="1" applyBorder="1" applyAlignment="1">
      <alignment horizontal="center" vertical="center"/>
    </xf>
    <xf numFmtId="0" fontId="11" fillId="19"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15" fillId="9" borderId="9" xfId="0" applyFont="1" applyFill="1" applyBorder="1" applyAlignment="1">
      <alignment horizontal="center" vertical="center" wrapText="1"/>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34" fillId="6" borderId="3" xfId="0" applyFont="1" applyFill="1" applyBorder="1" applyAlignment="1">
      <alignment horizontal="left" vertical="center"/>
    </xf>
    <xf numFmtId="0" fontId="34" fillId="6" borderId="2" xfId="0" applyFont="1" applyFill="1" applyBorder="1" applyAlignment="1">
      <alignment horizontal="left" vertical="center"/>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32" fillId="0" borderId="0" xfId="2" applyFont="1" applyBorder="1" applyAlignment="1" applyProtection="1">
      <alignment horizontal="center"/>
    </xf>
    <xf numFmtId="0" fontId="34" fillId="6" borderId="10" xfId="0" applyFont="1" applyFill="1" applyBorder="1" applyAlignment="1">
      <alignment horizontal="left" vertical="center"/>
    </xf>
    <xf numFmtId="0" fontId="11" fillId="0" borderId="8" xfId="0" applyFont="1" applyBorder="1" applyAlignment="1">
      <alignment horizontal="right"/>
    </xf>
    <xf numFmtId="0" fontId="11" fillId="0" borderId="20" xfId="0" applyFont="1" applyBorder="1" applyAlignment="1">
      <alignment horizontal="right"/>
    </xf>
    <xf numFmtId="0" fontId="11" fillId="0" borderId="0" xfId="0" applyFont="1" applyBorder="1" applyAlignment="1">
      <alignment horizontal="center"/>
    </xf>
    <xf numFmtId="0" fontId="11" fillId="0" borderId="17" xfId="0" applyFont="1" applyBorder="1" applyAlignment="1">
      <alignment horizontal="center"/>
    </xf>
    <xf numFmtId="0" fontId="11" fillId="19" borderId="2" xfId="0" applyFont="1" applyFill="1" applyBorder="1" applyAlignment="1">
      <alignment horizontal="center" vertical="center"/>
    </xf>
    <xf numFmtId="0" fontId="11" fillId="0" borderId="4" xfId="0" applyFont="1" applyBorder="1" applyAlignment="1">
      <alignment horizontal="right"/>
    </xf>
    <xf numFmtId="0" fontId="11" fillId="0" borderId="5" xfId="0" applyFont="1" applyBorder="1" applyAlignment="1">
      <alignment horizontal="right"/>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6" xfId="0" applyFont="1" applyFill="1" applyBorder="1" applyAlignment="1">
      <alignment horizontal="left" vertic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6" borderId="2" xfId="0" applyFont="1" applyFill="1" applyBorder="1" applyAlignment="1">
      <alignment horizontal="center" vertical="center" wrapText="1"/>
    </xf>
    <xf numFmtId="0" fontId="10" fillId="18" borderId="2" xfId="0" applyFont="1" applyFill="1" applyBorder="1" applyAlignment="1">
      <alignment horizontal="center" vertical="center"/>
    </xf>
    <xf numFmtId="0" fontId="10" fillId="11" borderId="2" xfId="0" applyFont="1" applyFill="1" applyBorder="1" applyAlignment="1">
      <alignment horizontal="center" vertical="center"/>
    </xf>
    <xf numFmtId="0" fontId="11" fillId="12" borderId="2" xfId="0" applyFont="1" applyFill="1" applyBorder="1" applyAlignment="1">
      <alignment horizontal="center" vertical="center"/>
    </xf>
    <xf numFmtId="0" fontId="31" fillId="0" borderId="17" xfId="0" applyFont="1" applyBorder="1" applyAlignment="1">
      <alignment horizontal="center"/>
    </xf>
    <xf numFmtId="0" fontId="28" fillId="0" borderId="2" xfId="0" applyFont="1" applyBorder="1" applyAlignment="1" applyProtection="1">
      <alignment horizontal="center" vertical="top" wrapText="1"/>
      <protection locked="0"/>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9" borderId="14" xfId="0" applyFont="1" applyFill="1" applyBorder="1" applyAlignment="1">
      <alignment horizontal="center" vertical="center"/>
    </xf>
    <xf numFmtId="0" fontId="3" fillId="19" borderId="0" xfId="0" applyFont="1" applyFill="1" applyBorder="1" applyAlignment="1">
      <alignment horizontal="center" vertical="center"/>
    </xf>
    <xf numFmtId="0" fontId="3" fillId="18" borderId="4" xfId="0" applyFont="1" applyFill="1" applyBorder="1" applyAlignment="1">
      <alignment horizontal="center" vertical="center"/>
    </xf>
    <xf numFmtId="0" fontId="3" fillId="18" borderId="5" xfId="0" applyFont="1" applyFill="1" applyBorder="1" applyAlignment="1">
      <alignment horizontal="center" vertical="center"/>
    </xf>
    <xf numFmtId="0" fontId="3" fillId="18"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3" fillId="17" borderId="2" xfId="0" applyFont="1" applyFill="1" applyBorder="1" applyAlignment="1">
      <alignment horizontal="center" vertical="center"/>
    </xf>
    <xf numFmtId="0" fontId="7" fillId="7" borderId="2" xfId="0" applyFont="1" applyFill="1" applyBorder="1" applyAlignment="1">
      <alignment horizontal="center" vertical="center"/>
    </xf>
    <xf numFmtId="0" fontId="28"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8"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5" borderId="2" xfId="0" applyFont="1" applyFill="1" applyBorder="1" applyAlignment="1">
      <alignment horizontal="center" vertical="center"/>
    </xf>
    <xf numFmtId="0" fontId="28"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9"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xr:uid="{166115BC-6A7B-4A88-B910-C171F9F9D958}"/>
    <cellStyle name="Hyperlink" xfId="2" builtinId="8"/>
    <cellStyle name="Normal" xfId="0" builtinId="0"/>
    <cellStyle name="Normal 2" xfId="3" xr:uid="{59012BC3-325B-4F8B-8DF3-9F19DB169892}"/>
    <cellStyle name="Normal 3" xfId="4" xr:uid="{9AF415E2-2031-4442-ABA6-C8FF3AF10E80}"/>
    <cellStyle name="Normal 4" xfId="5" xr:uid="{4C3763A6-2495-48AC-934A-761B05D106C1}"/>
    <cellStyle name="Porcentual 2" xfId="6" xr:uid="{C842C19A-5FAB-4AE2-A955-8DE141ACBAD1}"/>
  </cellStyles>
  <dxfs count="1">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0B-4516-B6E9-8CA120A1BDA9}"/>
              </c:ext>
            </c:extLst>
          </c:dPt>
          <c:dPt>
            <c:idx val="1"/>
            <c:invertIfNegative val="0"/>
            <c:bubble3D val="0"/>
            <c:spPr>
              <a:solidFill>
                <a:srgbClr val="C00000"/>
              </a:solidFill>
            </c:spPr>
            <c:extLst>
              <c:ext xmlns:c16="http://schemas.microsoft.com/office/drawing/2014/chart" uri="{C3380CC4-5D6E-409C-BE32-E72D297353CC}">
                <c16:uniqueId val="{00000001-C20B-4516-B6E9-8CA120A1BD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0B-4516-B6E9-8CA120A1BD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0B-4516-B6E9-8CA120A1BD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C20B-4516-B6E9-8CA120A1BDA9}"/>
            </c:ext>
          </c:extLst>
        </c:ser>
        <c:dLbls>
          <c:showLegendKey val="0"/>
          <c:showVal val="0"/>
          <c:showCatName val="0"/>
          <c:showSerName val="0"/>
          <c:showPercent val="0"/>
          <c:showBubbleSize val="0"/>
        </c:dLbls>
        <c:gapWidth val="150"/>
        <c:shape val="box"/>
        <c:axId val="1448054416"/>
        <c:axId val="1"/>
        <c:axId val="0"/>
      </c:bar3DChart>
      <c:catAx>
        <c:axId val="1448054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54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2DB-41FB-8C34-AD99A32E098A}"/>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DB-41FB-8C34-AD99A32E098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2DB-41FB-8C34-AD99A32E09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82DB-41FB-8C34-AD99A32E098A}"/>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2DB-41FB-8C34-AD99A32E09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82DB-41FB-8C34-AD99A32E098A}"/>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2DB-41FB-8C34-AD99A32E098A}"/>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2DB-41FB-8C34-AD99A32E098A}"/>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2DB-41FB-8C34-AD99A32E098A}"/>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2DB-41FB-8C34-AD99A32E09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A-82DB-41FB-8C34-AD99A32E098A}"/>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2DB-41FB-8C34-AD99A32E098A}"/>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2DB-41FB-8C34-AD99A32E098A}"/>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2DB-41FB-8C34-AD99A32E098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82DB-41FB-8C34-AD99A32E098A}"/>
            </c:ext>
          </c:extLst>
        </c:ser>
        <c:dLbls>
          <c:showLegendKey val="0"/>
          <c:showVal val="0"/>
          <c:showCatName val="0"/>
          <c:showSerName val="0"/>
          <c:showPercent val="0"/>
          <c:showBubbleSize val="0"/>
        </c:dLbls>
        <c:smooth val="0"/>
        <c:axId val="1406297200"/>
        <c:axId val="1"/>
      </c:lineChart>
      <c:catAx>
        <c:axId val="140629720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97200"/>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4D4-4F89-8CE4-232356FBFE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4D4-4F89-8CE4-232356FBFE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54D4-4F89-8CE4-232356FBFE13}"/>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4D4-4F89-8CE4-232356FBFE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4D4-4F89-8CE4-232356FBFE1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4D4-4F89-8CE4-232356FBFE1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4D4-4F89-8CE4-232356FBFE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4D4-4F89-8CE4-232356FBFE13}"/>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4D4-4F89-8CE4-232356FBFE1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4D4-4F89-8CE4-232356FBFE1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4D4-4F89-8CE4-232356FBFE1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4D4-4F89-8CE4-232356FBFE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4D4-4F89-8CE4-232356FBFE13}"/>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4D4-4F89-8CE4-232356FBFE13}"/>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4D4-4F89-8CE4-232356FBFE13}"/>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4D4-4F89-8CE4-232356FBFE13}"/>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4D4-4F89-8CE4-232356FBFE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54D4-4F89-8CE4-232356FBFE13}"/>
            </c:ext>
          </c:extLst>
        </c:ser>
        <c:dLbls>
          <c:showLegendKey val="0"/>
          <c:showVal val="0"/>
          <c:showCatName val="0"/>
          <c:showSerName val="0"/>
          <c:showPercent val="0"/>
          <c:showBubbleSize val="0"/>
        </c:dLbls>
        <c:smooth val="0"/>
        <c:axId val="1406282800"/>
        <c:axId val="1"/>
      </c:lineChart>
      <c:catAx>
        <c:axId val="1406282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828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331-406A-8EEF-832F80D6A20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331-406A-8EEF-832F80D6A2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8331-406A-8EEF-832F80D6A200}"/>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331-406A-8EEF-832F80D6A20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331-406A-8EEF-832F80D6A20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331-406A-8EEF-832F80D6A20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331-406A-8EEF-832F80D6A2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331-406A-8EEF-832F80D6A200}"/>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331-406A-8EEF-832F80D6A20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331-406A-8EEF-832F80D6A20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331-406A-8EEF-832F80D6A20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331-406A-8EEF-832F80D6A2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331-406A-8EEF-832F80D6A20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8331-406A-8EEF-832F80D6A200}"/>
            </c:ext>
          </c:extLst>
        </c:ser>
        <c:dLbls>
          <c:showLegendKey val="0"/>
          <c:showVal val="0"/>
          <c:showCatName val="0"/>
          <c:showSerName val="0"/>
          <c:showPercent val="0"/>
          <c:showBubbleSize val="0"/>
        </c:dLbls>
        <c:smooth val="0"/>
        <c:axId val="1406288080"/>
        <c:axId val="1"/>
      </c:lineChart>
      <c:catAx>
        <c:axId val="1406288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880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CB-4ED1-B10D-A5E87C4A161C}"/>
              </c:ext>
            </c:extLst>
          </c:dPt>
          <c:dPt>
            <c:idx val="1"/>
            <c:invertIfNegative val="0"/>
            <c:bubble3D val="0"/>
            <c:spPr>
              <a:solidFill>
                <a:srgbClr val="C00000"/>
              </a:solidFill>
            </c:spPr>
            <c:extLst>
              <c:ext xmlns:c16="http://schemas.microsoft.com/office/drawing/2014/chart" uri="{C3380CC4-5D6E-409C-BE32-E72D297353CC}">
                <c16:uniqueId val="{00000001-C1CB-4ED1-B10D-A5E87C4A16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CB-4ED1-B10D-A5E87C4A16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CB-4ED1-B10D-A5E87C4A16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C1CB-4ED1-B10D-A5E87C4A161C}"/>
            </c:ext>
          </c:extLst>
        </c:ser>
        <c:dLbls>
          <c:showLegendKey val="0"/>
          <c:showVal val="0"/>
          <c:showCatName val="0"/>
          <c:showSerName val="0"/>
          <c:showPercent val="0"/>
          <c:showBubbleSize val="0"/>
        </c:dLbls>
        <c:gapWidth val="150"/>
        <c:shape val="box"/>
        <c:axId val="1406284720"/>
        <c:axId val="1"/>
        <c:axId val="0"/>
      </c:bar3DChart>
      <c:catAx>
        <c:axId val="1406284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84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F-4DDD-976D-C70A4C6668B5}"/>
              </c:ext>
            </c:extLst>
          </c:dPt>
          <c:dPt>
            <c:idx val="1"/>
            <c:invertIfNegative val="0"/>
            <c:bubble3D val="0"/>
            <c:spPr>
              <a:solidFill>
                <a:srgbClr val="C00000"/>
              </a:solidFill>
            </c:spPr>
            <c:extLst>
              <c:ext xmlns:c16="http://schemas.microsoft.com/office/drawing/2014/chart" uri="{C3380CC4-5D6E-409C-BE32-E72D297353CC}">
                <c16:uniqueId val="{00000001-DBEF-4DDD-976D-C70A4C6668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F-4DDD-976D-C70A4C6668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F-4DDD-976D-C70A4C6668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DBEF-4DDD-976D-C70A4C6668B5}"/>
            </c:ext>
          </c:extLst>
        </c:ser>
        <c:dLbls>
          <c:showLegendKey val="0"/>
          <c:showVal val="0"/>
          <c:showCatName val="0"/>
          <c:showSerName val="0"/>
          <c:showPercent val="0"/>
          <c:showBubbleSize val="0"/>
        </c:dLbls>
        <c:gapWidth val="150"/>
        <c:shape val="box"/>
        <c:axId val="1406285200"/>
        <c:axId val="1"/>
        <c:axId val="0"/>
      </c:bar3DChart>
      <c:catAx>
        <c:axId val="1406285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852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80-41E6-981A-1441D4BDCB27}"/>
              </c:ext>
            </c:extLst>
          </c:dPt>
          <c:dPt>
            <c:idx val="1"/>
            <c:invertIfNegative val="0"/>
            <c:bubble3D val="0"/>
            <c:spPr>
              <a:solidFill>
                <a:srgbClr val="C00000"/>
              </a:solidFill>
            </c:spPr>
            <c:extLst>
              <c:ext xmlns:c16="http://schemas.microsoft.com/office/drawing/2014/chart" uri="{C3380CC4-5D6E-409C-BE32-E72D297353CC}">
                <c16:uniqueId val="{00000001-8080-41E6-981A-1441D4BDCB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80-41E6-981A-1441D4BDCB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80-41E6-981A-1441D4BDCB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8080-41E6-981A-1441D4BDCB27}"/>
            </c:ext>
          </c:extLst>
        </c:ser>
        <c:dLbls>
          <c:showLegendKey val="0"/>
          <c:showVal val="0"/>
          <c:showCatName val="0"/>
          <c:showSerName val="0"/>
          <c:showPercent val="0"/>
          <c:showBubbleSize val="0"/>
        </c:dLbls>
        <c:gapWidth val="150"/>
        <c:shape val="box"/>
        <c:axId val="1406298640"/>
        <c:axId val="1"/>
        <c:axId val="0"/>
      </c:bar3DChart>
      <c:catAx>
        <c:axId val="1406298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986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F7D-448B-A23F-94307DE8BF1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F7D-448B-A23F-94307DE8BF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CF7D-448B-A23F-94307DE8BF1A}"/>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F7D-448B-A23F-94307DE8BF1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F7D-448B-A23F-94307DE8BF1A}"/>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F7D-448B-A23F-94307DE8BF1A}"/>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F7D-448B-A23F-94307DE8BF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CF7D-448B-A23F-94307DE8BF1A}"/>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F7D-448B-A23F-94307DE8BF1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F7D-448B-A23F-94307DE8BF1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F7D-448B-A23F-94307DE8BF1A}"/>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F7D-448B-A23F-94307DE8BF1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F7D-448B-A23F-94307DE8BF1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CF7D-448B-A23F-94307DE8BF1A}"/>
            </c:ext>
          </c:extLst>
        </c:ser>
        <c:dLbls>
          <c:showLegendKey val="0"/>
          <c:showVal val="0"/>
          <c:showCatName val="0"/>
          <c:showSerName val="0"/>
          <c:showPercent val="0"/>
          <c:showBubbleSize val="0"/>
        </c:dLbls>
        <c:smooth val="0"/>
        <c:axId val="1406300080"/>
        <c:axId val="1"/>
      </c:lineChart>
      <c:catAx>
        <c:axId val="140630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3000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3B-49ED-BBC9-DA97DABA9EA1}"/>
              </c:ext>
            </c:extLst>
          </c:dPt>
          <c:dPt>
            <c:idx val="1"/>
            <c:invertIfNegative val="0"/>
            <c:bubble3D val="0"/>
            <c:spPr>
              <a:solidFill>
                <a:srgbClr val="C00000"/>
              </a:solidFill>
            </c:spPr>
            <c:extLst>
              <c:ext xmlns:c16="http://schemas.microsoft.com/office/drawing/2014/chart" uri="{C3380CC4-5D6E-409C-BE32-E72D297353CC}">
                <c16:uniqueId val="{00000001-D93B-49ED-BBC9-DA97DABA9E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3B-49ED-BBC9-DA97DABA9E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3B-49ED-BBC9-DA97DABA9E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0</c:v>
                </c:pt>
              </c:numCache>
            </c:numRef>
          </c:val>
          <c:extLst>
            <c:ext xmlns:c16="http://schemas.microsoft.com/office/drawing/2014/chart" uri="{C3380CC4-5D6E-409C-BE32-E72D297353CC}">
              <c16:uniqueId val="{00000004-D93B-49ED-BBC9-DA97DABA9EA1}"/>
            </c:ext>
          </c:extLst>
        </c:ser>
        <c:dLbls>
          <c:showLegendKey val="0"/>
          <c:showVal val="0"/>
          <c:showCatName val="0"/>
          <c:showSerName val="0"/>
          <c:showPercent val="0"/>
          <c:showBubbleSize val="0"/>
        </c:dLbls>
        <c:gapWidth val="150"/>
        <c:shape val="box"/>
        <c:axId val="1406309200"/>
        <c:axId val="1"/>
        <c:axId val="0"/>
      </c:bar3DChart>
      <c:catAx>
        <c:axId val="140630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309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28-43C5-A424-64AE2A0BCDBF}"/>
              </c:ext>
            </c:extLst>
          </c:dPt>
          <c:dPt>
            <c:idx val="1"/>
            <c:invertIfNegative val="0"/>
            <c:bubble3D val="0"/>
            <c:spPr>
              <a:solidFill>
                <a:srgbClr val="C00000"/>
              </a:solidFill>
            </c:spPr>
            <c:extLst>
              <c:ext xmlns:c16="http://schemas.microsoft.com/office/drawing/2014/chart" uri="{C3380CC4-5D6E-409C-BE32-E72D297353CC}">
                <c16:uniqueId val="{00000001-6128-43C5-A424-64AE2A0BCDB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28-43C5-A424-64AE2A0BCDB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28-43C5-A424-64AE2A0BCD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128-43C5-A424-64AE2A0BCDBF}"/>
            </c:ext>
          </c:extLst>
        </c:ser>
        <c:dLbls>
          <c:showLegendKey val="0"/>
          <c:showVal val="0"/>
          <c:showCatName val="0"/>
          <c:showSerName val="0"/>
          <c:showPercent val="0"/>
          <c:showBubbleSize val="0"/>
        </c:dLbls>
        <c:gapWidth val="150"/>
        <c:shape val="box"/>
        <c:axId val="1406313040"/>
        <c:axId val="1"/>
        <c:axId val="0"/>
      </c:bar3DChart>
      <c:catAx>
        <c:axId val="1406313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3130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09B-48DE-8879-09FC66631BD0}"/>
              </c:ext>
            </c:extLst>
          </c:dPt>
          <c:dPt>
            <c:idx val="1"/>
            <c:invertIfNegative val="0"/>
            <c:bubble3D val="0"/>
            <c:spPr>
              <a:solidFill>
                <a:srgbClr val="C00000"/>
              </a:solidFill>
            </c:spPr>
            <c:extLst>
              <c:ext xmlns:c16="http://schemas.microsoft.com/office/drawing/2014/chart" uri="{C3380CC4-5D6E-409C-BE32-E72D297353CC}">
                <c16:uniqueId val="{00000001-C09B-48DE-8879-09FC66631B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09B-48DE-8879-09FC66631B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09B-48DE-8879-09FC66631B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C09B-48DE-8879-09FC66631BD0}"/>
            </c:ext>
          </c:extLst>
        </c:ser>
        <c:dLbls>
          <c:showLegendKey val="0"/>
          <c:showVal val="0"/>
          <c:showCatName val="0"/>
          <c:showSerName val="0"/>
          <c:showPercent val="0"/>
          <c:showBubbleSize val="0"/>
        </c:dLbls>
        <c:gapWidth val="150"/>
        <c:shape val="box"/>
        <c:axId val="1449523296"/>
        <c:axId val="1"/>
        <c:axId val="0"/>
      </c:bar3DChart>
      <c:catAx>
        <c:axId val="1449523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232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40-4CC9-8255-EF520C23FFCC}"/>
              </c:ext>
            </c:extLst>
          </c:dPt>
          <c:dPt>
            <c:idx val="1"/>
            <c:invertIfNegative val="0"/>
            <c:bubble3D val="0"/>
            <c:spPr>
              <a:solidFill>
                <a:srgbClr val="C00000"/>
              </a:solidFill>
            </c:spPr>
            <c:extLst>
              <c:ext xmlns:c16="http://schemas.microsoft.com/office/drawing/2014/chart" uri="{C3380CC4-5D6E-409C-BE32-E72D297353CC}">
                <c16:uniqueId val="{00000001-0F40-4CC9-8255-EF520C23FF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40-4CC9-8255-EF520C23FF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40-4CC9-8255-EF520C23FF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0F40-4CC9-8255-EF520C23FFCC}"/>
            </c:ext>
          </c:extLst>
        </c:ser>
        <c:dLbls>
          <c:showLegendKey val="0"/>
          <c:showVal val="0"/>
          <c:showCatName val="0"/>
          <c:showSerName val="0"/>
          <c:showPercent val="0"/>
          <c:showBubbleSize val="0"/>
        </c:dLbls>
        <c:gapWidth val="150"/>
        <c:shape val="box"/>
        <c:axId val="1448066896"/>
        <c:axId val="1"/>
        <c:axId val="0"/>
      </c:bar3DChart>
      <c:catAx>
        <c:axId val="1448066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668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918-4310-BDB7-0EFBAFA68DE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918-4310-BDB7-0EFBAFA68D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E918-4310-BDB7-0EFBAFA68DE2}"/>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918-4310-BDB7-0EFBAFA68DE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918-4310-BDB7-0EFBAFA68DE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918-4310-BDB7-0EFBAFA68DE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918-4310-BDB7-0EFBAFA68D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918-4310-BDB7-0EFBAFA68DE2}"/>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918-4310-BDB7-0EFBAFA68DE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918-4310-BDB7-0EFBAFA68DE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918-4310-BDB7-0EFBAFA68DE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918-4310-BDB7-0EFBAFA68DE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918-4310-BDB7-0EFBAFA68DE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E918-4310-BDB7-0EFBAFA68DE2}"/>
            </c:ext>
          </c:extLst>
        </c:ser>
        <c:dLbls>
          <c:showLegendKey val="0"/>
          <c:showVal val="0"/>
          <c:showCatName val="0"/>
          <c:showSerName val="0"/>
          <c:showPercent val="0"/>
          <c:showBubbleSize val="0"/>
        </c:dLbls>
        <c:smooth val="0"/>
        <c:axId val="1449526656"/>
        <c:axId val="1"/>
      </c:lineChart>
      <c:catAx>
        <c:axId val="1449526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266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76-4DA7-A123-E4385E745BFB}"/>
              </c:ext>
            </c:extLst>
          </c:dPt>
          <c:dPt>
            <c:idx val="1"/>
            <c:invertIfNegative val="0"/>
            <c:bubble3D val="0"/>
            <c:spPr>
              <a:solidFill>
                <a:srgbClr val="C00000"/>
              </a:solidFill>
            </c:spPr>
            <c:extLst>
              <c:ext xmlns:c16="http://schemas.microsoft.com/office/drawing/2014/chart" uri="{C3380CC4-5D6E-409C-BE32-E72D297353CC}">
                <c16:uniqueId val="{00000001-9B76-4DA7-A123-E4385E745B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76-4DA7-A123-E4385E745B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76-4DA7-A123-E4385E745B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c:v>
                </c:pt>
                <c:pt idx="3">
                  <c:v>0</c:v>
                </c:pt>
              </c:numCache>
            </c:numRef>
          </c:val>
          <c:extLst>
            <c:ext xmlns:c16="http://schemas.microsoft.com/office/drawing/2014/chart" uri="{C3380CC4-5D6E-409C-BE32-E72D297353CC}">
              <c16:uniqueId val="{00000004-9B76-4DA7-A123-E4385E745BFB}"/>
            </c:ext>
          </c:extLst>
        </c:ser>
        <c:dLbls>
          <c:showLegendKey val="0"/>
          <c:showVal val="0"/>
          <c:showCatName val="0"/>
          <c:showSerName val="0"/>
          <c:showPercent val="0"/>
          <c:showBubbleSize val="0"/>
        </c:dLbls>
        <c:gapWidth val="150"/>
        <c:shape val="box"/>
        <c:axId val="1449535776"/>
        <c:axId val="1"/>
        <c:axId val="0"/>
      </c:bar3DChart>
      <c:catAx>
        <c:axId val="1449535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35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BC6-42C7-BB82-53992B7CA4E2}"/>
              </c:ext>
            </c:extLst>
          </c:dPt>
          <c:dPt>
            <c:idx val="1"/>
            <c:invertIfNegative val="0"/>
            <c:bubble3D val="0"/>
            <c:spPr>
              <a:solidFill>
                <a:srgbClr val="C00000"/>
              </a:solidFill>
            </c:spPr>
            <c:extLst>
              <c:ext xmlns:c16="http://schemas.microsoft.com/office/drawing/2014/chart" uri="{C3380CC4-5D6E-409C-BE32-E72D297353CC}">
                <c16:uniqueId val="{00000001-9BC6-42C7-BB82-53992B7CA4E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BC6-42C7-BB82-53992B7CA4E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BC6-42C7-BB82-53992B7CA4E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9BC6-42C7-BB82-53992B7CA4E2}"/>
            </c:ext>
          </c:extLst>
        </c:ser>
        <c:dLbls>
          <c:showLegendKey val="0"/>
          <c:showVal val="0"/>
          <c:showCatName val="0"/>
          <c:showSerName val="0"/>
          <c:showPercent val="0"/>
          <c:showBubbleSize val="0"/>
        </c:dLbls>
        <c:gapWidth val="150"/>
        <c:shape val="box"/>
        <c:axId val="1449536256"/>
        <c:axId val="1"/>
        <c:axId val="0"/>
      </c:bar3DChart>
      <c:catAx>
        <c:axId val="1449536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36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75-4E2D-94E8-06339965379C}"/>
              </c:ext>
            </c:extLst>
          </c:dPt>
          <c:dPt>
            <c:idx val="1"/>
            <c:invertIfNegative val="0"/>
            <c:bubble3D val="0"/>
            <c:spPr>
              <a:solidFill>
                <a:srgbClr val="C00000"/>
              </a:solidFill>
            </c:spPr>
            <c:extLst>
              <c:ext xmlns:c16="http://schemas.microsoft.com/office/drawing/2014/chart" uri="{C3380CC4-5D6E-409C-BE32-E72D297353CC}">
                <c16:uniqueId val="{00000001-9475-4E2D-94E8-0633996537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75-4E2D-94E8-0633996537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75-4E2D-94E8-0633996537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1</c:v>
                </c:pt>
                <c:pt idx="3">
                  <c:v>0</c:v>
                </c:pt>
              </c:numCache>
            </c:numRef>
          </c:val>
          <c:extLst>
            <c:ext xmlns:c16="http://schemas.microsoft.com/office/drawing/2014/chart" uri="{C3380CC4-5D6E-409C-BE32-E72D297353CC}">
              <c16:uniqueId val="{00000004-9475-4E2D-94E8-06339965379C}"/>
            </c:ext>
          </c:extLst>
        </c:ser>
        <c:dLbls>
          <c:showLegendKey val="0"/>
          <c:showVal val="0"/>
          <c:showCatName val="0"/>
          <c:showSerName val="0"/>
          <c:showPercent val="0"/>
          <c:showBubbleSize val="0"/>
        </c:dLbls>
        <c:gapWidth val="150"/>
        <c:shape val="box"/>
        <c:axId val="1449542496"/>
        <c:axId val="1"/>
        <c:axId val="0"/>
      </c:bar3DChart>
      <c:catAx>
        <c:axId val="144954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42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5C3-40EC-B13D-B2E6FB1E92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5C3-40EC-B13D-B2E6FB1E92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85C3-40EC-B13D-B2E6FB1E9228}"/>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5C3-40EC-B13D-B2E6FB1E92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5C3-40EC-B13D-B2E6FB1E92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5C3-40EC-B13D-B2E6FB1E92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5C3-40EC-B13D-B2E6FB1E92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5C3-40EC-B13D-B2E6FB1E9228}"/>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5C3-40EC-B13D-B2E6FB1E92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5C3-40EC-B13D-B2E6FB1E92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5C3-40EC-B13D-B2E6FB1E92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5C3-40EC-B13D-B2E6FB1E92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5C3-40EC-B13D-B2E6FB1E922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85C3-40EC-B13D-B2E6FB1E9228}"/>
            </c:ext>
          </c:extLst>
        </c:ser>
        <c:dLbls>
          <c:showLegendKey val="0"/>
          <c:showVal val="0"/>
          <c:showCatName val="0"/>
          <c:showSerName val="0"/>
          <c:showPercent val="0"/>
          <c:showBubbleSize val="0"/>
        </c:dLbls>
        <c:smooth val="0"/>
        <c:axId val="1449544416"/>
        <c:axId val="1"/>
      </c:lineChart>
      <c:catAx>
        <c:axId val="1449544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444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0AA5-4312-A783-A01446A742B4}"/>
              </c:ext>
            </c:extLst>
          </c:dPt>
          <c:dPt>
            <c:idx val="1"/>
            <c:invertIfNegative val="0"/>
            <c:bubble3D val="0"/>
            <c:spPr>
              <a:solidFill>
                <a:srgbClr val="C00000"/>
              </a:solidFill>
            </c:spPr>
            <c:extLst>
              <c:ext xmlns:c16="http://schemas.microsoft.com/office/drawing/2014/chart" uri="{C3380CC4-5D6E-409C-BE32-E72D297353CC}">
                <c16:uniqueId val="{00000001-0AA5-4312-A783-A01446A742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A5-4312-A783-A01446A742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A5-4312-A783-A01446A742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0AA5-4312-A783-A01446A742B4}"/>
            </c:ext>
          </c:extLst>
        </c:ser>
        <c:dLbls>
          <c:showLegendKey val="0"/>
          <c:showVal val="0"/>
          <c:showCatName val="0"/>
          <c:showSerName val="0"/>
          <c:showPercent val="0"/>
          <c:showBubbleSize val="0"/>
        </c:dLbls>
        <c:gapWidth val="150"/>
        <c:shape val="box"/>
        <c:axId val="1449548736"/>
        <c:axId val="1"/>
        <c:axId val="0"/>
      </c:bar3DChart>
      <c:catAx>
        <c:axId val="14495487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487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C691-4CD4-A533-E851782F302A}"/>
              </c:ext>
            </c:extLst>
          </c:dPt>
          <c:dPt>
            <c:idx val="1"/>
            <c:invertIfNegative val="0"/>
            <c:bubble3D val="0"/>
            <c:spPr>
              <a:solidFill>
                <a:srgbClr val="CC0000"/>
              </a:solidFill>
            </c:spPr>
            <c:extLst>
              <c:ext xmlns:c16="http://schemas.microsoft.com/office/drawing/2014/chart" uri="{C3380CC4-5D6E-409C-BE32-E72D297353CC}">
                <c16:uniqueId val="{00000001-C691-4CD4-A533-E851782F30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91-4CD4-A533-E851782F30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91-4CD4-A533-E851782F30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1</c:v>
                </c:pt>
                <c:pt idx="3">
                  <c:v>0</c:v>
                </c:pt>
              </c:numCache>
            </c:numRef>
          </c:val>
          <c:extLst>
            <c:ext xmlns:c16="http://schemas.microsoft.com/office/drawing/2014/chart" uri="{C3380CC4-5D6E-409C-BE32-E72D297353CC}">
              <c16:uniqueId val="{00000004-C691-4CD4-A533-E851782F302A}"/>
            </c:ext>
          </c:extLst>
        </c:ser>
        <c:dLbls>
          <c:showLegendKey val="0"/>
          <c:showVal val="0"/>
          <c:showCatName val="0"/>
          <c:showSerName val="0"/>
          <c:showPercent val="0"/>
          <c:showBubbleSize val="0"/>
        </c:dLbls>
        <c:gapWidth val="150"/>
        <c:shape val="box"/>
        <c:axId val="1449523776"/>
        <c:axId val="1"/>
        <c:axId val="0"/>
      </c:bar3DChart>
      <c:catAx>
        <c:axId val="1449523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23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BAF-4E9E-BB1C-0D1B19C3EB10}"/>
              </c:ext>
            </c:extLst>
          </c:dPt>
          <c:dPt>
            <c:idx val="1"/>
            <c:invertIfNegative val="0"/>
            <c:bubble3D val="0"/>
            <c:spPr>
              <a:solidFill>
                <a:srgbClr val="CC0000"/>
              </a:solidFill>
            </c:spPr>
            <c:extLst>
              <c:ext xmlns:c16="http://schemas.microsoft.com/office/drawing/2014/chart" uri="{C3380CC4-5D6E-409C-BE32-E72D297353CC}">
                <c16:uniqueId val="{00000001-DBAF-4E9E-BB1C-0D1B19C3EB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AF-4E9E-BB1C-0D1B19C3EB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AF-4E9E-BB1C-0D1B19C3EB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4-DBAF-4E9E-BB1C-0D1B19C3EB10}"/>
            </c:ext>
          </c:extLst>
        </c:ser>
        <c:dLbls>
          <c:showLegendKey val="0"/>
          <c:showVal val="0"/>
          <c:showCatName val="0"/>
          <c:showSerName val="0"/>
          <c:showPercent val="0"/>
          <c:showBubbleSize val="0"/>
        </c:dLbls>
        <c:gapWidth val="150"/>
        <c:shape val="box"/>
        <c:axId val="1449529056"/>
        <c:axId val="1"/>
        <c:axId val="0"/>
      </c:bar3DChart>
      <c:catAx>
        <c:axId val="1449529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29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C67-44AD-9BEE-7F5EF612000A}"/>
              </c:ext>
            </c:extLst>
          </c:dPt>
          <c:dPt>
            <c:idx val="1"/>
            <c:invertIfNegative val="0"/>
            <c:bubble3D val="0"/>
            <c:spPr>
              <a:solidFill>
                <a:srgbClr val="CC0000"/>
              </a:solidFill>
            </c:spPr>
            <c:extLst>
              <c:ext xmlns:c16="http://schemas.microsoft.com/office/drawing/2014/chart" uri="{C3380CC4-5D6E-409C-BE32-E72D297353CC}">
                <c16:uniqueId val="{00000001-0C67-44AD-9BEE-7F5EF61200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67-44AD-9BEE-7F5EF61200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67-44AD-9BEE-7F5EF61200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1</c:v>
                </c:pt>
                <c:pt idx="3">
                  <c:v>0</c:v>
                </c:pt>
              </c:numCache>
            </c:numRef>
          </c:val>
          <c:extLst>
            <c:ext xmlns:c16="http://schemas.microsoft.com/office/drawing/2014/chart" uri="{C3380CC4-5D6E-409C-BE32-E72D297353CC}">
              <c16:uniqueId val="{00000004-0C67-44AD-9BEE-7F5EF612000A}"/>
            </c:ext>
          </c:extLst>
        </c:ser>
        <c:dLbls>
          <c:showLegendKey val="0"/>
          <c:showVal val="0"/>
          <c:showCatName val="0"/>
          <c:showSerName val="0"/>
          <c:showPercent val="0"/>
          <c:showBubbleSize val="0"/>
        </c:dLbls>
        <c:gapWidth val="150"/>
        <c:shape val="box"/>
        <c:axId val="1449530016"/>
        <c:axId val="1"/>
        <c:axId val="0"/>
      </c:bar3DChart>
      <c:catAx>
        <c:axId val="1449530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30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86A-46B9-B3BA-1E951EE9A0C4}"/>
              </c:ext>
            </c:extLst>
          </c:dPt>
          <c:dPt>
            <c:idx val="1"/>
            <c:invertIfNegative val="0"/>
            <c:bubble3D val="0"/>
            <c:spPr>
              <a:solidFill>
                <a:srgbClr val="CC0000"/>
              </a:solidFill>
            </c:spPr>
            <c:extLst>
              <c:ext xmlns:c16="http://schemas.microsoft.com/office/drawing/2014/chart" uri="{C3380CC4-5D6E-409C-BE32-E72D297353CC}">
                <c16:uniqueId val="{00000001-986A-46B9-B3BA-1E951EE9A0C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6A-46B9-B3BA-1E951EE9A0C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6A-46B9-B3BA-1E951EE9A0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1</c:v>
                </c:pt>
                <c:pt idx="3">
                  <c:v>0</c:v>
                </c:pt>
              </c:numCache>
            </c:numRef>
          </c:val>
          <c:extLst>
            <c:ext xmlns:c16="http://schemas.microsoft.com/office/drawing/2014/chart" uri="{C3380CC4-5D6E-409C-BE32-E72D297353CC}">
              <c16:uniqueId val="{00000004-986A-46B9-B3BA-1E951EE9A0C4}"/>
            </c:ext>
          </c:extLst>
        </c:ser>
        <c:dLbls>
          <c:showLegendKey val="0"/>
          <c:showVal val="0"/>
          <c:showCatName val="0"/>
          <c:showSerName val="0"/>
          <c:showPercent val="0"/>
          <c:showBubbleSize val="0"/>
        </c:dLbls>
        <c:gapWidth val="150"/>
        <c:shape val="box"/>
        <c:axId val="1449545376"/>
        <c:axId val="1"/>
        <c:axId val="0"/>
      </c:bar3DChart>
      <c:catAx>
        <c:axId val="1449545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453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62B-4E11-8A71-EE76FF4BA426}"/>
              </c:ext>
            </c:extLst>
          </c:dPt>
          <c:dPt>
            <c:idx val="1"/>
            <c:invertIfNegative val="0"/>
            <c:bubble3D val="0"/>
            <c:spPr>
              <a:solidFill>
                <a:srgbClr val="C00000"/>
              </a:solidFill>
            </c:spPr>
            <c:extLst>
              <c:ext xmlns:c16="http://schemas.microsoft.com/office/drawing/2014/chart" uri="{C3380CC4-5D6E-409C-BE32-E72D297353CC}">
                <c16:uniqueId val="{00000001-B62B-4E11-8A71-EE76FF4BA42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2B-4E11-8A71-EE76FF4BA42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2B-4E11-8A71-EE76FF4BA4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B62B-4E11-8A71-EE76FF4BA426}"/>
            </c:ext>
          </c:extLst>
        </c:ser>
        <c:dLbls>
          <c:showLegendKey val="0"/>
          <c:showVal val="0"/>
          <c:showCatName val="0"/>
          <c:showSerName val="0"/>
          <c:showPercent val="0"/>
          <c:showBubbleSize val="0"/>
        </c:dLbls>
        <c:gapWidth val="150"/>
        <c:shape val="box"/>
        <c:axId val="1448063536"/>
        <c:axId val="1"/>
        <c:axId val="0"/>
      </c:bar3DChart>
      <c:catAx>
        <c:axId val="144806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6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881-4909-B108-6C89EF365610}"/>
              </c:ext>
            </c:extLst>
          </c:dPt>
          <c:dPt>
            <c:idx val="1"/>
            <c:invertIfNegative val="0"/>
            <c:bubble3D val="0"/>
            <c:spPr>
              <a:solidFill>
                <a:srgbClr val="CC0000"/>
              </a:solidFill>
            </c:spPr>
            <c:extLst>
              <c:ext xmlns:c16="http://schemas.microsoft.com/office/drawing/2014/chart" uri="{C3380CC4-5D6E-409C-BE32-E72D297353CC}">
                <c16:uniqueId val="{00000001-8881-4909-B108-6C89EF3656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81-4909-B108-6C89EF3656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81-4909-B108-6C89EF3656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1</c:v>
                </c:pt>
                <c:pt idx="3">
                  <c:v>0</c:v>
                </c:pt>
              </c:numCache>
            </c:numRef>
          </c:val>
          <c:extLst>
            <c:ext xmlns:c16="http://schemas.microsoft.com/office/drawing/2014/chart" uri="{C3380CC4-5D6E-409C-BE32-E72D297353CC}">
              <c16:uniqueId val="{00000004-8881-4909-B108-6C89EF365610}"/>
            </c:ext>
          </c:extLst>
        </c:ser>
        <c:dLbls>
          <c:showLegendKey val="0"/>
          <c:showVal val="0"/>
          <c:showCatName val="0"/>
          <c:showSerName val="0"/>
          <c:showPercent val="0"/>
          <c:showBubbleSize val="0"/>
        </c:dLbls>
        <c:gapWidth val="150"/>
        <c:shape val="box"/>
        <c:axId val="1449553056"/>
        <c:axId val="1"/>
        <c:axId val="0"/>
      </c:bar3DChart>
      <c:catAx>
        <c:axId val="1449553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9553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10-4263-972D-2329A7836831}"/>
              </c:ext>
            </c:extLst>
          </c:dPt>
          <c:dPt>
            <c:idx val="1"/>
            <c:invertIfNegative val="0"/>
            <c:bubble3D val="0"/>
            <c:spPr>
              <a:solidFill>
                <a:srgbClr val="C00000"/>
              </a:solidFill>
            </c:spPr>
            <c:extLst>
              <c:ext xmlns:c16="http://schemas.microsoft.com/office/drawing/2014/chart" uri="{C3380CC4-5D6E-409C-BE32-E72D297353CC}">
                <c16:uniqueId val="{00000001-5810-4263-972D-2329A7836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10-4263-972D-2329A7836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10-4263-972D-2329A7836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5810-4263-972D-2329A7836831}"/>
            </c:ext>
          </c:extLst>
        </c:ser>
        <c:dLbls>
          <c:showLegendKey val="0"/>
          <c:showVal val="0"/>
          <c:showCatName val="0"/>
          <c:showSerName val="0"/>
          <c:showPercent val="0"/>
          <c:showBubbleSize val="0"/>
        </c:dLbls>
        <c:gapWidth val="150"/>
        <c:shape val="box"/>
        <c:axId val="1407209504"/>
        <c:axId val="1"/>
        <c:axId val="0"/>
      </c:bar3DChart>
      <c:catAx>
        <c:axId val="1407209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09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36-495E-B0F9-9E352F9EC87C}"/>
              </c:ext>
            </c:extLst>
          </c:dPt>
          <c:dPt>
            <c:idx val="1"/>
            <c:invertIfNegative val="0"/>
            <c:bubble3D val="0"/>
            <c:spPr>
              <a:solidFill>
                <a:srgbClr val="C00000"/>
              </a:solidFill>
            </c:spPr>
            <c:extLst>
              <c:ext xmlns:c16="http://schemas.microsoft.com/office/drawing/2014/chart" uri="{C3380CC4-5D6E-409C-BE32-E72D297353CC}">
                <c16:uniqueId val="{00000001-AE36-495E-B0F9-9E352F9EC87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36-495E-B0F9-9E352F9EC87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36-495E-B0F9-9E352F9EC8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AE36-495E-B0F9-9E352F9EC87C}"/>
            </c:ext>
          </c:extLst>
        </c:ser>
        <c:dLbls>
          <c:showLegendKey val="0"/>
          <c:showVal val="0"/>
          <c:showCatName val="0"/>
          <c:showSerName val="0"/>
          <c:showPercent val="0"/>
          <c:showBubbleSize val="0"/>
        </c:dLbls>
        <c:gapWidth val="150"/>
        <c:shape val="box"/>
        <c:axId val="1407207584"/>
        <c:axId val="1"/>
        <c:axId val="0"/>
      </c:bar3DChart>
      <c:catAx>
        <c:axId val="1407207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075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D4-48E2-A5ED-3C5FC90FA0CD}"/>
              </c:ext>
            </c:extLst>
          </c:dPt>
          <c:dPt>
            <c:idx val="1"/>
            <c:invertIfNegative val="0"/>
            <c:bubble3D val="0"/>
            <c:spPr>
              <a:solidFill>
                <a:srgbClr val="C00000"/>
              </a:solidFill>
            </c:spPr>
            <c:extLst>
              <c:ext xmlns:c16="http://schemas.microsoft.com/office/drawing/2014/chart" uri="{C3380CC4-5D6E-409C-BE32-E72D297353CC}">
                <c16:uniqueId val="{00000001-CBD4-48E2-A5ED-3C5FC90FA0C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D4-48E2-A5ED-3C5FC90FA0C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D4-48E2-A5ED-3C5FC90FA0C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CBD4-48E2-A5ED-3C5FC90FA0CD}"/>
            </c:ext>
          </c:extLst>
        </c:ser>
        <c:dLbls>
          <c:showLegendKey val="0"/>
          <c:showVal val="0"/>
          <c:showCatName val="0"/>
          <c:showSerName val="0"/>
          <c:showPercent val="0"/>
          <c:showBubbleSize val="0"/>
        </c:dLbls>
        <c:gapWidth val="150"/>
        <c:shape val="box"/>
        <c:axId val="1407208064"/>
        <c:axId val="1"/>
        <c:axId val="0"/>
      </c:bar3DChart>
      <c:catAx>
        <c:axId val="1407208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208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82-40A1-808E-D0DB9D9506C0}"/>
              </c:ext>
            </c:extLst>
          </c:dPt>
          <c:dPt>
            <c:idx val="1"/>
            <c:invertIfNegative val="0"/>
            <c:bubble3D val="0"/>
            <c:spPr>
              <a:solidFill>
                <a:srgbClr val="C00000"/>
              </a:solidFill>
            </c:spPr>
            <c:extLst>
              <c:ext xmlns:c16="http://schemas.microsoft.com/office/drawing/2014/chart" uri="{C3380CC4-5D6E-409C-BE32-E72D297353CC}">
                <c16:uniqueId val="{00000001-0482-40A1-808E-D0DB9D9506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82-40A1-808E-D0DB9D9506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82-40A1-808E-D0DB9D9506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0482-40A1-808E-D0DB9D9506C0}"/>
            </c:ext>
          </c:extLst>
        </c:ser>
        <c:dLbls>
          <c:showLegendKey val="0"/>
          <c:showVal val="0"/>
          <c:showCatName val="0"/>
          <c:showSerName val="0"/>
          <c:showPercent val="0"/>
          <c:showBubbleSize val="0"/>
        </c:dLbls>
        <c:gapWidth val="150"/>
        <c:shape val="box"/>
        <c:axId val="1407559248"/>
        <c:axId val="1"/>
        <c:axId val="0"/>
      </c:bar3DChart>
      <c:catAx>
        <c:axId val="1407559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559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CF-45FD-9828-2068E428A231}"/>
              </c:ext>
            </c:extLst>
          </c:dPt>
          <c:dPt>
            <c:idx val="1"/>
            <c:invertIfNegative val="0"/>
            <c:bubble3D val="0"/>
            <c:spPr>
              <a:solidFill>
                <a:srgbClr val="C00000"/>
              </a:solidFill>
            </c:spPr>
            <c:extLst>
              <c:ext xmlns:c16="http://schemas.microsoft.com/office/drawing/2014/chart" uri="{C3380CC4-5D6E-409C-BE32-E72D297353CC}">
                <c16:uniqueId val="{00000001-B0CF-45FD-9828-2068E428A2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CF-45FD-9828-2068E428A2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CF-45FD-9828-2068E428A2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B0CF-45FD-9828-2068E428A231}"/>
            </c:ext>
          </c:extLst>
        </c:ser>
        <c:dLbls>
          <c:showLegendKey val="0"/>
          <c:showVal val="0"/>
          <c:showCatName val="0"/>
          <c:showSerName val="0"/>
          <c:showPercent val="0"/>
          <c:showBubbleSize val="0"/>
        </c:dLbls>
        <c:gapWidth val="150"/>
        <c:shape val="box"/>
        <c:axId val="1407558288"/>
        <c:axId val="1"/>
        <c:axId val="0"/>
      </c:bar3DChart>
      <c:catAx>
        <c:axId val="140755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558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BD-40AA-A884-8BDC9EA6B931}"/>
              </c:ext>
            </c:extLst>
          </c:dPt>
          <c:dPt>
            <c:idx val="1"/>
            <c:invertIfNegative val="0"/>
            <c:bubble3D val="0"/>
            <c:spPr>
              <a:solidFill>
                <a:srgbClr val="C00000"/>
              </a:solidFill>
            </c:spPr>
            <c:extLst>
              <c:ext xmlns:c16="http://schemas.microsoft.com/office/drawing/2014/chart" uri="{C3380CC4-5D6E-409C-BE32-E72D297353CC}">
                <c16:uniqueId val="{00000001-0ABD-40AA-A884-8BDC9EA6B9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BD-40AA-A884-8BDC9EA6B9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BD-40AA-A884-8BDC9EA6B9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0ABD-40AA-A884-8BDC9EA6B931}"/>
            </c:ext>
          </c:extLst>
        </c:ser>
        <c:dLbls>
          <c:showLegendKey val="0"/>
          <c:showVal val="0"/>
          <c:showCatName val="0"/>
          <c:showSerName val="0"/>
          <c:showPercent val="0"/>
          <c:showBubbleSize val="0"/>
        </c:dLbls>
        <c:gapWidth val="150"/>
        <c:shape val="box"/>
        <c:axId val="1407560688"/>
        <c:axId val="1"/>
        <c:axId val="0"/>
      </c:bar3DChart>
      <c:catAx>
        <c:axId val="1407560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5606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0FE-47F6-A0CE-4DA3CE2C68DC}"/>
              </c:ext>
            </c:extLst>
          </c:dPt>
          <c:dPt>
            <c:idx val="1"/>
            <c:invertIfNegative val="0"/>
            <c:bubble3D val="0"/>
            <c:spPr>
              <a:solidFill>
                <a:srgbClr val="C00000"/>
              </a:solidFill>
            </c:spPr>
            <c:extLst>
              <c:ext xmlns:c16="http://schemas.microsoft.com/office/drawing/2014/chart" uri="{C3380CC4-5D6E-409C-BE32-E72D297353CC}">
                <c16:uniqueId val="{00000001-B0FE-47F6-A0CE-4DA3CE2C68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0FE-47F6-A0CE-4DA3CE2C68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0FE-47F6-A0CE-4DA3CE2C68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B0FE-47F6-A0CE-4DA3CE2C68DC}"/>
            </c:ext>
          </c:extLst>
        </c:ser>
        <c:dLbls>
          <c:showLegendKey val="0"/>
          <c:showVal val="0"/>
          <c:showCatName val="0"/>
          <c:showSerName val="0"/>
          <c:showPercent val="0"/>
          <c:showBubbleSize val="0"/>
        </c:dLbls>
        <c:gapWidth val="150"/>
        <c:shape val="box"/>
        <c:axId val="1407562128"/>
        <c:axId val="1"/>
        <c:axId val="0"/>
      </c:bar3DChart>
      <c:catAx>
        <c:axId val="1407562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562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9D-4FC6-B21A-E149B37E4A94}"/>
              </c:ext>
            </c:extLst>
          </c:dPt>
          <c:dPt>
            <c:idx val="1"/>
            <c:invertIfNegative val="0"/>
            <c:bubble3D val="0"/>
            <c:spPr>
              <a:solidFill>
                <a:srgbClr val="C00000"/>
              </a:solidFill>
            </c:spPr>
            <c:extLst>
              <c:ext xmlns:c16="http://schemas.microsoft.com/office/drawing/2014/chart" uri="{C3380CC4-5D6E-409C-BE32-E72D297353CC}">
                <c16:uniqueId val="{00000001-079D-4FC6-B21A-E149B37E4A9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9D-4FC6-B21A-E149B37E4A9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9D-4FC6-B21A-E149B37E4A9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079D-4FC6-B21A-E149B37E4A94}"/>
            </c:ext>
          </c:extLst>
        </c:ser>
        <c:dLbls>
          <c:showLegendKey val="0"/>
          <c:showVal val="0"/>
          <c:showCatName val="0"/>
          <c:showSerName val="0"/>
          <c:showPercent val="0"/>
          <c:showBubbleSize val="0"/>
        </c:dLbls>
        <c:gapWidth val="150"/>
        <c:shape val="box"/>
        <c:axId val="1407783792"/>
        <c:axId val="1"/>
        <c:axId val="0"/>
      </c:bar3DChart>
      <c:catAx>
        <c:axId val="1407783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783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8E2-4009-8CA5-963736CE8D5C}"/>
              </c:ext>
            </c:extLst>
          </c:dPt>
          <c:dPt>
            <c:idx val="1"/>
            <c:invertIfNegative val="0"/>
            <c:bubble3D val="0"/>
            <c:spPr>
              <a:solidFill>
                <a:srgbClr val="C00000"/>
              </a:solidFill>
            </c:spPr>
            <c:extLst>
              <c:ext xmlns:c16="http://schemas.microsoft.com/office/drawing/2014/chart" uri="{C3380CC4-5D6E-409C-BE32-E72D297353CC}">
                <c16:uniqueId val="{00000001-68E2-4009-8CA5-963736CE8D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8E2-4009-8CA5-963736CE8D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8E2-4009-8CA5-963736CE8D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68E2-4009-8CA5-963736CE8D5C}"/>
            </c:ext>
          </c:extLst>
        </c:ser>
        <c:dLbls>
          <c:showLegendKey val="0"/>
          <c:showVal val="0"/>
          <c:showCatName val="0"/>
          <c:showSerName val="0"/>
          <c:showPercent val="0"/>
          <c:showBubbleSize val="0"/>
        </c:dLbls>
        <c:gapWidth val="150"/>
        <c:shape val="box"/>
        <c:axId val="1407786192"/>
        <c:axId val="1"/>
        <c:axId val="0"/>
      </c:bar3DChart>
      <c:catAx>
        <c:axId val="1407786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7786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9-459A-A3A9-22326F92A1F7}"/>
              </c:ext>
            </c:extLst>
          </c:dPt>
          <c:dPt>
            <c:idx val="1"/>
            <c:invertIfNegative val="0"/>
            <c:bubble3D val="0"/>
            <c:spPr>
              <a:solidFill>
                <a:srgbClr val="C00000"/>
              </a:solidFill>
            </c:spPr>
            <c:extLst>
              <c:ext xmlns:c16="http://schemas.microsoft.com/office/drawing/2014/chart" uri="{C3380CC4-5D6E-409C-BE32-E72D297353CC}">
                <c16:uniqueId val="{00000001-98F9-459A-A3A9-22326F92A1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9-459A-A3A9-22326F92A1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9-459A-A3A9-22326F92A1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98F9-459A-A3A9-22326F92A1F7}"/>
            </c:ext>
          </c:extLst>
        </c:ser>
        <c:dLbls>
          <c:showLegendKey val="0"/>
          <c:showVal val="0"/>
          <c:showCatName val="0"/>
          <c:showSerName val="0"/>
          <c:showPercent val="0"/>
          <c:showBubbleSize val="0"/>
        </c:dLbls>
        <c:gapWidth val="150"/>
        <c:shape val="box"/>
        <c:axId val="1448058256"/>
        <c:axId val="1"/>
        <c:axId val="0"/>
      </c:bar3DChart>
      <c:catAx>
        <c:axId val="144805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58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BCE-46E2-8E06-9D5428A389A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BCE-46E2-8E06-9D5428A389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5BCE-46E2-8E06-9D5428A389AA}"/>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BCE-46E2-8E06-9D5428A389A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BCE-46E2-8E06-9D5428A389A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BCE-46E2-8E06-9D5428A389A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BCE-46E2-8E06-9D5428A389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5BCE-46E2-8E06-9D5428A389AA}"/>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BCE-46E2-8E06-9D5428A389A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BCE-46E2-8E06-9D5428A389A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BCE-46E2-8E06-9D5428A389A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BCE-46E2-8E06-9D5428A389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BCE-46E2-8E06-9D5428A389AA}"/>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BCE-46E2-8E06-9D5428A389AA}"/>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BCE-46E2-8E06-9D5428A389AA}"/>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BCE-46E2-8E06-9D5428A389AA}"/>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BCE-46E2-8E06-9D5428A389A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5BCE-46E2-8E06-9D5428A389AA}"/>
            </c:ext>
          </c:extLst>
        </c:ser>
        <c:dLbls>
          <c:showLegendKey val="0"/>
          <c:showVal val="0"/>
          <c:showCatName val="0"/>
          <c:showSerName val="0"/>
          <c:showPercent val="0"/>
          <c:showBubbleSize val="0"/>
        </c:dLbls>
        <c:smooth val="0"/>
        <c:axId val="1408068688"/>
        <c:axId val="1"/>
      </c:lineChart>
      <c:catAx>
        <c:axId val="14080686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0686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A67-4C96-A5A8-9AA3C843213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A67-4C96-A5A8-9AA3C84321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AA67-4C96-A5A8-9AA3C843213F}"/>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A67-4C96-A5A8-9AA3C843213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A67-4C96-A5A8-9AA3C843213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A67-4C96-A5A8-9AA3C843213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A67-4C96-A5A8-9AA3C84321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A67-4C96-A5A8-9AA3C843213F}"/>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A67-4C96-A5A8-9AA3C843213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A67-4C96-A5A8-9AA3C843213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A67-4C96-A5A8-9AA3C843213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A67-4C96-A5A8-9AA3C84321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A67-4C96-A5A8-9AA3C843213F}"/>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A67-4C96-A5A8-9AA3C843213F}"/>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67-4C96-A5A8-9AA3C843213F}"/>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AA67-4C96-A5A8-9AA3C843213F}"/>
            </c:ext>
          </c:extLst>
        </c:ser>
        <c:dLbls>
          <c:showLegendKey val="0"/>
          <c:showVal val="0"/>
          <c:showCatName val="0"/>
          <c:showSerName val="0"/>
          <c:showPercent val="0"/>
          <c:showBubbleSize val="0"/>
        </c:dLbls>
        <c:smooth val="0"/>
        <c:axId val="1408072048"/>
        <c:axId val="1"/>
      </c:lineChart>
      <c:catAx>
        <c:axId val="1408072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0720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243-4EB4-BF63-ADCAEE7B35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243-4EB4-BF63-ADCAEE7B35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E243-4EB4-BF63-ADCAEE7B3516}"/>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243-4EB4-BF63-ADCAEE7B35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243-4EB4-BF63-ADCAEE7B35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243-4EB4-BF63-ADCAEE7B35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243-4EB4-BF63-ADCAEE7B35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243-4EB4-BF63-ADCAEE7B3516}"/>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243-4EB4-BF63-ADCAEE7B35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243-4EB4-BF63-ADCAEE7B35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243-4EB4-BF63-ADCAEE7B35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243-4EB4-BF63-ADCAEE7B35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243-4EB4-BF63-ADCAEE7B3516}"/>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243-4EB4-BF63-ADCAEE7B3516}"/>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243-4EB4-BF63-ADCAEE7B3516}"/>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243-4EB4-BF63-ADCAEE7B3516}"/>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243-4EB4-BF63-ADCAEE7B351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E243-4EB4-BF63-ADCAEE7B3516}"/>
            </c:ext>
          </c:extLst>
        </c:ser>
        <c:dLbls>
          <c:showLegendKey val="0"/>
          <c:showVal val="0"/>
          <c:showCatName val="0"/>
          <c:showSerName val="0"/>
          <c:showPercent val="0"/>
          <c:showBubbleSize val="0"/>
        </c:dLbls>
        <c:smooth val="0"/>
        <c:axId val="1408645280"/>
        <c:axId val="1"/>
      </c:lineChart>
      <c:catAx>
        <c:axId val="1408645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6452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4D-4F63-A92C-797FA5BFBC0C}"/>
              </c:ext>
            </c:extLst>
          </c:dPt>
          <c:dPt>
            <c:idx val="1"/>
            <c:invertIfNegative val="0"/>
            <c:bubble3D val="0"/>
            <c:spPr>
              <a:solidFill>
                <a:srgbClr val="C00000"/>
              </a:solidFill>
            </c:spPr>
            <c:extLst>
              <c:ext xmlns:c16="http://schemas.microsoft.com/office/drawing/2014/chart" uri="{C3380CC4-5D6E-409C-BE32-E72D297353CC}">
                <c16:uniqueId val="{00000001-024D-4F63-A92C-797FA5BFBC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4D-4F63-A92C-797FA5BFBC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4D-4F63-A92C-797FA5BFBC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024D-4F63-A92C-797FA5BFBC0C}"/>
            </c:ext>
          </c:extLst>
        </c:ser>
        <c:dLbls>
          <c:showLegendKey val="0"/>
          <c:showVal val="0"/>
          <c:showCatName val="0"/>
          <c:showSerName val="0"/>
          <c:showPercent val="0"/>
          <c:showBubbleSize val="0"/>
        </c:dLbls>
        <c:gapWidth val="150"/>
        <c:shape val="box"/>
        <c:axId val="1408638080"/>
        <c:axId val="1"/>
        <c:axId val="0"/>
      </c:bar3DChart>
      <c:catAx>
        <c:axId val="140863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638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9C-4BFD-9CF5-00AC63EE71EA}"/>
              </c:ext>
            </c:extLst>
          </c:dPt>
          <c:dPt>
            <c:idx val="1"/>
            <c:invertIfNegative val="0"/>
            <c:bubble3D val="0"/>
            <c:spPr>
              <a:solidFill>
                <a:srgbClr val="C00000"/>
              </a:solidFill>
            </c:spPr>
            <c:extLst>
              <c:ext xmlns:c16="http://schemas.microsoft.com/office/drawing/2014/chart" uri="{C3380CC4-5D6E-409C-BE32-E72D297353CC}">
                <c16:uniqueId val="{00000001-D89C-4BFD-9CF5-00AC63EE71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9C-4BFD-9CF5-00AC63EE71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9C-4BFD-9CF5-00AC63EE71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4-D89C-4BFD-9CF5-00AC63EE71EA}"/>
            </c:ext>
          </c:extLst>
        </c:ser>
        <c:dLbls>
          <c:showLegendKey val="0"/>
          <c:showVal val="0"/>
          <c:showCatName val="0"/>
          <c:showSerName val="0"/>
          <c:showPercent val="0"/>
          <c:showBubbleSize val="0"/>
        </c:dLbls>
        <c:gapWidth val="150"/>
        <c:shape val="box"/>
        <c:axId val="1408640960"/>
        <c:axId val="1"/>
        <c:axId val="0"/>
      </c:bar3DChart>
      <c:catAx>
        <c:axId val="140864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8640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3A0-4A2C-80B5-E193E0999ADD}"/>
              </c:ext>
            </c:extLst>
          </c:dPt>
          <c:dPt>
            <c:idx val="1"/>
            <c:invertIfNegative val="0"/>
            <c:bubble3D val="0"/>
            <c:spPr>
              <a:solidFill>
                <a:srgbClr val="C00000"/>
              </a:solidFill>
            </c:spPr>
            <c:extLst>
              <c:ext xmlns:c16="http://schemas.microsoft.com/office/drawing/2014/chart" uri="{C3380CC4-5D6E-409C-BE32-E72D297353CC}">
                <c16:uniqueId val="{00000001-A3A0-4A2C-80B5-E193E0999A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A0-4A2C-80B5-E193E0999A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A0-4A2C-80B5-E193E0999A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A3A0-4A2C-80B5-E193E0999ADD}"/>
            </c:ext>
          </c:extLst>
        </c:ser>
        <c:dLbls>
          <c:showLegendKey val="0"/>
          <c:showVal val="0"/>
          <c:showCatName val="0"/>
          <c:showSerName val="0"/>
          <c:showPercent val="0"/>
          <c:showBubbleSize val="0"/>
        </c:dLbls>
        <c:gapWidth val="150"/>
        <c:shape val="box"/>
        <c:axId val="1409010000"/>
        <c:axId val="1"/>
        <c:axId val="0"/>
      </c:bar3DChart>
      <c:catAx>
        <c:axId val="1409010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010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DA0-44E4-A6CF-25CBB42F8A9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DA0-44E4-A6CF-25CBB42F8A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4DA0-44E4-A6CF-25CBB42F8A9B}"/>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DA0-44E4-A6CF-25CBB42F8A9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DA0-44E4-A6CF-25CBB42F8A9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DA0-44E4-A6CF-25CBB42F8A9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DA0-44E4-A6CF-25CBB42F8A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7-4DA0-44E4-A6CF-25CBB42F8A9B}"/>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DA0-44E4-A6CF-25CBB42F8A9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DA0-44E4-A6CF-25CBB42F8A9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DA0-44E4-A6CF-25CBB42F8A9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DA0-44E4-A6CF-25CBB42F8A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0.16666666666666666</c:v>
                </c:pt>
                <c:pt idx="2">
                  <c:v>0.83333333333333337</c:v>
                </c:pt>
                <c:pt idx="3">
                  <c:v>0</c:v>
                </c:pt>
              </c:numCache>
            </c:numRef>
          </c:val>
          <c:smooth val="0"/>
          <c:extLst>
            <c:ext xmlns:c16="http://schemas.microsoft.com/office/drawing/2014/chart" uri="{C3380CC4-5D6E-409C-BE32-E72D297353CC}">
              <c16:uniqueId val="{0000000C-4DA0-44E4-A6CF-25CBB42F8A9B}"/>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D-4DA0-44E4-A6CF-25CBB42F8A9B}"/>
            </c:ext>
          </c:extLst>
        </c:ser>
        <c:dLbls>
          <c:showLegendKey val="0"/>
          <c:showVal val="0"/>
          <c:showCatName val="0"/>
          <c:showSerName val="0"/>
          <c:showPercent val="0"/>
          <c:showBubbleSize val="0"/>
        </c:dLbls>
        <c:smooth val="0"/>
        <c:axId val="1409012400"/>
        <c:axId val="1"/>
      </c:lineChart>
      <c:catAx>
        <c:axId val="1409012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0124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EFD-400C-863F-B1A2C9D02EE5}"/>
              </c:ext>
            </c:extLst>
          </c:dPt>
          <c:dPt>
            <c:idx val="1"/>
            <c:invertIfNegative val="0"/>
            <c:bubble3D val="0"/>
            <c:spPr>
              <a:solidFill>
                <a:srgbClr val="C00000"/>
              </a:solidFill>
            </c:spPr>
            <c:extLst>
              <c:ext xmlns:c16="http://schemas.microsoft.com/office/drawing/2014/chart" uri="{C3380CC4-5D6E-409C-BE32-E72D297353CC}">
                <c16:uniqueId val="{00000001-4EFD-400C-863F-B1A2C9D02EE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FD-400C-863F-B1A2C9D02EE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FD-400C-863F-B1A2C9D02EE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4EFD-400C-863F-B1A2C9D02EE5}"/>
            </c:ext>
          </c:extLst>
        </c:ser>
        <c:dLbls>
          <c:showLegendKey val="0"/>
          <c:showVal val="0"/>
          <c:showCatName val="0"/>
          <c:showSerName val="0"/>
          <c:showPercent val="0"/>
          <c:showBubbleSize val="0"/>
        </c:dLbls>
        <c:gapWidth val="150"/>
        <c:shape val="box"/>
        <c:axId val="1409016720"/>
        <c:axId val="1"/>
        <c:axId val="0"/>
      </c:bar3DChart>
      <c:catAx>
        <c:axId val="14090167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0167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318-48A3-AC23-FAD29C8685D5}"/>
              </c:ext>
            </c:extLst>
          </c:dPt>
          <c:dPt>
            <c:idx val="1"/>
            <c:invertIfNegative val="0"/>
            <c:bubble3D val="0"/>
            <c:spPr>
              <a:solidFill>
                <a:srgbClr val="C00000"/>
              </a:solidFill>
            </c:spPr>
            <c:extLst>
              <c:ext xmlns:c16="http://schemas.microsoft.com/office/drawing/2014/chart" uri="{C3380CC4-5D6E-409C-BE32-E72D297353CC}">
                <c16:uniqueId val="{00000001-8318-48A3-AC23-FAD29C8685D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18-48A3-AC23-FAD29C8685D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18-48A3-AC23-FAD29C8685D5}"/>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1</c:v>
                </c:pt>
                <c:pt idx="3">
                  <c:v>0</c:v>
                </c:pt>
              </c:numCache>
            </c:numRef>
          </c:val>
          <c:extLst>
            <c:ext xmlns:c16="http://schemas.microsoft.com/office/drawing/2014/chart" uri="{C3380CC4-5D6E-409C-BE32-E72D297353CC}">
              <c16:uniqueId val="{00000004-8318-48A3-AC23-FAD29C8685D5}"/>
            </c:ext>
          </c:extLst>
        </c:ser>
        <c:dLbls>
          <c:showLegendKey val="0"/>
          <c:showVal val="0"/>
          <c:showCatName val="0"/>
          <c:showSerName val="0"/>
          <c:showPercent val="0"/>
          <c:showBubbleSize val="0"/>
        </c:dLbls>
        <c:gapWidth val="150"/>
        <c:shape val="box"/>
        <c:axId val="1409184112"/>
        <c:axId val="1"/>
        <c:axId val="0"/>
      </c:bar3DChart>
      <c:catAx>
        <c:axId val="140918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18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B17-4ACE-AA6F-B4D8E9B3C4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B17-4ACE-AA6F-B4D8E9B3C4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FB17-4ACE-AA6F-B4D8E9B3C44B}"/>
            </c:ext>
          </c:extLst>
        </c:ser>
        <c:dLbls>
          <c:showLegendKey val="0"/>
          <c:showVal val="0"/>
          <c:showCatName val="0"/>
          <c:showSerName val="0"/>
          <c:showPercent val="0"/>
          <c:showBubbleSize val="0"/>
        </c:dLbls>
        <c:gapWidth val="150"/>
        <c:shape val="box"/>
        <c:axId val="1409183632"/>
        <c:axId val="1"/>
        <c:axId val="0"/>
      </c:bar3DChart>
      <c:catAx>
        <c:axId val="1409183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183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E3-4612-BB6B-A9C1D1648127}"/>
              </c:ext>
            </c:extLst>
          </c:dPt>
          <c:dPt>
            <c:idx val="1"/>
            <c:invertIfNegative val="0"/>
            <c:bubble3D val="0"/>
            <c:spPr>
              <a:solidFill>
                <a:srgbClr val="C00000"/>
              </a:solidFill>
            </c:spPr>
            <c:extLst>
              <c:ext xmlns:c16="http://schemas.microsoft.com/office/drawing/2014/chart" uri="{C3380CC4-5D6E-409C-BE32-E72D297353CC}">
                <c16:uniqueId val="{00000001-98E3-4612-BB6B-A9C1D164812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E3-4612-BB6B-A9C1D16481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E3-4612-BB6B-A9C1D16481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98E3-4612-BB6B-A9C1D1648127}"/>
            </c:ext>
          </c:extLst>
        </c:ser>
        <c:dLbls>
          <c:showLegendKey val="0"/>
          <c:showVal val="0"/>
          <c:showCatName val="0"/>
          <c:showSerName val="0"/>
          <c:showPercent val="0"/>
          <c:showBubbleSize val="0"/>
        </c:dLbls>
        <c:gapWidth val="150"/>
        <c:shape val="box"/>
        <c:axId val="1448064496"/>
        <c:axId val="1"/>
        <c:axId val="0"/>
      </c:bar3DChart>
      <c:catAx>
        <c:axId val="1448064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64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80E-4074-8A1D-147B6B1204DE}"/>
              </c:ext>
            </c:extLst>
          </c:dPt>
          <c:dPt>
            <c:idx val="1"/>
            <c:invertIfNegative val="0"/>
            <c:bubble3D val="0"/>
            <c:spPr>
              <a:solidFill>
                <a:srgbClr val="C00000"/>
              </a:solidFill>
            </c:spPr>
            <c:extLst>
              <c:ext xmlns:c16="http://schemas.microsoft.com/office/drawing/2014/chart" uri="{C3380CC4-5D6E-409C-BE32-E72D297353CC}">
                <c16:uniqueId val="{00000001-B80E-4074-8A1D-147B6B1204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0E-4074-8A1D-147B6B1204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0E-4074-8A1D-147B6B1204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1</c:v>
                </c:pt>
                <c:pt idx="3">
                  <c:v>0</c:v>
                </c:pt>
              </c:numCache>
            </c:numRef>
          </c:val>
          <c:extLst>
            <c:ext xmlns:c16="http://schemas.microsoft.com/office/drawing/2014/chart" uri="{C3380CC4-5D6E-409C-BE32-E72D297353CC}">
              <c16:uniqueId val="{00000004-B80E-4074-8A1D-147B6B1204DE}"/>
            </c:ext>
          </c:extLst>
        </c:ser>
        <c:dLbls>
          <c:showLegendKey val="0"/>
          <c:showVal val="0"/>
          <c:showCatName val="0"/>
          <c:showSerName val="0"/>
          <c:showPercent val="0"/>
          <c:showBubbleSize val="0"/>
        </c:dLbls>
        <c:gapWidth val="150"/>
        <c:shape val="box"/>
        <c:axId val="1409179312"/>
        <c:axId val="1"/>
        <c:axId val="0"/>
      </c:bar3DChart>
      <c:catAx>
        <c:axId val="1409179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179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6D-4C34-AB99-B4C6AB85AF0E}"/>
              </c:ext>
            </c:extLst>
          </c:dPt>
          <c:dPt>
            <c:idx val="1"/>
            <c:invertIfNegative val="0"/>
            <c:bubble3D val="0"/>
            <c:spPr>
              <a:solidFill>
                <a:srgbClr val="C00000"/>
              </a:solidFill>
            </c:spPr>
            <c:extLst>
              <c:ext xmlns:c16="http://schemas.microsoft.com/office/drawing/2014/chart" uri="{C3380CC4-5D6E-409C-BE32-E72D297353CC}">
                <c16:uniqueId val="{00000001-AD6D-4C34-AB99-B4C6AB85AF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6D-4C34-AB99-B4C6AB85AF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6D-4C34-AB99-B4C6AB85AF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AD6D-4C34-AB99-B4C6AB85AF0E}"/>
            </c:ext>
          </c:extLst>
        </c:ser>
        <c:dLbls>
          <c:showLegendKey val="0"/>
          <c:showVal val="0"/>
          <c:showCatName val="0"/>
          <c:showSerName val="0"/>
          <c:showPercent val="0"/>
          <c:showBubbleSize val="0"/>
        </c:dLbls>
        <c:gapWidth val="150"/>
        <c:shape val="box"/>
        <c:axId val="1403450224"/>
        <c:axId val="1"/>
        <c:axId val="0"/>
      </c:bar3DChart>
      <c:catAx>
        <c:axId val="1403450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450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DC-4656-8C47-7B4FEF0F082C}"/>
              </c:ext>
            </c:extLst>
          </c:dPt>
          <c:dPt>
            <c:idx val="1"/>
            <c:invertIfNegative val="0"/>
            <c:bubble3D val="0"/>
            <c:spPr>
              <a:solidFill>
                <a:srgbClr val="C00000"/>
              </a:solidFill>
            </c:spPr>
            <c:extLst>
              <c:ext xmlns:c16="http://schemas.microsoft.com/office/drawing/2014/chart" uri="{C3380CC4-5D6E-409C-BE32-E72D297353CC}">
                <c16:uniqueId val="{00000001-11DC-4656-8C47-7B4FEF0F08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DC-4656-8C47-7B4FEF0F08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DC-4656-8C47-7B4FEF0F08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11DC-4656-8C47-7B4FEF0F082C}"/>
            </c:ext>
          </c:extLst>
        </c:ser>
        <c:dLbls>
          <c:showLegendKey val="0"/>
          <c:showVal val="0"/>
          <c:showCatName val="0"/>
          <c:showSerName val="0"/>
          <c:showPercent val="0"/>
          <c:showBubbleSize val="0"/>
        </c:dLbls>
        <c:gapWidth val="150"/>
        <c:shape val="box"/>
        <c:axId val="1403447344"/>
        <c:axId val="1"/>
        <c:axId val="0"/>
      </c:bar3DChart>
      <c:catAx>
        <c:axId val="1403447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447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BF-4013-95E2-C35E8FA86A59}"/>
              </c:ext>
            </c:extLst>
          </c:dPt>
          <c:dPt>
            <c:idx val="1"/>
            <c:invertIfNegative val="0"/>
            <c:bubble3D val="0"/>
            <c:spPr>
              <a:solidFill>
                <a:srgbClr val="C00000"/>
              </a:solidFill>
            </c:spPr>
            <c:extLst>
              <c:ext xmlns:c16="http://schemas.microsoft.com/office/drawing/2014/chart" uri="{C3380CC4-5D6E-409C-BE32-E72D297353CC}">
                <c16:uniqueId val="{00000001-74BF-4013-95E2-C35E8FA86A5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BF-4013-95E2-C35E8FA86A5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BF-4013-95E2-C35E8FA86A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1</c:v>
                </c:pt>
                <c:pt idx="3">
                  <c:v>0</c:v>
                </c:pt>
              </c:numCache>
            </c:numRef>
          </c:val>
          <c:extLst>
            <c:ext xmlns:c16="http://schemas.microsoft.com/office/drawing/2014/chart" uri="{C3380CC4-5D6E-409C-BE32-E72D297353CC}">
              <c16:uniqueId val="{00000004-74BF-4013-95E2-C35E8FA86A59}"/>
            </c:ext>
          </c:extLst>
        </c:ser>
        <c:dLbls>
          <c:showLegendKey val="0"/>
          <c:showVal val="0"/>
          <c:showCatName val="0"/>
          <c:showSerName val="0"/>
          <c:showPercent val="0"/>
          <c:showBubbleSize val="0"/>
        </c:dLbls>
        <c:gapWidth val="150"/>
        <c:shape val="box"/>
        <c:axId val="1403452144"/>
        <c:axId val="1"/>
        <c:axId val="0"/>
      </c:bar3DChart>
      <c:catAx>
        <c:axId val="1403452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3452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9DD-4EB1-A967-F188C2A21151}"/>
              </c:ext>
            </c:extLst>
          </c:dPt>
          <c:dPt>
            <c:idx val="1"/>
            <c:invertIfNegative val="0"/>
            <c:bubble3D val="0"/>
            <c:spPr>
              <a:solidFill>
                <a:srgbClr val="C00000"/>
              </a:solidFill>
            </c:spPr>
            <c:extLst>
              <c:ext xmlns:c16="http://schemas.microsoft.com/office/drawing/2014/chart" uri="{C3380CC4-5D6E-409C-BE32-E72D297353CC}">
                <c16:uniqueId val="{00000001-89DD-4EB1-A967-F188C2A21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9DD-4EB1-A967-F188C2A21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9DD-4EB1-A967-F188C2A21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89DD-4EB1-A967-F188C2A21151}"/>
            </c:ext>
          </c:extLst>
        </c:ser>
        <c:dLbls>
          <c:showLegendKey val="0"/>
          <c:showVal val="0"/>
          <c:showCatName val="0"/>
          <c:showSerName val="0"/>
          <c:showPercent val="0"/>
          <c:showBubbleSize val="0"/>
        </c:dLbls>
        <c:gapWidth val="150"/>
        <c:shape val="box"/>
        <c:axId val="1409527664"/>
        <c:axId val="1"/>
        <c:axId val="0"/>
      </c:bar3DChart>
      <c:catAx>
        <c:axId val="140952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527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AE-4ED7-91D3-A5D53B65BEEE}"/>
              </c:ext>
            </c:extLst>
          </c:dPt>
          <c:dPt>
            <c:idx val="1"/>
            <c:invertIfNegative val="0"/>
            <c:bubble3D val="0"/>
            <c:spPr>
              <a:solidFill>
                <a:srgbClr val="C00000"/>
              </a:solidFill>
            </c:spPr>
            <c:extLst>
              <c:ext xmlns:c16="http://schemas.microsoft.com/office/drawing/2014/chart" uri="{C3380CC4-5D6E-409C-BE32-E72D297353CC}">
                <c16:uniqueId val="{00000001-8DAE-4ED7-91D3-A5D53B65BE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AE-4ED7-91D3-A5D53B65BE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AE-4ED7-91D3-A5D53B65BE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c:v>
                </c:pt>
                <c:pt idx="2">
                  <c:v>0</c:v>
                </c:pt>
                <c:pt idx="3">
                  <c:v>0</c:v>
                </c:pt>
              </c:numCache>
            </c:numRef>
          </c:val>
          <c:extLst>
            <c:ext xmlns:c16="http://schemas.microsoft.com/office/drawing/2014/chart" uri="{C3380CC4-5D6E-409C-BE32-E72D297353CC}">
              <c16:uniqueId val="{00000004-8DAE-4ED7-91D3-A5D53B65BEEE}"/>
            </c:ext>
          </c:extLst>
        </c:ser>
        <c:dLbls>
          <c:showLegendKey val="0"/>
          <c:showVal val="0"/>
          <c:showCatName val="0"/>
          <c:showSerName val="0"/>
          <c:showPercent val="0"/>
          <c:showBubbleSize val="0"/>
        </c:dLbls>
        <c:gapWidth val="150"/>
        <c:shape val="box"/>
        <c:axId val="1409529104"/>
        <c:axId val="1"/>
        <c:axId val="0"/>
      </c:bar3DChart>
      <c:catAx>
        <c:axId val="140952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52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5E-4165-93B8-20AB50FD5A05}"/>
              </c:ext>
            </c:extLst>
          </c:dPt>
          <c:dPt>
            <c:idx val="1"/>
            <c:invertIfNegative val="0"/>
            <c:bubble3D val="0"/>
            <c:spPr>
              <a:solidFill>
                <a:srgbClr val="C00000"/>
              </a:solidFill>
            </c:spPr>
            <c:extLst>
              <c:ext xmlns:c16="http://schemas.microsoft.com/office/drawing/2014/chart" uri="{C3380CC4-5D6E-409C-BE32-E72D297353CC}">
                <c16:uniqueId val="{00000001-5B5E-4165-93B8-20AB50FD5A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5E-4165-93B8-20AB50FD5A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5E-4165-93B8-20AB50FD5A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0.14285714285714285</c:v>
                </c:pt>
                <c:pt idx="1">
                  <c:v>0</c:v>
                </c:pt>
                <c:pt idx="2">
                  <c:v>0.8571428571428571</c:v>
                </c:pt>
                <c:pt idx="3">
                  <c:v>0</c:v>
                </c:pt>
              </c:numCache>
            </c:numRef>
          </c:val>
          <c:extLst>
            <c:ext xmlns:c16="http://schemas.microsoft.com/office/drawing/2014/chart" uri="{C3380CC4-5D6E-409C-BE32-E72D297353CC}">
              <c16:uniqueId val="{00000004-5B5E-4165-93B8-20AB50FD5A05}"/>
            </c:ext>
          </c:extLst>
        </c:ser>
        <c:dLbls>
          <c:showLegendKey val="0"/>
          <c:showVal val="0"/>
          <c:showCatName val="0"/>
          <c:showSerName val="0"/>
          <c:showPercent val="0"/>
          <c:showBubbleSize val="0"/>
        </c:dLbls>
        <c:gapWidth val="150"/>
        <c:shape val="box"/>
        <c:axId val="1409524304"/>
        <c:axId val="1"/>
        <c:axId val="0"/>
      </c:bar3DChart>
      <c:catAx>
        <c:axId val="140952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524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C0-4BDA-A2D9-3010512782F7}"/>
              </c:ext>
            </c:extLst>
          </c:dPt>
          <c:dPt>
            <c:idx val="1"/>
            <c:invertIfNegative val="0"/>
            <c:bubble3D val="0"/>
            <c:spPr>
              <a:solidFill>
                <a:srgbClr val="C00000"/>
              </a:solidFill>
            </c:spPr>
            <c:extLst>
              <c:ext xmlns:c16="http://schemas.microsoft.com/office/drawing/2014/chart" uri="{C3380CC4-5D6E-409C-BE32-E72D297353CC}">
                <c16:uniqueId val="{00000001-88C0-4BDA-A2D9-3010512782F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C0-4BDA-A2D9-3010512782F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C0-4BDA-A2D9-3010512782F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88C0-4BDA-A2D9-3010512782F7}"/>
            </c:ext>
          </c:extLst>
        </c:ser>
        <c:dLbls>
          <c:showLegendKey val="0"/>
          <c:showVal val="0"/>
          <c:showCatName val="0"/>
          <c:showSerName val="0"/>
          <c:showPercent val="0"/>
          <c:showBubbleSize val="0"/>
        </c:dLbls>
        <c:gapWidth val="150"/>
        <c:shape val="box"/>
        <c:axId val="1409531504"/>
        <c:axId val="1"/>
        <c:axId val="0"/>
      </c:bar3DChart>
      <c:catAx>
        <c:axId val="140953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53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CEA-418F-BC23-CDB0ED8E6C68}"/>
              </c:ext>
            </c:extLst>
          </c:dPt>
          <c:dPt>
            <c:idx val="1"/>
            <c:invertIfNegative val="0"/>
            <c:bubble3D val="0"/>
            <c:spPr>
              <a:solidFill>
                <a:srgbClr val="C00000"/>
              </a:solidFill>
            </c:spPr>
            <c:extLst>
              <c:ext xmlns:c16="http://schemas.microsoft.com/office/drawing/2014/chart" uri="{C3380CC4-5D6E-409C-BE32-E72D297353CC}">
                <c16:uniqueId val="{00000001-8CEA-418F-BC23-CDB0ED8E6C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CEA-418F-BC23-CDB0ED8E6C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CEA-418F-BC23-CDB0ED8E6C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8CEA-418F-BC23-CDB0ED8E6C68}"/>
            </c:ext>
          </c:extLst>
        </c:ser>
        <c:dLbls>
          <c:showLegendKey val="0"/>
          <c:showVal val="0"/>
          <c:showCatName val="0"/>
          <c:showSerName val="0"/>
          <c:showPercent val="0"/>
          <c:showBubbleSize val="0"/>
        </c:dLbls>
        <c:gapWidth val="150"/>
        <c:shape val="box"/>
        <c:axId val="1409530064"/>
        <c:axId val="1"/>
        <c:axId val="0"/>
      </c:bar3DChart>
      <c:catAx>
        <c:axId val="1409530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530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170-4409-9382-7674C2265AA7}"/>
              </c:ext>
            </c:extLst>
          </c:dPt>
          <c:dPt>
            <c:idx val="1"/>
            <c:invertIfNegative val="0"/>
            <c:bubble3D val="0"/>
            <c:spPr>
              <a:solidFill>
                <a:srgbClr val="C00000"/>
              </a:solidFill>
            </c:spPr>
            <c:extLst>
              <c:ext xmlns:c16="http://schemas.microsoft.com/office/drawing/2014/chart" uri="{C3380CC4-5D6E-409C-BE32-E72D297353CC}">
                <c16:uniqueId val="{00000001-0170-4409-9382-7674C2265A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70-4409-9382-7674C2265A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70-4409-9382-7674C2265A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0170-4409-9382-7674C2265AA7}"/>
            </c:ext>
          </c:extLst>
        </c:ser>
        <c:dLbls>
          <c:showLegendKey val="0"/>
          <c:showVal val="0"/>
          <c:showCatName val="0"/>
          <c:showSerName val="0"/>
          <c:showPercent val="0"/>
          <c:showBubbleSize val="0"/>
        </c:dLbls>
        <c:gapWidth val="150"/>
        <c:shape val="box"/>
        <c:axId val="1409537264"/>
        <c:axId val="1"/>
        <c:axId val="0"/>
      </c:bar3DChart>
      <c:catAx>
        <c:axId val="1409537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537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27-406A-BB59-207AA5FE4387}"/>
              </c:ext>
            </c:extLst>
          </c:dPt>
          <c:dPt>
            <c:idx val="1"/>
            <c:invertIfNegative val="0"/>
            <c:bubble3D val="0"/>
            <c:spPr>
              <a:solidFill>
                <a:srgbClr val="C00000"/>
              </a:solidFill>
            </c:spPr>
            <c:extLst>
              <c:ext xmlns:c16="http://schemas.microsoft.com/office/drawing/2014/chart" uri="{C3380CC4-5D6E-409C-BE32-E72D297353CC}">
                <c16:uniqueId val="{00000001-CB27-406A-BB59-207AA5FE43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27-406A-BB59-207AA5FE43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27-406A-BB59-207AA5FE43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CB27-406A-BB59-207AA5FE4387}"/>
            </c:ext>
          </c:extLst>
        </c:ser>
        <c:dLbls>
          <c:showLegendKey val="0"/>
          <c:showVal val="0"/>
          <c:showCatName val="0"/>
          <c:showSerName val="0"/>
          <c:showPercent val="0"/>
          <c:showBubbleSize val="0"/>
        </c:dLbls>
        <c:gapWidth val="150"/>
        <c:shape val="box"/>
        <c:axId val="1448068816"/>
        <c:axId val="1"/>
        <c:axId val="0"/>
      </c:bar3DChart>
      <c:catAx>
        <c:axId val="1448068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68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699-48B7-9273-C84ECBF47C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699-48B7-9273-C84ECBF47C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1699-48B7-9273-C84ECBF47CE8}"/>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699-48B7-9273-C84ECBF47C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699-48B7-9273-C84ECBF47C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699-48B7-9273-C84ECBF47C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699-48B7-9273-C84ECBF47C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1699-48B7-9273-C84ECBF47CE8}"/>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699-48B7-9273-C84ECBF47CE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699-48B7-9273-C84ECBF47CE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699-48B7-9273-C84ECBF47CE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699-48B7-9273-C84ECBF47C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1699-48B7-9273-C84ECBF47CE8}"/>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699-48B7-9273-C84ECBF47CE8}"/>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699-48B7-9273-C84ECBF47CE8}"/>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699-48B7-9273-C84ECBF47CE8}"/>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0-1699-48B7-9273-C84ECBF47CE8}"/>
            </c:ext>
          </c:extLst>
        </c:ser>
        <c:dLbls>
          <c:showLegendKey val="0"/>
          <c:showVal val="0"/>
          <c:showCatName val="0"/>
          <c:showSerName val="0"/>
          <c:showPercent val="0"/>
          <c:showBubbleSize val="0"/>
        </c:dLbls>
        <c:smooth val="0"/>
        <c:axId val="1410012128"/>
        <c:axId val="1"/>
      </c:lineChart>
      <c:catAx>
        <c:axId val="1410012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100121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32F-481F-AA87-34FB76231B25}"/>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32F-481F-AA87-34FB76231B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532F-481F-AA87-34FB76231B25}"/>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32F-481F-AA87-34FB76231B2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32F-481F-AA87-34FB76231B25}"/>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32F-481F-AA87-34FB76231B25}"/>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32F-481F-AA87-34FB76231B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c:v>
                </c:pt>
                <c:pt idx="2">
                  <c:v>0</c:v>
                </c:pt>
                <c:pt idx="3">
                  <c:v>0</c:v>
                </c:pt>
              </c:numCache>
            </c:numRef>
          </c:val>
          <c:smooth val="0"/>
          <c:extLst>
            <c:ext xmlns:c16="http://schemas.microsoft.com/office/drawing/2014/chart" uri="{C3380CC4-5D6E-409C-BE32-E72D297353CC}">
              <c16:uniqueId val="{00000007-532F-481F-AA87-34FB76231B25}"/>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32F-481F-AA87-34FB76231B2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32F-481F-AA87-34FB76231B2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32F-481F-AA87-34FB76231B25}"/>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32F-481F-AA87-34FB76231B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32F-481F-AA87-34FB76231B25}"/>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32F-481F-AA87-34FB76231B25}"/>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32F-481F-AA87-34FB76231B25}"/>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32F-481F-AA87-34FB76231B25}"/>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32F-481F-AA87-34FB76231B2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11-532F-481F-AA87-34FB76231B25}"/>
            </c:ext>
          </c:extLst>
        </c:ser>
        <c:dLbls>
          <c:showLegendKey val="0"/>
          <c:showVal val="0"/>
          <c:showCatName val="0"/>
          <c:showSerName val="0"/>
          <c:showPercent val="0"/>
          <c:showBubbleSize val="0"/>
        </c:dLbls>
        <c:smooth val="0"/>
        <c:axId val="1410002048"/>
        <c:axId val="1"/>
      </c:lineChart>
      <c:catAx>
        <c:axId val="14100020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100020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B02-4A27-BE1F-3842F7F8F8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B02-4A27-BE1F-3842F7F8F8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EB02-4A27-BE1F-3842F7F8F864}"/>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B02-4A27-BE1F-3842F7F8F8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B02-4A27-BE1F-3842F7F8F86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B02-4A27-BE1F-3842F7F8F86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B02-4A27-BE1F-3842F7F8F8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EB02-4A27-BE1F-3842F7F8F864}"/>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B02-4A27-BE1F-3842F7F8F86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B02-4A27-BE1F-3842F7F8F86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B02-4A27-BE1F-3842F7F8F86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B02-4A27-BE1F-3842F7F8F8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EB02-4A27-BE1F-3842F7F8F864}"/>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B02-4A27-BE1F-3842F7F8F864}"/>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B02-4A27-BE1F-3842F7F8F86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F-EB02-4A27-BE1F-3842F7F8F864}"/>
            </c:ext>
          </c:extLst>
        </c:ser>
        <c:dLbls>
          <c:showLegendKey val="0"/>
          <c:showVal val="0"/>
          <c:showCatName val="0"/>
          <c:showSerName val="0"/>
          <c:showPercent val="0"/>
          <c:showBubbleSize val="0"/>
        </c:dLbls>
        <c:smooth val="0"/>
        <c:axId val="1410002528"/>
        <c:axId val="1"/>
      </c:lineChart>
      <c:catAx>
        <c:axId val="1410002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100025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57-4F88-92C3-AE2F1CDC0D14}"/>
              </c:ext>
            </c:extLst>
          </c:dPt>
          <c:dPt>
            <c:idx val="1"/>
            <c:invertIfNegative val="0"/>
            <c:bubble3D val="0"/>
            <c:spPr>
              <a:solidFill>
                <a:srgbClr val="C00000"/>
              </a:solidFill>
            </c:spPr>
            <c:extLst>
              <c:ext xmlns:c16="http://schemas.microsoft.com/office/drawing/2014/chart" uri="{C3380CC4-5D6E-409C-BE32-E72D297353CC}">
                <c16:uniqueId val="{00000001-6D57-4F88-92C3-AE2F1CDC0D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57-4F88-92C3-AE2F1CDC0D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57-4F88-92C3-AE2F1CDC0D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6D57-4F88-92C3-AE2F1CDC0D14}"/>
            </c:ext>
          </c:extLst>
        </c:ser>
        <c:dLbls>
          <c:showLegendKey val="0"/>
          <c:showVal val="0"/>
          <c:showCatName val="0"/>
          <c:showSerName val="0"/>
          <c:showPercent val="0"/>
          <c:showBubbleSize val="0"/>
        </c:dLbls>
        <c:gapWidth val="150"/>
        <c:shape val="box"/>
        <c:axId val="1410014048"/>
        <c:axId val="1"/>
        <c:axId val="0"/>
      </c:bar3DChart>
      <c:catAx>
        <c:axId val="1410014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10014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E35-4494-B525-BC0F7D48B1C0}"/>
              </c:ext>
            </c:extLst>
          </c:dPt>
          <c:dPt>
            <c:idx val="1"/>
            <c:invertIfNegative val="0"/>
            <c:bubble3D val="0"/>
            <c:spPr>
              <a:solidFill>
                <a:srgbClr val="C00000"/>
              </a:solidFill>
            </c:spPr>
            <c:extLst>
              <c:ext xmlns:c16="http://schemas.microsoft.com/office/drawing/2014/chart" uri="{C3380CC4-5D6E-409C-BE32-E72D297353CC}">
                <c16:uniqueId val="{00000001-AE35-4494-B525-BC0F7D48B1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E35-4494-B525-BC0F7D48B1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E35-4494-B525-BC0F7D48B1C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AE35-4494-B525-BC0F7D48B1C0}"/>
            </c:ext>
          </c:extLst>
        </c:ser>
        <c:dLbls>
          <c:showLegendKey val="0"/>
          <c:showVal val="0"/>
          <c:showCatName val="0"/>
          <c:showSerName val="0"/>
          <c:showPercent val="0"/>
          <c:showBubbleSize val="0"/>
        </c:dLbls>
        <c:gapWidth val="150"/>
        <c:shape val="box"/>
        <c:axId val="1409999648"/>
        <c:axId val="1"/>
        <c:axId val="0"/>
      </c:bar3DChart>
      <c:catAx>
        <c:axId val="140999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999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80-4E89-BBC1-ED4903D8167A}"/>
              </c:ext>
            </c:extLst>
          </c:dPt>
          <c:dPt>
            <c:idx val="1"/>
            <c:invertIfNegative val="0"/>
            <c:bubble3D val="0"/>
            <c:spPr>
              <a:solidFill>
                <a:srgbClr val="C00000"/>
              </a:solidFill>
            </c:spPr>
            <c:extLst>
              <c:ext xmlns:c16="http://schemas.microsoft.com/office/drawing/2014/chart" uri="{C3380CC4-5D6E-409C-BE32-E72D297353CC}">
                <c16:uniqueId val="{00000001-6480-4E89-BBC1-ED4903D816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80-4E89-BBC1-ED4903D816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80-4E89-BBC1-ED4903D816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extLst>
            <c:ext xmlns:c16="http://schemas.microsoft.com/office/drawing/2014/chart" uri="{C3380CC4-5D6E-409C-BE32-E72D297353CC}">
              <c16:uniqueId val="{00000004-6480-4E89-BBC1-ED4903D8167A}"/>
            </c:ext>
          </c:extLst>
        </c:ser>
        <c:dLbls>
          <c:showLegendKey val="0"/>
          <c:showVal val="0"/>
          <c:showCatName val="0"/>
          <c:showSerName val="0"/>
          <c:showPercent val="0"/>
          <c:showBubbleSize val="0"/>
        </c:dLbls>
        <c:gapWidth val="150"/>
        <c:shape val="box"/>
        <c:axId val="1410005408"/>
        <c:axId val="1"/>
        <c:axId val="0"/>
      </c:bar3DChart>
      <c:catAx>
        <c:axId val="141000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100054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25B-463D-A645-E5CFE4BD4E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25B-463D-A645-E5CFE4BD4E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125B-463D-A645-E5CFE4BD4E6B}"/>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25B-463D-A645-E5CFE4BD4E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25B-463D-A645-E5CFE4BD4E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25B-463D-A645-E5CFE4BD4E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25B-463D-A645-E5CFE4BD4E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125B-463D-A645-E5CFE4BD4E6B}"/>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25B-463D-A645-E5CFE4BD4E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25B-463D-A645-E5CFE4BD4E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125B-463D-A645-E5CFE4BD4E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125B-463D-A645-E5CFE4BD4E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0.1</c:v>
                </c:pt>
                <c:pt idx="2">
                  <c:v>0.9</c:v>
                </c:pt>
                <c:pt idx="3">
                  <c:v>0</c:v>
                </c:pt>
              </c:numCache>
            </c:numRef>
          </c:val>
          <c:smooth val="0"/>
          <c:extLst>
            <c:ext xmlns:c16="http://schemas.microsoft.com/office/drawing/2014/chart" uri="{C3380CC4-5D6E-409C-BE32-E72D297353CC}">
              <c16:uniqueId val="{0000000C-125B-463D-A645-E5CFE4BD4E6B}"/>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25B-463D-A645-E5CFE4BD4E6B}"/>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25B-463D-A645-E5CFE4BD4E6B}"/>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25B-463D-A645-E5CFE4BD4E6B}"/>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25B-463D-A645-E5CFE4BD4E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0.1</c:v>
                </c:pt>
                <c:pt idx="2">
                  <c:v>0.9</c:v>
                </c:pt>
                <c:pt idx="3">
                  <c:v>0</c:v>
                </c:pt>
              </c:numCache>
            </c:numRef>
          </c:val>
          <c:smooth val="0"/>
          <c:extLst>
            <c:ext xmlns:c16="http://schemas.microsoft.com/office/drawing/2014/chart" uri="{C3380CC4-5D6E-409C-BE32-E72D297353CC}">
              <c16:uniqueId val="{00000011-125B-463D-A645-E5CFE4BD4E6B}"/>
            </c:ext>
          </c:extLst>
        </c:ser>
        <c:dLbls>
          <c:showLegendKey val="0"/>
          <c:showVal val="0"/>
          <c:showCatName val="0"/>
          <c:showSerName val="0"/>
          <c:showPercent val="0"/>
          <c:showBubbleSize val="0"/>
        </c:dLbls>
        <c:smooth val="0"/>
        <c:axId val="1445950224"/>
        <c:axId val="1"/>
      </c:lineChart>
      <c:catAx>
        <c:axId val="1445950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59502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83E-4158-8857-D71B4F7FB03C}"/>
              </c:ext>
            </c:extLst>
          </c:dPt>
          <c:dPt>
            <c:idx val="1"/>
            <c:invertIfNegative val="0"/>
            <c:bubble3D val="0"/>
            <c:spPr>
              <a:solidFill>
                <a:srgbClr val="C00000"/>
              </a:solidFill>
            </c:spPr>
            <c:extLst>
              <c:ext xmlns:c16="http://schemas.microsoft.com/office/drawing/2014/chart" uri="{C3380CC4-5D6E-409C-BE32-E72D297353CC}">
                <c16:uniqueId val="{00000001-B83E-4158-8857-D71B4F7FB03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83E-4158-8857-D71B4F7FB0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83E-4158-8857-D71B4F7FB0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extLst>
            <c:ext xmlns:c16="http://schemas.microsoft.com/office/drawing/2014/chart" uri="{C3380CC4-5D6E-409C-BE32-E72D297353CC}">
              <c16:uniqueId val="{00000004-B83E-4158-8857-D71B4F7FB03C}"/>
            </c:ext>
          </c:extLst>
        </c:ser>
        <c:dLbls>
          <c:showLegendKey val="0"/>
          <c:showVal val="0"/>
          <c:showCatName val="0"/>
          <c:showSerName val="0"/>
          <c:showPercent val="0"/>
          <c:showBubbleSize val="0"/>
        </c:dLbls>
        <c:gapWidth val="150"/>
        <c:shape val="box"/>
        <c:axId val="1445960784"/>
        <c:axId val="1"/>
        <c:axId val="0"/>
      </c:bar3DChart>
      <c:catAx>
        <c:axId val="1445960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5960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488-43EA-ABC2-B88107C095EE}"/>
              </c:ext>
            </c:extLst>
          </c:dPt>
          <c:dPt>
            <c:idx val="1"/>
            <c:invertIfNegative val="0"/>
            <c:bubble3D val="0"/>
            <c:spPr>
              <a:solidFill>
                <a:srgbClr val="C00000"/>
              </a:solidFill>
            </c:spPr>
            <c:extLst>
              <c:ext xmlns:c16="http://schemas.microsoft.com/office/drawing/2014/chart" uri="{C3380CC4-5D6E-409C-BE32-E72D297353CC}">
                <c16:uniqueId val="{00000001-2488-43EA-ABC2-B88107C095E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488-43EA-ABC2-B88107C095E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488-43EA-ABC2-B88107C095E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2488-43EA-ABC2-B88107C095EE}"/>
            </c:ext>
          </c:extLst>
        </c:ser>
        <c:dLbls>
          <c:showLegendKey val="0"/>
          <c:showVal val="0"/>
          <c:showCatName val="0"/>
          <c:showSerName val="0"/>
          <c:showPercent val="0"/>
          <c:showBubbleSize val="0"/>
        </c:dLbls>
        <c:gapWidth val="150"/>
        <c:shape val="box"/>
        <c:axId val="1445948304"/>
        <c:axId val="1"/>
        <c:axId val="0"/>
      </c:bar3DChart>
      <c:catAx>
        <c:axId val="144594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5948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E4-4361-B125-7CDC02713595}"/>
              </c:ext>
            </c:extLst>
          </c:dPt>
          <c:dPt>
            <c:idx val="1"/>
            <c:invertIfNegative val="0"/>
            <c:bubble3D val="0"/>
            <c:spPr>
              <a:solidFill>
                <a:srgbClr val="C00000"/>
              </a:solidFill>
            </c:spPr>
            <c:extLst>
              <c:ext xmlns:c16="http://schemas.microsoft.com/office/drawing/2014/chart" uri="{C3380CC4-5D6E-409C-BE32-E72D297353CC}">
                <c16:uniqueId val="{00000001-D5E4-4361-B125-7CDC027135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E4-4361-B125-7CDC027135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E4-4361-B125-7CDC027135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D5E4-4361-B125-7CDC02713595}"/>
            </c:ext>
          </c:extLst>
        </c:ser>
        <c:dLbls>
          <c:showLegendKey val="0"/>
          <c:showVal val="0"/>
          <c:showCatName val="0"/>
          <c:showSerName val="0"/>
          <c:showPercent val="0"/>
          <c:showBubbleSize val="0"/>
        </c:dLbls>
        <c:gapWidth val="150"/>
        <c:shape val="box"/>
        <c:axId val="1445955024"/>
        <c:axId val="1"/>
        <c:axId val="0"/>
      </c:bar3DChart>
      <c:catAx>
        <c:axId val="1445955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59550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42C-451F-AB54-07C4D6CFC3A1}"/>
              </c:ext>
            </c:extLst>
          </c:dPt>
          <c:dPt>
            <c:idx val="1"/>
            <c:invertIfNegative val="0"/>
            <c:bubble3D val="0"/>
            <c:spPr>
              <a:solidFill>
                <a:srgbClr val="C00000"/>
              </a:solidFill>
            </c:spPr>
            <c:extLst>
              <c:ext xmlns:c16="http://schemas.microsoft.com/office/drawing/2014/chart" uri="{C3380CC4-5D6E-409C-BE32-E72D297353CC}">
                <c16:uniqueId val="{00000001-242C-451F-AB54-07C4D6CFC3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42C-451F-AB54-07C4D6CFC3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42C-451F-AB54-07C4D6CFC3A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242C-451F-AB54-07C4D6CFC3A1}"/>
            </c:ext>
          </c:extLst>
        </c:ser>
        <c:dLbls>
          <c:showLegendKey val="0"/>
          <c:showVal val="0"/>
          <c:showCatName val="0"/>
          <c:showSerName val="0"/>
          <c:showPercent val="0"/>
          <c:showBubbleSize val="0"/>
        </c:dLbls>
        <c:gapWidth val="150"/>
        <c:shape val="box"/>
        <c:axId val="1448069776"/>
        <c:axId val="1"/>
        <c:axId val="0"/>
      </c:bar3DChart>
      <c:catAx>
        <c:axId val="144806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69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692-4041-A287-C3AE7AAE03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692-4041-A287-C3AE7AAE03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8692-4041-A287-C3AE7AAE0345}"/>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692-4041-A287-C3AE7AAE03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692-4041-A287-C3AE7AAE03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692-4041-A287-C3AE7AAE03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692-4041-A287-C3AE7AAE03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8692-4041-A287-C3AE7AAE0345}"/>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692-4041-A287-C3AE7AAE03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692-4041-A287-C3AE7AAE03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692-4041-A287-C3AE7AAE03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692-4041-A287-C3AE7AAE03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692-4041-A287-C3AE7AAE0345}"/>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692-4041-A287-C3AE7AAE0345}"/>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692-4041-A287-C3AE7AAE0345}"/>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692-4041-A287-C3AE7AAE0345}"/>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692-4041-A287-C3AE7AAE03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8692-4041-A287-C3AE7AAE0345}"/>
            </c:ext>
          </c:extLst>
        </c:ser>
        <c:dLbls>
          <c:showLegendKey val="0"/>
          <c:showVal val="0"/>
          <c:showCatName val="0"/>
          <c:showSerName val="0"/>
          <c:showPercent val="0"/>
          <c:showBubbleSize val="0"/>
        </c:dLbls>
        <c:smooth val="0"/>
        <c:axId val="1445959824"/>
        <c:axId val="1"/>
      </c:lineChart>
      <c:catAx>
        <c:axId val="14459598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59598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5A5-4973-87BC-5C3A51D81958}"/>
              </c:ext>
            </c:extLst>
          </c:dPt>
          <c:dPt>
            <c:idx val="1"/>
            <c:invertIfNegative val="0"/>
            <c:bubble3D val="0"/>
            <c:spPr>
              <a:solidFill>
                <a:srgbClr val="C00000"/>
              </a:solidFill>
            </c:spPr>
            <c:extLst>
              <c:ext xmlns:c16="http://schemas.microsoft.com/office/drawing/2014/chart" uri="{C3380CC4-5D6E-409C-BE32-E72D297353CC}">
                <c16:uniqueId val="{00000001-E5A5-4973-87BC-5C3A51D819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A5-4973-87BC-5C3A51D819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A5-4973-87BC-5C3A51D8195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5A5-4973-87BC-5C3A51D81958}"/>
            </c:ext>
          </c:extLst>
        </c:ser>
        <c:dLbls>
          <c:showLegendKey val="0"/>
          <c:showVal val="0"/>
          <c:showCatName val="0"/>
          <c:showSerName val="0"/>
          <c:showPercent val="0"/>
          <c:showBubbleSize val="0"/>
        </c:dLbls>
        <c:gapWidth val="150"/>
        <c:shape val="box"/>
        <c:axId val="1446630784"/>
        <c:axId val="1"/>
        <c:axId val="0"/>
      </c:bar3DChart>
      <c:catAx>
        <c:axId val="1446630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30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F5E-4801-9D32-F06210B82AA0}"/>
              </c:ext>
            </c:extLst>
          </c:dPt>
          <c:dPt>
            <c:idx val="1"/>
            <c:invertIfNegative val="0"/>
            <c:bubble3D val="0"/>
            <c:spPr>
              <a:solidFill>
                <a:srgbClr val="C00000"/>
              </a:solidFill>
            </c:spPr>
            <c:extLst>
              <c:ext xmlns:c16="http://schemas.microsoft.com/office/drawing/2014/chart" uri="{C3380CC4-5D6E-409C-BE32-E72D297353CC}">
                <c16:uniqueId val="{00000001-DF5E-4801-9D32-F06210B82A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F5E-4801-9D32-F06210B82A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F5E-4801-9D32-F06210B82A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4-DF5E-4801-9D32-F06210B82AA0}"/>
            </c:ext>
          </c:extLst>
        </c:ser>
        <c:dLbls>
          <c:showLegendKey val="0"/>
          <c:showVal val="0"/>
          <c:showCatName val="0"/>
          <c:showSerName val="0"/>
          <c:showPercent val="0"/>
          <c:showBubbleSize val="0"/>
        </c:dLbls>
        <c:gapWidth val="150"/>
        <c:shape val="box"/>
        <c:axId val="1446627424"/>
        <c:axId val="1"/>
        <c:axId val="0"/>
      </c:bar3DChart>
      <c:catAx>
        <c:axId val="1446627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27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D18-42E4-AE8E-A5AF7D2D79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D18-42E4-AE8E-A5AF7D2D79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DD18-42E4-AE8E-A5AF7D2D79A3}"/>
            </c:ext>
          </c:extLst>
        </c:ser>
        <c:dLbls>
          <c:showLegendKey val="0"/>
          <c:showVal val="0"/>
          <c:showCatName val="0"/>
          <c:showSerName val="0"/>
          <c:showPercent val="0"/>
          <c:showBubbleSize val="0"/>
        </c:dLbls>
        <c:gapWidth val="150"/>
        <c:shape val="box"/>
        <c:axId val="1446626944"/>
        <c:axId val="1"/>
        <c:axId val="0"/>
      </c:bar3DChart>
      <c:catAx>
        <c:axId val="1446626944"/>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26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B74-4B49-A2ED-C32E358C1C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B74-4B49-A2ED-C32E358C1C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0.1</c:v>
                </c:pt>
                <c:pt idx="2">
                  <c:v>0.9</c:v>
                </c:pt>
                <c:pt idx="3">
                  <c:v>0</c:v>
                </c:pt>
              </c:numCache>
            </c:numRef>
          </c:val>
          <c:extLst>
            <c:ext xmlns:c16="http://schemas.microsoft.com/office/drawing/2014/chart" uri="{C3380CC4-5D6E-409C-BE32-E72D297353CC}">
              <c16:uniqueId val="{00000002-0B74-4B49-A2ED-C32E358C1CC8}"/>
            </c:ext>
          </c:extLst>
        </c:ser>
        <c:dLbls>
          <c:showLegendKey val="0"/>
          <c:showVal val="0"/>
          <c:showCatName val="0"/>
          <c:showSerName val="0"/>
          <c:showPercent val="0"/>
          <c:showBubbleSize val="0"/>
        </c:dLbls>
        <c:gapWidth val="150"/>
        <c:shape val="box"/>
        <c:axId val="1446629344"/>
        <c:axId val="1"/>
        <c:axId val="0"/>
      </c:bar3DChart>
      <c:catAx>
        <c:axId val="1446629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29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9B6-40BC-92F5-8225B2B3E8D2}"/>
              </c:ext>
            </c:extLst>
          </c:dPt>
          <c:dPt>
            <c:idx val="1"/>
            <c:invertIfNegative val="0"/>
            <c:bubble3D val="0"/>
            <c:spPr>
              <a:solidFill>
                <a:srgbClr val="C00000"/>
              </a:solidFill>
            </c:spPr>
            <c:extLst>
              <c:ext xmlns:c16="http://schemas.microsoft.com/office/drawing/2014/chart" uri="{C3380CC4-5D6E-409C-BE32-E72D297353CC}">
                <c16:uniqueId val="{00000001-E9B6-40BC-92F5-8225B2B3E8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9B6-40BC-92F5-8225B2B3E8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9B6-40BC-92F5-8225B2B3E8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1</c:v>
                </c:pt>
                <c:pt idx="3">
                  <c:v>0</c:v>
                </c:pt>
              </c:numCache>
            </c:numRef>
          </c:val>
          <c:extLst>
            <c:ext xmlns:c16="http://schemas.microsoft.com/office/drawing/2014/chart" uri="{C3380CC4-5D6E-409C-BE32-E72D297353CC}">
              <c16:uniqueId val="{00000004-E9B6-40BC-92F5-8225B2B3E8D2}"/>
            </c:ext>
          </c:extLst>
        </c:ser>
        <c:dLbls>
          <c:showLegendKey val="0"/>
          <c:showVal val="0"/>
          <c:showCatName val="0"/>
          <c:showSerName val="0"/>
          <c:showPercent val="0"/>
          <c:showBubbleSize val="0"/>
        </c:dLbls>
        <c:gapWidth val="150"/>
        <c:shape val="box"/>
        <c:axId val="1446638464"/>
        <c:axId val="1"/>
        <c:axId val="0"/>
      </c:bar3DChart>
      <c:catAx>
        <c:axId val="1446638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38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47-409A-9E52-D39DC8C71FBA}"/>
              </c:ext>
            </c:extLst>
          </c:dPt>
          <c:dPt>
            <c:idx val="1"/>
            <c:invertIfNegative val="0"/>
            <c:bubble3D val="0"/>
            <c:spPr>
              <a:solidFill>
                <a:srgbClr val="C00000"/>
              </a:solidFill>
            </c:spPr>
            <c:extLst>
              <c:ext xmlns:c16="http://schemas.microsoft.com/office/drawing/2014/chart" uri="{C3380CC4-5D6E-409C-BE32-E72D297353CC}">
                <c16:uniqueId val="{00000001-4147-409A-9E52-D39DC8C71F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47-409A-9E52-D39DC8C71F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47-409A-9E52-D39DC8C71F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0</c:v>
                </c:pt>
              </c:numCache>
            </c:numRef>
          </c:val>
          <c:extLst>
            <c:ext xmlns:c16="http://schemas.microsoft.com/office/drawing/2014/chart" uri="{C3380CC4-5D6E-409C-BE32-E72D297353CC}">
              <c16:uniqueId val="{00000004-4147-409A-9E52-D39DC8C71FBA}"/>
            </c:ext>
          </c:extLst>
        </c:ser>
        <c:dLbls>
          <c:showLegendKey val="0"/>
          <c:showVal val="0"/>
          <c:showCatName val="0"/>
          <c:showSerName val="0"/>
          <c:showPercent val="0"/>
          <c:showBubbleSize val="0"/>
        </c:dLbls>
        <c:gapWidth val="150"/>
        <c:shape val="box"/>
        <c:axId val="1446638944"/>
        <c:axId val="1"/>
        <c:axId val="0"/>
      </c:bar3DChart>
      <c:catAx>
        <c:axId val="1446638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38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82-4979-B6ED-72C9593D142C}"/>
              </c:ext>
            </c:extLst>
          </c:dPt>
          <c:dPt>
            <c:idx val="1"/>
            <c:invertIfNegative val="0"/>
            <c:bubble3D val="0"/>
            <c:spPr>
              <a:solidFill>
                <a:srgbClr val="C00000"/>
              </a:solidFill>
            </c:spPr>
            <c:extLst>
              <c:ext xmlns:c16="http://schemas.microsoft.com/office/drawing/2014/chart" uri="{C3380CC4-5D6E-409C-BE32-E72D297353CC}">
                <c16:uniqueId val="{00000001-5882-4979-B6ED-72C9593D14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82-4979-B6ED-72C9593D14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82-4979-B6ED-72C9593D142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extLst>
            <c:ext xmlns:c16="http://schemas.microsoft.com/office/drawing/2014/chart" uri="{C3380CC4-5D6E-409C-BE32-E72D297353CC}">
              <c16:uniqueId val="{00000004-5882-4979-B6ED-72C9593D142C}"/>
            </c:ext>
          </c:extLst>
        </c:ser>
        <c:dLbls>
          <c:showLegendKey val="0"/>
          <c:showVal val="0"/>
          <c:showCatName val="0"/>
          <c:showSerName val="0"/>
          <c:showPercent val="0"/>
          <c:showBubbleSize val="0"/>
        </c:dLbls>
        <c:gapWidth val="150"/>
        <c:shape val="box"/>
        <c:axId val="1446625504"/>
        <c:axId val="1"/>
        <c:axId val="0"/>
      </c:bar3DChart>
      <c:catAx>
        <c:axId val="144662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6625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8D-447B-918C-245A3CBD9581}"/>
              </c:ext>
            </c:extLst>
          </c:dPt>
          <c:dPt>
            <c:idx val="1"/>
            <c:invertIfNegative val="0"/>
            <c:bubble3D val="0"/>
            <c:spPr>
              <a:solidFill>
                <a:srgbClr val="C00000"/>
              </a:solidFill>
            </c:spPr>
            <c:extLst>
              <c:ext xmlns:c16="http://schemas.microsoft.com/office/drawing/2014/chart" uri="{C3380CC4-5D6E-409C-BE32-E72D297353CC}">
                <c16:uniqueId val="{00000001-4D8D-447B-918C-245A3CBD95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8D-447B-918C-245A3CBD95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8D-447B-918C-245A3CBD95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D8D-447B-918C-245A3CBD9581}"/>
            </c:ext>
          </c:extLst>
        </c:ser>
        <c:dLbls>
          <c:showLegendKey val="0"/>
          <c:showVal val="0"/>
          <c:showCatName val="0"/>
          <c:showSerName val="0"/>
          <c:showPercent val="0"/>
          <c:showBubbleSize val="0"/>
        </c:dLbls>
        <c:gapWidth val="150"/>
        <c:shape val="box"/>
        <c:axId val="1447028448"/>
        <c:axId val="1"/>
        <c:axId val="0"/>
      </c:bar3DChart>
      <c:catAx>
        <c:axId val="1447028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28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26-42CC-A6B8-9CAF1850A8F0}"/>
              </c:ext>
            </c:extLst>
          </c:dPt>
          <c:dPt>
            <c:idx val="1"/>
            <c:invertIfNegative val="0"/>
            <c:bubble3D val="0"/>
            <c:spPr>
              <a:solidFill>
                <a:srgbClr val="C00000"/>
              </a:solidFill>
            </c:spPr>
            <c:extLst>
              <c:ext xmlns:c16="http://schemas.microsoft.com/office/drawing/2014/chart" uri="{C3380CC4-5D6E-409C-BE32-E72D297353CC}">
                <c16:uniqueId val="{00000001-5926-42CC-A6B8-9CAF1850A8F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26-42CC-A6B8-9CAF1850A8F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26-42CC-A6B8-9CAF1850A8F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c:v>
                </c:pt>
                <c:pt idx="3">
                  <c:v>0</c:v>
                </c:pt>
              </c:numCache>
            </c:numRef>
          </c:val>
          <c:extLst>
            <c:ext xmlns:c16="http://schemas.microsoft.com/office/drawing/2014/chart" uri="{C3380CC4-5D6E-409C-BE32-E72D297353CC}">
              <c16:uniqueId val="{00000004-5926-42CC-A6B8-9CAF1850A8F0}"/>
            </c:ext>
          </c:extLst>
        </c:ser>
        <c:dLbls>
          <c:showLegendKey val="0"/>
          <c:showVal val="0"/>
          <c:showCatName val="0"/>
          <c:showSerName val="0"/>
          <c:showPercent val="0"/>
          <c:showBubbleSize val="0"/>
        </c:dLbls>
        <c:gapWidth val="150"/>
        <c:shape val="box"/>
        <c:axId val="1447030368"/>
        <c:axId val="1"/>
        <c:axId val="0"/>
      </c:bar3DChart>
      <c:catAx>
        <c:axId val="144703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30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79-4EDE-8CF3-938841040295}"/>
              </c:ext>
            </c:extLst>
          </c:dPt>
          <c:dPt>
            <c:idx val="1"/>
            <c:invertIfNegative val="0"/>
            <c:bubble3D val="0"/>
            <c:spPr>
              <a:solidFill>
                <a:srgbClr val="C00000"/>
              </a:solidFill>
            </c:spPr>
            <c:extLst>
              <c:ext xmlns:c16="http://schemas.microsoft.com/office/drawing/2014/chart" uri="{C3380CC4-5D6E-409C-BE32-E72D297353CC}">
                <c16:uniqueId val="{00000001-EC79-4EDE-8CF3-9388410402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79-4EDE-8CF3-9388410402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79-4EDE-8CF3-9388410402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EC79-4EDE-8CF3-938841040295}"/>
            </c:ext>
          </c:extLst>
        </c:ser>
        <c:dLbls>
          <c:showLegendKey val="0"/>
          <c:showVal val="0"/>
          <c:showCatName val="0"/>
          <c:showSerName val="0"/>
          <c:showPercent val="0"/>
          <c:showBubbleSize val="0"/>
        </c:dLbls>
        <c:gapWidth val="150"/>
        <c:shape val="box"/>
        <c:axId val="1406295280"/>
        <c:axId val="1"/>
        <c:axId val="0"/>
      </c:bar3DChart>
      <c:catAx>
        <c:axId val="140629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29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BB-49ED-8674-745F6280C955}"/>
              </c:ext>
            </c:extLst>
          </c:dPt>
          <c:dPt>
            <c:idx val="1"/>
            <c:invertIfNegative val="0"/>
            <c:bubble3D val="0"/>
            <c:spPr>
              <a:solidFill>
                <a:srgbClr val="C00000"/>
              </a:solidFill>
            </c:spPr>
            <c:extLst>
              <c:ext xmlns:c16="http://schemas.microsoft.com/office/drawing/2014/chart" uri="{C3380CC4-5D6E-409C-BE32-E72D297353CC}">
                <c16:uniqueId val="{00000001-1CBB-49ED-8674-745F6280C9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BB-49ED-8674-745F6280C9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BB-49ED-8674-745F6280C9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CBB-49ED-8674-745F6280C955}"/>
            </c:ext>
          </c:extLst>
        </c:ser>
        <c:dLbls>
          <c:showLegendKey val="0"/>
          <c:showVal val="0"/>
          <c:showCatName val="0"/>
          <c:showSerName val="0"/>
          <c:showPercent val="0"/>
          <c:showBubbleSize val="0"/>
        </c:dLbls>
        <c:gapWidth val="150"/>
        <c:shape val="box"/>
        <c:axId val="1447025088"/>
        <c:axId val="1"/>
        <c:axId val="0"/>
      </c:bar3DChart>
      <c:catAx>
        <c:axId val="1447025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25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D4-4196-A0C6-8A1FD5D7914E}"/>
              </c:ext>
            </c:extLst>
          </c:dPt>
          <c:dPt>
            <c:idx val="1"/>
            <c:invertIfNegative val="0"/>
            <c:bubble3D val="0"/>
            <c:spPr>
              <a:solidFill>
                <a:srgbClr val="C00000"/>
              </a:solidFill>
            </c:spPr>
            <c:extLst>
              <c:ext xmlns:c16="http://schemas.microsoft.com/office/drawing/2014/chart" uri="{C3380CC4-5D6E-409C-BE32-E72D297353CC}">
                <c16:uniqueId val="{00000001-A1D4-4196-A0C6-8A1FD5D7914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D4-4196-A0C6-8A1FD5D7914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D4-4196-A0C6-8A1FD5D7914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A1D4-4196-A0C6-8A1FD5D7914E}"/>
            </c:ext>
          </c:extLst>
        </c:ser>
        <c:dLbls>
          <c:showLegendKey val="0"/>
          <c:showVal val="0"/>
          <c:showCatName val="0"/>
          <c:showSerName val="0"/>
          <c:showPercent val="0"/>
          <c:showBubbleSize val="0"/>
        </c:dLbls>
        <c:gapWidth val="150"/>
        <c:shape val="box"/>
        <c:axId val="1447010208"/>
        <c:axId val="1"/>
        <c:axId val="0"/>
      </c:bar3DChart>
      <c:catAx>
        <c:axId val="1447010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10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6B-47B9-BF5B-E55F8B115E19}"/>
              </c:ext>
            </c:extLst>
          </c:dPt>
          <c:dPt>
            <c:idx val="1"/>
            <c:invertIfNegative val="0"/>
            <c:bubble3D val="0"/>
            <c:spPr>
              <a:solidFill>
                <a:srgbClr val="C00000"/>
              </a:solidFill>
            </c:spPr>
            <c:extLst>
              <c:ext xmlns:c16="http://schemas.microsoft.com/office/drawing/2014/chart" uri="{C3380CC4-5D6E-409C-BE32-E72D297353CC}">
                <c16:uniqueId val="{00000001-5D6B-47B9-BF5B-E55F8B115E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6B-47B9-BF5B-E55F8B115E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6B-47B9-BF5B-E55F8B115E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0</c:v>
                </c:pt>
              </c:numCache>
            </c:numRef>
          </c:val>
          <c:extLst>
            <c:ext xmlns:c16="http://schemas.microsoft.com/office/drawing/2014/chart" uri="{C3380CC4-5D6E-409C-BE32-E72D297353CC}">
              <c16:uniqueId val="{00000004-5D6B-47B9-BF5B-E55F8B115E19}"/>
            </c:ext>
          </c:extLst>
        </c:ser>
        <c:dLbls>
          <c:showLegendKey val="0"/>
          <c:showVal val="0"/>
          <c:showCatName val="0"/>
          <c:showSerName val="0"/>
          <c:showPercent val="0"/>
          <c:showBubbleSize val="0"/>
        </c:dLbls>
        <c:gapWidth val="150"/>
        <c:shape val="box"/>
        <c:axId val="1447015968"/>
        <c:axId val="1"/>
        <c:axId val="0"/>
      </c:bar3DChart>
      <c:catAx>
        <c:axId val="1447015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159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3A-4DFF-9AA7-7990C9EA55F4}"/>
              </c:ext>
            </c:extLst>
          </c:dPt>
          <c:dPt>
            <c:idx val="1"/>
            <c:invertIfNegative val="0"/>
            <c:bubble3D val="0"/>
            <c:spPr>
              <a:solidFill>
                <a:srgbClr val="C00000"/>
              </a:solidFill>
            </c:spPr>
            <c:extLst>
              <c:ext xmlns:c16="http://schemas.microsoft.com/office/drawing/2014/chart" uri="{C3380CC4-5D6E-409C-BE32-E72D297353CC}">
                <c16:uniqueId val="{00000001-D43A-4DFF-9AA7-7990C9EA55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3A-4DFF-9AA7-7990C9EA55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3A-4DFF-9AA7-7990C9EA55F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D43A-4DFF-9AA7-7990C9EA55F4}"/>
            </c:ext>
          </c:extLst>
        </c:ser>
        <c:dLbls>
          <c:showLegendKey val="0"/>
          <c:showVal val="0"/>
          <c:showCatName val="0"/>
          <c:showSerName val="0"/>
          <c:showPercent val="0"/>
          <c:showBubbleSize val="0"/>
        </c:dLbls>
        <c:gapWidth val="150"/>
        <c:shape val="box"/>
        <c:axId val="1447029888"/>
        <c:axId val="1"/>
        <c:axId val="0"/>
      </c:bar3DChart>
      <c:catAx>
        <c:axId val="144702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29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AE-4737-8E4E-D943275ADEC9}"/>
              </c:ext>
            </c:extLst>
          </c:dPt>
          <c:dPt>
            <c:idx val="1"/>
            <c:invertIfNegative val="0"/>
            <c:bubble3D val="0"/>
            <c:spPr>
              <a:solidFill>
                <a:srgbClr val="C00000"/>
              </a:solidFill>
            </c:spPr>
            <c:extLst>
              <c:ext xmlns:c16="http://schemas.microsoft.com/office/drawing/2014/chart" uri="{C3380CC4-5D6E-409C-BE32-E72D297353CC}">
                <c16:uniqueId val="{00000001-EAAE-4737-8E4E-D943275ADE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AE-4737-8E4E-D943275ADE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AE-4737-8E4E-D943275ADE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EAAE-4737-8E4E-D943275ADEC9}"/>
            </c:ext>
          </c:extLst>
        </c:ser>
        <c:dLbls>
          <c:showLegendKey val="0"/>
          <c:showVal val="0"/>
          <c:showCatName val="0"/>
          <c:showSerName val="0"/>
          <c:showPercent val="0"/>
          <c:showBubbleSize val="0"/>
        </c:dLbls>
        <c:gapWidth val="150"/>
        <c:shape val="box"/>
        <c:axId val="1447013568"/>
        <c:axId val="1"/>
        <c:axId val="0"/>
      </c:bar3DChart>
      <c:catAx>
        <c:axId val="1447013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13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47-43A2-9883-2DDADF65FBC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47-43A2-9883-2DDADF65FB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6F47-43A2-9883-2DDADF65FBC6}"/>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47-43A2-9883-2DDADF65FBC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47-43A2-9883-2DDADF65FBC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47-43A2-9883-2DDADF65FBC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47-43A2-9883-2DDADF65FB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6F47-43A2-9883-2DDADF65FBC6}"/>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47-43A2-9883-2DDADF65FBC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47-43A2-9883-2DDADF65FBC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F47-43A2-9883-2DDADF65FBC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F47-43A2-9883-2DDADF65FB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6F47-43A2-9883-2DDADF65FBC6}"/>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47-43A2-9883-2DDADF65FBC6}"/>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47-43A2-9883-2DDADF65FBC6}"/>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47-43A2-9883-2DDADF65FBC6}"/>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47-43A2-9883-2DDADF65FBC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11-6F47-43A2-9883-2DDADF65FBC6}"/>
            </c:ext>
          </c:extLst>
        </c:ser>
        <c:dLbls>
          <c:showLegendKey val="0"/>
          <c:showVal val="0"/>
          <c:showCatName val="0"/>
          <c:showSerName val="0"/>
          <c:showPercent val="0"/>
          <c:showBubbleSize val="0"/>
        </c:dLbls>
        <c:smooth val="0"/>
        <c:axId val="1447021248"/>
        <c:axId val="1"/>
      </c:lineChart>
      <c:catAx>
        <c:axId val="1447021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2124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C85-4E8B-BB75-1E96E0326DA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C85-4E8B-BB75-1E96E0326D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FC85-4E8B-BB75-1E96E0326DAB}"/>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C85-4E8B-BB75-1E96E0326DA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C85-4E8B-BB75-1E96E0326DA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C85-4E8B-BB75-1E96E0326DA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C85-4E8B-BB75-1E96E0326D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FC85-4E8B-BB75-1E96E0326DAB}"/>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C85-4E8B-BB75-1E96E0326DA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C85-4E8B-BB75-1E96E0326DA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C85-4E8B-BB75-1E96E0326DA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C85-4E8B-BB75-1E96E0326D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C85-4E8B-BB75-1E96E0326DAB}"/>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C85-4E8B-BB75-1E96E0326DAB}"/>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C85-4E8B-BB75-1E96E0326DAB}"/>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C85-4E8B-BB75-1E96E0326DAB}"/>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C85-4E8B-BB75-1E96E0326DA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C85-4E8B-BB75-1E96E0326DAB}"/>
            </c:ext>
          </c:extLst>
        </c:ser>
        <c:dLbls>
          <c:showLegendKey val="0"/>
          <c:showVal val="0"/>
          <c:showCatName val="0"/>
          <c:showSerName val="0"/>
          <c:showPercent val="0"/>
          <c:showBubbleSize val="0"/>
        </c:dLbls>
        <c:smooth val="0"/>
        <c:axId val="1447027008"/>
        <c:axId val="1"/>
      </c:lineChart>
      <c:catAx>
        <c:axId val="1447027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27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1F-4387-911B-7AB64BB12D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1F-4387-911B-7AB64BB12D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F81F-4387-911B-7AB64BB12D45}"/>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1F-4387-911B-7AB64BB12D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1F-4387-911B-7AB64BB12D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1F-4387-911B-7AB64BB12D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1F-4387-911B-7AB64BB12D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81F-4387-911B-7AB64BB12D45}"/>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1F-4387-911B-7AB64BB12D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1F-4387-911B-7AB64BB12D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81F-4387-911B-7AB64BB12D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81F-4387-911B-7AB64BB12D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F81F-4387-911B-7AB64BB12D45}"/>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81F-4387-911B-7AB64BB12D45}"/>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81F-4387-911B-7AB64BB12D45}"/>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81F-4387-911B-7AB64BB12D45}"/>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81F-4387-911B-7AB64BB12D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11-F81F-4387-911B-7AB64BB12D45}"/>
            </c:ext>
          </c:extLst>
        </c:ser>
        <c:dLbls>
          <c:showLegendKey val="0"/>
          <c:showVal val="0"/>
          <c:showCatName val="0"/>
          <c:showSerName val="0"/>
          <c:showPercent val="0"/>
          <c:showBubbleSize val="0"/>
        </c:dLbls>
        <c:smooth val="0"/>
        <c:axId val="1447036608"/>
        <c:axId val="1"/>
      </c:lineChart>
      <c:catAx>
        <c:axId val="1447036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366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90-4E09-841B-50A9CD29613D}"/>
              </c:ext>
            </c:extLst>
          </c:dPt>
          <c:dPt>
            <c:idx val="1"/>
            <c:invertIfNegative val="0"/>
            <c:bubble3D val="0"/>
            <c:spPr>
              <a:solidFill>
                <a:srgbClr val="C00000"/>
              </a:solidFill>
            </c:spPr>
            <c:extLst>
              <c:ext xmlns:c16="http://schemas.microsoft.com/office/drawing/2014/chart" uri="{C3380CC4-5D6E-409C-BE32-E72D297353CC}">
                <c16:uniqueId val="{00000001-B290-4E09-841B-50A9CD2961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90-4E09-841B-50A9CD2961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90-4E09-841B-50A9CD2961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c:v>
                </c:pt>
                <c:pt idx="3">
                  <c:v>0</c:v>
                </c:pt>
              </c:numCache>
            </c:numRef>
          </c:val>
          <c:extLst>
            <c:ext xmlns:c16="http://schemas.microsoft.com/office/drawing/2014/chart" uri="{C3380CC4-5D6E-409C-BE32-E72D297353CC}">
              <c16:uniqueId val="{00000004-B290-4E09-841B-50A9CD29613D}"/>
            </c:ext>
          </c:extLst>
        </c:ser>
        <c:dLbls>
          <c:showLegendKey val="0"/>
          <c:showVal val="0"/>
          <c:showCatName val="0"/>
          <c:showSerName val="0"/>
          <c:showPercent val="0"/>
          <c:showBubbleSize val="0"/>
        </c:dLbls>
        <c:gapWidth val="150"/>
        <c:shape val="box"/>
        <c:axId val="1447035648"/>
        <c:axId val="1"/>
        <c:axId val="0"/>
      </c:bar3DChart>
      <c:catAx>
        <c:axId val="1447035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35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972-411D-B2F3-DA707882703A}"/>
              </c:ext>
            </c:extLst>
          </c:dPt>
          <c:dPt>
            <c:idx val="1"/>
            <c:invertIfNegative val="0"/>
            <c:bubble3D val="0"/>
            <c:spPr>
              <a:solidFill>
                <a:srgbClr val="C00000"/>
              </a:solidFill>
            </c:spPr>
            <c:extLst>
              <c:ext xmlns:c16="http://schemas.microsoft.com/office/drawing/2014/chart" uri="{C3380CC4-5D6E-409C-BE32-E72D297353CC}">
                <c16:uniqueId val="{00000001-A972-411D-B2F3-DA70788270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972-411D-B2F3-DA70788270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972-411D-B2F3-DA70788270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A972-411D-B2F3-DA707882703A}"/>
            </c:ext>
          </c:extLst>
        </c:ser>
        <c:dLbls>
          <c:showLegendKey val="0"/>
          <c:showVal val="0"/>
          <c:showCatName val="0"/>
          <c:showSerName val="0"/>
          <c:showPercent val="0"/>
          <c:showBubbleSize val="0"/>
        </c:dLbls>
        <c:gapWidth val="150"/>
        <c:shape val="box"/>
        <c:axId val="1447037088"/>
        <c:axId val="1"/>
        <c:axId val="0"/>
      </c:bar3DChart>
      <c:catAx>
        <c:axId val="144703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7037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D1-4F8D-96C7-81CF198BB508}"/>
              </c:ext>
            </c:extLst>
          </c:dPt>
          <c:dPt>
            <c:idx val="1"/>
            <c:invertIfNegative val="0"/>
            <c:bubble3D val="0"/>
            <c:spPr>
              <a:solidFill>
                <a:srgbClr val="C00000"/>
              </a:solidFill>
            </c:spPr>
            <c:extLst>
              <c:ext xmlns:c16="http://schemas.microsoft.com/office/drawing/2014/chart" uri="{C3380CC4-5D6E-409C-BE32-E72D297353CC}">
                <c16:uniqueId val="{00000001-F2D1-4F8D-96C7-81CF198BB50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D1-4F8D-96C7-81CF198BB50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D1-4F8D-96C7-81CF198BB5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F2D1-4F8D-96C7-81CF198BB508}"/>
            </c:ext>
          </c:extLst>
        </c:ser>
        <c:dLbls>
          <c:showLegendKey val="0"/>
          <c:showVal val="0"/>
          <c:showCatName val="0"/>
          <c:showSerName val="0"/>
          <c:showPercent val="0"/>
          <c:showBubbleSize val="0"/>
        </c:dLbls>
        <c:gapWidth val="150"/>
        <c:shape val="box"/>
        <c:axId val="1406302480"/>
        <c:axId val="1"/>
        <c:axId val="0"/>
      </c:bar3DChart>
      <c:catAx>
        <c:axId val="1406302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06302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0E-442E-94BD-C167F271AA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380E-442E-94BD-C167F271AAC1}"/>
            </c:ext>
          </c:extLst>
        </c:ser>
        <c:dLbls>
          <c:showLegendKey val="0"/>
          <c:showVal val="0"/>
          <c:showCatName val="0"/>
          <c:showSerName val="0"/>
          <c:showPercent val="0"/>
          <c:showBubbleSize val="0"/>
        </c:dLbls>
        <c:gapWidth val="150"/>
        <c:shape val="box"/>
        <c:axId val="1448041456"/>
        <c:axId val="1"/>
        <c:axId val="0"/>
      </c:bar3DChart>
      <c:catAx>
        <c:axId val="1448041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41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59-4334-A739-3E0D8141567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59-4334-A739-3E0D814156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FE59-4334-A739-3E0D8141567A}"/>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59-4334-A739-3E0D8141567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59-4334-A739-3E0D8141567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59-4334-A739-3E0D8141567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59-4334-A739-3E0D814156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FE59-4334-A739-3E0D8141567A}"/>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59-4334-A739-3E0D8141567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59-4334-A739-3E0D8141567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E59-4334-A739-3E0D8141567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E59-4334-A739-3E0D814156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FE59-4334-A739-3E0D8141567A}"/>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E59-4334-A739-3E0D8141567A}"/>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E59-4334-A739-3E0D8141567A}"/>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E59-4334-A739-3E0D8141567A}"/>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E59-4334-A739-3E0D8141567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11-FE59-4334-A739-3E0D8141567A}"/>
            </c:ext>
          </c:extLst>
        </c:ser>
        <c:dLbls>
          <c:showLegendKey val="0"/>
          <c:showVal val="0"/>
          <c:showCatName val="0"/>
          <c:showSerName val="0"/>
          <c:showPercent val="0"/>
          <c:showBubbleSize val="0"/>
        </c:dLbls>
        <c:smooth val="0"/>
        <c:axId val="1448062576"/>
        <c:axId val="1"/>
      </c:lineChart>
      <c:catAx>
        <c:axId val="1448062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625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817F-4B0A-B432-504726EAAEA6}"/>
              </c:ext>
            </c:extLst>
          </c:dPt>
          <c:dPt>
            <c:idx val="1"/>
            <c:invertIfNegative val="0"/>
            <c:bubble3D val="0"/>
            <c:spPr>
              <a:solidFill>
                <a:srgbClr val="C00000"/>
              </a:solidFill>
            </c:spPr>
            <c:extLst>
              <c:ext xmlns:c16="http://schemas.microsoft.com/office/drawing/2014/chart" uri="{C3380CC4-5D6E-409C-BE32-E72D297353CC}">
                <c16:uniqueId val="{00000001-817F-4B0A-B432-504726EAAE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17F-4B0A-B432-504726EAAE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17F-4B0A-B432-504726EAAE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817F-4B0A-B432-504726EAAEA6}"/>
            </c:ext>
          </c:extLst>
        </c:ser>
        <c:dLbls>
          <c:showLegendKey val="0"/>
          <c:showVal val="0"/>
          <c:showCatName val="0"/>
          <c:showSerName val="0"/>
          <c:showPercent val="0"/>
          <c:showBubbleSize val="0"/>
        </c:dLbls>
        <c:gapWidth val="150"/>
        <c:shape val="box"/>
        <c:axId val="1448043856"/>
        <c:axId val="1"/>
        <c:axId val="0"/>
      </c:bar3DChart>
      <c:catAx>
        <c:axId val="1448043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43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14A-4D6E-8CAE-E01B1E9450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14A-4D6E-8CAE-E01B1E9450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114A-4D6E-8CAE-E01B1E945027}"/>
            </c:ext>
          </c:extLst>
        </c:ser>
        <c:dLbls>
          <c:showLegendKey val="0"/>
          <c:showVal val="0"/>
          <c:showCatName val="0"/>
          <c:showSerName val="0"/>
          <c:showPercent val="0"/>
          <c:showBubbleSize val="0"/>
        </c:dLbls>
        <c:gapWidth val="150"/>
        <c:shape val="box"/>
        <c:axId val="1448050096"/>
        <c:axId val="1"/>
        <c:axId val="0"/>
      </c:bar3DChart>
      <c:catAx>
        <c:axId val="14480500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500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8E5-4A6D-B4CF-1B19BF8CC6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8E5-4A6D-B4CF-1B19BF8CC6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1</c:v>
                </c:pt>
                <c:pt idx="3">
                  <c:v>0</c:v>
                </c:pt>
              </c:numCache>
            </c:numRef>
          </c:val>
          <c:extLst>
            <c:ext xmlns:c16="http://schemas.microsoft.com/office/drawing/2014/chart" uri="{C3380CC4-5D6E-409C-BE32-E72D297353CC}">
              <c16:uniqueId val="{00000002-28E5-4A6D-B4CF-1B19BF8CC602}"/>
            </c:ext>
          </c:extLst>
        </c:ser>
        <c:dLbls>
          <c:showLegendKey val="0"/>
          <c:showVal val="0"/>
          <c:showCatName val="0"/>
          <c:showSerName val="0"/>
          <c:showPercent val="0"/>
          <c:showBubbleSize val="0"/>
        </c:dLbls>
        <c:gapWidth val="150"/>
        <c:shape val="box"/>
        <c:axId val="1448053456"/>
        <c:axId val="1"/>
        <c:axId val="0"/>
      </c:bar3DChart>
      <c:catAx>
        <c:axId val="1448053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53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E8F-49D2-9F99-8DDD92D913D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E8F-49D2-9F99-8DDD92D913D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2-BE8F-49D2-9F99-8DDD92D913DA}"/>
            </c:ext>
          </c:extLst>
        </c:ser>
        <c:dLbls>
          <c:showLegendKey val="0"/>
          <c:showVal val="0"/>
          <c:showCatName val="0"/>
          <c:showSerName val="0"/>
          <c:showPercent val="0"/>
          <c:showBubbleSize val="0"/>
        </c:dLbls>
        <c:gapWidth val="150"/>
        <c:shape val="box"/>
        <c:axId val="1448040016"/>
        <c:axId val="1"/>
        <c:axId val="0"/>
      </c:bar3DChart>
      <c:catAx>
        <c:axId val="1448040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448040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image" Target="../media/image8.jpeg"/><Relationship Id="rId3" Type="http://schemas.openxmlformats.org/officeDocument/2006/relationships/hyperlink" Target="#Directiva!A5"/><Relationship Id="rId21" Type="http://schemas.openxmlformats.org/officeDocument/2006/relationships/hyperlink" Target="#Comunidad!A4"/><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7.png"/><Relationship Id="rId25" Type="http://schemas.openxmlformats.org/officeDocument/2006/relationships/hyperlink" Target="#Instituci&#243;n!A1"/><Relationship Id="rId2" Type="http://schemas.openxmlformats.org/officeDocument/2006/relationships/image" Target="../media/image3.png"/><Relationship Id="rId16" Type="http://schemas.openxmlformats.org/officeDocument/2006/relationships/hyperlink" Target="#Admon!A5"/><Relationship Id="rId20" Type="http://schemas.openxmlformats.org/officeDocument/2006/relationships/hyperlink" Target="#Admon!A8"/><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7"/><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6"/><Relationship Id="rId28" Type="http://schemas.openxmlformats.org/officeDocument/2006/relationships/image" Target="../media/image9.jpeg"/><Relationship Id="rId10" Type="http://schemas.openxmlformats.org/officeDocument/2006/relationships/hyperlink" Target="#Academica!A4"/><Relationship Id="rId19" Type="http://schemas.openxmlformats.org/officeDocument/2006/relationships/hyperlink" Target="#Admon!A7"/><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image" Target="../media/image6.png"/><Relationship Id="rId22" Type="http://schemas.openxmlformats.org/officeDocument/2006/relationships/hyperlink" Target="#Comunidad!A5"/><Relationship Id="rId27" Type="http://schemas.openxmlformats.org/officeDocument/2006/relationships/hyperlink" Target="#Directiva!A1"/></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0.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1.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2.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695" name="1 Imagen" descr="Secretaría de Educación">
          <a:extLst>
            <a:ext uri="{FF2B5EF4-FFF2-40B4-BE49-F238E27FC236}">
              <a16:creationId xmlns:a16="http://schemas.microsoft.com/office/drawing/2014/main" id="{6FF7BEAA-49DC-1998-AF6E-5AB5A483C8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696" name="Picture 3995" descr="MB900431547">
          <a:hlinkClick xmlns:r="http://schemas.openxmlformats.org/officeDocument/2006/relationships" r:id="rId2" tooltip="Ir a revision identidad"/>
          <a:extLst>
            <a:ext uri="{FF2B5EF4-FFF2-40B4-BE49-F238E27FC236}">
              <a16:creationId xmlns:a16="http://schemas.microsoft.com/office/drawing/2014/main" id="{D1C1A3CA-01B7-2E19-7FA7-004D963EA5CD}"/>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76200</xdr:rowOff>
    </xdr:to>
    <xdr:pic>
      <xdr:nvPicPr>
        <xdr:cNvPr id="119194" name="2 Imagen">
          <a:hlinkClick xmlns:r="http://schemas.openxmlformats.org/officeDocument/2006/relationships" r:id="rId1" tooltip="IR A RESUMEN"/>
          <a:extLst>
            <a:ext uri="{FF2B5EF4-FFF2-40B4-BE49-F238E27FC236}">
              <a16:creationId xmlns:a16="http://schemas.microsoft.com/office/drawing/2014/main" id="{76E4E7BE-2B29-C056-CD69-0E7C2F5744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119195" name="3 Imagen">
          <a:hlinkClick xmlns:r="http://schemas.openxmlformats.org/officeDocument/2006/relationships" r:id="rId3" tooltip="IR A RESUMEN"/>
          <a:extLst>
            <a:ext uri="{FF2B5EF4-FFF2-40B4-BE49-F238E27FC236}">
              <a16:creationId xmlns:a16="http://schemas.microsoft.com/office/drawing/2014/main" id="{EDC3BFD4-1E5E-7CD7-DF23-5196B64EB5A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05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119196" name="4 Imagen">
          <a:hlinkClick xmlns:r="http://schemas.openxmlformats.org/officeDocument/2006/relationships" r:id="rId5" tooltip="IR A RESUMEN"/>
          <a:extLst>
            <a:ext uri="{FF2B5EF4-FFF2-40B4-BE49-F238E27FC236}">
              <a16:creationId xmlns:a16="http://schemas.microsoft.com/office/drawing/2014/main" id="{098C1083-F64C-5651-9147-84247126FFF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3627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119197" name="5 Imagen">
          <a:hlinkClick xmlns:r="http://schemas.openxmlformats.org/officeDocument/2006/relationships" r:id="rId7" tooltip="IR A RESUMEN"/>
          <a:extLst>
            <a:ext uri="{FF2B5EF4-FFF2-40B4-BE49-F238E27FC236}">
              <a16:creationId xmlns:a16="http://schemas.microsoft.com/office/drawing/2014/main" id="{7FDDE6F3-2ABF-E1A8-DFE4-00ACDE05EBB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346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119198" name="7 Imagen">
          <a:hlinkClick xmlns:r="http://schemas.openxmlformats.org/officeDocument/2006/relationships" r:id="rId8" tooltip="IR A RESUMEN"/>
          <a:extLst>
            <a:ext uri="{FF2B5EF4-FFF2-40B4-BE49-F238E27FC236}">
              <a16:creationId xmlns:a16="http://schemas.microsoft.com/office/drawing/2014/main" id="{284314BF-E67F-6D40-A03F-4BA4E6965D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15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119199" name="8 Imagen">
          <a:hlinkClick xmlns:r="http://schemas.openxmlformats.org/officeDocument/2006/relationships" r:id="rId9" tooltip="IR A RESUMEN"/>
          <a:extLst>
            <a:ext uri="{FF2B5EF4-FFF2-40B4-BE49-F238E27FC236}">
              <a16:creationId xmlns:a16="http://schemas.microsoft.com/office/drawing/2014/main" id="{8DB37BC7-DFEC-65A7-05A2-271B7634BAB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79736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119200" name="9 Imagen">
          <a:hlinkClick xmlns:r="http://schemas.openxmlformats.org/officeDocument/2006/relationships" r:id="rId10" tooltip="IR A RESUMEN"/>
          <a:extLst>
            <a:ext uri="{FF2B5EF4-FFF2-40B4-BE49-F238E27FC236}">
              <a16:creationId xmlns:a16="http://schemas.microsoft.com/office/drawing/2014/main" id="{FB0A336A-2B21-483B-7391-0E1F30A68B2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0597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119201" name="10 Imagen">
          <a:hlinkClick xmlns:r="http://schemas.openxmlformats.org/officeDocument/2006/relationships" r:id="rId11" tooltip="IR A RESUMEN"/>
          <a:extLst>
            <a:ext uri="{FF2B5EF4-FFF2-40B4-BE49-F238E27FC236}">
              <a16:creationId xmlns:a16="http://schemas.microsoft.com/office/drawing/2014/main" id="{1F53A8DF-570D-B865-6DB0-44ABDC055C3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269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119202" name="11 Imagen">
          <a:hlinkClick xmlns:r="http://schemas.openxmlformats.org/officeDocument/2006/relationships" r:id="rId12" tooltip="IR A RESUMEN"/>
          <a:extLst>
            <a:ext uri="{FF2B5EF4-FFF2-40B4-BE49-F238E27FC236}">
              <a16:creationId xmlns:a16="http://schemas.microsoft.com/office/drawing/2014/main" id="{07FF74D3-1CF4-C468-612E-AD11AC38BF9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174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119203" name="12 Imagen">
          <a:hlinkClick xmlns:r="http://schemas.openxmlformats.org/officeDocument/2006/relationships" r:id="rId13" tooltip="IR A RESUMEN"/>
          <a:extLst>
            <a:ext uri="{FF2B5EF4-FFF2-40B4-BE49-F238E27FC236}">
              <a16:creationId xmlns:a16="http://schemas.microsoft.com/office/drawing/2014/main" id="{4C83CF9C-DECE-85AB-A234-0A54E5A75EB6}"/>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224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119204" name="13 Imagen">
          <a:hlinkClick xmlns:r="http://schemas.openxmlformats.org/officeDocument/2006/relationships" r:id="rId15" tooltip="IR A RESUMEN"/>
          <a:extLst>
            <a:ext uri="{FF2B5EF4-FFF2-40B4-BE49-F238E27FC236}">
              <a16:creationId xmlns:a16="http://schemas.microsoft.com/office/drawing/2014/main" id="{BC1C9DEE-2745-0D63-A248-7CA47C63DB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466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119205" name="14 Imagen">
          <a:hlinkClick xmlns:r="http://schemas.openxmlformats.org/officeDocument/2006/relationships" r:id="rId16" tooltip="IR A RESUMEN"/>
          <a:extLst>
            <a:ext uri="{FF2B5EF4-FFF2-40B4-BE49-F238E27FC236}">
              <a16:creationId xmlns:a16="http://schemas.microsoft.com/office/drawing/2014/main" id="{18AADA7E-1A27-12C6-BD2B-130EDA249BE9}"/>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78492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119206" name="15 Imagen">
          <a:hlinkClick xmlns:r="http://schemas.openxmlformats.org/officeDocument/2006/relationships" r:id="rId18" tooltip="IR A RESUMEN"/>
          <a:extLst>
            <a:ext uri="{FF2B5EF4-FFF2-40B4-BE49-F238E27FC236}">
              <a16:creationId xmlns:a16="http://schemas.microsoft.com/office/drawing/2014/main" id="{FEB2A598-27B8-69C8-301B-9D8AA792AF4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524375" y="34966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119207" name="16 Imagen">
          <a:hlinkClick xmlns:r="http://schemas.openxmlformats.org/officeDocument/2006/relationships" r:id="rId19" tooltip="IR A RESUMEN"/>
          <a:extLst>
            <a:ext uri="{FF2B5EF4-FFF2-40B4-BE49-F238E27FC236}">
              <a16:creationId xmlns:a16="http://schemas.microsoft.com/office/drawing/2014/main" id="{AD63E270-7E3E-5510-3166-78BDBBAF4FD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2892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119208" name="17 Imagen">
          <a:hlinkClick xmlns:r="http://schemas.openxmlformats.org/officeDocument/2006/relationships" r:id="rId20" tooltip="IR A RESUMEN"/>
          <a:extLst>
            <a:ext uri="{FF2B5EF4-FFF2-40B4-BE49-F238E27FC236}">
              <a16:creationId xmlns:a16="http://schemas.microsoft.com/office/drawing/2014/main" id="{80A10AD2-7CF3-D390-B3EB-E60CB859217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4319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119209" name="18 Imagen">
          <a:hlinkClick xmlns:r="http://schemas.openxmlformats.org/officeDocument/2006/relationships" r:id="rId21" tooltip="IR A RESUMEN"/>
          <a:extLst>
            <a:ext uri="{FF2B5EF4-FFF2-40B4-BE49-F238E27FC236}">
              <a16:creationId xmlns:a16="http://schemas.microsoft.com/office/drawing/2014/main" id="{F4576773-E9B0-CFBD-0422-759ACD7C0EB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6567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119210" name="19 Imagen">
          <a:hlinkClick xmlns:r="http://schemas.openxmlformats.org/officeDocument/2006/relationships" r:id="rId22" tooltip="IR A RESUMEN"/>
          <a:extLst>
            <a:ext uri="{FF2B5EF4-FFF2-40B4-BE49-F238E27FC236}">
              <a16:creationId xmlns:a16="http://schemas.microsoft.com/office/drawing/2014/main" id="{8DA27510-CFA3-1B82-B27E-913AA9FD0BC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8539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119211" name="20 Imagen">
          <a:hlinkClick xmlns:r="http://schemas.openxmlformats.org/officeDocument/2006/relationships" r:id="rId23" tooltip="IR A RESUMEN"/>
          <a:extLst>
            <a:ext uri="{FF2B5EF4-FFF2-40B4-BE49-F238E27FC236}">
              <a16:creationId xmlns:a16="http://schemas.microsoft.com/office/drawing/2014/main" id="{AE47C730-E931-9C93-78F4-30846937524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0425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119212" name="21 Imagen">
          <a:hlinkClick xmlns:r="http://schemas.openxmlformats.org/officeDocument/2006/relationships" r:id="rId24" tooltip="IR A RESUMEN"/>
          <a:extLst>
            <a:ext uri="{FF2B5EF4-FFF2-40B4-BE49-F238E27FC236}">
              <a16:creationId xmlns:a16="http://schemas.microsoft.com/office/drawing/2014/main" id="{047EBE0F-9657-C002-3D56-7D4CBECA313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1930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119213" name="Picture 3995" descr="MB900431547">
          <a:hlinkClick xmlns:r="http://schemas.openxmlformats.org/officeDocument/2006/relationships" r:id="rId25" tooltip="Regresar"/>
          <a:extLst>
            <a:ext uri="{FF2B5EF4-FFF2-40B4-BE49-F238E27FC236}">
              <a16:creationId xmlns:a16="http://schemas.microsoft.com/office/drawing/2014/main" id="{63D1DAA6-FF3D-6185-68AF-0FAE5E758BE8}"/>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119214" name="Picture 3995" descr="MB900431547">
          <a:hlinkClick xmlns:r="http://schemas.openxmlformats.org/officeDocument/2006/relationships" r:id="rId27" tooltip="Ir a directiva"/>
          <a:extLst>
            <a:ext uri="{FF2B5EF4-FFF2-40B4-BE49-F238E27FC236}">
              <a16:creationId xmlns:a16="http://schemas.microsoft.com/office/drawing/2014/main" id="{8DD57497-4327-6BDF-DD2E-E1E1D1131CD9}"/>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120417" name="1 Gráfico">
          <a:extLst>
            <a:ext uri="{FF2B5EF4-FFF2-40B4-BE49-F238E27FC236}">
              <a16:creationId xmlns:a16="http://schemas.microsoft.com/office/drawing/2014/main" id="{DD35627A-B010-D4F3-29F6-0AAB0ABBCE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120418" name="2 Gráfico">
          <a:extLst>
            <a:ext uri="{FF2B5EF4-FFF2-40B4-BE49-F238E27FC236}">
              <a16:creationId xmlns:a16="http://schemas.microsoft.com/office/drawing/2014/main" id="{DDB28F16-115E-A051-984F-1BF9C15425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120419" name="3 Gráfico">
          <a:extLst>
            <a:ext uri="{FF2B5EF4-FFF2-40B4-BE49-F238E27FC236}">
              <a16:creationId xmlns:a16="http://schemas.microsoft.com/office/drawing/2014/main" id="{BC995617-0842-2F1B-09EA-5808D4F6B1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120420" name="4 Gráfico">
          <a:extLst>
            <a:ext uri="{FF2B5EF4-FFF2-40B4-BE49-F238E27FC236}">
              <a16:creationId xmlns:a16="http://schemas.microsoft.com/office/drawing/2014/main" id="{BC694F0E-171B-1FE9-E11C-AC500979F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120421" name="5 Gráfico">
          <a:extLst>
            <a:ext uri="{FF2B5EF4-FFF2-40B4-BE49-F238E27FC236}">
              <a16:creationId xmlns:a16="http://schemas.microsoft.com/office/drawing/2014/main" id="{1497BD7F-EDC3-84E7-F945-D2D8EFB586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120422" name="6 Gráfico">
          <a:extLst>
            <a:ext uri="{FF2B5EF4-FFF2-40B4-BE49-F238E27FC236}">
              <a16:creationId xmlns:a16="http://schemas.microsoft.com/office/drawing/2014/main" id="{3485129A-DF7B-7344-7F39-C131CC41D7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120423" name="7 Gráfico">
          <a:extLst>
            <a:ext uri="{FF2B5EF4-FFF2-40B4-BE49-F238E27FC236}">
              <a16:creationId xmlns:a16="http://schemas.microsoft.com/office/drawing/2014/main" id="{AAB4A1CC-AAF2-77A0-F33D-C36216FAE8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120424" name="8 Gráfico">
          <a:extLst>
            <a:ext uri="{FF2B5EF4-FFF2-40B4-BE49-F238E27FC236}">
              <a16:creationId xmlns:a16="http://schemas.microsoft.com/office/drawing/2014/main" id="{09B265CD-2617-9009-06ED-0EBBC833A6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120425" name="9 Gráfico">
          <a:extLst>
            <a:ext uri="{FF2B5EF4-FFF2-40B4-BE49-F238E27FC236}">
              <a16:creationId xmlns:a16="http://schemas.microsoft.com/office/drawing/2014/main" id="{16C47B16-F1EE-1800-FE5A-44BF797289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120426" name="10 Gráfico">
          <a:extLst>
            <a:ext uri="{FF2B5EF4-FFF2-40B4-BE49-F238E27FC236}">
              <a16:creationId xmlns:a16="http://schemas.microsoft.com/office/drawing/2014/main" id="{26CE2956-FB17-7973-D2B5-D9E4FA53A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120427" name="11 Gráfico">
          <a:extLst>
            <a:ext uri="{FF2B5EF4-FFF2-40B4-BE49-F238E27FC236}">
              <a16:creationId xmlns:a16="http://schemas.microsoft.com/office/drawing/2014/main" id="{F45E64CB-61C7-C6EF-1BBF-4172574B0E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120428" name="12 Gráfico">
          <a:extLst>
            <a:ext uri="{FF2B5EF4-FFF2-40B4-BE49-F238E27FC236}">
              <a16:creationId xmlns:a16="http://schemas.microsoft.com/office/drawing/2014/main" id="{05A6A62B-A336-13F1-7599-DE0A92943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120429" name="7 Gráfico">
          <a:extLst>
            <a:ext uri="{FF2B5EF4-FFF2-40B4-BE49-F238E27FC236}">
              <a16:creationId xmlns:a16="http://schemas.microsoft.com/office/drawing/2014/main" id="{94D6E160-10DB-9884-C4DD-399699039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120430" name="8 Gráfico">
          <a:extLst>
            <a:ext uri="{FF2B5EF4-FFF2-40B4-BE49-F238E27FC236}">
              <a16:creationId xmlns:a16="http://schemas.microsoft.com/office/drawing/2014/main" id="{612F9E5C-0439-998D-26B5-432D69859C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120431" name="9 Gráfico">
          <a:extLst>
            <a:ext uri="{FF2B5EF4-FFF2-40B4-BE49-F238E27FC236}">
              <a16:creationId xmlns:a16="http://schemas.microsoft.com/office/drawing/2014/main" id="{DAA581AD-9BA1-9E75-180D-2C885D6B64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120432" name="16 Gráfico">
          <a:extLst>
            <a:ext uri="{FF2B5EF4-FFF2-40B4-BE49-F238E27FC236}">
              <a16:creationId xmlns:a16="http://schemas.microsoft.com/office/drawing/2014/main" id="{978AFA8B-F598-57AB-85C1-44CC492AC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120433" name="7 Gráfico">
          <a:extLst>
            <a:ext uri="{FF2B5EF4-FFF2-40B4-BE49-F238E27FC236}">
              <a16:creationId xmlns:a16="http://schemas.microsoft.com/office/drawing/2014/main" id="{2EB87FAB-FA98-0C20-0BF3-670BC96D8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120434" name="8 Gráfico">
          <a:extLst>
            <a:ext uri="{FF2B5EF4-FFF2-40B4-BE49-F238E27FC236}">
              <a16:creationId xmlns:a16="http://schemas.microsoft.com/office/drawing/2014/main" id="{32085AD2-BB68-1030-D0BF-542B931775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120435" name="9 Gráfico">
          <a:extLst>
            <a:ext uri="{FF2B5EF4-FFF2-40B4-BE49-F238E27FC236}">
              <a16:creationId xmlns:a16="http://schemas.microsoft.com/office/drawing/2014/main" id="{6847C937-30B8-781F-4B4E-12015E0DD0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120436" name="16 Gráfico">
          <a:extLst>
            <a:ext uri="{FF2B5EF4-FFF2-40B4-BE49-F238E27FC236}">
              <a16:creationId xmlns:a16="http://schemas.microsoft.com/office/drawing/2014/main" id="{AF10798C-E9F8-F66B-1EDA-78B1960A07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120437" name="7 Gráfico">
          <a:extLst>
            <a:ext uri="{FF2B5EF4-FFF2-40B4-BE49-F238E27FC236}">
              <a16:creationId xmlns:a16="http://schemas.microsoft.com/office/drawing/2014/main" id="{892CB4D4-950F-DD25-6D9D-FC2B70D24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120438" name="8 Gráfico">
          <a:extLst>
            <a:ext uri="{FF2B5EF4-FFF2-40B4-BE49-F238E27FC236}">
              <a16:creationId xmlns:a16="http://schemas.microsoft.com/office/drawing/2014/main" id="{29EACDF5-EF34-71EE-59B0-4E1210E08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120439" name="9 Gráfico">
          <a:extLst>
            <a:ext uri="{FF2B5EF4-FFF2-40B4-BE49-F238E27FC236}">
              <a16:creationId xmlns:a16="http://schemas.microsoft.com/office/drawing/2014/main" id="{267B084F-1A2A-E27C-7B8A-EFCD995558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120440" name="16 Gráfico">
          <a:extLst>
            <a:ext uri="{FF2B5EF4-FFF2-40B4-BE49-F238E27FC236}">
              <a16:creationId xmlns:a16="http://schemas.microsoft.com/office/drawing/2014/main" id="{E32C88BE-0F60-2A60-4A71-1B920B53E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120441" name="Picture 3995" descr="MB900431547">
          <a:hlinkClick xmlns:r="http://schemas.openxmlformats.org/officeDocument/2006/relationships" r:id="rId25" tooltip="Ir a factores criticos"/>
          <a:extLst>
            <a:ext uri="{FF2B5EF4-FFF2-40B4-BE49-F238E27FC236}">
              <a16:creationId xmlns:a16="http://schemas.microsoft.com/office/drawing/2014/main" id="{62034269-3788-CFB0-91B1-FB27C1D263C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120442" name="2 Imagen">
          <a:hlinkClick xmlns:r="http://schemas.openxmlformats.org/officeDocument/2006/relationships" r:id="rId25" tooltip="Ir a academica"/>
          <a:extLst>
            <a:ext uri="{FF2B5EF4-FFF2-40B4-BE49-F238E27FC236}">
              <a16:creationId xmlns:a16="http://schemas.microsoft.com/office/drawing/2014/main" id="{20071134-017A-DE66-DBCD-E2372F638796}"/>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120443" name="1 Gráfico">
          <a:extLst>
            <a:ext uri="{FF2B5EF4-FFF2-40B4-BE49-F238E27FC236}">
              <a16:creationId xmlns:a16="http://schemas.microsoft.com/office/drawing/2014/main" id="{F3CAA42B-92C0-11DC-D91A-8B1457C3F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120444" name="4 Gráfico">
          <a:extLst>
            <a:ext uri="{FF2B5EF4-FFF2-40B4-BE49-F238E27FC236}">
              <a16:creationId xmlns:a16="http://schemas.microsoft.com/office/drawing/2014/main" id="{21853536-4654-C658-761F-B8191AD085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120445" name="5 Gráfico">
          <a:extLst>
            <a:ext uri="{FF2B5EF4-FFF2-40B4-BE49-F238E27FC236}">
              <a16:creationId xmlns:a16="http://schemas.microsoft.com/office/drawing/2014/main" id="{8EA9B5C4-8CF6-5404-3C7E-185845E190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120446" name="6 Gráfico">
          <a:extLst>
            <a:ext uri="{FF2B5EF4-FFF2-40B4-BE49-F238E27FC236}">
              <a16:creationId xmlns:a16="http://schemas.microsoft.com/office/drawing/2014/main" id="{AF533BA1-21A7-52B4-7A71-84E0FF3BF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120447" name="7 Gráfico">
          <a:extLst>
            <a:ext uri="{FF2B5EF4-FFF2-40B4-BE49-F238E27FC236}">
              <a16:creationId xmlns:a16="http://schemas.microsoft.com/office/drawing/2014/main" id="{7E906B09-A243-392E-4621-F8C55EFBC1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120448" name="8 Gráfico">
          <a:extLst>
            <a:ext uri="{FF2B5EF4-FFF2-40B4-BE49-F238E27FC236}">
              <a16:creationId xmlns:a16="http://schemas.microsoft.com/office/drawing/2014/main" id="{3392641B-A720-E783-AB4C-67A01B69B5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155043" name="1 Gráfico">
          <a:extLst>
            <a:ext uri="{FF2B5EF4-FFF2-40B4-BE49-F238E27FC236}">
              <a16:creationId xmlns:a16="http://schemas.microsoft.com/office/drawing/2014/main" id="{A5A02E2C-3C2E-D01E-ED15-4F11288DC3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155044" name="2 Gráfico">
          <a:extLst>
            <a:ext uri="{FF2B5EF4-FFF2-40B4-BE49-F238E27FC236}">
              <a16:creationId xmlns:a16="http://schemas.microsoft.com/office/drawing/2014/main" id="{86871007-A0B8-9AEA-A76C-EB8FBC1DA4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155045" name="3 Gráfico">
          <a:extLst>
            <a:ext uri="{FF2B5EF4-FFF2-40B4-BE49-F238E27FC236}">
              <a16:creationId xmlns:a16="http://schemas.microsoft.com/office/drawing/2014/main" id="{C4EB0A01-A0A7-F4B4-1327-9B9528517A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155046" name="4 Gráfico">
          <a:extLst>
            <a:ext uri="{FF2B5EF4-FFF2-40B4-BE49-F238E27FC236}">
              <a16:creationId xmlns:a16="http://schemas.microsoft.com/office/drawing/2014/main" id="{8DFFF044-F883-D2A1-C5B7-3BFA1AA67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155047" name="5 Gráfico">
          <a:extLst>
            <a:ext uri="{FF2B5EF4-FFF2-40B4-BE49-F238E27FC236}">
              <a16:creationId xmlns:a16="http://schemas.microsoft.com/office/drawing/2014/main" id="{DA7F468B-72D5-9C75-B3F3-6DB3D797B3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155048" name="6 Gráfico">
          <a:extLst>
            <a:ext uri="{FF2B5EF4-FFF2-40B4-BE49-F238E27FC236}">
              <a16:creationId xmlns:a16="http://schemas.microsoft.com/office/drawing/2014/main" id="{BCA39709-D32E-42A7-89FE-24206D333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155049" name="7 Gráfico">
          <a:extLst>
            <a:ext uri="{FF2B5EF4-FFF2-40B4-BE49-F238E27FC236}">
              <a16:creationId xmlns:a16="http://schemas.microsoft.com/office/drawing/2014/main" id="{5CB030A7-6945-0BA1-B22A-6B9AA10593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155050" name="8 Gráfico">
          <a:extLst>
            <a:ext uri="{FF2B5EF4-FFF2-40B4-BE49-F238E27FC236}">
              <a16:creationId xmlns:a16="http://schemas.microsoft.com/office/drawing/2014/main" id="{3496066A-8D6C-0B88-BEF6-48D7BB591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155051" name="9 Gráfico">
          <a:extLst>
            <a:ext uri="{FF2B5EF4-FFF2-40B4-BE49-F238E27FC236}">
              <a16:creationId xmlns:a16="http://schemas.microsoft.com/office/drawing/2014/main" id="{AD8D1B04-F98D-5893-93A4-3A0D768C4A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155052" name="10 Gráfico">
          <a:extLst>
            <a:ext uri="{FF2B5EF4-FFF2-40B4-BE49-F238E27FC236}">
              <a16:creationId xmlns:a16="http://schemas.microsoft.com/office/drawing/2014/main" id="{E6464069-8AE2-DEBA-916D-9F1CEC0CD8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155053" name="11 Gráfico">
          <a:extLst>
            <a:ext uri="{FF2B5EF4-FFF2-40B4-BE49-F238E27FC236}">
              <a16:creationId xmlns:a16="http://schemas.microsoft.com/office/drawing/2014/main" id="{EBDB07E2-D37F-6CBA-0471-0BEB9BED1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155054" name="12 Gráfico">
          <a:extLst>
            <a:ext uri="{FF2B5EF4-FFF2-40B4-BE49-F238E27FC236}">
              <a16:creationId xmlns:a16="http://schemas.microsoft.com/office/drawing/2014/main" id="{F203DCB2-70D0-8BDA-B08C-EF724B4C04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155055" name="7 Gráfico">
          <a:extLst>
            <a:ext uri="{FF2B5EF4-FFF2-40B4-BE49-F238E27FC236}">
              <a16:creationId xmlns:a16="http://schemas.microsoft.com/office/drawing/2014/main" id="{E5C9AD08-C475-492B-6FFB-00AC8FE5B6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155056" name="8 Gráfico">
          <a:extLst>
            <a:ext uri="{FF2B5EF4-FFF2-40B4-BE49-F238E27FC236}">
              <a16:creationId xmlns:a16="http://schemas.microsoft.com/office/drawing/2014/main" id="{1DF6310D-766E-7EFB-1DA2-ECC9BEF3F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155057" name="9 Gráfico">
          <a:extLst>
            <a:ext uri="{FF2B5EF4-FFF2-40B4-BE49-F238E27FC236}">
              <a16:creationId xmlns:a16="http://schemas.microsoft.com/office/drawing/2014/main" id="{102D2B33-C1F3-4DE5-E6EF-E0739B85E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155058" name="16 Gráfico">
          <a:extLst>
            <a:ext uri="{FF2B5EF4-FFF2-40B4-BE49-F238E27FC236}">
              <a16:creationId xmlns:a16="http://schemas.microsoft.com/office/drawing/2014/main" id="{0E79D6ED-3B02-CFDF-D7FC-CC9F3658D9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155059" name="Picture 3995" descr="MB900431547">
          <a:hlinkClick xmlns:r="http://schemas.openxmlformats.org/officeDocument/2006/relationships" r:id="rId17" tooltip="Ir a factores criticos"/>
          <a:extLst>
            <a:ext uri="{FF2B5EF4-FFF2-40B4-BE49-F238E27FC236}">
              <a16:creationId xmlns:a16="http://schemas.microsoft.com/office/drawing/2014/main" id="{8E0BF956-1D39-84A4-160D-13733B7C05FD}"/>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155060" name="2 Imagen">
          <a:hlinkClick xmlns:r="http://schemas.openxmlformats.org/officeDocument/2006/relationships" r:id="rId17" tooltip="Ir a administrativa"/>
          <a:extLst>
            <a:ext uri="{FF2B5EF4-FFF2-40B4-BE49-F238E27FC236}">
              <a16:creationId xmlns:a16="http://schemas.microsoft.com/office/drawing/2014/main" id="{1ED5BB32-FFA8-39A7-1F2E-E56C21ACBD4E}"/>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155061" name="1 Gráfico">
          <a:extLst>
            <a:ext uri="{FF2B5EF4-FFF2-40B4-BE49-F238E27FC236}">
              <a16:creationId xmlns:a16="http://schemas.microsoft.com/office/drawing/2014/main" id="{C1B57AA1-DA47-21C4-4B08-9F2C4EA9DC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155062" name="2 Gráfico">
          <a:extLst>
            <a:ext uri="{FF2B5EF4-FFF2-40B4-BE49-F238E27FC236}">
              <a16:creationId xmlns:a16="http://schemas.microsoft.com/office/drawing/2014/main" id="{9BBFDA2B-4FC8-815E-F18C-A1F807A2C8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155063" name="3 Gráfico">
          <a:extLst>
            <a:ext uri="{FF2B5EF4-FFF2-40B4-BE49-F238E27FC236}">
              <a16:creationId xmlns:a16="http://schemas.microsoft.com/office/drawing/2014/main" id="{0436EA02-5C4F-9BE6-9804-795C91911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155064" name="4 Gráfico">
          <a:extLst>
            <a:ext uri="{FF2B5EF4-FFF2-40B4-BE49-F238E27FC236}">
              <a16:creationId xmlns:a16="http://schemas.microsoft.com/office/drawing/2014/main" id="{92F1C8AE-07A6-0686-8C97-306C341B7E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179714" name="1 Gráfico">
          <a:extLst>
            <a:ext uri="{FF2B5EF4-FFF2-40B4-BE49-F238E27FC236}">
              <a16:creationId xmlns:a16="http://schemas.microsoft.com/office/drawing/2014/main" id="{06D46C22-1A49-3D32-0B43-D1D9ADB1E8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179715" name="2 Gráfico">
          <a:extLst>
            <a:ext uri="{FF2B5EF4-FFF2-40B4-BE49-F238E27FC236}">
              <a16:creationId xmlns:a16="http://schemas.microsoft.com/office/drawing/2014/main" id="{2F0B42C4-E313-98B2-C958-7DFB72F8A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179716" name="3 Gráfico">
          <a:extLst>
            <a:ext uri="{FF2B5EF4-FFF2-40B4-BE49-F238E27FC236}">
              <a16:creationId xmlns:a16="http://schemas.microsoft.com/office/drawing/2014/main" id="{1305FB3A-D6C8-07DB-BC53-0AC1B9492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179717" name="4 Gráfico">
          <a:extLst>
            <a:ext uri="{FF2B5EF4-FFF2-40B4-BE49-F238E27FC236}">
              <a16:creationId xmlns:a16="http://schemas.microsoft.com/office/drawing/2014/main" id="{D12CD995-7809-360B-EBBB-143C71CB2A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179718" name="5 Gráfico">
          <a:extLst>
            <a:ext uri="{FF2B5EF4-FFF2-40B4-BE49-F238E27FC236}">
              <a16:creationId xmlns:a16="http://schemas.microsoft.com/office/drawing/2014/main" id="{6A82702F-111E-72D7-B045-382811EBE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179719" name="6 Gráfico">
          <a:extLst>
            <a:ext uri="{FF2B5EF4-FFF2-40B4-BE49-F238E27FC236}">
              <a16:creationId xmlns:a16="http://schemas.microsoft.com/office/drawing/2014/main" id="{50FFFCE8-8C5D-B717-7B0E-801FF7A5FB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179720" name="7 Gráfico">
          <a:extLst>
            <a:ext uri="{FF2B5EF4-FFF2-40B4-BE49-F238E27FC236}">
              <a16:creationId xmlns:a16="http://schemas.microsoft.com/office/drawing/2014/main" id="{A736971B-C7EA-CCAE-774B-5AC6C0428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179721" name="8 Gráfico">
          <a:extLst>
            <a:ext uri="{FF2B5EF4-FFF2-40B4-BE49-F238E27FC236}">
              <a16:creationId xmlns:a16="http://schemas.microsoft.com/office/drawing/2014/main" id="{DB79A24F-B4CA-8664-4130-F07A8CA2D9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179722" name="9 Gráfico">
          <a:extLst>
            <a:ext uri="{FF2B5EF4-FFF2-40B4-BE49-F238E27FC236}">
              <a16:creationId xmlns:a16="http://schemas.microsoft.com/office/drawing/2014/main" id="{E8C9607B-EACB-80B9-877A-8D2E98A0E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179723" name="10 Gráfico">
          <a:extLst>
            <a:ext uri="{FF2B5EF4-FFF2-40B4-BE49-F238E27FC236}">
              <a16:creationId xmlns:a16="http://schemas.microsoft.com/office/drawing/2014/main" id="{C214DDDC-D7CA-6741-6F25-2586E199FD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179724" name="11 Gráfico">
          <a:extLst>
            <a:ext uri="{FF2B5EF4-FFF2-40B4-BE49-F238E27FC236}">
              <a16:creationId xmlns:a16="http://schemas.microsoft.com/office/drawing/2014/main" id="{C171A91C-6A71-8D4B-265F-51E2518357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179725" name="12 Gráfico">
          <a:extLst>
            <a:ext uri="{FF2B5EF4-FFF2-40B4-BE49-F238E27FC236}">
              <a16:creationId xmlns:a16="http://schemas.microsoft.com/office/drawing/2014/main" id="{3C0A8C4B-0772-9E4E-A6A6-67185164C5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179726" name="7 Gráfico">
          <a:extLst>
            <a:ext uri="{FF2B5EF4-FFF2-40B4-BE49-F238E27FC236}">
              <a16:creationId xmlns:a16="http://schemas.microsoft.com/office/drawing/2014/main" id="{BE267CE3-170B-7797-4BE0-1EF701E4E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179727" name="8 Gráfico">
          <a:extLst>
            <a:ext uri="{FF2B5EF4-FFF2-40B4-BE49-F238E27FC236}">
              <a16:creationId xmlns:a16="http://schemas.microsoft.com/office/drawing/2014/main" id="{2DADB772-6632-C3AC-39E7-FFBE4F4B8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179728" name="9 Gráfico">
          <a:extLst>
            <a:ext uri="{FF2B5EF4-FFF2-40B4-BE49-F238E27FC236}">
              <a16:creationId xmlns:a16="http://schemas.microsoft.com/office/drawing/2014/main" id="{F78F6B5B-406D-2F55-628A-3190C8B9A6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179729" name="16 Gráfico">
          <a:extLst>
            <a:ext uri="{FF2B5EF4-FFF2-40B4-BE49-F238E27FC236}">
              <a16:creationId xmlns:a16="http://schemas.microsoft.com/office/drawing/2014/main" id="{0F3EA6F6-8B9C-079A-0A2A-F0572D830D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179730" name="7 Gráfico">
          <a:extLst>
            <a:ext uri="{FF2B5EF4-FFF2-40B4-BE49-F238E27FC236}">
              <a16:creationId xmlns:a16="http://schemas.microsoft.com/office/drawing/2014/main" id="{94FE9D8B-4D7F-AC35-FC83-49C8DB0F1F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179731" name="8 Gráfico">
          <a:extLst>
            <a:ext uri="{FF2B5EF4-FFF2-40B4-BE49-F238E27FC236}">
              <a16:creationId xmlns:a16="http://schemas.microsoft.com/office/drawing/2014/main" id="{15E6F27B-6FAF-CE8E-D130-E9F4ACAA15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179732" name="9 Gráfico">
          <a:extLst>
            <a:ext uri="{FF2B5EF4-FFF2-40B4-BE49-F238E27FC236}">
              <a16:creationId xmlns:a16="http://schemas.microsoft.com/office/drawing/2014/main" id="{A67CC797-FFAB-2E8F-B0AE-60CDFAA82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179733" name="16 Gráfico">
          <a:extLst>
            <a:ext uri="{FF2B5EF4-FFF2-40B4-BE49-F238E27FC236}">
              <a16:creationId xmlns:a16="http://schemas.microsoft.com/office/drawing/2014/main" id="{AE778886-5DC9-099E-3765-DDC731B385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179734" name="Picture 3995" descr="MB900431547">
          <a:hlinkClick xmlns:r="http://schemas.openxmlformats.org/officeDocument/2006/relationships" r:id="rId21" tooltip="Ir a factores criticos"/>
          <a:extLst>
            <a:ext uri="{FF2B5EF4-FFF2-40B4-BE49-F238E27FC236}">
              <a16:creationId xmlns:a16="http://schemas.microsoft.com/office/drawing/2014/main" id="{DDE61733-A317-79E1-8FC1-6675CA5A31CE}"/>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179735" name="2 Imagen">
          <a:hlinkClick xmlns:r="http://schemas.openxmlformats.org/officeDocument/2006/relationships" r:id="rId23" tooltip="Ir a comunidad"/>
          <a:extLst>
            <a:ext uri="{FF2B5EF4-FFF2-40B4-BE49-F238E27FC236}">
              <a16:creationId xmlns:a16="http://schemas.microsoft.com/office/drawing/2014/main" id="{0439B744-AE3E-BE55-7D91-6D437F04DB77}"/>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179736" name="3 Gráfico">
          <a:extLst>
            <a:ext uri="{FF2B5EF4-FFF2-40B4-BE49-F238E27FC236}">
              <a16:creationId xmlns:a16="http://schemas.microsoft.com/office/drawing/2014/main" id="{CB398D22-8503-91EC-FD55-BA30D8635B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179737" name="4 Gráfico">
          <a:extLst>
            <a:ext uri="{FF2B5EF4-FFF2-40B4-BE49-F238E27FC236}">
              <a16:creationId xmlns:a16="http://schemas.microsoft.com/office/drawing/2014/main" id="{75E5AD93-6DBD-8E80-B73E-B64B29EC99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179738" name="5 Gráfico">
          <a:extLst>
            <a:ext uri="{FF2B5EF4-FFF2-40B4-BE49-F238E27FC236}">
              <a16:creationId xmlns:a16="http://schemas.microsoft.com/office/drawing/2014/main" id="{45FC8902-415C-A7A6-D82F-6DBFD67838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179739" name="6 Gráfico">
          <a:extLst>
            <a:ext uri="{FF2B5EF4-FFF2-40B4-BE49-F238E27FC236}">
              <a16:creationId xmlns:a16="http://schemas.microsoft.com/office/drawing/2014/main" id="{53AC7204-C0E0-3F9E-62C7-ADA7D1071F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179740" name="1 Gráfico">
          <a:extLst>
            <a:ext uri="{FF2B5EF4-FFF2-40B4-BE49-F238E27FC236}">
              <a16:creationId xmlns:a16="http://schemas.microsoft.com/office/drawing/2014/main" id="{75555DE7-67FD-F8BE-8DE8-C24BF21F89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209296" name="1 Gráfico">
          <a:extLst>
            <a:ext uri="{FF2B5EF4-FFF2-40B4-BE49-F238E27FC236}">
              <a16:creationId xmlns:a16="http://schemas.microsoft.com/office/drawing/2014/main" id="{0BE9413B-2750-C6E6-3CD1-9F03C156BB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209297" name="2 Gráfico">
          <a:extLst>
            <a:ext uri="{FF2B5EF4-FFF2-40B4-BE49-F238E27FC236}">
              <a16:creationId xmlns:a16="http://schemas.microsoft.com/office/drawing/2014/main" id="{9C25F550-7E7E-5A99-5659-9C874B5CF1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209298" name="3 Gráfico">
          <a:extLst>
            <a:ext uri="{FF2B5EF4-FFF2-40B4-BE49-F238E27FC236}">
              <a16:creationId xmlns:a16="http://schemas.microsoft.com/office/drawing/2014/main" id="{925E119F-A89E-4E5D-B05C-DCC55327CF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209299" name="4 Gráfico">
          <a:extLst>
            <a:ext uri="{FF2B5EF4-FFF2-40B4-BE49-F238E27FC236}">
              <a16:creationId xmlns:a16="http://schemas.microsoft.com/office/drawing/2014/main" id="{9D10B2BF-674E-C5E2-F9D1-692E80CBB1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209300" name="5 Gráfico">
          <a:extLst>
            <a:ext uri="{FF2B5EF4-FFF2-40B4-BE49-F238E27FC236}">
              <a16:creationId xmlns:a16="http://schemas.microsoft.com/office/drawing/2014/main" id="{A551DC99-A160-86F1-847A-C7F8D90EC6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209301" name="6 Gráfico">
          <a:extLst>
            <a:ext uri="{FF2B5EF4-FFF2-40B4-BE49-F238E27FC236}">
              <a16:creationId xmlns:a16="http://schemas.microsoft.com/office/drawing/2014/main" id="{7F5B1F8F-2DE5-C858-A7D7-28A4D7FDD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209302" name="7 Gráfico">
          <a:extLst>
            <a:ext uri="{FF2B5EF4-FFF2-40B4-BE49-F238E27FC236}">
              <a16:creationId xmlns:a16="http://schemas.microsoft.com/office/drawing/2014/main" id="{CFCC6B94-C097-6456-464E-9185D14FFD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209303" name="8 Gráfico">
          <a:extLst>
            <a:ext uri="{FF2B5EF4-FFF2-40B4-BE49-F238E27FC236}">
              <a16:creationId xmlns:a16="http://schemas.microsoft.com/office/drawing/2014/main" id="{8B46AF50-DC14-606F-2117-8349661046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209304" name="9 Gráfico">
          <a:extLst>
            <a:ext uri="{FF2B5EF4-FFF2-40B4-BE49-F238E27FC236}">
              <a16:creationId xmlns:a16="http://schemas.microsoft.com/office/drawing/2014/main" id="{916927EB-FC11-7FDE-D24B-C900AD8927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209305" name="10 Gráfico">
          <a:extLst>
            <a:ext uri="{FF2B5EF4-FFF2-40B4-BE49-F238E27FC236}">
              <a16:creationId xmlns:a16="http://schemas.microsoft.com/office/drawing/2014/main" id="{393607BF-C7B1-E823-0502-177182863A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209306" name="11 Gráfico">
          <a:extLst>
            <a:ext uri="{FF2B5EF4-FFF2-40B4-BE49-F238E27FC236}">
              <a16:creationId xmlns:a16="http://schemas.microsoft.com/office/drawing/2014/main" id="{E5941F8F-84C0-9627-B16B-34E7962AA7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209307" name="12 Gráfico">
          <a:extLst>
            <a:ext uri="{FF2B5EF4-FFF2-40B4-BE49-F238E27FC236}">
              <a16:creationId xmlns:a16="http://schemas.microsoft.com/office/drawing/2014/main" id="{8F84A284-D151-F67C-54F3-D34EF38DE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209308" name="7 Gráfico">
          <a:extLst>
            <a:ext uri="{FF2B5EF4-FFF2-40B4-BE49-F238E27FC236}">
              <a16:creationId xmlns:a16="http://schemas.microsoft.com/office/drawing/2014/main" id="{A07A5B7B-CB07-B3FA-5291-B9F0A14DCF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209309" name="8 Gráfico">
          <a:extLst>
            <a:ext uri="{FF2B5EF4-FFF2-40B4-BE49-F238E27FC236}">
              <a16:creationId xmlns:a16="http://schemas.microsoft.com/office/drawing/2014/main" id="{98895D01-0243-45EB-EE1B-F25EE68ED1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209310" name="9 Gráfico">
          <a:extLst>
            <a:ext uri="{FF2B5EF4-FFF2-40B4-BE49-F238E27FC236}">
              <a16:creationId xmlns:a16="http://schemas.microsoft.com/office/drawing/2014/main" id="{921E2FA4-C423-2412-07E9-DE8BADE7A6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209311" name="16 Gráfico">
          <a:extLst>
            <a:ext uri="{FF2B5EF4-FFF2-40B4-BE49-F238E27FC236}">
              <a16:creationId xmlns:a16="http://schemas.microsoft.com/office/drawing/2014/main" id="{90A8E9FF-D82C-D4EB-7A2E-2844884CB0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209312" name="Picture 3995" descr="MB900431547">
          <a:hlinkClick xmlns:r="http://schemas.openxmlformats.org/officeDocument/2006/relationships" r:id="rId17" tooltip="Ir a factores criticos"/>
          <a:extLst>
            <a:ext uri="{FF2B5EF4-FFF2-40B4-BE49-F238E27FC236}">
              <a16:creationId xmlns:a16="http://schemas.microsoft.com/office/drawing/2014/main" id="{DD345C09-236A-A4EB-3143-74658707E98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209313" name="1 Gráfico">
          <a:extLst>
            <a:ext uri="{FF2B5EF4-FFF2-40B4-BE49-F238E27FC236}">
              <a16:creationId xmlns:a16="http://schemas.microsoft.com/office/drawing/2014/main" id="{9A8B1AD8-D051-C96D-229F-56F3820C5A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209314" name="2 Gráfico">
          <a:extLst>
            <a:ext uri="{FF2B5EF4-FFF2-40B4-BE49-F238E27FC236}">
              <a16:creationId xmlns:a16="http://schemas.microsoft.com/office/drawing/2014/main" id="{BF78C502-E06E-174C-6669-DD88BD846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209315" name="3 Gráfico">
          <a:extLst>
            <a:ext uri="{FF2B5EF4-FFF2-40B4-BE49-F238E27FC236}">
              <a16:creationId xmlns:a16="http://schemas.microsoft.com/office/drawing/2014/main" id="{506E8876-9742-D8FF-6D2F-7C93D28D38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209316" name="4 Gráfico">
          <a:extLst>
            <a:ext uri="{FF2B5EF4-FFF2-40B4-BE49-F238E27FC236}">
              <a16:creationId xmlns:a16="http://schemas.microsoft.com/office/drawing/2014/main" id="{8FAC313E-F262-E6C9-50B3-C7DA19CCE4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D477-481E-48AB-856F-13B53491FC16}">
  <sheetPr codeName="Hoja14"/>
  <dimension ref="A1:M65529"/>
  <sheetViews>
    <sheetView showGridLines="0" zoomScale="80" zoomScaleNormal="80" workbookViewId="0">
      <selection activeCell="H9" sqref="H9:I9"/>
    </sheetView>
  </sheetViews>
  <sheetFormatPr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37"/>
      <c r="B1" s="138"/>
      <c r="C1" s="145" t="s">
        <v>169</v>
      </c>
      <c r="D1" s="146"/>
      <c r="E1" s="146"/>
      <c r="F1" s="146"/>
      <c r="G1" s="146"/>
      <c r="H1" s="143" t="s">
        <v>170</v>
      </c>
      <c r="I1" s="144"/>
    </row>
    <row r="2" spans="1:13" ht="18.75" customHeight="1" x14ac:dyDescent="0.25">
      <c r="A2" s="139"/>
      <c r="B2" s="140"/>
      <c r="C2" s="145" t="s">
        <v>171</v>
      </c>
      <c r="D2" s="146"/>
      <c r="E2" s="146"/>
      <c r="F2" s="146"/>
      <c r="G2" s="146"/>
      <c r="H2" s="88">
        <v>41241</v>
      </c>
      <c r="I2" s="89" t="s">
        <v>175</v>
      </c>
    </row>
    <row r="3" spans="1:13" ht="21" customHeight="1" x14ac:dyDescent="0.25">
      <c r="A3" s="141"/>
      <c r="B3" s="142"/>
      <c r="C3" s="145" t="s">
        <v>172</v>
      </c>
      <c r="D3" s="146"/>
      <c r="E3" s="146"/>
      <c r="F3" s="146"/>
      <c r="G3" s="146"/>
      <c r="H3" s="143" t="s">
        <v>173</v>
      </c>
      <c r="I3" s="144"/>
    </row>
    <row r="4" spans="1:13" ht="5.25" customHeight="1" x14ac:dyDescent="0.2"/>
    <row r="5" spans="1:13" ht="34.5" customHeight="1" x14ac:dyDescent="0.2">
      <c r="A5" s="169" t="s">
        <v>164</v>
      </c>
      <c r="B5" s="169"/>
      <c r="C5" s="169"/>
      <c r="D5" s="169"/>
      <c r="E5" s="169"/>
      <c r="F5" s="169"/>
      <c r="G5" s="169"/>
      <c r="H5" s="169"/>
      <c r="I5" s="169"/>
      <c r="K5" s="170" t="s">
        <v>140</v>
      </c>
      <c r="L5" s="170"/>
      <c r="M5" s="170"/>
    </row>
    <row r="6" spans="1:13" ht="23.25" customHeight="1" x14ac:dyDescent="0.2">
      <c r="A6" s="171" t="s">
        <v>162</v>
      </c>
      <c r="B6" s="172"/>
      <c r="C6" s="172"/>
      <c r="D6" s="172"/>
      <c r="E6" s="172"/>
      <c r="F6" s="183" t="s">
        <v>141</v>
      </c>
      <c r="G6" s="184"/>
      <c r="H6" s="184"/>
      <c r="I6" s="184"/>
      <c r="K6" s="91" t="s">
        <v>142</v>
      </c>
      <c r="L6" s="92" t="s">
        <v>143</v>
      </c>
      <c r="M6" s="93" t="s">
        <v>144</v>
      </c>
    </row>
    <row r="7" spans="1:13" ht="20.100000000000001" customHeight="1" x14ac:dyDescent="0.2">
      <c r="A7" s="173"/>
      <c r="B7" s="174"/>
      <c r="C7" s="174"/>
      <c r="D7" s="174"/>
      <c r="E7" s="174"/>
      <c r="F7" s="185"/>
      <c r="G7" s="185"/>
      <c r="H7" s="185"/>
      <c r="I7" s="185"/>
      <c r="K7" s="175" t="s">
        <v>166</v>
      </c>
      <c r="L7" s="105" t="s">
        <v>145</v>
      </c>
      <c r="M7" s="176" t="s">
        <v>146</v>
      </c>
    </row>
    <row r="8" spans="1:13" ht="33.75" customHeight="1" x14ac:dyDescent="0.2">
      <c r="A8" s="173"/>
      <c r="B8" s="174"/>
      <c r="C8" s="174"/>
      <c r="D8" s="174"/>
      <c r="E8" s="174"/>
      <c r="F8" s="177" t="s">
        <v>160</v>
      </c>
      <c r="G8" s="178"/>
      <c r="H8" s="179">
        <v>254261000484</v>
      </c>
      <c r="I8" s="180"/>
      <c r="K8" s="176"/>
      <c r="L8" s="105" t="s">
        <v>159</v>
      </c>
      <c r="M8" s="176"/>
    </row>
    <row r="9" spans="1:13" ht="20.100000000000001" customHeight="1" x14ac:dyDescent="0.2">
      <c r="A9" s="86" t="s">
        <v>147</v>
      </c>
      <c r="B9" s="87"/>
      <c r="C9" s="149" t="s">
        <v>560</v>
      </c>
      <c r="D9" s="149"/>
      <c r="E9" s="150"/>
      <c r="F9" s="151" t="s">
        <v>163</v>
      </c>
      <c r="G9" s="152"/>
      <c r="H9" s="186" t="s">
        <v>584</v>
      </c>
      <c r="I9" s="187"/>
      <c r="K9" s="176"/>
      <c r="L9" s="105" t="s">
        <v>148</v>
      </c>
      <c r="M9" s="176" t="s">
        <v>149</v>
      </c>
    </row>
    <row r="10" spans="1:13" ht="20.100000000000001" customHeight="1" x14ac:dyDescent="0.2">
      <c r="A10" s="147" t="s">
        <v>168</v>
      </c>
      <c r="B10" s="148"/>
      <c r="C10" s="149"/>
      <c r="D10" s="149"/>
      <c r="E10" s="149"/>
      <c r="F10" s="150"/>
      <c r="G10" s="90" t="s">
        <v>150</v>
      </c>
      <c r="H10" s="181"/>
      <c r="I10" s="182"/>
      <c r="K10" s="176"/>
      <c r="L10" s="105" t="s">
        <v>151</v>
      </c>
      <c r="M10" s="176"/>
    </row>
    <row r="11" spans="1:13" ht="20.100000000000001" customHeight="1" x14ac:dyDescent="0.2">
      <c r="A11" s="147" t="s">
        <v>165</v>
      </c>
      <c r="B11" s="148"/>
      <c r="C11" s="149"/>
      <c r="D11" s="149"/>
      <c r="E11" s="149"/>
      <c r="F11" s="150"/>
      <c r="G11" s="90" t="s">
        <v>174</v>
      </c>
      <c r="H11" s="163">
        <v>2021</v>
      </c>
      <c r="I11" s="164"/>
      <c r="K11" s="165"/>
      <c r="L11" s="106"/>
      <c r="M11" s="106"/>
    </row>
    <row r="12" spans="1:13" ht="19.5" customHeight="1" x14ac:dyDescent="0.2">
      <c r="A12" s="166" t="s">
        <v>152</v>
      </c>
      <c r="B12" s="167"/>
      <c r="C12" s="167"/>
      <c r="D12" s="167"/>
      <c r="E12" s="167"/>
      <c r="F12" s="167"/>
      <c r="G12" s="167"/>
      <c r="H12" s="167"/>
      <c r="I12" s="168"/>
      <c r="K12" s="162"/>
      <c r="L12" s="106"/>
      <c r="M12" s="162"/>
    </row>
    <row r="13" spans="1:13" ht="20.100000000000001" customHeight="1" x14ac:dyDescent="0.2">
      <c r="A13" s="155" t="s">
        <v>153</v>
      </c>
      <c r="B13" s="155"/>
      <c r="C13" s="155"/>
      <c r="D13" s="155" t="s">
        <v>154</v>
      </c>
      <c r="E13" s="155"/>
      <c r="F13" s="155"/>
      <c r="G13" s="155" t="s">
        <v>161</v>
      </c>
      <c r="H13" s="155"/>
      <c r="I13" s="155"/>
      <c r="K13" s="162"/>
      <c r="L13" s="106"/>
      <c r="M13" s="162"/>
    </row>
    <row r="14" spans="1:13" ht="20.100000000000001" customHeight="1" x14ac:dyDescent="0.2">
      <c r="A14" s="159" t="s">
        <v>574</v>
      </c>
      <c r="B14" s="159"/>
      <c r="C14" s="159"/>
      <c r="D14" s="159" t="s">
        <v>575</v>
      </c>
      <c r="E14" s="159"/>
      <c r="F14" s="159"/>
      <c r="G14" s="159" t="s">
        <v>578</v>
      </c>
      <c r="H14" s="159"/>
      <c r="I14" s="159"/>
      <c r="K14" s="162"/>
      <c r="L14" s="106"/>
      <c r="M14" s="162"/>
    </row>
    <row r="15" spans="1:13" ht="20.100000000000001" customHeight="1" x14ac:dyDescent="0.2">
      <c r="A15" s="159" t="s">
        <v>564</v>
      </c>
      <c r="B15" s="159"/>
      <c r="C15" s="159"/>
      <c r="D15" s="159" t="s">
        <v>576</v>
      </c>
      <c r="E15" s="159"/>
      <c r="F15" s="159"/>
      <c r="G15" s="159" t="s">
        <v>579</v>
      </c>
      <c r="H15" s="159"/>
      <c r="I15" s="159"/>
      <c r="K15" s="162"/>
      <c r="L15" s="106"/>
      <c r="M15" s="106"/>
    </row>
    <row r="16" spans="1:13" ht="20.100000000000001" customHeight="1" x14ac:dyDescent="0.2">
      <c r="A16" s="159" t="s">
        <v>577</v>
      </c>
      <c r="B16" s="159"/>
      <c r="C16" s="159"/>
      <c r="D16" s="159" t="s">
        <v>565</v>
      </c>
      <c r="E16" s="159"/>
      <c r="F16" s="159"/>
      <c r="G16" s="159" t="s">
        <v>580</v>
      </c>
      <c r="H16" s="159"/>
      <c r="I16" s="159"/>
      <c r="K16" s="162"/>
      <c r="L16" s="106"/>
      <c r="M16" s="106"/>
    </row>
    <row r="17" spans="1:13" ht="20.100000000000001" customHeight="1" x14ac:dyDescent="0.2">
      <c r="A17" s="159" t="s">
        <v>569</v>
      </c>
      <c r="B17" s="159"/>
      <c r="C17" s="159"/>
      <c r="D17" s="159" t="s">
        <v>565</v>
      </c>
      <c r="E17" s="159"/>
      <c r="F17" s="159"/>
      <c r="G17" s="159" t="s">
        <v>581</v>
      </c>
      <c r="H17" s="159"/>
      <c r="I17" s="159"/>
      <c r="K17" s="162"/>
      <c r="L17" s="106"/>
      <c r="M17" s="106"/>
    </row>
    <row r="18" spans="1:13" ht="20.100000000000001" customHeight="1" x14ac:dyDescent="0.2">
      <c r="A18" s="159" t="s">
        <v>571</v>
      </c>
      <c r="B18" s="159"/>
      <c r="C18" s="159"/>
      <c r="D18" s="159" t="s">
        <v>576</v>
      </c>
      <c r="E18" s="159"/>
      <c r="F18" s="159"/>
      <c r="G18" s="159" t="s">
        <v>582</v>
      </c>
      <c r="H18" s="159"/>
      <c r="I18" s="159"/>
      <c r="K18" s="161"/>
      <c r="L18" s="106"/>
      <c r="M18" s="106"/>
    </row>
    <row r="19" spans="1:13" ht="20.100000000000001" customHeight="1" x14ac:dyDescent="0.2">
      <c r="A19" s="159" t="s">
        <v>572</v>
      </c>
      <c r="B19" s="159"/>
      <c r="C19" s="159"/>
      <c r="D19" s="159" t="s">
        <v>565</v>
      </c>
      <c r="E19" s="159"/>
      <c r="F19" s="159"/>
      <c r="G19" s="159" t="s">
        <v>583</v>
      </c>
      <c r="H19" s="159"/>
      <c r="I19" s="159"/>
      <c r="K19" s="162"/>
      <c r="L19" s="106"/>
      <c r="M19" s="106"/>
    </row>
    <row r="20" spans="1:13" ht="20.100000000000001" customHeight="1" x14ac:dyDescent="0.2">
      <c r="A20" s="159"/>
      <c r="B20" s="159"/>
      <c r="C20" s="159"/>
      <c r="D20" s="159"/>
      <c r="E20" s="159"/>
      <c r="F20" s="159"/>
      <c r="G20" s="159"/>
      <c r="H20" s="159"/>
      <c r="I20" s="159"/>
      <c r="K20" s="162"/>
      <c r="L20" s="106"/>
      <c r="M20" s="106"/>
    </row>
    <row r="21" spans="1:13" ht="20.100000000000001" customHeight="1" x14ac:dyDescent="0.2">
      <c r="A21" s="159"/>
      <c r="B21" s="159"/>
      <c r="C21" s="159"/>
      <c r="D21" s="159"/>
      <c r="E21" s="159"/>
      <c r="F21" s="159"/>
      <c r="G21" s="159"/>
      <c r="H21" s="159"/>
      <c r="I21" s="159"/>
      <c r="K21" s="162"/>
      <c r="L21" s="106"/>
      <c r="M21" s="107"/>
    </row>
    <row r="22" spans="1:13" ht="20.100000000000001" customHeight="1" x14ac:dyDescent="0.2">
      <c r="A22" s="159"/>
      <c r="B22" s="159"/>
      <c r="C22" s="159"/>
      <c r="D22" s="159"/>
      <c r="E22" s="159"/>
      <c r="F22" s="159"/>
      <c r="G22" s="159"/>
      <c r="H22" s="159"/>
      <c r="I22" s="159"/>
    </row>
    <row r="23" spans="1:13" s="21" customFormat="1" ht="20.25" x14ac:dyDescent="0.3">
      <c r="A23" s="160"/>
      <c r="B23" s="160"/>
      <c r="C23" s="160"/>
      <c r="D23" s="160"/>
      <c r="E23" s="160"/>
      <c r="F23" s="160"/>
      <c r="G23" s="160"/>
      <c r="H23" s="160"/>
      <c r="I23" s="160"/>
      <c r="K23" s="153"/>
      <c r="L23" s="153"/>
      <c r="M23" s="22"/>
    </row>
    <row r="24" spans="1:13" ht="30" customHeight="1" x14ac:dyDescent="0.2">
      <c r="A24" s="154" t="s">
        <v>155</v>
      </c>
      <c r="B24" s="154"/>
      <c r="C24" s="154"/>
      <c r="D24" s="154"/>
      <c r="E24" s="154"/>
      <c r="F24" s="154"/>
      <c r="G24" s="154"/>
      <c r="H24" s="154"/>
      <c r="I24" s="154"/>
      <c r="K24" s="23"/>
      <c r="L24" s="23"/>
    </row>
    <row r="25" spans="1:13" ht="33.75" customHeight="1" x14ac:dyDescent="0.2">
      <c r="A25" s="155" t="s">
        <v>153</v>
      </c>
      <c r="B25" s="155"/>
      <c r="C25" s="155"/>
      <c r="D25" s="155" t="s">
        <v>154</v>
      </c>
      <c r="E25" s="155"/>
      <c r="F25" s="155"/>
      <c r="G25" s="155" t="s">
        <v>23</v>
      </c>
      <c r="H25" s="155"/>
      <c r="I25" s="155"/>
      <c r="K25" s="24"/>
      <c r="L25" s="25"/>
      <c r="M25" s="20" t="s">
        <v>156</v>
      </c>
    </row>
    <row r="26" spans="1:13" ht="20.100000000000001" customHeight="1" x14ac:dyDescent="0.2">
      <c r="A26" s="159" t="s">
        <v>561</v>
      </c>
      <c r="B26" s="159"/>
      <c r="C26" s="159"/>
      <c r="D26" s="159" t="s">
        <v>563</v>
      </c>
      <c r="E26" s="159"/>
      <c r="F26" s="159"/>
      <c r="G26" s="159" t="s">
        <v>562</v>
      </c>
      <c r="H26" s="159"/>
      <c r="I26" s="159"/>
      <c r="K26" s="24"/>
      <c r="L26" s="25"/>
    </row>
    <row r="27" spans="1:13" ht="20.100000000000001" customHeight="1" x14ac:dyDescent="0.2">
      <c r="A27" s="159" t="s">
        <v>564</v>
      </c>
      <c r="B27" s="159"/>
      <c r="C27" s="159"/>
      <c r="D27" s="159" t="s">
        <v>565</v>
      </c>
      <c r="E27" s="159"/>
      <c r="F27" s="159"/>
      <c r="G27" s="159" t="s">
        <v>566</v>
      </c>
      <c r="H27" s="159"/>
      <c r="I27" s="159"/>
      <c r="K27" s="24"/>
      <c r="L27" s="26"/>
    </row>
    <row r="28" spans="1:13" ht="20.100000000000001" customHeight="1" x14ac:dyDescent="0.2">
      <c r="A28" s="159" t="s">
        <v>567</v>
      </c>
      <c r="B28" s="159"/>
      <c r="C28" s="159"/>
      <c r="D28" s="159" t="s">
        <v>565</v>
      </c>
      <c r="E28" s="159"/>
      <c r="F28" s="159"/>
      <c r="G28" s="159" t="s">
        <v>568</v>
      </c>
      <c r="H28" s="159"/>
      <c r="I28" s="159"/>
      <c r="K28" s="24"/>
      <c r="L28" s="26"/>
    </row>
    <row r="29" spans="1:13" ht="20.100000000000001" customHeight="1" x14ac:dyDescent="0.2">
      <c r="A29" s="159" t="s">
        <v>569</v>
      </c>
      <c r="B29" s="159"/>
      <c r="C29" s="159"/>
      <c r="D29" s="159" t="s">
        <v>565</v>
      </c>
      <c r="E29" s="159"/>
      <c r="F29" s="159"/>
      <c r="G29" s="159" t="s">
        <v>570</v>
      </c>
      <c r="H29" s="159"/>
      <c r="I29" s="159"/>
      <c r="K29" s="24"/>
      <c r="L29" s="25"/>
    </row>
    <row r="30" spans="1:13" ht="20.100000000000001" customHeight="1" x14ac:dyDescent="0.2">
      <c r="A30" s="159" t="s">
        <v>571</v>
      </c>
      <c r="B30" s="159"/>
      <c r="C30" s="159"/>
      <c r="D30" s="159" t="s">
        <v>565</v>
      </c>
      <c r="E30" s="159"/>
      <c r="F30" s="159"/>
      <c r="G30" s="159" t="s">
        <v>566</v>
      </c>
      <c r="H30" s="159"/>
      <c r="I30" s="159"/>
      <c r="K30" s="24"/>
      <c r="L30" s="26"/>
    </row>
    <row r="31" spans="1:13" ht="20.100000000000001" customHeight="1" x14ac:dyDescent="0.2">
      <c r="A31" s="159" t="s">
        <v>572</v>
      </c>
      <c r="B31" s="159"/>
      <c r="C31" s="159"/>
      <c r="D31" s="159" t="s">
        <v>565</v>
      </c>
      <c r="E31" s="159"/>
      <c r="F31" s="159"/>
      <c r="G31" s="159" t="s">
        <v>573</v>
      </c>
      <c r="H31" s="159"/>
      <c r="I31" s="159"/>
      <c r="K31" s="24"/>
      <c r="L31" s="27"/>
    </row>
    <row r="32" spans="1:13" ht="20.100000000000001" customHeight="1" x14ac:dyDescent="0.2">
      <c r="A32" s="159"/>
      <c r="B32" s="159"/>
      <c r="C32" s="159"/>
      <c r="D32" s="159"/>
      <c r="E32" s="159"/>
      <c r="F32" s="159"/>
      <c r="G32" s="159"/>
      <c r="H32" s="159"/>
      <c r="I32" s="159"/>
      <c r="K32" s="156"/>
      <c r="L32" s="25"/>
    </row>
    <row r="33" spans="11:12" ht="15" x14ac:dyDescent="0.2">
      <c r="K33" s="156"/>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57" t="s">
        <v>29</v>
      </c>
      <c r="B65526" s="157"/>
      <c r="C65526" s="157"/>
      <c r="D65526" s="157"/>
      <c r="E65526" s="157"/>
    </row>
    <row r="65527" spans="1:5" x14ac:dyDescent="0.2">
      <c r="A65527" s="158" t="s">
        <v>30</v>
      </c>
      <c r="B65527" s="158"/>
      <c r="C65527" s="158"/>
      <c r="D65527" s="158"/>
      <c r="E65527" s="158"/>
    </row>
    <row r="65528" spans="1:5" x14ac:dyDescent="0.2">
      <c r="A65528" s="158" t="s">
        <v>31</v>
      </c>
      <c r="B65528" s="158"/>
      <c r="C65528" s="158"/>
      <c r="D65528" s="158"/>
      <c r="E65528" s="158"/>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xr:uid="{AB179C33-245F-4596-8F71-209F8C9F1A9D}"/>
    <hyperlink ref="A65527" r:id="rId2" xr:uid="{BD23238A-2B83-47F5-93F8-19FE03E01838}"/>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D39D5-3288-4BD0-B6E0-B104922ABC8D}">
  <sheetPr codeName="Hoja21"/>
  <dimension ref="A1:X65532"/>
  <sheetViews>
    <sheetView showGridLines="0" tabSelected="1" topLeftCell="L129" zoomScaleNormal="100" workbookViewId="0">
      <selection activeCell="Q141" sqref="Q141"/>
    </sheetView>
  </sheetViews>
  <sheetFormatPr defaultColWidth="11.42578125" defaultRowHeight="14.25" x14ac:dyDescent="0.2"/>
  <cols>
    <col min="1" max="1" width="0.42578125" style="30" customWidth="1"/>
    <col min="2" max="2" width="1.42578125" style="30" customWidth="1"/>
    <col min="3" max="3" width="44.7109375" style="30" customWidth="1"/>
    <col min="4" max="4" width="11.7109375" style="74" customWidth="1"/>
    <col min="5" max="6" width="33.7109375" style="60" customWidth="1"/>
    <col min="7" max="7" width="11.7109375" style="74" customWidth="1"/>
    <col min="8" max="9" width="33.7109375" style="60" customWidth="1"/>
    <col min="10" max="10" width="11.7109375" style="74" customWidth="1"/>
    <col min="11" max="12" width="33.7109375" style="60" customWidth="1"/>
    <col min="13" max="13" width="11.7109375" style="74" customWidth="1"/>
    <col min="14" max="15" width="33.7109375" style="60" customWidth="1"/>
    <col min="16" max="16" width="11.7109375" style="74" customWidth="1"/>
    <col min="17" max="18" width="33.7109375" style="60" customWidth="1"/>
    <col min="19" max="19" width="23.42578125" style="30" hidden="1" customWidth="1"/>
    <col min="20" max="20" width="26" style="30" hidden="1" customWidth="1"/>
    <col min="21" max="21" width="22.42578125" style="30" hidden="1" customWidth="1"/>
    <col min="22" max="22" width="11.42578125" style="30"/>
    <col min="23" max="23" width="42.140625" style="30" customWidth="1"/>
    <col min="24" max="24" width="74.42578125" style="30" customWidth="1"/>
    <col min="25" max="25" width="13" style="30" customWidth="1"/>
    <col min="26" max="27" width="11.42578125" style="30" customWidth="1"/>
    <col min="28" max="16384" width="11.42578125" style="30"/>
  </cols>
  <sheetData>
    <row r="1" spans="1:24" ht="33" customHeight="1" x14ac:dyDescent="0.2">
      <c r="B1" s="198" t="s">
        <v>124</v>
      </c>
      <c r="C1" s="198"/>
      <c r="D1" s="198"/>
      <c r="E1" s="198"/>
      <c r="F1" s="198"/>
      <c r="G1" s="198"/>
      <c r="H1" s="198"/>
      <c r="I1" s="198"/>
      <c r="J1" s="199"/>
      <c r="K1" s="199"/>
      <c r="L1" s="29"/>
      <c r="M1" s="29"/>
      <c r="N1" s="29"/>
      <c r="O1" s="29"/>
      <c r="P1" s="29"/>
      <c r="Q1" s="29"/>
      <c r="R1" s="29"/>
    </row>
    <row r="2" spans="1:24" ht="15.75" customHeight="1" x14ac:dyDescent="0.2">
      <c r="B2" s="200" t="s">
        <v>27</v>
      </c>
      <c r="C2" s="200"/>
      <c r="D2" s="250" t="s">
        <v>181</v>
      </c>
      <c r="E2" s="250"/>
      <c r="F2" s="250"/>
      <c r="G2" s="251" t="s">
        <v>340</v>
      </c>
      <c r="H2" s="251"/>
      <c r="I2" s="251"/>
      <c r="J2" s="252" t="s">
        <v>434</v>
      </c>
      <c r="K2" s="252"/>
      <c r="L2" s="252"/>
      <c r="M2" s="188" t="s">
        <v>534</v>
      </c>
      <c r="N2" s="188"/>
      <c r="O2" s="188"/>
      <c r="P2" s="188" t="s">
        <v>730</v>
      </c>
      <c r="Q2" s="188"/>
      <c r="R2" s="188"/>
      <c r="V2" s="188" t="s">
        <v>753</v>
      </c>
      <c r="W2" s="188"/>
      <c r="X2" s="188"/>
    </row>
    <row r="3" spans="1:24" ht="15" customHeight="1" x14ac:dyDescent="0.2">
      <c r="B3" s="200"/>
      <c r="C3" s="200"/>
      <c r="D3" s="228" t="s">
        <v>34</v>
      </c>
      <c r="E3" s="227" t="s">
        <v>122</v>
      </c>
      <c r="F3" s="227" t="s">
        <v>125</v>
      </c>
      <c r="G3" s="189" t="s">
        <v>34</v>
      </c>
      <c r="H3" s="227" t="s">
        <v>122</v>
      </c>
      <c r="I3" s="227" t="s">
        <v>125</v>
      </c>
      <c r="J3" s="189" t="s">
        <v>34</v>
      </c>
      <c r="K3" s="191" t="s">
        <v>122</v>
      </c>
      <c r="L3" s="193" t="s">
        <v>125</v>
      </c>
      <c r="M3" s="189" t="s">
        <v>34</v>
      </c>
      <c r="N3" s="191" t="s">
        <v>122</v>
      </c>
      <c r="O3" s="193" t="s">
        <v>125</v>
      </c>
      <c r="P3" s="189" t="s">
        <v>34</v>
      </c>
      <c r="Q3" s="191" t="s">
        <v>122</v>
      </c>
      <c r="R3" s="193" t="s">
        <v>125</v>
      </c>
      <c r="V3" s="189" t="s">
        <v>34</v>
      </c>
      <c r="W3" s="191" t="s">
        <v>122</v>
      </c>
      <c r="X3" s="193" t="s">
        <v>125</v>
      </c>
    </row>
    <row r="4" spans="1:24" ht="15.75" customHeight="1" x14ac:dyDescent="0.2">
      <c r="B4" s="200"/>
      <c r="C4" s="200"/>
      <c r="D4" s="229"/>
      <c r="E4" s="193"/>
      <c r="F4" s="193"/>
      <c r="G4" s="190"/>
      <c r="H4" s="193"/>
      <c r="I4" s="193"/>
      <c r="J4" s="190"/>
      <c r="K4" s="192"/>
      <c r="L4" s="194"/>
      <c r="M4" s="190"/>
      <c r="N4" s="192"/>
      <c r="O4" s="194"/>
      <c r="P4" s="190"/>
      <c r="Q4" s="192"/>
      <c r="R4" s="194"/>
      <c r="V4" s="190"/>
      <c r="W4" s="192"/>
      <c r="X4" s="194"/>
    </row>
    <row r="5" spans="1:24" ht="15.75" x14ac:dyDescent="0.2">
      <c r="B5" s="200"/>
      <c r="C5" s="200"/>
      <c r="D5" s="31"/>
      <c r="E5" s="32"/>
      <c r="F5" s="32"/>
      <c r="G5" s="33"/>
      <c r="H5" s="34"/>
      <c r="I5" s="34"/>
      <c r="J5" s="33"/>
      <c r="K5" s="35"/>
      <c r="L5" s="34"/>
      <c r="M5" s="33"/>
      <c r="N5" s="35"/>
      <c r="O5" s="34"/>
      <c r="P5" s="33"/>
      <c r="Q5" s="35"/>
      <c r="R5" s="34"/>
      <c r="V5" s="33"/>
      <c r="W5" s="35"/>
      <c r="X5" s="34"/>
    </row>
    <row r="6" spans="1:24" ht="15" x14ac:dyDescent="0.2">
      <c r="A6" s="253"/>
      <c r="B6" s="221"/>
      <c r="C6" s="118" t="s">
        <v>73</v>
      </c>
      <c r="D6" s="36"/>
      <c r="E6" s="36"/>
      <c r="F6" s="36"/>
      <c r="G6" s="36"/>
      <c r="H6" s="36"/>
      <c r="I6" s="36"/>
      <c r="J6" s="36"/>
      <c r="K6" s="36"/>
      <c r="L6" s="37"/>
      <c r="M6" s="36"/>
      <c r="N6" s="36"/>
      <c r="O6" s="37"/>
      <c r="P6" s="36"/>
      <c r="Q6" s="36"/>
      <c r="R6" s="37"/>
      <c r="V6" s="36"/>
      <c r="W6" s="36"/>
      <c r="X6" s="37"/>
    </row>
    <row r="7" spans="1:24" ht="39.950000000000003" customHeight="1" x14ac:dyDescent="0.2">
      <c r="A7" s="253"/>
      <c r="B7" s="222"/>
      <c r="C7" s="38" t="s">
        <v>33</v>
      </c>
      <c r="D7" s="76">
        <v>3</v>
      </c>
      <c r="E7" s="108" t="s">
        <v>585</v>
      </c>
      <c r="F7" s="108" t="s">
        <v>180</v>
      </c>
      <c r="G7" s="112">
        <v>3</v>
      </c>
      <c r="H7" s="119" t="s">
        <v>378</v>
      </c>
      <c r="I7" s="119" t="s">
        <v>180</v>
      </c>
      <c r="J7" s="114">
        <v>3</v>
      </c>
      <c r="K7" s="120" t="s">
        <v>435</v>
      </c>
      <c r="L7" s="110" t="s">
        <v>437</v>
      </c>
      <c r="M7" s="116">
        <v>3</v>
      </c>
      <c r="N7" s="121" t="s">
        <v>586</v>
      </c>
      <c r="O7" s="111" t="s">
        <v>587</v>
      </c>
      <c r="P7" s="116">
        <v>3</v>
      </c>
      <c r="Q7" s="121" t="s">
        <v>586</v>
      </c>
      <c r="R7" s="111" t="s">
        <v>587</v>
      </c>
      <c r="S7" s="30">
        <f>COUNTIF(G7:G10,"1")</f>
        <v>0</v>
      </c>
      <c r="T7" s="30">
        <f>COUNTIF(J7:J10,"1")</f>
        <v>0</v>
      </c>
      <c r="U7" s="30">
        <f>COUNTIF(M7:M10,"1")</f>
        <v>0</v>
      </c>
      <c r="V7" s="116">
        <v>3</v>
      </c>
      <c r="W7" s="121" t="s">
        <v>754</v>
      </c>
      <c r="X7" s="111" t="s">
        <v>755</v>
      </c>
    </row>
    <row r="8" spans="1:24" ht="39.950000000000003" customHeight="1" x14ac:dyDescent="0.2">
      <c r="A8" s="253"/>
      <c r="B8" s="222"/>
      <c r="C8" s="39" t="s">
        <v>35</v>
      </c>
      <c r="D8" s="76">
        <v>3</v>
      </c>
      <c r="E8" s="108" t="s">
        <v>182</v>
      </c>
      <c r="F8" s="108" t="s">
        <v>183</v>
      </c>
      <c r="G8" s="112">
        <v>3</v>
      </c>
      <c r="H8" s="122" t="s">
        <v>377</v>
      </c>
      <c r="I8" s="119" t="s">
        <v>183</v>
      </c>
      <c r="J8" s="114">
        <v>3</v>
      </c>
      <c r="K8" s="123" t="s">
        <v>436</v>
      </c>
      <c r="L8" s="110" t="s">
        <v>438</v>
      </c>
      <c r="M8" s="116">
        <v>3</v>
      </c>
      <c r="N8" s="124" t="s">
        <v>588</v>
      </c>
      <c r="O8" s="111" t="s">
        <v>589</v>
      </c>
      <c r="P8" s="116">
        <v>3</v>
      </c>
      <c r="Q8" s="124" t="s">
        <v>588</v>
      </c>
      <c r="R8" s="111" t="s">
        <v>589</v>
      </c>
      <c r="S8" s="30">
        <f>COUNTIF(G7:G10,"2")</f>
        <v>0</v>
      </c>
      <c r="T8" s="30">
        <f>COUNTIF(J7:J10,"2")</f>
        <v>0</v>
      </c>
      <c r="U8" s="30">
        <f>COUNTIF(M7:M10,"2")</f>
        <v>0</v>
      </c>
      <c r="V8" s="116">
        <v>3</v>
      </c>
      <c r="W8" s="124" t="s">
        <v>588</v>
      </c>
      <c r="X8" s="111" t="s">
        <v>589</v>
      </c>
    </row>
    <row r="9" spans="1:24" ht="39.950000000000003" customHeight="1" x14ac:dyDescent="0.2">
      <c r="A9" s="253"/>
      <c r="B9" s="222"/>
      <c r="C9" s="40" t="s">
        <v>36</v>
      </c>
      <c r="D9" s="76">
        <v>3</v>
      </c>
      <c r="E9" s="108" t="s">
        <v>184</v>
      </c>
      <c r="F9" s="108" t="s">
        <v>185</v>
      </c>
      <c r="G9" s="112">
        <v>3</v>
      </c>
      <c r="H9" s="122" t="s">
        <v>379</v>
      </c>
      <c r="I9" s="119" t="s">
        <v>185</v>
      </c>
      <c r="J9" s="114">
        <v>3</v>
      </c>
      <c r="K9" s="123" t="s">
        <v>439</v>
      </c>
      <c r="L9" s="110" t="s">
        <v>440</v>
      </c>
      <c r="M9" s="116">
        <v>3</v>
      </c>
      <c r="N9" s="124" t="s">
        <v>590</v>
      </c>
      <c r="O9" s="111" t="s">
        <v>591</v>
      </c>
      <c r="P9" s="116">
        <v>3</v>
      </c>
      <c r="Q9" s="124" t="s">
        <v>590</v>
      </c>
      <c r="R9" s="111" t="s">
        <v>591</v>
      </c>
      <c r="S9" s="30">
        <f>COUNTIF(G7:G10,"3")</f>
        <v>4</v>
      </c>
      <c r="T9" s="30">
        <f>COUNTIF(J7:J10,"3")</f>
        <v>4</v>
      </c>
      <c r="U9" s="30">
        <f>COUNTIF(M7:M10,"3")</f>
        <v>4</v>
      </c>
      <c r="V9" s="116">
        <v>3</v>
      </c>
      <c r="W9" s="124" t="s">
        <v>590</v>
      </c>
      <c r="X9" s="111" t="s">
        <v>591</v>
      </c>
    </row>
    <row r="10" spans="1:24" ht="39.950000000000003" customHeight="1" x14ac:dyDescent="0.2">
      <c r="A10" s="253"/>
      <c r="B10" s="223"/>
      <c r="C10" s="40" t="s">
        <v>37</v>
      </c>
      <c r="D10" s="76">
        <v>3</v>
      </c>
      <c r="E10" s="108" t="s">
        <v>186</v>
      </c>
      <c r="F10" s="108" t="s">
        <v>187</v>
      </c>
      <c r="G10" s="112">
        <v>3</v>
      </c>
      <c r="H10" s="122" t="s">
        <v>380</v>
      </c>
      <c r="I10" s="119" t="s">
        <v>441</v>
      </c>
      <c r="J10" s="114">
        <v>3</v>
      </c>
      <c r="K10" s="123" t="s">
        <v>186</v>
      </c>
      <c r="L10" s="110" t="s">
        <v>442</v>
      </c>
      <c r="M10" s="116">
        <v>3</v>
      </c>
      <c r="N10" s="124" t="s">
        <v>592</v>
      </c>
      <c r="O10" s="111" t="s">
        <v>593</v>
      </c>
      <c r="P10" s="116">
        <v>3</v>
      </c>
      <c r="Q10" s="124" t="s">
        <v>592</v>
      </c>
      <c r="R10" s="111" t="s">
        <v>593</v>
      </c>
      <c r="S10" s="30">
        <f>COUNTIF(G7:G10,"4")</f>
        <v>0</v>
      </c>
      <c r="T10" s="30">
        <f>COUNTIF(J7:J10,"4")</f>
        <v>0</v>
      </c>
      <c r="U10" s="30">
        <f>COUNTIF(M7:M10,"4")</f>
        <v>0</v>
      </c>
      <c r="V10" s="116">
        <v>3</v>
      </c>
      <c r="W10" s="124" t="s">
        <v>592</v>
      </c>
      <c r="X10" s="111" t="s">
        <v>593</v>
      </c>
    </row>
    <row r="11" spans="1:24" ht="6" customHeight="1" x14ac:dyDescent="0.25">
      <c r="B11" s="212"/>
      <c r="C11" s="213"/>
      <c r="D11" s="213"/>
      <c r="E11" s="213"/>
      <c r="F11" s="213"/>
      <c r="G11" s="213"/>
      <c r="H11" s="213"/>
      <c r="I11" s="213"/>
      <c r="J11" s="213"/>
      <c r="K11" s="214"/>
      <c r="L11" s="41"/>
      <c r="M11" s="115"/>
      <c r="N11" s="41"/>
      <c r="O11" s="41"/>
      <c r="P11" s="115"/>
      <c r="Q11" s="41"/>
      <c r="R11" s="41"/>
      <c r="S11" s="30">
        <f>COUNTIF(D7:D10,"3")</f>
        <v>4</v>
      </c>
    </row>
    <row r="12" spans="1:24" ht="18.75" x14ac:dyDescent="0.2">
      <c r="A12" s="253"/>
      <c r="B12" s="209"/>
      <c r="C12" s="42" t="s">
        <v>72</v>
      </c>
      <c r="D12" s="43"/>
      <c r="E12" s="43"/>
      <c r="F12" s="43"/>
      <c r="G12" s="43"/>
      <c r="H12" s="43"/>
      <c r="I12" s="43"/>
      <c r="J12" s="43"/>
      <c r="K12" s="44"/>
      <c r="L12" s="45"/>
      <c r="M12" s="43"/>
      <c r="N12" s="44"/>
      <c r="O12" s="45"/>
      <c r="P12" s="43"/>
      <c r="Q12" s="44"/>
      <c r="R12" s="45"/>
      <c r="V12" s="43"/>
      <c r="W12" s="44"/>
      <c r="X12" s="45"/>
    </row>
    <row r="13" spans="1:24" ht="39.950000000000003" customHeight="1" x14ac:dyDescent="0.2">
      <c r="A13" s="253"/>
      <c r="B13" s="210"/>
      <c r="C13" s="46" t="s">
        <v>38</v>
      </c>
      <c r="D13" s="76">
        <v>3</v>
      </c>
      <c r="E13" s="108" t="s">
        <v>189</v>
      </c>
      <c r="F13" s="108" t="s">
        <v>188</v>
      </c>
      <c r="G13" s="112">
        <v>3</v>
      </c>
      <c r="H13" s="119" t="s">
        <v>381</v>
      </c>
      <c r="I13" s="119" t="s">
        <v>383</v>
      </c>
      <c r="J13" s="114">
        <v>3</v>
      </c>
      <c r="K13" s="109" t="s">
        <v>443</v>
      </c>
      <c r="L13" s="110" t="s">
        <v>444</v>
      </c>
      <c r="M13" s="116">
        <v>3</v>
      </c>
      <c r="N13" s="20" t="s">
        <v>594</v>
      </c>
      <c r="O13" s="111" t="s">
        <v>595</v>
      </c>
      <c r="P13" s="116">
        <v>3</v>
      </c>
      <c r="Q13" s="20" t="s">
        <v>594</v>
      </c>
      <c r="R13" s="111" t="s">
        <v>595</v>
      </c>
      <c r="S13" s="30">
        <f>COUNTIF(G13:G17,"1")</f>
        <v>0</v>
      </c>
      <c r="T13" s="30">
        <f>COUNTIF(J13:J17,"1")</f>
        <v>0</v>
      </c>
      <c r="U13" s="30">
        <f>COUNTIF(M13:M17,"1")</f>
        <v>0</v>
      </c>
      <c r="V13" s="116">
        <v>3</v>
      </c>
      <c r="W13" s="20" t="s">
        <v>594</v>
      </c>
      <c r="X13" s="111" t="s">
        <v>595</v>
      </c>
    </row>
    <row r="14" spans="1:24" ht="39.950000000000003" customHeight="1" x14ac:dyDescent="0.2">
      <c r="A14" s="253"/>
      <c r="B14" s="210"/>
      <c r="C14" s="39" t="s">
        <v>39</v>
      </c>
      <c r="D14" s="76">
        <v>3</v>
      </c>
      <c r="E14" s="113" t="s">
        <v>190</v>
      </c>
      <c r="F14" s="108" t="s">
        <v>191</v>
      </c>
      <c r="G14" s="112">
        <v>3</v>
      </c>
      <c r="H14" s="122" t="s">
        <v>382</v>
      </c>
      <c r="I14" s="119" t="s">
        <v>191</v>
      </c>
      <c r="J14" s="114">
        <v>3</v>
      </c>
      <c r="K14" s="110" t="s">
        <v>445</v>
      </c>
      <c r="L14" s="110" t="s">
        <v>446</v>
      </c>
      <c r="M14" s="116">
        <v>3</v>
      </c>
      <c r="N14" s="20" t="s">
        <v>596</v>
      </c>
      <c r="O14" s="111" t="s">
        <v>597</v>
      </c>
      <c r="P14" s="116">
        <v>3</v>
      </c>
      <c r="Q14" s="20" t="s">
        <v>596</v>
      </c>
      <c r="R14" s="111" t="s">
        <v>597</v>
      </c>
      <c r="S14" s="30">
        <f>COUNTIF(G13:G17,"2")</f>
        <v>0</v>
      </c>
      <c r="T14" s="30">
        <f>COUNTIF(J13:J17,"2")</f>
        <v>0</v>
      </c>
      <c r="U14" s="30">
        <f>COUNTIF(M13:M17,"2")</f>
        <v>0</v>
      </c>
      <c r="V14" s="116">
        <v>3</v>
      </c>
      <c r="W14" s="20" t="s">
        <v>596</v>
      </c>
      <c r="X14" s="111" t="s">
        <v>597</v>
      </c>
    </row>
    <row r="15" spans="1:24" ht="39.950000000000003" customHeight="1" x14ac:dyDescent="0.2">
      <c r="A15" s="253"/>
      <c r="B15" s="210"/>
      <c r="C15" s="39" t="s">
        <v>40</v>
      </c>
      <c r="D15" s="76">
        <v>3</v>
      </c>
      <c r="E15" s="113" t="s">
        <v>192</v>
      </c>
      <c r="F15" s="108" t="s">
        <v>193</v>
      </c>
      <c r="G15" s="112">
        <v>3</v>
      </c>
      <c r="H15" s="122" t="s">
        <v>384</v>
      </c>
      <c r="I15" s="119" t="s">
        <v>193</v>
      </c>
      <c r="J15" s="114">
        <v>3</v>
      </c>
      <c r="K15" s="110" t="s">
        <v>447</v>
      </c>
      <c r="L15" s="110" t="s">
        <v>599</v>
      </c>
      <c r="M15" s="116">
        <v>3</v>
      </c>
      <c r="N15" s="111" t="s">
        <v>598</v>
      </c>
      <c r="O15" s="111" t="s">
        <v>599</v>
      </c>
      <c r="P15" s="116">
        <v>3</v>
      </c>
      <c r="Q15" s="111" t="s">
        <v>598</v>
      </c>
      <c r="R15" s="111" t="s">
        <v>599</v>
      </c>
      <c r="S15" s="30">
        <f>COUNTIF(G13:G17,"3")</f>
        <v>5</v>
      </c>
      <c r="T15" s="30">
        <f>COUNTIF(J13:J17,"3")</f>
        <v>5</v>
      </c>
      <c r="U15" s="30">
        <f>COUNTIF(M13:M17,"3")</f>
        <v>5</v>
      </c>
      <c r="V15" s="116">
        <v>3</v>
      </c>
      <c r="W15" s="111" t="s">
        <v>598</v>
      </c>
      <c r="X15" s="111" t="s">
        <v>599</v>
      </c>
    </row>
    <row r="16" spans="1:24" ht="39.950000000000003" customHeight="1" x14ac:dyDescent="0.2">
      <c r="A16" s="253"/>
      <c r="B16" s="210"/>
      <c r="C16" s="40" t="s">
        <v>41</v>
      </c>
      <c r="D16" s="76">
        <v>3</v>
      </c>
      <c r="E16" s="113" t="s">
        <v>197</v>
      </c>
      <c r="F16" s="108" t="s">
        <v>194</v>
      </c>
      <c r="G16" s="112">
        <v>3</v>
      </c>
      <c r="H16" s="122" t="s">
        <v>385</v>
      </c>
      <c r="I16" s="119" t="s">
        <v>386</v>
      </c>
      <c r="J16" s="114">
        <v>3</v>
      </c>
      <c r="K16" s="110" t="s">
        <v>448</v>
      </c>
      <c r="L16" s="110" t="s">
        <v>449</v>
      </c>
      <c r="M16" s="116">
        <v>3</v>
      </c>
      <c r="N16" s="20" t="s">
        <v>600</v>
      </c>
      <c r="O16" s="111" t="s">
        <v>449</v>
      </c>
      <c r="P16" s="116">
        <v>3</v>
      </c>
      <c r="Q16" s="20" t="s">
        <v>600</v>
      </c>
      <c r="R16" s="111" t="s">
        <v>449</v>
      </c>
      <c r="S16" s="30">
        <f>COUNTIF(G13:G17,"4")</f>
        <v>0</v>
      </c>
      <c r="T16" s="30">
        <f>COUNTIF(J13:J17,"4")</f>
        <v>0</v>
      </c>
      <c r="U16" s="30">
        <f>COUNTIF(M13:M17,"4")</f>
        <v>0</v>
      </c>
      <c r="V16" s="116">
        <v>3</v>
      </c>
      <c r="W16" s="20" t="s">
        <v>600</v>
      </c>
      <c r="X16" s="111" t="s">
        <v>449</v>
      </c>
    </row>
    <row r="17" spans="1:24" ht="39.950000000000003" customHeight="1" x14ac:dyDescent="0.2">
      <c r="A17" s="253"/>
      <c r="B17" s="211"/>
      <c r="C17" s="39" t="s">
        <v>42</v>
      </c>
      <c r="D17" s="76">
        <v>3</v>
      </c>
      <c r="E17" s="113" t="s">
        <v>195</v>
      </c>
      <c r="F17" s="108" t="s">
        <v>196</v>
      </c>
      <c r="G17" s="112">
        <v>3</v>
      </c>
      <c r="H17" s="122" t="s">
        <v>387</v>
      </c>
      <c r="I17" s="119" t="s">
        <v>388</v>
      </c>
      <c r="J17" s="114">
        <v>3</v>
      </c>
      <c r="K17" s="110" t="s">
        <v>195</v>
      </c>
      <c r="L17" s="110" t="s">
        <v>388</v>
      </c>
      <c r="M17" s="116">
        <v>3</v>
      </c>
      <c r="N17" s="20" t="s">
        <v>726</v>
      </c>
      <c r="O17" s="111" t="s">
        <v>388</v>
      </c>
      <c r="P17" s="116">
        <v>3</v>
      </c>
      <c r="Q17" s="20" t="s">
        <v>726</v>
      </c>
      <c r="R17" s="111" t="s">
        <v>388</v>
      </c>
      <c r="V17" s="116">
        <v>3</v>
      </c>
      <c r="W17" s="20" t="s">
        <v>726</v>
      </c>
      <c r="X17" s="111" t="s">
        <v>388</v>
      </c>
    </row>
    <row r="18" spans="1:24" ht="7.5" customHeight="1" x14ac:dyDescent="0.25">
      <c r="B18" s="224"/>
      <c r="C18" s="225"/>
      <c r="D18" s="225"/>
      <c r="E18" s="225"/>
      <c r="F18" s="225"/>
      <c r="G18" s="225"/>
      <c r="H18" s="225"/>
      <c r="I18" s="225"/>
      <c r="J18" s="225"/>
      <c r="K18" s="226"/>
      <c r="L18" s="41"/>
      <c r="M18" s="115"/>
      <c r="N18" s="41"/>
      <c r="O18" s="41"/>
      <c r="P18" s="115"/>
      <c r="Q18" s="41"/>
      <c r="R18" s="41"/>
      <c r="V18" s="115"/>
      <c r="W18" s="136"/>
      <c r="X18" s="136"/>
    </row>
    <row r="19" spans="1:24" ht="18.75" x14ac:dyDescent="0.2">
      <c r="A19" s="253"/>
      <c r="B19" s="209"/>
      <c r="C19" s="42" t="s">
        <v>43</v>
      </c>
      <c r="D19" s="43"/>
      <c r="E19" s="43"/>
      <c r="F19" s="43"/>
      <c r="G19" s="43"/>
      <c r="H19" s="43"/>
      <c r="I19" s="43"/>
      <c r="J19" s="43"/>
      <c r="K19" s="44"/>
      <c r="L19" s="45"/>
      <c r="M19" s="43"/>
      <c r="N19" s="44"/>
      <c r="O19" s="45"/>
      <c r="P19" s="43"/>
      <c r="Q19" s="44"/>
      <c r="R19" s="45"/>
      <c r="V19" s="43"/>
      <c r="W19" s="44"/>
      <c r="X19" s="45"/>
    </row>
    <row r="20" spans="1:24" ht="39.950000000000003" customHeight="1" x14ac:dyDescent="0.2">
      <c r="A20" s="253"/>
      <c r="B20" s="247"/>
      <c r="C20" s="47" t="s">
        <v>44</v>
      </c>
      <c r="D20" s="76">
        <v>3</v>
      </c>
      <c r="E20" s="108" t="s">
        <v>198</v>
      </c>
      <c r="F20" s="108" t="s">
        <v>199</v>
      </c>
      <c r="G20" s="112">
        <v>3</v>
      </c>
      <c r="H20" s="119" t="s">
        <v>389</v>
      </c>
      <c r="I20" s="119" t="s">
        <v>390</v>
      </c>
      <c r="J20" s="114">
        <v>3</v>
      </c>
      <c r="K20" s="109" t="s">
        <v>389</v>
      </c>
      <c r="L20" s="110" t="s">
        <v>450</v>
      </c>
      <c r="M20" s="116">
        <v>3</v>
      </c>
      <c r="N20" s="20" t="s">
        <v>601</v>
      </c>
      <c r="O20" s="111" t="s">
        <v>602</v>
      </c>
      <c r="P20" s="116">
        <v>3</v>
      </c>
      <c r="Q20" s="20" t="s">
        <v>601</v>
      </c>
      <c r="R20" s="111" t="s">
        <v>602</v>
      </c>
      <c r="S20" s="30">
        <f>COUNTIF(G20:G27,"1")</f>
        <v>0</v>
      </c>
      <c r="T20" s="30">
        <f>COUNTIF(J20:J27,"1")</f>
        <v>0</v>
      </c>
      <c r="U20" s="30">
        <f>COUNTIF(M20:M27,"1")</f>
        <v>0</v>
      </c>
      <c r="V20" s="116">
        <v>3</v>
      </c>
      <c r="W20" s="20" t="s">
        <v>601</v>
      </c>
      <c r="X20" s="111" t="s">
        <v>602</v>
      </c>
    </row>
    <row r="21" spans="1:24" ht="39.950000000000003" customHeight="1" x14ac:dyDescent="0.2">
      <c r="A21" s="253"/>
      <c r="B21" s="247"/>
      <c r="C21" s="48" t="s">
        <v>45</v>
      </c>
      <c r="D21" s="76">
        <v>3</v>
      </c>
      <c r="E21" s="113" t="s">
        <v>200</v>
      </c>
      <c r="F21" s="108" t="s">
        <v>391</v>
      </c>
      <c r="G21" s="112">
        <v>3</v>
      </c>
      <c r="H21" s="122" t="s">
        <v>200</v>
      </c>
      <c r="I21" s="119" t="s">
        <v>452</v>
      </c>
      <c r="J21" s="114">
        <v>3</v>
      </c>
      <c r="K21" s="110" t="s">
        <v>451</v>
      </c>
      <c r="L21" s="110" t="s">
        <v>452</v>
      </c>
      <c r="M21" s="116">
        <v>3</v>
      </c>
      <c r="N21" s="20" t="s">
        <v>603</v>
      </c>
      <c r="O21" s="111" t="s">
        <v>452</v>
      </c>
      <c r="P21" s="116">
        <v>3</v>
      </c>
      <c r="Q21" s="20" t="s">
        <v>603</v>
      </c>
      <c r="R21" s="111" t="s">
        <v>452</v>
      </c>
      <c r="S21" s="30">
        <f>COUNTIF(G20:G27,"2")</f>
        <v>0</v>
      </c>
      <c r="T21" s="30">
        <f>COUNTIF(J20:J27,"2")</f>
        <v>0</v>
      </c>
      <c r="U21" s="30">
        <f>COUNTIF(M20:M27,"2")</f>
        <v>0</v>
      </c>
      <c r="V21" s="116">
        <v>3</v>
      </c>
      <c r="W21" s="20" t="s">
        <v>603</v>
      </c>
      <c r="X21" s="111" t="s">
        <v>452</v>
      </c>
    </row>
    <row r="22" spans="1:24" ht="39.950000000000003" customHeight="1" x14ac:dyDescent="0.2">
      <c r="A22" s="253"/>
      <c r="B22" s="247"/>
      <c r="C22" s="48" t="s">
        <v>46</v>
      </c>
      <c r="D22" s="76">
        <v>3</v>
      </c>
      <c r="E22" s="113" t="s">
        <v>201</v>
      </c>
      <c r="F22" s="108" t="s">
        <v>202</v>
      </c>
      <c r="G22" s="112">
        <v>3</v>
      </c>
      <c r="H22" s="122" t="s">
        <v>392</v>
      </c>
      <c r="I22" s="119" t="s">
        <v>202</v>
      </c>
      <c r="J22" s="114">
        <v>3</v>
      </c>
      <c r="K22" s="110" t="s">
        <v>453</v>
      </c>
      <c r="L22" s="110" t="s">
        <v>454</v>
      </c>
      <c r="M22" s="116">
        <v>3</v>
      </c>
      <c r="N22" s="20" t="s">
        <v>604</v>
      </c>
      <c r="O22" s="111" t="s">
        <v>454</v>
      </c>
      <c r="P22" s="116">
        <v>3</v>
      </c>
      <c r="Q22" s="20" t="s">
        <v>604</v>
      </c>
      <c r="R22" s="111" t="s">
        <v>454</v>
      </c>
      <c r="S22" s="30">
        <f>COUNTIF(G20:G27,"3")</f>
        <v>8</v>
      </c>
      <c r="T22" s="30">
        <f>COUNTIF(J20:J27,"3")</f>
        <v>8</v>
      </c>
      <c r="U22" s="30">
        <f>COUNTIF(M20:M27,"3")</f>
        <v>8</v>
      </c>
      <c r="V22" s="116">
        <v>3</v>
      </c>
      <c r="W22" s="20" t="s">
        <v>604</v>
      </c>
      <c r="X22" s="111" t="s">
        <v>454</v>
      </c>
    </row>
    <row r="23" spans="1:24" ht="39.950000000000003" customHeight="1" x14ac:dyDescent="0.2">
      <c r="A23" s="253"/>
      <c r="B23" s="247"/>
      <c r="C23" s="48" t="s">
        <v>47</v>
      </c>
      <c r="D23" s="76">
        <v>3</v>
      </c>
      <c r="E23" s="113" t="s">
        <v>204</v>
      </c>
      <c r="F23" s="108" t="s">
        <v>203</v>
      </c>
      <c r="G23" s="112">
        <v>3</v>
      </c>
      <c r="H23" s="122" t="s">
        <v>393</v>
      </c>
      <c r="I23" s="119" t="s">
        <v>394</v>
      </c>
      <c r="J23" s="114">
        <v>3</v>
      </c>
      <c r="K23" s="110" t="s">
        <v>455</v>
      </c>
      <c r="L23" s="110" t="s">
        <v>606</v>
      </c>
      <c r="M23" s="116">
        <v>3</v>
      </c>
      <c r="N23" s="20" t="s">
        <v>605</v>
      </c>
      <c r="O23" s="111" t="s">
        <v>607</v>
      </c>
      <c r="P23" s="116">
        <v>3</v>
      </c>
      <c r="Q23" s="20" t="s">
        <v>605</v>
      </c>
      <c r="R23" s="111" t="s">
        <v>607</v>
      </c>
      <c r="S23" s="30">
        <f>COUNTIF(G20:G27,"4")</f>
        <v>0</v>
      </c>
      <c r="T23" s="30">
        <f>COUNTIF(J20:J27,"4")</f>
        <v>0</v>
      </c>
      <c r="U23" s="30">
        <f>COUNTIF(M20:M27,"4")</f>
        <v>0</v>
      </c>
      <c r="V23" s="116">
        <v>3</v>
      </c>
      <c r="W23" s="20" t="s">
        <v>605</v>
      </c>
      <c r="X23" s="111" t="s">
        <v>607</v>
      </c>
    </row>
    <row r="24" spans="1:24" ht="39.950000000000003" customHeight="1" x14ac:dyDescent="0.2">
      <c r="A24" s="253"/>
      <c r="B24" s="247"/>
      <c r="C24" s="48" t="s">
        <v>48</v>
      </c>
      <c r="D24" s="76">
        <v>3</v>
      </c>
      <c r="E24" s="113" t="s">
        <v>205</v>
      </c>
      <c r="F24" s="108" t="s">
        <v>206</v>
      </c>
      <c r="G24" s="112">
        <v>3</v>
      </c>
      <c r="H24" s="122" t="s">
        <v>205</v>
      </c>
      <c r="I24" s="119" t="s">
        <v>206</v>
      </c>
      <c r="J24" s="114">
        <v>3</v>
      </c>
      <c r="K24" s="110" t="s">
        <v>456</v>
      </c>
      <c r="L24" s="110" t="s">
        <v>206</v>
      </c>
      <c r="M24" s="116">
        <v>3</v>
      </c>
      <c r="N24" s="20" t="s">
        <v>608</v>
      </c>
      <c r="O24" s="111" t="s">
        <v>206</v>
      </c>
      <c r="P24" s="116">
        <v>3</v>
      </c>
      <c r="Q24" s="20" t="s">
        <v>608</v>
      </c>
      <c r="R24" s="111" t="s">
        <v>206</v>
      </c>
      <c r="V24" s="116">
        <v>3</v>
      </c>
      <c r="W24" s="20" t="s">
        <v>608</v>
      </c>
      <c r="X24" s="111" t="s">
        <v>206</v>
      </c>
    </row>
    <row r="25" spans="1:24" ht="39.950000000000003" customHeight="1" x14ac:dyDescent="0.2">
      <c r="A25" s="253"/>
      <c r="B25" s="247"/>
      <c r="C25" s="48" t="s">
        <v>49</v>
      </c>
      <c r="D25" s="76">
        <v>3</v>
      </c>
      <c r="E25" s="113" t="s">
        <v>207</v>
      </c>
      <c r="F25" s="108" t="s">
        <v>208</v>
      </c>
      <c r="G25" s="112">
        <v>3</v>
      </c>
      <c r="H25" s="122" t="s">
        <v>207</v>
      </c>
      <c r="I25" s="119" t="s">
        <v>208</v>
      </c>
      <c r="J25" s="114">
        <v>3</v>
      </c>
      <c r="K25" s="110" t="s">
        <v>457</v>
      </c>
      <c r="L25" s="110" t="s">
        <v>208</v>
      </c>
      <c r="M25" s="116">
        <v>3</v>
      </c>
      <c r="N25" s="20" t="s">
        <v>609</v>
      </c>
      <c r="O25" s="111"/>
      <c r="P25" s="116">
        <v>3</v>
      </c>
      <c r="Q25" s="20" t="s">
        <v>609</v>
      </c>
      <c r="R25" s="111"/>
      <c r="V25" s="116">
        <v>3</v>
      </c>
      <c r="W25" s="20" t="s">
        <v>609</v>
      </c>
      <c r="X25" s="111"/>
    </row>
    <row r="26" spans="1:24" ht="39.950000000000003" customHeight="1" x14ac:dyDescent="0.2">
      <c r="A26" s="253"/>
      <c r="B26" s="247"/>
      <c r="C26" s="48" t="s">
        <v>50</v>
      </c>
      <c r="D26" s="76">
        <v>3</v>
      </c>
      <c r="E26" s="113" t="s">
        <v>210</v>
      </c>
      <c r="F26" s="108" t="s">
        <v>209</v>
      </c>
      <c r="G26" s="112">
        <v>3</v>
      </c>
      <c r="H26" s="122" t="s">
        <v>210</v>
      </c>
      <c r="I26" s="119" t="s">
        <v>209</v>
      </c>
      <c r="J26" s="114">
        <v>3</v>
      </c>
      <c r="K26" s="110" t="s">
        <v>458</v>
      </c>
      <c r="L26" s="110" t="s">
        <v>459</v>
      </c>
      <c r="M26" s="116">
        <v>3</v>
      </c>
      <c r="N26" s="20" t="s">
        <v>610</v>
      </c>
      <c r="O26" s="111" t="s">
        <v>212</v>
      </c>
      <c r="P26" s="116">
        <v>3</v>
      </c>
      <c r="Q26" s="20" t="s">
        <v>610</v>
      </c>
      <c r="R26" s="111" t="s">
        <v>212</v>
      </c>
      <c r="V26" s="116">
        <v>3</v>
      </c>
      <c r="W26" s="20" t="s">
        <v>610</v>
      </c>
      <c r="X26" s="111" t="s">
        <v>212</v>
      </c>
    </row>
    <row r="27" spans="1:24" ht="39.950000000000003" customHeight="1" x14ac:dyDescent="0.2">
      <c r="A27" s="253"/>
      <c r="B27" s="248"/>
      <c r="C27" s="48" t="s">
        <v>51</v>
      </c>
      <c r="D27" s="76">
        <v>3</v>
      </c>
      <c r="E27" s="113" t="s">
        <v>211</v>
      </c>
      <c r="F27" s="108" t="s">
        <v>212</v>
      </c>
      <c r="G27" s="112">
        <v>3</v>
      </c>
      <c r="H27" s="122" t="s">
        <v>211</v>
      </c>
      <c r="I27" s="119" t="s">
        <v>212</v>
      </c>
      <c r="J27" s="114">
        <v>3</v>
      </c>
      <c r="K27" s="110" t="s">
        <v>460</v>
      </c>
      <c r="L27" s="110" t="s">
        <v>461</v>
      </c>
      <c r="M27" s="116">
        <v>3</v>
      </c>
      <c r="N27" s="20" t="s">
        <v>611</v>
      </c>
      <c r="O27" s="111" t="s">
        <v>212</v>
      </c>
      <c r="P27" s="116">
        <v>3</v>
      </c>
      <c r="Q27" s="20" t="s">
        <v>611</v>
      </c>
      <c r="R27" s="111" t="s">
        <v>212</v>
      </c>
      <c r="V27" s="116">
        <v>3</v>
      </c>
      <c r="W27" s="20" t="s">
        <v>611</v>
      </c>
      <c r="X27" s="111" t="s">
        <v>212</v>
      </c>
    </row>
    <row r="28" spans="1:24" ht="7.5" customHeight="1" x14ac:dyDescent="0.25">
      <c r="B28" s="212"/>
      <c r="C28" s="213"/>
      <c r="D28" s="213"/>
      <c r="E28" s="213"/>
      <c r="F28" s="213"/>
      <c r="G28" s="213"/>
      <c r="H28" s="213"/>
      <c r="I28" s="213"/>
      <c r="J28" s="213"/>
      <c r="K28" s="214"/>
      <c r="L28" s="41"/>
      <c r="M28" s="115"/>
      <c r="N28" s="41"/>
      <c r="O28" s="41"/>
      <c r="P28" s="115"/>
      <c r="Q28" s="41"/>
      <c r="R28" s="41"/>
      <c r="V28" s="115"/>
      <c r="W28" s="136"/>
      <c r="X28" s="136"/>
    </row>
    <row r="29" spans="1:24" ht="18.75" x14ac:dyDescent="0.2">
      <c r="A29" s="253"/>
      <c r="B29" s="209"/>
      <c r="C29" s="42" t="s">
        <v>52</v>
      </c>
      <c r="D29" s="43"/>
      <c r="E29" s="43"/>
      <c r="F29" s="43"/>
      <c r="G29" s="43"/>
      <c r="H29" s="43"/>
      <c r="I29" s="43"/>
      <c r="J29" s="43"/>
      <c r="K29" s="44"/>
      <c r="L29" s="45"/>
      <c r="M29" s="43"/>
      <c r="N29" s="44"/>
      <c r="O29" s="45"/>
      <c r="P29" s="43"/>
      <c r="Q29" s="44"/>
      <c r="R29" s="45"/>
      <c r="V29" s="43"/>
      <c r="W29" s="44"/>
      <c r="X29" s="45"/>
    </row>
    <row r="30" spans="1:24" ht="39.950000000000003" customHeight="1" x14ac:dyDescent="0.2">
      <c r="A30" s="253"/>
      <c r="B30" s="210"/>
      <c r="C30" s="46" t="s">
        <v>53</v>
      </c>
      <c r="D30" s="76">
        <v>3</v>
      </c>
      <c r="E30" s="108" t="s">
        <v>214</v>
      </c>
      <c r="F30" s="108" t="s">
        <v>213</v>
      </c>
      <c r="G30" s="112">
        <v>3</v>
      </c>
      <c r="H30" s="119" t="s">
        <v>395</v>
      </c>
      <c r="I30" s="119" t="s">
        <v>396</v>
      </c>
      <c r="J30" s="114">
        <v>3</v>
      </c>
      <c r="K30" s="109" t="s">
        <v>463</v>
      </c>
      <c r="L30" s="110" t="s">
        <v>396</v>
      </c>
      <c r="M30" s="116">
        <v>3</v>
      </c>
      <c r="N30" s="20" t="s">
        <v>612</v>
      </c>
      <c r="O30" s="111" t="s">
        <v>213</v>
      </c>
      <c r="P30" s="116">
        <v>3</v>
      </c>
      <c r="Q30" s="20" t="s">
        <v>612</v>
      </c>
      <c r="R30" s="111" t="s">
        <v>213</v>
      </c>
      <c r="S30" s="30">
        <f>COUNTIF(G30:G33,"1")</f>
        <v>0</v>
      </c>
      <c r="T30" s="30">
        <f>COUNTIF(J30:J33,"1")</f>
        <v>0</v>
      </c>
      <c r="U30" s="30">
        <f>COUNTIF(M30:M33,"1")</f>
        <v>0</v>
      </c>
      <c r="V30" s="116">
        <v>3</v>
      </c>
      <c r="W30" s="20" t="s">
        <v>612</v>
      </c>
      <c r="X30" s="111" t="s">
        <v>213</v>
      </c>
    </row>
    <row r="31" spans="1:24" ht="39.950000000000003" customHeight="1" x14ac:dyDescent="0.2">
      <c r="A31" s="253"/>
      <c r="B31" s="210"/>
      <c r="C31" s="39" t="s">
        <v>54</v>
      </c>
      <c r="D31" s="76">
        <v>3</v>
      </c>
      <c r="E31" s="113" t="s">
        <v>215</v>
      </c>
      <c r="F31" s="108" t="s">
        <v>216</v>
      </c>
      <c r="G31" s="112">
        <v>3</v>
      </c>
      <c r="H31" s="122" t="s">
        <v>397</v>
      </c>
      <c r="I31" s="119" t="s">
        <v>398</v>
      </c>
      <c r="J31" s="114">
        <v>3</v>
      </c>
      <c r="K31" s="110" t="s">
        <v>462</v>
      </c>
      <c r="L31" s="110" t="s">
        <v>398</v>
      </c>
      <c r="M31" s="116">
        <v>3</v>
      </c>
      <c r="N31" s="20" t="s">
        <v>613</v>
      </c>
      <c r="O31" s="111" t="s">
        <v>216</v>
      </c>
      <c r="P31" s="116">
        <v>3</v>
      </c>
      <c r="Q31" s="20" t="s">
        <v>613</v>
      </c>
      <c r="R31" s="111" t="s">
        <v>216</v>
      </c>
      <c r="S31" s="30">
        <f>COUNTIF(G30:G33,"2")</f>
        <v>0</v>
      </c>
      <c r="T31" s="30">
        <f>COUNTIF(J30:J33,"2")</f>
        <v>0</v>
      </c>
      <c r="U31" s="30">
        <f>COUNTIF(M30:M33,"2")</f>
        <v>0</v>
      </c>
      <c r="V31" s="116">
        <v>3</v>
      </c>
      <c r="W31" s="20" t="s">
        <v>613</v>
      </c>
      <c r="X31" s="111" t="s">
        <v>216</v>
      </c>
    </row>
    <row r="32" spans="1:24" ht="39.950000000000003" customHeight="1" x14ac:dyDescent="0.2">
      <c r="A32" s="253"/>
      <c r="B32" s="210"/>
      <c r="C32" s="39" t="s">
        <v>55</v>
      </c>
      <c r="D32" s="76">
        <v>3</v>
      </c>
      <c r="E32" s="113" t="s">
        <v>217</v>
      </c>
      <c r="F32" s="108" t="s">
        <v>218</v>
      </c>
      <c r="G32" s="112">
        <v>3</v>
      </c>
      <c r="H32" s="122" t="s">
        <v>217</v>
      </c>
      <c r="I32" s="119" t="s">
        <v>218</v>
      </c>
      <c r="J32" s="114">
        <v>3</v>
      </c>
      <c r="K32" s="110" t="s">
        <v>464</v>
      </c>
      <c r="L32" s="110" t="s">
        <v>218</v>
      </c>
      <c r="M32" s="116">
        <v>3</v>
      </c>
      <c r="N32" s="20" t="s">
        <v>727</v>
      </c>
      <c r="O32" s="111" t="s">
        <v>218</v>
      </c>
      <c r="P32" s="116">
        <v>3</v>
      </c>
      <c r="Q32" s="20" t="s">
        <v>727</v>
      </c>
      <c r="R32" s="111" t="s">
        <v>218</v>
      </c>
      <c r="S32" s="30">
        <f>COUNTIF(G30:G33,"3")</f>
        <v>4</v>
      </c>
      <c r="T32" s="30">
        <f>COUNTIF(J30:J33,"31")</f>
        <v>0</v>
      </c>
      <c r="U32" s="30">
        <f>COUNTIF(M30:M33,"3")</f>
        <v>4</v>
      </c>
      <c r="V32" s="116">
        <v>3</v>
      </c>
      <c r="W32" s="20" t="s">
        <v>727</v>
      </c>
      <c r="X32" s="111" t="s">
        <v>218</v>
      </c>
    </row>
    <row r="33" spans="1:24" ht="39.950000000000003" customHeight="1" x14ac:dyDescent="0.2">
      <c r="A33" s="253"/>
      <c r="B33" s="211"/>
      <c r="C33" s="39" t="s">
        <v>56</v>
      </c>
      <c r="D33" s="76">
        <v>3</v>
      </c>
      <c r="E33" s="113" t="s">
        <v>219</v>
      </c>
      <c r="F33" s="108" t="s">
        <v>399</v>
      </c>
      <c r="G33" s="112">
        <v>3</v>
      </c>
      <c r="H33" s="122" t="s">
        <v>219</v>
      </c>
      <c r="I33" s="119" t="s">
        <v>399</v>
      </c>
      <c r="J33" s="114">
        <v>3</v>
      </c>
      <c r="K33" s="110" t="s">
        <v>465</v>
      </c>
      <c r="L33" s="110" t="s">
        <v>466</v>
      </c>
      <c r="M33" s="116">
        <v>3</v>
      </c>
      <c r="N33" s="20" t="s">
        <v>614</v>
      </c>
      <c r="O33" s="111" t="s">
        <v>615</v>
      </c>
      <c r="P33" s="116">
        <v>3</v>
      </c>
      <c r="Q33" s="20" t="s">
        <v>614</v>
      </c>
      <c r="R33" s="111" t="s">
        <v>615</v>
      </c>
      <c r="S33" s="30">
        <f>COUNTIF(G30:G33,"4")</f>
        <v>0</v>
      </c>
      <c r="T33" s="30">
        <f>COUNTIF(J30:J33,"4")</f>
        <v>0</v>
      </c>
      <c r="U33" s="30">
        <f>COUNTIF(M30:M33,"4")</f>
        <v>0</v>
      </c>
      <c r="V33" s="116">
        <v>3</v>
      </c>
      <c r="W33" s="20" t="s">
        <v>614</v>
      </c>
      <c r="X33" s="111" t="s">
        <v>615</v>
      </c>
    </row>
    <row r="34" spans="1:24" ht="9" customHeight="1" x14ac:dyDescent="0.25">
      <c r="B34" s="224"/>
      <c r="C34" s="225"/>
      <c r="D34" s="225"/>
      <c r="E34" s="225"/>
      <c r="F34" s="225"/>
      <c r="G34" s="225"/>
      <c r="H34" s="225"/>
      <c r="I34" s="225"/>
      <c r="J34" s="225"/>
      <c r="K34" s="226"/>
      <c r="L34" s="41"/>
      <c r="M34" s="115"/>
      <c r="N34" s="41"/>
      <c r="O34" s="41"/>
      <c r="P34" s="115"/>
      <c r="Q34" s="41"/>
      <c r="R34" s="41"/>
      <c r="V34" s="115"/>
      <c r="W34" s="136"/>
      <c r="X34" s="136"/>
    </row>
    <row r="35" spans="1:24" ht="18.75" x14ac:dyDescent="0.2">
      <c r="A35" s="253"/>
      <c r="B35" s="209"/>
      <c r="C35" s="49" t="s">
        <v>57</v>
      </c>
      <c r="D35" s="249"/>
      <c r="E35" s="249"/>
      <c r="F35" s="249"/>
      <c r="G35" s="249"/>
      <c r="H35" s="249"/>
      <c r="I35" s="249"/>
      <c r="J35" s="249"/>
      <c r="K35" s="249"/>
      <c r="L35" s="50"/>
      <c r="M35" s="95"/>
      <c r="N35" s="95"/>
      <c r="O35" s="94"/>
      <c r="P35" s="95"/>
      <c r="Q35" s="95"/>
      <c r="R35" s="117"/>
      <c r="V35" s="95"/>
      <c r="W35" s="95"/>
      <c r="X35" s="135"/>
    </row>
    <row r="36" spans="1:24" ht="39.950000000000003" customHeight="1" x14ac:dyDescent="0.2">
      <c r="A36" s="253"/>
      <c r="B36" s="210"/>
      <c r="C36" s="46" t="s">
        <v>58</v>
      </c>
      <c r="D36" s="76">
        <v>3</v>
      </c>
      <c r="E36" s="108" t="s">
        <v>221</v>
      </c>
      <c r="F36" s="108" t="s">
        <v>220</v>
      </c>
      <c r="G36" s="112">
        <v>3</v>
      </c>
      <c r="H36" s="119" t="s">
        <v>400</v>
      </c>
      <c r="I36" s="119" t="s">
        <v>401</v>
      </c>
      <c r="J36" s="114">
        <v>3</v>
      </c>
      <c r="K36" s="109" t="s">
        <v>467</v>
      </c>
      <c r="L36" s="110" t="s">
        <v>617</v>
      </c>
      <c r="M36" s="116">
        <v>3</v>
      </c>
      <c r="N36" s="20" t="s">
        <v>616</v>
      </c>
      <c r="O36" s="111" t="s">
        <v>617</v>
      </c>
      <c r="P36" s="116">
        <v>3</v>
      </c>
      <c r="Q36" s="20" t="s">
        <v>616</v>
      </c>
      <c r="R36" s="111" t="s">
        <v>617</v>
      </c>
      <c r="S36" s="30">
        <f>COUNTIF(G36:G44,"1")</f>
        <v>0</v>
      </c>
      <c r="T36" s="30">
        <f>COUNTIF(J36:J44,"1")</f>
        <v>0</v>
      </c>
      <c r="U36" s="30">
        <f>COUNTIF(M36:M44,"1")</f>
        <v>0</v>
      </c>
      <c r="V36" s="116">
        <v>3</v>
      </c>
      <c r="W36" s="20" t="s">
        <v>616</v>
      </c>
      <c r="X36" s="111" t="s">
        <v>617</v>
      </c>
    </row>
    <row r="37" spans="1:24" ht="39.950000000000003" customHeight="1" x14ac:dyDescent="0.2">
      <c r="A37" s="253"/>
      <c r="B37" s="210"/>
      <c r="C37" s="39" t="s">
        <v>59</v>
      </c>
      <c r="D37" s="76">
        <v>3</v>
      </c>
      <c r="E37" s="113" t="s">
        <v>222</v>
      </c>
      <c r="F37" s="108" t="s">
        <v>223</v>
      </c>
      <c r="G37" s="112">
        <v>3</v>
      </c>
      <c r="H37" s="122" t="s">
        <v>402</v>
      </c>
      <c r="I37" s="119" t="s">
        <v>223</v>
      </c>
      <c r="J37" s="114">
        <v>3</v>
      </c>
      <c r="K37" s="110" t="s">
        <v>468</v>
      </c>
      <c r="L37" s="110" t="s">
        <v>469</v>
      </c>
      <c r="M37" s="116">
        <v>3</v>
      </c>
      <c r="N37" s="125" t="s">
        <v>728</v>
      </c>
      <c r="O37" s="111" t="s">
        <v>618</v>
      </c>
      <c r="P37" s="116">
        <v>3</v>
      </c>
      <c r="Q37" s="125" t="s">
        <v>728</v>
      </c>
      <c r="R37" s="111" t="s">
        <v>618</v>
      </c>
      <c r="S37" s="30">
        <f>COUNTIF(G36:G44,"2")</f>
        <v>0</v>
      </c>
      <c r="T37" s="30">
        <f>COUNTIF(J36:J44,"2")</f>
        <v>0</v>
      </c>
      <c r="U37" s="30">
        <f>COUNTIF(M36:M44,"2")</f>
        <v>0</v>
      </c>
      <c r="V37" s="116">
        <v>3</v>
      </c>
      <c r="W37" s="125" t="s">
        <v>728</v>
      </c>
      <c r="X37" s="111" t="s">
        <v>618</v>
      </c>
    </row>
    <row r="38" spans="1:24" ht="39.950000000000003" customHeight="1" x14ac:dyDescent="0.2">
      <c r="A38" s="253"/>
      <c r="B38" s="210"/>
      <c r="C38" s="39" t="s">
        <v>60</v>
      </c>
      <c r="D38" s="76">
        <v>3</v>
      </c>
      <c r="E38" s="113" t="s">
        <v>224</v>
      </c>
      <c r="F38" s="108" t="s">
        <v>225</v>
      </c>
      <c r="G38" s="112">
        <v>3</v>
      </c>
      <c r="H38" s="122" t="s">
        <v>224</v>
      </c>
      <c r="I38" s="119" t="s">
        <v>403</v>
      </c>
      <c r="J38" s="114">
        <v>3</v>
      </c>
      <c r="K38" s="110" t="s">
        <v>470</v>
      </c>
      <c r="L38" s="110" t="s">
        <v>403</v>
      </c>
      <c r="M38" s="116">
        <v>3</v>
      </c>
      <c r="N38" s="20" t="s">
        <v>619</v>
      </c>
      <c r="O38" s="111" t="s">
        <v>403</v>
      </c>
      <c r="P38" s="116">
        <v>3</v>
      </c>
      <c r="Q38" s="20" t="s">
        <v>619</v>
      </c>
      <c r="R38" s="111" t="s">
        <v>403</v>
      </c>
      <c r="S38" s="30">
        <f>COUNTIF(G36:G44,"3")</f>
        <v>9</v>
      </c>
      <c r="T38" s="30">
        <f>COUNTIF(J36:J44,"3")</f>
        <v>9</v>
      </c>
      <c r="U38" s="30">
        <f>COUNTIF(M36:M44,"3")</f>
        <v>9</v>
      </c>
      <c r="V38" s="116">
        <v>3</v>
      </c>
      <c r="W38" s="20" t="s">
        <v>619</v>
      </c>
      <c r="X38" s="111" t="s">
        <v>403</v>
      </c>
    </row>
    <row r="39" spans="1:24" ht="39.950000000000003" customHeight="1" x14ac:dyDescent="0.2">
      <c r="A39" s="253"/>
      <c r="B39" s="210"/>
      <c r="C39" s="39" t="s">
        <v>61</v>
      </c>
      <c r="D39" s="76">
        <v>3</v>
      </c>
      <c r="E39" s="113" t="s">
        <v>227</v>
      </c>
      <c r="F39" s="108" t="s">
        <v>226</v>
      </c>
      <c r="G39" s="112">
        <v>3</v>
      </c>
      <c r="H39" s="122" t="s">
        <v>404</v>
      </c>
      <c r="I39" s="119" t="s">
        <v>405</v>
      </c>
      <c r="J39" s="114">
        <v>3</v>
      </c>
      <c r="K39" s="110" t="s">
        <v>471</v>
      </c>
      <c r="L39" s="110" t="s">
        <v>405</v>
      </c>
      <c r="M39" s="116">
        <v>3</v>
      </c>
      <c r="N39" s="125" t="s">
        <v>620</v>
      </c>
      <c r="O39" s="111" t="s">
        <v>621</v>
      </c>
      <c r="P39" s="116">
        <v>3</v>
      </c>
      <c r="Q39" s="125" t="s">
        <v>620</v>
      </c>
      <c r="R39" s="111" t="s">
        <v>621</v>
      </c>
      <c r="S39" s="30">
        <f>COUNTIF(G36:G44,"4")</f>
        <v>0</v>
      </c>
      <c r="T39" s="30">
        <f>COUNTIF(J36:J44,"4")</f>
        <v>0</v>
      </c>
      <c r="U39" s="30">
        <f>COUNTIF(M36:M44,"4")</f>
        <v>0</v>
      </c>
      <c r="V39" s="116">
        <v>3</v>
      </c>
      <c r="W39" s="125" t="s">
        <v>620</v>
      </c>
      <c r="X39" s="111" t="s">
        <v>621</v>
      </c>
    </row>
    <row r="40" spans="1:24" ht="39.950000000000003" customHeight="1" x14ac:dyDescent="0.2">
      <c r="A40" s="253"/>
      <c r="B40" s="210"/>
      <c r="C40" s="39" t="s">
        <v>62</v>
      </c>
      <c r="D40" s="76">
        <v>3</v>
      </c>
      <c r="E40" s="113" t="s">
        <v>229</v>
      </c>
      <c r="F40" s="108" t="s">
        <v>228</v>
      </c>
      <c r="G40" s="112">
        <v>3</v>
      </c>
      <c r="H40" s="122" t="s">
        <v>406</v>
      </c>
      <c r="I40" s="119" t="s">
        <v>228</v>
      </c>
      <c r="J40" s="114">
        <v>3</v>
      </c>
      <c r="K40" s="110" t="s">
        <v>472</v>
      </c>
      <c r="L40" s="110" t="s">
        <v>228</v>
      </c>
      <c r="M40" s="116">
        <v>3</v>
      </c>
      <c r="N40" s="125" t="s">
        <v>622</v>
      </c>
      <c r="O40" s="111" t="s">
        <v>623</v>
      </c>
      <c r="P40" s="116">
        <v>3</v>
      </c>
      <c r="Q40" s="125" t="s">
        <v>622</v>
      </c>
      <c r="R40" s="111" t="s">
        <v>623</v>
      </c>
      <c r="V40" s="116">
        <v>3</v>
      </c>
      <c r="W40" s="125" t="s">
        <v>622</v>
      </c>
      <c r="X40" s="111" t="s">
        <v>623</v>
      </c>
    </row>
    <row r="41" spans="1:24" ht="39.950000000000003" customHeight="1" x14ac:dyDescent="0.2">
      <c r="A41" s="253"/>
      <c r="B41" s="210"/>
      <c r="C41" s="39" t="s">
        <v>63</v>
      </c>
      <c r="D41" s="76">
        <v>3</v>
      </c>
      <c r="E41" s="113" t="s">
        <v>230</v>
      </c>
      <c r="F41" s="108" t="s">
        <v>231</v>
      </c>
      <c r="G41" s="112">
        <v>3</v>
      </c>
      <c r="H41" s="122" t="s">
        <v>407</v>
      </c>
      <c r="I41" s="119" t="s">
        <v>231</v>
      </c>
      <c r="J41" s="114">
        <v>3</v>
      </c>
      <c r="K41" s="110" t="s">
        <v>473</v>
      </c>
      <c r="L41" s="110" t="s">
        <v>625</v>
      </c>
      <c r="M41" s="116">
        <v>3</v>
      </c>
      <c r="N41" s="20" t="s">
        <v>624</v>
      </c>
      <c r="O41" s="111" t="s">
        <v>625</v>
      </c>
      <c r="P41" s="116">
        <v>3</v>
      </c>
      <c r="Q41" s="20" t="s">
        <v>624</v>
      </c>
      <c r="R41" s="111" t="s">
        <v>625</v>
      </c>
      <c r="V41" s="116">
        <v>3</v>
      </c>
      <c r="W41" s="20" t="s">
        <v>624</v>
      </c>
      <c r="X41" s="111" t="s">
        <v>625</v>
      </c>
    </row>
    <row r="42" spans="1:24" ht="39.950000000000003" customHeight="1" x14ac:dyDescent="0.2">
      <c r="A42" s="253"/>
      <c r="B42" s="210"/>
      <c r="C42" s="39" t="s">
        <v>64</v>
      </c>
      <c r="D42" s="76">
        <v>3</v>
      </c>
      <c r="E42" s="113" t="s">
        <v>232</v>
      </c>
      <c r="F42" s="108" t="s">
        <v>233</v>
      </c>
      <c r="G42" s="112">
        <v>3</v>
      </c>
      <c r="H42" s="122" t="s">
        <v>232</v>
      </c>
      <c r="I42" s="119" t="s">
        <v>233</v>
      </c>
      <c r="J42" s="114">
        <v>3</v>
      </c>
      <c r="K42" s="110" t="s">
        <v>232</v>
      </c>
      <c r="L42" s="110" t="s">
        <v>474</v>
      </c>
      <c r="M42" s="116">
        <v>3</v>
      </c>
      <c r="N42" s="20" t="s">
        <v>626</v>
      </c>
      <c r="O42" s="111" t="s">
        <v>474</v>
      </c>
      <c r="P42" s="116">
        <v>3</v>
      </c>
      <c r="Q42" s="20" t="s">
        <v>626</v>
      </c>
      <c r="R42" s="111" t="s">
        <v>474</v>
      </c>
      <c r="V42" s="116">
        <v>3</v>
      </c>
      <c r="W42" s="20" t="s">
        <v>626</v>
      </c>
      <c r="X42" s="111" t="s">
        <v>474</v>
      </c>
    </row>
    <row r="43" spans="1:24" ht="39.950000000000003" customHeight="1" x14ac:dyDescent="0.2">
      <c r="A43" s="253"/>
      <c r="B43" s="210"/>
      <c r="C43" s="39" t="s">
        <v>65</v>
      </c>
      <c r="D43" s="76">
        <v>3</v>
      </c>
      <c r="E43" s="113" t="s">
        <v>234</v>
      </c>
      <c r="F43" s="108" t="s">
        <v>235</v>
      </c>
      <c r="G43" s="112">
        <v>3</v>
      </c>
      <c r="H43" s="122" t="s">
        <v>408</v>
      </c>
      <c r="I43" s="119" t="s">
        <v>235</v>
      </c>
      <c r="J43" s="114">
        <v>3</v>
      </c>
      <c r="K43" s="110" t="s">
        <v>475</v>
      </c>
      <c r="L43" s="110" t="s">
        <v>476</v>
      </c>
      <c r="M43" s="116">
        <v>3</v>
      </c>
      <c r="N43" s="20" t="s">
        <v>627</v>
      </c>
      <c r="O43" s="111" t="s">
        <v>628</v>
      </c>
      <c r="P43" s="116">
        <v>3</v>
      </c>
      <c r="Q43" s="20" t="s">
        <v>627</v>
      </c>
      <c r="R43" s="111" t="s">
        <v>628</v>
      </c>
      <c r="V43" s="116">
        <v>3</v>
      </c>
      <c r="W43" s="20" t="s">
        <v>627</v>
      </c>
      <c r="X43" s="111" t="s">
        <v>628</v>
      </c>
    </row>
    <row r="44" spans="1:24" ht="39.950000000000003" customHeight="1" x14ac:dyDescent="0.2">
      <c r="A44" s="253"/>
      <c r="B44" s="211"/>
      <c r="C44" s="39" t="s">
        <v>66</v>
      </c>
      <c r="D44" s="76">
        <v>3</v>
      </c>
      <c r="E44" s="113" t="s">
        <v>236</v>
      </c>
      <c r="F44" s="108" t="s">
        <v>237</v>
      </c>
      <c r="G44" s="112">
        <v>3</v>
      </c>
      <c r="H44" s="122" t="s">
        <v>236</v>
      </c>
      <c r="I44" s="119" t="s">
        <v>409</v>
      </c>
      <c r="J44" s="114">
        <v>3</v>
      </c>
      <c r="K44" s="110" t="s">
        <v>477</v>
      </c>
      <c r="L44" s="110" t="s">
        <v>478</v>
      </c>
      <c r="M44" s="116">
        <v>3</v>
      </c>
      <c r="N44" s="20" t="s">
        <v>629</v>
      </c>
      <c r="O44" s="125" t="s">
        <v>630</v>
      </c>
      <c r="P44" s="116">
        <v>3</v>
      </c>
      <c r="Q44" s="20" t="s">
        <v>629</v>
      </c>
      <c r="R44" s="125" t="s">
        <v>630</v>
      </c>
      <c r="V44" s="116">
        <v>3</v>
      </c>
      <c r="W44" s="20" t="s">
        <v>629</v>
      </c>
      <c r="X44" s="125" t="s">
        <v>630</v>
      </c>
    </row>
    <row r="45" spans="1:24" ht="6.75" customHeight="1" x14ac:dyDescent="0.25">
      <c r="B45" s="224"/>
      <c r="C45" s="225"/>
      <c r="D45" s="225"/>
      <c r="E45" s="225"/>
      <c r="F45" s="225"/>
      <c r="G45" s="225"/>
      <c r="H45" s="225"/>
      <c r="I45" s="225"/>
      <c r="J45" s="225"/>
      <c r="K45" s="226"/>
      <c r="L45" s="41"/>
      <c r="M45" s="115"/>
      <c r="N45" s="41"/>
      <c r="O45" s="41"/>
      <c r="P45" s="115"/>
      <c r="Q45" s="41"/>
      <c r="R45" s="41"/>
      <c r="V45" s="115"/>
      <c r="W45" s="136"/>
      <c r="X45" s="136"/>
    </row>
    <row r="46" spans="1:24" ht="18.75" x14ac:dyDescent="0.2">
      <c r="A46" s="253"/>
      <c r="B46" s="209"/>
      <c r="C46" s="42" t="s">
        <v>67</v>
      </c>
      <c r="D46" s="43"/>
      <c r="E46" s="43"/>
      <c r="F46" s="43"/>
      <c r="G46" s="43"/>
      <c r="H46" s="43"/>
      <c r="I46" s="43"/>
      <c r="J46" s="43"/>
      <c r="K46" s="44"/>
      <c r="L46" s="45"/>
      <c r="M46" s="43"/>
      <c r="N46" s="44"/>
      <c r="O46" s="45"/>
      <c r="P46" s="43"/>
      <c r="Q46" s="44"/>
      <c r="R46" s="45"/>
      <c r="V46" s="43"/>
      <c r="W46" s="44"/>
      <c r="X46" s="45"/>
    </row>
    <row r="47" spans="1:24" ht="39.950000000000003" customHeight="1" x14ac:dyDescent="0.2">
      <c r="A47" s="253"/>
      <c r="B47" s="210"/>
      <c r="C47" s="46" t="s">
        <v>68</v>
      </c>
      <c r="D47" s="76">
        <v>3</v>
      </c>
      <c r="E47" s="126" t="s">
        <v>238</v>
      </c>
      <c r="F47" s="126" t="s">
        <v>239</v>
      </c>
      <c r="G47" s="77">
        <v>3</v>
      </c>
      <c r="H47" s="127" t="s">
        <v>410</v>
      </c>
      <c r="I47" s="127" t="s">
        <v>411</v>
      </c>
      <c r="J47" s="78">
        <v>3</v>
      </c>
      <c r="K47" s="128" t="s">
        <v>410</v>
      </c>
      <c r="L47" s="129" t="s">
        <v>411</v>
      </c>
      <c r="M47" s="98">
        <v>3</v>
      </c>
      <c r="N47" s="125" t="s">
        <v>631</v>
      </c>
      <c r="O47" s="125" t="s">
        <v>632</v>
      </c>
      <c r="P47" s="98">
        <v>3</v>
      </c>
      <c r="Q47" s="125" t="s">
        <v>631</v>
      </c>
      <c r="R47" s="125" t="s">
        <v>632</v>
      </c>
      <c r="S47" s="30">
        <f>COUNTIF(G47:G50,"1")</f>
        <v>0</v>
      </c>
      <c r="T47" s="30">
        <f>COUNTIF(J47:J50,"1")</f>
        <v>0</v>
      </c>
      <c r="U47" s="30">
        <f>COUNTIF(M47:M50,"1")</f>
        <v>0</v>
      </c>
      <c r="V47" s="98">
        <v>3</v>
      </c>
      <c r="W47" s="125" t="s">
        <v>631</v>
      </c>
      <c r="X47" s="125" t="s">
        <v>632</v>
      </c>
    </row>
    <row r="48" spans="1:24" ht="39.950000000000003" customHeight="1" x14ac:dyDescent="0.2">
      <c r="A48" s="253"/>
      <c r="B48" s="210"/>
      <c r="C48" s="39" t="s">
        <v>69</v>
      </c>
      <c r="D48" s="76">
        <v>3</v>
      </c>
      <c r="E48" s="130" t="s">
        <v>240</v>
      </c>
      <c r="F48" s="126" t="s">
        <v>412</v>
      </c>
      <c r="G48" s="77">
        <v>3</v>
      </c>
      <c r="H48" s="131" t="s">
        <v>240</v>
      </c>
      <c r="I48" s="127" t="s">
        <v>413</v>
      </c>
      <c r="J48" s="78">
        <v>3</v>
      </c>
      <c r="K48" s="129" t="s">
        <v>479</v>
      </c>
      <c r="L48" s="129" t="s">
        <v>413</v>
      </c>
      <c r="M48" s="98">
        <v>3</v>
      </c>
      <c r="N48" s="125" t="s">
        <v>633</v>
      </c>
      <c r="O48" s="132" t="s">
        <v>634</v>
      </c>
      <c r="P48" s="98">
        <v>3</v>
      </c>
      <c r="Q48" s="125" t="s">
        <v>633</v>
      </c>
      <c r="R48" s="132" t="s">
        <v>634</v>
      </c>
      <c r="S48" s="30">
        <f>COUNTIF(G47:G50,"2")</f>
        <v>0</v>
      </c>
      <c r="T48" s="30">
        <f>COUNTIF(J47:J50,"2")</f>
        <v>0</v>
      </c>
      <c r="U48" s="30">
        <f>COUNTIF(M47:M50,"2")</f>
        <v>0</v>
      </c>
      <c r="V48" s="98">
        <v>3</v>
      </c>
      <c r="W48" s="125" t="s">
        <v>633</v>
      </c>
      <c r="X48" s="132" t="s">
        <v>634</v>
      </c>
    </row>
    <row r="49" spans="1:24" ht="39.950000000000003" customHeight="1" x14ac:dyDescent="0.2">
      <c r="A49" s="253"/>
      <c r="B49" s="210"/>
      <c r="C49" s="39" t="s">
        <v>70</v>
      </c>
      <c r="D49" s="76">
        <v>3</v>
      </c>
      <c r="E49" s="130" t="s">
        <v>241</v>
      </c>
      <c r="F49" s="126" t="s">
        <v>242</v>
      </c>
      <c r="G49" s="77">
        <v>3</v>
      </c>
      <c r="H49" s="131" t="s">
        <v>241</v>
      </c>
      <c r="I49" s="127" t="s">
        <v>242</v>
      </c>
      <c r="J49" s="78">
        <v>3</v>
      </c>
      <c r="K49" s="129" t="s">
        <v>480</v>
      </c>
      <c r="L49" s="129" t="s">
        <v>481</v>
      </c>
      <c r="M49" s="98">
        <v>3</v>
      </c>
      <c r="N49" s="125" t="s">
        <v>635</v>
      </c>
      <c r="O49" s="132" t="s">
        <v>636</v>
      </c>
      <c r="P49" s="98">
        <v>3</v>
      </c>
      <c r="Q49" s="125" t="s">
        <v>635</v>
      </c>
      <c r="R49" s="132" t="s">
        <v>636</v>
      </c>
      <c r="S49" s="30">
        <f>COUNTIF(G47:G50,"3")</f>
        <v>4</v>
      </c>
      <c r="T49" s="30">
        <f>COUNTIF(J47:J50,"3")</f>
        <v>4</v>
      </c>
      <c r="U49" s="30">
        <f>COUNTIF(M47:M50,"3")</f>
        <v>4</v>
      </c>
      <c r="V49" s="98">
        <v>3</v>
      </c>
      <c r="W49" s="125" t="s">
        <v>635</v>
      </c>
      <c r="X49" s="132" t="s">
        <v>636</v>
      </c>
    </row>
    <row r="50" spans="1:24" ht="39.950000000000003" customHeight="1" x14ac:dyDescent="0.2">
      <c r="A50" s="253"/>
      <c r="B50" s="211"/>
      <c r="C50" s="39" t="s">
        <v>71</v>
      </c>
      <c r="D50" s="76">
        <v>3</v>
      </c>
      <c r="E50" s="130" t="s">
        <v>243</v>
      </c>
      <c r="F50" s="126" t="s">
        <v>244</v>
      </c>
      <c r="G50" s="77">
        <v>3</v>
      </c>
      <c r="H50" s="131" t="s">
        <v>243</v>
      </c>
      <c r="I50" s="127" t="s">
        <v>244</v>
      </c>
      <c r="J50" s="78">
        <v>3</v>
      </c>
      <c r="K50" s="129" t="s">
        <v>243</v>
      </c>
      <c r="L50" s="129" t="s">
        <v>244</v>
      </c>
      <c r="M50" s="98">
        <v>3</v>
      </c>
      <c r="N50" s="125" t="s">
        <v>243</v>
      </c>
      <c r="O50" s="132" t="s">
        <v>244</v>
      </c>
      <c r="P50" s="98">
        <v>3</v>
      </c>
      <c r="Q50" s="125" t="s">
        <v>243</v>
      </c>
      <c r="R50" s="132" t="s">
        <v>244</v>
      </c>
      <c r="S50" s="30">
        <f>COUNTIF(G47:G50,"4")</f>
        <v>0</v>
      </c>
      <c r="T50" s="30">
        <f>COUNTIF(J47:J50,"4")</f>
        <v>0</v>
      </c>
      <c r="U50" s="30">
        <f>COUNTIF(M47:M50,"4")</f>
        <v>0</v>
      </c>
      <c r="V50" s="98">
        <v>3</v>
      </c>
      <c r="W50" s="125" t="s">
        <v>243</v>
      </c>
      <c r="X50" s="132" t="s">
        <v>244</v>
      </c>
    </row>
    <row r="51" spans="1:24" ht="8.25" customHeight="1" x14ac:dyDescent="0.25">
      <c r="B51" s="224"/>
      <c r="C51" s="225"/>
      <c r="D51" s="225"/>
      <c r="E51" s="225"/>
      <c r="F51" s="225"/>
      <c r="G51" s="225"/>
      <c r="H51" s="225"/>
      <c r="I51" s="225"/>
      <c r="J51" s="225"/>
      <c r="K51" s="226"/>
      <c r="L51" s="41"/>
      <c r="M51" s="115"/>
      <c r="N51" s="41"/>
      <c r="O51" s="41"/>
      <c r="P51" s="115"/>
      <c r="Q51" s="41"/>
      <c r="R51" s="41"/>
      <c r="V51" s="115"/>
      <c r="W51" s="136"/>
      <c r="X51" s="136"/>
    </row>
    <row r="52" spans="1:24" ht="24" customHeight="1" x14ac:dyDescent="0.2">
      <c r="B52" s="201" t="s">
        <v>26</v>
      </c>
      <c r="C52" s="202"/>
      <c r="D52" s="232">
        <v>2019</v>
      </c>
      <c r="E52" s="233"/>
      <c r="F52" s="234"/>
      <c r="G52" s="215">
        <v>2020</v>
      </c>
      <c r="H52" s="216"/>
      <c r="I52" s="217"/>
      <c r="J52" s="218">
        <v>2021</v>
      </c>
      <c r="K52" s="219"/>
      <c r="L52" s="220"/>
      <c r="M52" s="195">
        <v>2022</v>
      </c>
      <c r="N52" s="196"/>
      <c r="O52" s="197"/>
      <c r="P52" s="195">
        <v>2023</v>
      </c>
      <c r="Q52" s="196"/>
      <c r="R52" s="197"/>
      <c r="V52" s="195">
        <v>2024</v>
      </c>
      <c r="W52" s="196"/>
      <c r="X52" s="197"/>
    </row>
    <row r="53" spans="1:24" ht="33" customHeight="1" x14ac:dyDescent="0.2">
      <c r="B53" s="203"/>
      <c r="C53" s="204"/>
      <c r="D53" s="51" t="s">
        <v>34</v>
      </c>
      <c r="E53" s="52" t="s">
        <v>122</v>
      </c>
      <c r="F53" s="52" t="s">
        <v>125</v>
      </c>
      <c r="G53" s="51" t="s">
        <v>34</v>
      </c>
      <c r="H53" s="52" t="s">
        <v>122</v>
      </c>
      <c r="I53" s="52" t="s">
        <v>125</v>
      </c>
      <c r="J53" s="51" t="s">
        <v>34</v>
      </c>
      <c r="K53" s="52" t="s">
        <v>122</v>
      </c>
      <c r="L53" s="53" t="s">
        <v>125</v>
      </c>
      <c r="M53" s="51"/>
      <c r="N53" s="52"/>
      <c r="O53" s="53"/>
      <c r="P53" s="51"/>
      <c r="Q53" s="52"/>
      <c r="R53" s="53"/>
      <c r="V53" s="51"/>
      <c r="W53" s="52"/>
      <c r="X53" s="53"/>
    </row>
    <row r="54" spans="1:24" ht="18.75" x14ac:dyDescent="0.2">
      <c r="A54" s="253"/>
      <c r="B54" s="54"/>
      <c r="C54" s="230" t="s">
        <v>74</v>
      </c>
      <c r="D54" s="231"/>
      <c r="E54" s="231"/>
      <c r="F54" s="231"/>
      <c r="G54" s="231"/>
      <c r="H54" s="231"/>
      <c r="I54" s="231"/>
      <c r="J54" s="231"/>
      <c r="K54" s="231"/>
      <c r="L54" s="55"/>
      <c r="M54" s="61"/>
      <c r="N54" s="61"/>
      <c r="O54" s="55"/>
      <c r="P54" s="61"/>
      <c r="Q54" s="61"/>
      <c r="R54" s="55"/>
      <c r="V54" s="61"/>
      <c r="W54" s="61"/>
      <c r="X54" s="55"/>
    </row>
    <row r="55" spans="1:24" ht="30" customHeight="1" x14ac:dyDescent="0.2">
      <c r="A55" s="253"/>
      <c r="B55" s="56"/>
      <c r="C55" s="46" t="s">
        <v>75</v>
      </c>
      <c r="D55" s="76">
        <v>3</v>
      </c>
      <c r="E55" s="108" t="s">
        <v>287</v>
      </c>
      <c r="F55" s="108" t="s">
        <v>286</v>
      </c>
      <c r="G55" s="112">
        <v>3</v>
      </c>
      <c r="H55" s="119" t="s">
        <v>341</v>
      </c>
      <c r="I55" s="119" t="s">
        <v>342</v>
      </c>
      <c r="J55" s="114">
        <v>3</v>
      </c>
      <c r="K55" s="109" t="s">
        <v>526</v>
      </c>
      <c r="L55" s="110" t="s">
        <v>527</v>
      </c>
      <c r="M55" s="116">
        <v>3</v>
      </c>
      <c r="N55" s="125" t="s">
        <v>637</v>
      </c>
      <c r="O55" s="111" t="s">
        <v>638</v>
      </c>
      <c r="P55" s="116">
        <v>3</v>
      </c>
      <c r="Q55" s="125" t="s">
        <v>637</v>
      </c>
      <c r="R55" s="111" t="s">
        <v>638</v>
      </c>
      <c r="S55" s="30">
        <f>COUNTIF(G55:G59,"1")</f>
        <v>0</v>
      </c>
      <c r="T55" s="30">
        <f>COUNTIF(J55:J59,"1")</f>
        <v>0</v>
      </c>
      <c r="U55" s="30">
        <f>COUNTIF(M55:M59,"1")</f>
        <v>0</v>
      </c>
      <c r="V55" s="116">
        <v>3</v>
      </c>
      <c r="W55" s="125" t="s">
        <v>637</v>
      </c>
      <c r="X55" s="111" t="s">
        <v>638</v>
      </c>
    </row>
    <row r="56" spans="1:24" ht="30" customHeight="1" x14ac:dyDescent="0.2">
      <c r="A56" s="253"/>
      <c r="B56" s="56"/>
      <c r="C56" s="39" t="s">
        <v>76</v>
      </c>
      <c r="D56" s="76">
        <v>3</v>
      </c>
      <c r="E56" s="113" t="s">
        <v>288</v>
      </c>
      <c r="F56" s="108" t="s">
        <v>289</v>
      </c>
      <c r="G56" s="112">
        <v>3</v>
      </c>
      <c r="H56" s="122" t="s">
        <v>343</v>
      </c>
      <c r="I56" s="119" t="s">
        <v>344</v>
      </c>
      <c r="J56" s="114">
        <v>3</v>
      </c>
      <c r="K56" s="110" t="s">
        <v>528</v>
      </c>
      <c r="L56" s="110" t="s">
        <v>529</v>
      </c>
      <c r="M56" s="116">
        <v>3</v>
      </c>
      <c r="N56" s="125" t="s">
        <v>639</v>
      </c>
      <c r="O56" s="111" t="s">
        <v>640</v>
      </c>
      <c r="P56" s="116">
        <v>3</v>
      </c>
      <c r="Q56" s="125" t="s">
        <v>639</v>
      </c>
      <c r="R56" s="111" t="s">
        <v>640</v>
      </c>
      <c r="S56" s="30">
        <f>COUNTIF(G55:G59,"2")</f>
        <v>0</v>
      </c>
      <c r="T56" s="30">
        <f>COUNTIF(J55:J59,"2")</f>
        <v>0</v>
      </c>
      <c r="U56" s="30">
        <f>COUNTIF(M55:M59,"2")</f>
        <v>0</v>
      </c>
      <c r="V56" s="116">
        <v>3</v>
      </c>
      <c r="W56" s="125" t="s">
        <v>639</v>
      </c>
      <c r="X56" s="111" t="s">
        <v>640</v>
      </c>
    </row>
    <row r="57" spans="1:24" ht="30" customHeight="1" x14ac:dyDescent="0.2">
      <c r="A57" s="253"/>
      <c r="B57" s="56"/>
      <c r="C57" s="39" t="s">
        <v>77</v>
      </c>
      <c r="D57" s="76">
        <v>3</v>
      </c>
      <c r="E57" s="113" t="s">
        <v>290</v>
      </c>
      <c r="F57" s="108" t="s">
        <v>291</v>
      </c>
      <c r="G57" s="112">
        <v>3</v>
      </c>
      <c r="H57" s="122" t="s">
        <v>290</v>
      </c>
      <c r="I57" s="119" t="s">
        <v>291</v>
      </c>
      <c r="J57" s="114">
        <v>3</v>
      </c>
      <c r="K57" s="110" t="s">
        <v>530</v>
      </c>
      <c r="L57" s="110" t="s">
        <v>291</v>
      </c>
      <c r="M57" s="116">
        <v>3</v>
      </c>
      <c r="N57" s="111" t="s">
        <v>530</v>
      </c>
      <c r="O57" s="111" t="s">
        <v>291</v>
      </c>
      <c r="P57" s="116">
        <v>3</v>
      </c>
      <c r="Q57" s="111" t="s">
        <v>530</v>
      </c>
      <c r="R57" s="111" t="s">
        <v>291</v>
      </c>
      <c r="S57" s="30">
        <f>COUNTIF(G55:G59,"3")</f>
        <v>5</v>
      </c>
      <c r="T57" s="30">
        <f>COUNTIF(J55:J59,"3")</f>
        <v>5</v>
      </c>
      <c r="U57" s="30">
        <f>COUNTIF(M55:M59,"3")</f>
        <v>5</v>
      </c>
      <c r="V57" s="116">
        <v>3</v>
      </c>
      <c r="W57" s="111" t="s">
        <v>530</v>
      </c>
      <c r="X57" s="111" t="s">
        <v>291</v>
      </c>
    </row>
    <row r="58" spans="1:24" ht="30" customHeight="1" x14ac:dyDescent="0.2">
      <c r="A58" s="253"/>
      <c r="B58" s="56"/>
      <c r="C58" s="39" t="s">
        <v>78</v>
      </c>
      <c r="D58" s="76">
        <v>3</v>
      </c>
      <c r="E58" s="113" t="s">
        <v>292</v>
      </c>
      <c r="F58" s="108" t="s">
        <v>293</v>
      </c>
      <c r="G58" s="112">
        <v>3</v>
      </c>
      <c r="H58" s="122" t="s">
        <v>345</v>
      </c>
      <c r="I58" s="119" t="s">
        <v>346</v>
      </c>
      <c r="J58" s="114">
        <v>3</v>
      </c>
      <c r="K58" s="110" t="s">
        <v>531</v>
      </c>
      <c r="L58" s="110" t="s">
        <v>293</v>
      </c>
      <c r="M58" s="116">
        <v>3</v>
      </c>
      <c r="N58" s="125" t="s">
        <v>641</v>
      </c>
      <c r="O58" s="111" t="s">
        <v>293</v>
      </c>
      <c r="P58" s="116">
        <v>3</v>
      </c>
      <c r="Q58" s="125" t="s">
        <v>641</v>
      </c>
      <c r="R58" s="111" t="s">
        <v>293</v>
      </c>
      <c r="S58" s="30">
        <f>COUNTIF(G55:G59,"4")</f>
        <v>0</v>
      </c>
      <c r="T58" s="30">
        <f>COUNTIF(J55:J59,"4")</f>
        <v>0</v>
      </c>
      <c r="U58" s="30">
        <f>COUNTIF(M55:M59,"4")</f>
        <v>0</v>
      </c>
      <c r="V58" s="116">
        <v>3</v>
      </c>
      <c r="W58" s="125" t="s">
        <v>641</v>
      </c>
      <c r="X58" s="111" t="s">
        <v>293</v>
      </c>
    </row>
    <row r="59" spans="1:24" ht="30" customHeight="1" x14ac:dyDescent="0.2">
      <c r="A59" s="253"/>
      <c r="B59" s="57"/>
      <c r="C59" s="39" t="s">
        <v>79</v>
      </c>
      <c r="D59" s="76">
        <v>3</v>
      </c>
      <c r="E59" s="113" t="s">
        <v>298</v>
      </c>
      <c r="F59" s="108" t="s">
        <v>642</v>
      </c>
      <c r="G59" s="112">
        <v>3</v>
      </c>
      <c r="H59" s="122" t="s">
        <v>347</v>
      </c>
      <c r="I59" s="119" t="s">
        <v>348</v>
      </c>
      <c r="J59" s="114">
        <v>3</v>
      </c>
      <c r="K59" s="110" t="s">
        <v>532</v>
      </c>
      <c r="L59" s="110" t="s">
        <v>533</v>
      </c>
      <c r="M59" s="116">
        <v>3</v>
      </c>
      <c r="N59" s="125" t="s">
        <v>646</v>
      </c>
      <c r="O59" s="111" t="s">
        <v>642</v>
      </c>
      <c r="P59" s="116">
        <v>3</v>
      </c>
      <c r="Q59" s="125" t="s">
        <v>646</v>
      </c>
      <c r="R59" s="111" t="s">
        <v>642</v>
      </c>
      <c r="V59" s="116">
        <v>3</v>
      </c>
      <c r="W59" s="125" t="s">
        <v>646</v>
      </c>
      <c r="X59" s="111" t="s">
        <v>642</v>
      </c>
    </row>
    <row r="60" spans="1:24" ht="6.75" customHeight="1" x14ac:dyDescent="0.25">
      <c r="B60" s="237"/>
      <c r="C60" s="238"/>
      <c r="D60" s="58"/>
      <c r="E60" s="59"/>
      <c r="F60" s="59"/>
      <c r="G60" s="58"/>
      <c r="H60" s="59"/>
      <c r="I60" s="59"/>
      <c r="J60" s="58"/>
      <c r="K60" s="59"/>
      <c r="M60" s="58"/>
      <c r="N60" s="59"/>
      <c r="P60" s="58"/>
      <c r="Q60" s="59"/>
      <c r="V60" s="58"/>
      <c r="W60" s="59"/>
      <c r="X60" s="60"/>
    </row>
    <row r="61" spans="1:24" ht="18.75" x14ac:dyDescent="0.2">
      <c r="A61" s="253"/>
      <c r="B61" s="54"/>
      <c r="C61" s="230" t="s">
        <v>80</v>
      </c>
      <c r="D61" s="231"/>
      <c r="E61" s="231"/>
      <c r="F61" s="231"/>
      <c r="G61" s="231"/>
      <c r="H61" s="231"/>
      <c r="I61" s="231"/>
      <c r="J61" s="231"/>
      <c r="K61" s="236"/>
      <c r="L61" s="61"/>
      <c r="M61" s="61"/>
      <c r="N61" s="61"/>
      <c r="O61" s="61"/>
      <c r="P61" s="61"/>
      <c r="Q61" s="61"/>
      <c r="R61" s="61"/>
      <c r="V61" s="61"/>
      <c r="W61" s="61"/>
      <c r="X61" s="61"/>
    </row>
    <row r="62" spans="1:24" ht="30" customHeight="1" x14ac:dyDescent="0.2">
      <c r="A62" s="253"/>
      <c r="B62" s="62"/>
      <c r="C62" s="38" t="s">
        <v>81</v>
      </c>
      <c r="D62" s="76">
        <v>3</v>
      </c>
      <c r="E62" s="108" t="s">
        <v>294</v>
      </c>
      <c r="F62" s="108" t="s">
        <v>295</v>
      </c>
      <c r="G62" s="112">
        <v>3</v>
      </c>
      <c r="H62" s="119" t="s">
        <v>349</v>
      </c>
      <c r="I62" s="119" t="s">
        <v>350</v>
      </c>
      <c r="J62" s="114">
        <v>3</v>
      </c>
      <c r="K62" s="110" t="s">
        <v>535</v>
      </c>
      <c r="L62" s="110" t="s">
        <v>350</v>
      </c>
      <c r="M62" s="116">
        <v>3</v>
      </c>
      <c r="N62" s="125" t="s">
        <v>643</v>
      </c>
      <c r="O62" s="111" t="s">
        <v>350</v>
      </c>
      <c r="P62" s="116">
        <v>3</v>
      </c>
      <c r="Q62" s="125" t="s">
        <v>643</v>
      </c>
      <c r="R62" s="111" t="s">
        <v>350</v>
      </c>
      <c r="S62" s="30">
        <f>COUNTIF(G62:G65,"1")</f>
        <v>0</v>
      </c>
      <c r="T62" s="30">
        <f>COUNTIF(J62:J65,"1")</f>
        <v>0</v>
      </c>
      <c r="U62" s="30">
        <f>COUNTIF(M62:M65,"1")</f>
        <v>0</v>
      </c>
      <c r="V62" s="116">
        <v>3</v>
      </c>
      <c r="W62" s="125" t="s">
        <v>643</v>
      </c>
      <c r="X62" s="111" t="s">
        <v>350</v>
      </c>
    </row>
    <row r="63" spans="1:24" ht="30" customHeight="1" x14ac:dyDescent="0.2">
      <c r="A63" s="253"/>
      <c r="B63" s="56"/>
      <c r="C63" s="39" t="s">
        <v>82</v>
      </c>
      <c r="D63" s="76">
        <v>3</v>
      </c>
      <c r="E63" s="113" t="s">
        <v>297</v>
      </c>
      <c r="F63" s="108" t="s">
        <v>296</v>
      </c>
      <c r="G63" s="112">
        <v>3</v>
      </c>
      <c r="H63" s="122" t="s">
        <v>351</v>
      </c>
      <c r="I63" s="119" t="s">
        <v>352</v>
      </c>
      <c r="J63" s="114">
        <v>3</v>
      </c>
      <c r="K63" s="110" t="s">
        <v>351</v>
      </c>
      <c r="L63" s="110" t="s">
        <v>536</v>
      </c>
      <c r="M63" s="116">
        <v>3</v>
      </c>
      <c r="N63" s="20" t="s">
        <v>644</v>
      </c>
      <c r="O63" s="111" t="s">
        <v>645</v>
      </c>
      <c r="P63" s="116">
        <v>3</v>
      </c>
      <c r="Q63" s="20" t="s">
        <v>644</v>
      </c>
      <c r="R63" s="111" t="s">
        <v>645</v>
      </c>
      <c r="S63" s="30">
        <f>COUNTIF(G62:G65,"2")</f>
        <v>0</v>
      </c>
      <c r="T63" s="30">
        <f>COUNTIF(J62:J65,"2")</f>
        <v>0</v>
      </c>
      <c r="U63" s="30">
        <f>COUNTIF(M62:M65,"2")</f>
        <v>0</v>
      </c>
      <c r="V63" s="116">
        <v>3</v>
      </c>
      <c r="W63" s="20" t="s">
        <v>644</v>
      </c>
      <c r="X63" s="111" t="s">
        <v>645</v>
      </c>
    </row>
    <row r="64" spans="1:24" ht="30" customHeight="1" x14ac:dyDescent="0.2">
      <c r="A64" s="253"/>
      <c r="B64" s="56"/>
      <c r="C64" s="39" t="s">
        <v>83</v>
      </c>
      <c r="D64" s="76">
        <v>3</v>
      </c>
      <c r="E64" s="113" t="s">
        <v>301</v>
      </c>
      <c r="F64" s="108" t="s">
        <v>302</v>
      </c>
      <c r="G64" s="112">
        <v>3</v>
      </c>
      <c r="H64" s="122" t="s">
        <v>353</v>
      </c>
      <c r="I64" s="119" t="s">
        <v>354</v>
      </c>
      <c r="J64" s="114">
        <v>3</v>
      </c>
      <c r="K64" s="110" t="s">
        <v>537</v>
      </c>
      <c r="L64" s="110" t="s">
        <v>538</v>
      </c>
      <c r="M64" s="116">
        <v>3</v>
      </c>
      <c r="N64" s="20" t="s">
        <v>647</v>
      </c>
      <c r="O64" s="111" t="s">
        <v>302</v>
      </c>
      <c r="P64" s="116">
        <v>3</v>
      </c>
      <c r="Q64" s="20" t="s">
        <v>647</v>
      </c>
      <c r="R64" s="111" t="s">
        <v>302</v>
      </c>
      <c r="S64" s="30">
        <f>COUNTIF(G62:G65,"3")</f>
        <v>4</v>
      </c>
      <c r="T64" s="30">
        <f>COUNTIF(J62:J65,"3")</f>
        <v>4</v>
      </c>
      <c r="U64" s="30">
        <f>COUNTIF(M62:M65,"3")</f>
        <v>4</v>
      </c>
      <c r="V64" s="116">
        <v>3</v>
      </c>
      <c r="W64" s="20" t="s">
        <v>647</v>
      </c>
      <c r="X64" s="111" t="s">
        <v>302</v>
      </c>
    </row>
    <row r="65" spans="1:24" ht="30" customHeight="1" x14ac:dyDescent="0.2">
      <c r="A65" s="253"/>
      <c r="B65" s="57"/>
      <c r="C65" s="39" t="s">
        <v>84</v>
      </c>
      <c r="D65" s="76">
        <v>3</v>
      </c>
      <c r="E65" s="113" t="s">
        <v>299</v>
      </c>
      <c r="F65" s="108" t="s">
        <v>300</v>
      </c>
      <c r="G65" s="112">
        <v>3</v>
      </c>
      <c r="H65" s="122" t="s">
        <v>355</v>
      </c>
      <c r="I65" s="119" t="s">
        <v>356</v>
      </c>
      <c r="J65" s="114">
        <v>3</v>
      </c>
      <c r="K65" s="110" t="s">
        <v>539</v>
      </c>
      <c r="L65" s="110" t="s">
        <v>540</v>
      </c>
      <c r="M65" s="116">
        <v>3</v>
      </c>
      <c r="N65" s="125" t="s">
        <v>648</v>
      </c>
      <c r="O65" s="111" t="s">
        <v>649</v>
      </c>
      <c r="P65" s="116">
        <v>3</v>
      </c>
      <c r="Q65" s="125" t="s">
        <v>648</v>
      </c>
      <c r="R65" s="111" t="s">
        <v>649</v>
      </c>
      <c r="S65" s="30">
        <f>COUNTIF(G62:G65,"4")</f>
        <v>0</v>
      </c>
      <c r="T65" s="30">
        <f>COUNTIF(J62:J65,"4")</f>
        <v>0</v>
      </c>
      <c r="U65" s="30">
        <f>COUNTIF(M62:M65,"4")</f>
        <v>0</v>
      </c>
      <c r="V65" s="116">
        <v>3</v>
      </c>
      <c r="W65" s="125" t="s">
        <v>648</v>
      </c>
      <c r="X65" s="111" t="s">
        <v>649</v>
      </c>
    </row>
    <row r="66" spans="1:24" ht="9" customHeight="1" x14ac:dyDescent="0.25">
      <c r="B66" s="212"/>
      <c r="C66" s="213"/>
      <c r="D66" s="213"/>
      <c r="E66" s="213"/>
      <c r="F66" s="213"/>
      <c r="G66" s="213"/>
      <c r="H66" s="213"/>
      <c r="I66" s="213"/>
      <c r="J66" s="213"/>
      <c r="K66" s="240"/>
      <c r="L66" s="41"/>
      <c r="M66" s="115"/>
      <c r="N66" s="41"/>
      <c r="O66" s="41"/>
      <c r="P66" s="115"/>
      <c r="Q66" s="41"/>
      <c r="R66" s="41"/>
      <c r="V66" s="115"/>
      <c r="W66" s="136"/>
      <c r="X66" s="136"/>
    </row>
    <row r="67" spans="1:24" ht="18.75" x14ac:dyDescent="0.2">
      <c r="A67" s="253"/>
      <c r="B67" s="54"/>
      <c r="C67" s="230" t="s">
        <v>167</v>
      </c>
      <c r="D67" s="231"/>
      <c r="E67" s="231"/>
      <c r="F67" s="231"/>
      <c r="G67" s="231"/>
      <c r="H67" s="231"/>
      <c r="I67" s="231"/>
      <c r="J67" s="231"/>
      <c r="K67" s="236"/>
      <c r="L67" s="63"/>
      <c r="M67" s="63"/>
      <c r="N67" s="63"/>
      <c r="O67" s="63"/>
      <c r="P67" s="63"/>
      <c r="Q67" s="63"/>
      <c r="R67" s="63"/>
      <c r="V67" s="63"/>
      <c r="W67" s="63"/>
      <c r="X67" s="63"/>
    </row>
    <row r="68" spans="1:24" ht="30" customHeight="1" x14ac:dyDescent="0.2">
      <c r="A68" s="253"/>
      <c r="B68" s="56"/>
      <c r="C68" s="46" t="s">
        <v>85</v>
      </c>
      <c r="D68" s="76">
        <v>3</v>
      </c>
      <c r="E68" s="108" t="s">
        <v>303</v>
      </c>
      <c r="F68" s="108" t="s">
        <v>304</v>
      </c>
      <c r="G68" s="112">
        <v>3</v>
      </c>
      <c r="H68" s="119" t="s">
        <v>357</v>
      </c>
      <c r="I68" s="119" t="s">
        <v>358</v>
      </c>
      <c r="J68" s="114">
        <v>3</v>
      </c>
      <c r="K68" s="110" t="s">
        <v>541</v>
      </c>
      <c r="L68" s="110" t="s">
        <v>542</v>
      </c>
      <c r="M68" s="116">
        <v>3</v>
      </c>
      <c r="N68" s="125" t="s">
        <v>650</v>
      </c>
      <c r="O68" s="111" t="s">
        <v>304</v>
      </c>
      <c r="P68" s="116">
        <v>3</v>
      </c>
      <c r="Q68" s="125" t="s">
        <v>650</v>
      </c>
      <c r="R68" s="111" t="s">
        <v>304</v>
      </c>
      <c r="S68" s="30">
        <f>COUNTIF(G68:G71,"1")</f>
        <v>0</v>
      </c>
      <c r="T68" s="30">
        <f>COUNTIF(J68:J71,"1")</f>
        <v>0</v>
      </c>
      <c r="U68" s="30">
        <f>COUNTIF(M68:M71,"1")</f>
        <v>0</v>
      </c>
      <c r="V68" s="116">
        <v>3</v>
      </c>
      <c r="W68" s="125" t="s">
        <v>650</v>
      </c>
      <c r="X68" s="111" t="s">
        <v>304</v>
      </c>
    </row>
    <row r="69" spans="1:24" ht="30" customHeight="1" x14ac:dyDescent="0.2">
      <c r="A69" s="253"/>
      <c r="B69" s="56"/>
      <c r="C69" s="39" t="s">
        <v>86</v>
      </c>
      <c r="D69" s="76">
        <v>3</v>
      </c>
      <c r="E69" s="113" t="s">
        <v>306</v>
      </c>
      <c r="F69" s="108" t="s">
        <v>305</v>
      </c>
      <c r="G69" s="112">
        <v>3</v>
      </c>
      <c r="H69" s="122" t="s">
        <v>359</v>
      </c>
      <c r="I69" s="119" t="s">
        <v>360</v>
      </c>
      <c r="J69" s="114">
        <v>3</v>
      </c>
      <c r="K69" s="110" t="s">
        <v>543</v>
      </c>
      <c r="L69" s="110" t="s">
        <v>544</v>
      </c>
      <c r="M69" s="116">
        <v>3</v>
      </c>
      <c r="N69" s="125" t="s">
        <v>651</v>
      </c>
      <c r="O69" s="111" t="s">
        <v>652</v>
      </c>
      <c r="P69" s="116">
        <v>3</v>
      </c>
      <c r="Q69" s="125" t="s">
        <v>651</v>
      </c>
      <c r="R69" s="111" t="s">
        <v>652</v>
      </c>
      <c r="S69" s="30">
        <f>COUNTIF(G68:G71,"2")</f>
        <v>0</v>
      </c>
      <c r="T69" s="30">
        <f>COUNTIF(J68:J71,"2")</f>
        <v>0</v>
      </c>
      <c r="U69" s="30">
        <f>COUNTIF(M68:M71,"2")</f>
        <v>0</v>
      </c>
      <c r="V69" s="116">
        <v>3</v>
      </c>
      <c r="W69" s="125" t="s">
        <v>651</v>
      </c>
      <c r="X69" s="111" t="s">
        <v>652</v>
      </c>
    </row>
    <row r="70" spans="1:24" ht="30" customHeight="1" x14ac:dyDescent="0.2">
      <c r="A70" s="253"/>
      <c r="B70" s="56"/>
      <c r="C70" s="39" t="s">
        <v>87</v>
      </c>
      <c r="D70" s="76">
        <v>3</v>
      </c>
      <c r="E70" s="113" t="s">
        <v>307</v>
      </c>
      <c r="F70" s="108" t="s">
        <v>654</v>
      </c>
      <c r="G70" s="112">
        <v>3</v>
      </c>
      <c r="H70" s="122" t="s">
        <v>361</v>
      </c>
      <c r="I70" s="119" t="s">
        <v>362</v>
      </c>
      <c r="J70" s="114">
        <v>3</v>
      </c>
      <c r="K70" s="110" t="s">
        <v>545</v>
      </c>
      <c r="L70" s="110" t="s">
        <v>546</v>
      </c>
      <c r="M70" s="116">
        <v>3</v>
      </c>
      <c r="N70" s="20" t="s">
        <v>653</v>
      </c>
      <c r="O70" s="111" t="s">
        <v>654</v>
      </c>
      <c r="P70" s="116">
        <v>3</v>
      </c>
      <c r="Q70" s="20" t="s">
        <v>653</v>
      </c>
      <c r="R70" s="111" t="s">
        <v>654</v>
      </c>
      <c r="S70" s="30">
        <f>COUNTIF(G68:G71,"3")</f>
        <v>4</v>
      </c>
      <c r="T70" s="30">
        <f>COUNTIF(J68:J71,"3")</f>
        <v>4</v>
      </c>
      <c r="U70" s="30">
        <f>COUNTIF(M68:M71,"3")</f>
        <v>4</v>
      </c>
      <c r="V70" s="116">
        <v>3</v>
      </c>
      <c r="W70" s="20" t="s">
        <v>653</v>
      </c>
      <c r="X70" s="111" t="s">
        <v>654</v>
      </c>
    </row>
    <row r="71" spans="1:24" ht="30" customHeight="1" x14ac:dyDescent="0.2">
      <c r="A71" s="253"/>
      <c r="B71" s="57"/>
      <c r="C71" s="39" t="s">
        <v>88</v>
      </c>
      <c r="D71" s="76">
        <v>3</v>
      </c>
      <c r="E71" s="113" t="s">
        <v>363</v>
      </c>
      <c r="F71" s="108" t="s">
        <v>308</v>
      </c>
      <c r="G71" s="112">
        <v>3</v>
      </c>
      <c r="H71" s="122" t="s">
        <v>364</v>
      </c>
      <c r="I71" s="119" t="s">
        <v>365</v>
      </c>
      <c r="J71" s="114">
        <v>3</v>
      </c>
      <c r="K71" s="110" t="s">
        <v>547</v>
      </c>
      <c r="L71" s="110" t="s">
        <v>548</v>
      </c>
      <c r="M71" s="116">
        <v>3</v>
      </c>
      <c r="N71" s="125" t="s">
        <v>655</v>
      </c>
      <c r="O71" s="111" t="s">
        <v>656</v>
      </c>
      <c r="P71" s="116">
        <v>3</v>
      </c>
      <c r="Q71" s="125" t="s">
        <v>655</v>
      </c>
      <c r="R71" s="111" t="s">
        <v>656</v>
      </c>
      <c r="S71" s="30">
        <f>COUNTIF(G68:G71,"4")</f>
        <v>0</v>
      </c>
      <c r="T71" s="30">
        <f>COUNTIF(J68:J71,"4")</f>
        <v>0</v>
      </c>
      <c r="U71" s="30">
        <f>COUNTIF(M68:M71,"4")</f>
        <v>0</v>
      </c>
      <c r="V71" s="116">
        <v>3</v>
      </c>
      <c r="W71" s="125" t="s">
        <v>655</v>
      </c>
      <c r="X71" s="111" t="s">
        <v>656</v>
      </c>
    </row>
    <row r="72" spans="1:24" ht="8.25" customHeight="1" x14ac:dyDescent="0.25">
      <c r="B72" s="212"/>
      <c r="C72" s="213"/>
      <c r="D72" s="213"/>
      <c r="E72" s="213"/>
      <c r="F72" s="213"/>
      <c r="G72" s="213"/>
      <c r="H72" s="213"/>
      <c r="I72" s="213"/>
      <c r="J72" s="213"/>
      <c r="K72" s="240"/>
      <c r="L72" s="41"/>
      <c r="M72" s="115"/>
      <c r="N72" s="41"/>
      <c r="O72" s="41"/>
      <c r="P72" s="115"/>
      <c r="Q72" s="41"/>
      <c r="R72" s="41"/>
      <c r="V72" s="115"/>
      <c r="W72" s="136"/>
      <c r="X72" s="136"/>
    </row>
    <row r="73" spans="1:24" ht="18.75" x14ac:dyDescent="0.2">
      <c r="A73" s="253"/>
      <c r="B73" s="54"/>
      <c r="C73" s="230" t="s">
        <v>89</v>
      </c>
      <c r="D73" s="231"/>
      <c r="E73" s="231"/>
      <c r="F73" s="231"/>
      <c r="G73" s="231"/>
      <c r="H73" s="231"/>
      <c r="I73" s="231"/>
      <c r="J73" s="231"/>
      <c r="K73" s="236"/>
      <c r="L73" s="61"/>
      <c r="M73" s="61"/>
      <c r="N73" s="61"/>
      <c r="O73" s="61"/>
      <c r="P73" s="61"/>
      <c r="Q73" s="61"/>
      <c r="R73" s="61"/>
      <c r="V73" s="61"/>
      <c r="W73" s="61"/>
      <c r="X73" s="61"/>
    </row>
    <row r="74" spans="1:24" ht="30" customHeight="1" x14ac:dyDescent="0.2">
      <c r="A74" s="253"/>
      <c r="B74" s="56"/>
      <c r="C74" s="46" t="s">
        <v>90</v>
      </c>
      <c r="D74" s="76">
        <v>3</v>
      </c>
      <c r="E74" s="108" t="s">
        <v>309</v>
      </c>
      <c r="F74" s="108" t="s">
        <v>310</v>
      </c>
      <c r="G74" s="112">
        <v>3</v>
      </c>
      <c r="H74" s="119" t="s">
        <v>366</v>
      </c>
      <c r="I74" s="119" t="s">
        <v>367</v>
      </c>
      <c r="J74" s="114">
        <v>3</v>
      </c>
      <c r="K74" s="110" t="s">
        <v>549</v>
      </c>
      <c r="L74" s="110" t="s">
        <v>658</v>
      </c>
      <c r="M74" s="116">
        <v>3</v>
      </c>
      <c r="N74" s="20" t="s">
        <v>657</v>
      </c>
      <c r="O74" s="111" t="s">
        <v>658</v>
      </c>
      <c r="P74" s="116">
        <v>3</v>
      </c>
      <c r="Q74" s="20" t="s">
        <v>657</v>
      </c>
      <c r="R74" s="111" t="s">
        <v>658</v>
      </c>
      <c r="S74" s="30">
        <f>COUNTIF(G74:G79,"1")</f>
        <v>0</v>
      </c>
      <c r="T74" s="30">
        <f>COUNTIF(J74:J79,"1")</f>
        <v>0</v>
      </c>
      <c r="U74" s="30">
        <f>COUNTIF(M74:M79,"1")</f>
        <v>0</v>
      </c>
      <c r="V74" s="116">
        <v>3</v>
      </c>
      <c r="W74" s="20" t="s">
        <v>657</v>
      </c>
      <c r="X74" s="111" t="s">
        <v>658</v>
      </c>
    </row>
    <row r="75" spans="1:24" ht="30" customHeight="1" x14ac:dyDescent="0.2">
      <c r="A75" s="253"/>
      <c r="B75" s="56"/>
      <c r="C75" s="39" t="s">
        <v>91</v>
      </c>
      <c r="D75" s="76">
        <v>3</v>
      </c>
      <c r="E75" s="113" t="s">
        <v>311</v>
      </c>
      <c r="F75" s="108" t="s">
        <v>312</v>
      </c>
      <c r="G75" s="112">
        <v>3</v>
      </c>
      <c r="H75" s="122" t="s">
        <v>369</v>
      </c>
      <c r="I75" s="119" t="s">
        <v>368</v>
      </c>
      <c r="J75" s="114">
        <v>3</v>
      </c>
      <c r="K75" s="110" t="s">
        <v>550</v>
      </c>
      <c r="L75" s="110" t="s">
        <v>660</v>
      </c>
      <c r="M75" s="116">
        <v>3</v>
      </c>
      <c r="N75" s="125" t="s">
        <v>659</v>
      </c>
      <c r="O75" s="111" t="s">
        <v>661</v>
      </c>
      <c r="P75" s="116">
        <v>3</v>
      </c>
      <c r="Q75" s="125" t="s">
        <v>659</v>
      </c>
      <c r="R75" s="111" t="s">
        <v>661</v>
      </c>
      <c r="S75" s="30">
        <f>COUNTIF(G74:G79,"2")</f>
        <v>1</v>
      </c>
      <c r="T75" s="30">
        <f>COUNTIF(J74:J79,"2")</f>
        <v>1</v>
      </c>
      <c r="U75" s="30">
        <f>COUNTIF(M74:M79,"2")</f>
        <v>0</v>
      </c>
      <c r="V75" s="116">
        <v>3</v>
      </c>
      <c r="W75" s="125" t="s">
        <v>659</v>
      </c>
      <c r="X75" s="111" t="s">
        <v>661</v>
      </c>
    </row>
    <row r="76" spans="1:24" ht="30" customHeight="1" x14ac:dyDescent="0.2">
      <c r="A76" s="253"/>
      <c r="B76" s="56"/>
      <c r="C76" s="39" t="s">
        <v>92</v>
      </c>
      <c r="D76" s="76">
        <v>3</v>
      </c>
      <c r="E76" s="113" t="s">
        <v>313</v>
      </c>
      <c r="F76" s="108" t="s">
        <v>314</v>
      </c>
      <c r="G76" s="112">
        <v>3</v>
      </c>
      <c r="H76" s="122" t="s">
        <v>370</v>
      </c>
      <c r="I76" s="119" t="s">
        <v>371</v>
      </c>
      <c r="J76" s="114">
        <v>3</v>
      </c>
      <c r="K76" s="110" t="s">
        <v>551</v>
      </c>
      <c r="L76" s="110" t="s">
        <v>552</v>
      </c>
      <c r="M76" s="116">
        <v>3</v>
      </c>
      <c r="N76" s="20" t="s">
        <v>313</v>
      </c>
      <c r="O76" s="111" t="s">
        <v>662</v>
      </c>
      <c r="P76" s="116">
        <v>3</v>
      </c>
      <c r="Q76" s="20" t="s">
        <v>313</v>
      </c>
      <c r="R76" s="111" t="s">
        <v>662</v>
      </c>
      <c r="S76" s="30">
        <f>COUNTIF(G74:G79,"3")</f>
        <v>5</v>
      </c>
      <c r="T76" s="30">
        <f>COUNTIF(J74:J79,"3")</f>
        <v>5</v>
      </c>
      <c r="U76" s="30">
        <f>COUNTIF(M74:M79,"3")</f>
        <v>6</v>
      </c>
      <c r="V76" s="116">
        <v>3</v>
      </c>
      <c r="W76" s="20" t="s">
        <v>313</v>
      </c>
      <c r="X76" s="111" t="s">
        <v>662</v>
      </c>
    </row>
    <row r="77" spans="1:24" ht="30" customHeight="1" x14ac:dyDescent="0.2">
      <c r="A77" s="253"/>
      <c r="B77" s="56"/>
      <c r="C77" s="39" t="s">
        <v>93</v>
      </c>
      <c r="D77" s="76">
        <v>3</v>
      </c>
      <c r="E77" s="113" t="s">
        <v>315</v>
      </c>
      <c r="F77" s="108" t="s">
        <v>316</v>
      </c>
      <c r="G77" s="112">
        <v>3</v>
      </c>
      <c r="H77" s="122" t="s">
        <v>372</v>
      </c>
      <c r="I77" s="119" t="s">
        <v>316</v>
      </c>
      <c r="J77" s="114">
        <v>3</v>
      </c>
      <c r="K77" s="110" t="s">
        <v>553</v>
      </c>
      <c r="L77" s="110" t="s">
        <v>554</v>
      </c>
      <c r="M77" s="116">
        <v>3</v>
      </c>
      <c r="N77" s="20" t="s">
        <v>663</v>
      </c>
      <c r="O77" s="111" t="s">
        <v>554</v>
      </c>
      <c r="P77" s="116">
        <v>3</v>
      </c>
      <c r="Q77" s="20" t="s">
        <v>663</v>
      </c>
      <c r="R77" s="111" t="s">
        <v>554</v>
      </c>
      <c r="S77" s="30">
        <f>COUNTIF(G74:G79,"4")</f>
        <v>0</v>
      </c>
      <c r="T77" s="30">
        <f>COUNTIF(J74:J79,"4")</f>
        <v>0</v>
      </c>
      <c r="U77" s="30">
        <f>COUNTIF(M74:M79,"4")</f>
        <v>0</v>
      </c>
      <c r="V77" s="116">
        <v>3</v>
      </c>
      <c r="W77" s="20" t="s">
        <v>663</v>
      </c>
      <c r="X77" s="111" t="s">
        <v>554</v>
      </c>
    </row>
    <row r="78" spans="1:24" ht="30" customHeight="1" x14ac:dyDescent="0.2">
      <c r="A78" s="253"/>
      <c r="B78" s="62"/>
      <c r="C78" s="40" t="s">
        <v>94</v>
      </c>
      <c r="D78" s="76">
        <v>3</v>
      </c>
      <c r="E78" s="113" t="s">
        <v>317</v>
      </c>
      <c r="F78" s="108" t="s">
        <v>665</v>
      </c>
      <c r="G78" s="112">
        <v>3</v>
      </c>
      <c r="H78" s="122" t="s">
        <v>373</v>
      </c>
      <c r="I78" s="119" t="s">
        <v>374</v>
      </c>
      <c r="J78" s="114">
        <v>3</v>
      </c>
      <c r="K78" s="110" t="s">
        <v>555</v>
      </c>
      <c r="L78" s="110" t="s">
        <v>556</v>
      </c>
      <c r="M78" s="116">
        <v>3</v>
      </c>
      <c r="N78" s="111" t="s">
        <v>664</v>
      </c>
      <c r="O78" s="111" t="s">
        <v>666</v>
      </c>
      <c r="P78" s="116">
        <v>3</v>
      </c>
      <c r="Q78" s="111" t="s">
        <v>664</v>
      </c>
      <c r="R78" s="111" t="s">
        <v>666</v>
      </c>
      <c r="V78" s="116">
        <v>3</v>
      </c>
      <c r="W78" s="111" t="s">
        <v>664</v>
      </c>
      <c r="X78" s="111" t="s">
        <v>666</v>
      </c>
    </row>
    <row r="79" spans="1:24" ht="30" customHeight="1" x14ac:dyDescent="0.2">
      <c r="A79" s="253"/>
      <c r="B79" s="57"/>
      <c r="C79" s="39" t="s">
        <v>95</v>
      </c>
      <c r="D79" s="76">
        <v>2</v>
      </c>
      <c r="E79" s="113" t="s">
        <v>318</v>
      </c>
      <c r="F79" s="108" t="s">
        <v>319</v>
      </c>
      <c r="G79" s="112">
        <v>2</v>
      </c>
      <c r="H79" s="122" t="s">
        <v>375</v>
      </c>
      <c r="I79" s="119" t="s">
        <v>376</v>
      </c>
      <c r="J79" s="114">
        <v>2</v>
      </c>
      <c r="K79" s="110" t="s">
        <v>558</v>
      </c>
      <c r="L79" s="110" t="s">
        <v>557</v>
      </c>
      <c r="M79" s="116">
        <v>3</v>
      </c>
      <c r="N79" s="20" t="s">
        <v>667</v>
      </c>
      <c r="O79" s="111" t="s">
        <v>557</v>
      </c>
      <c r="P79" s="116">
        <v>3</v>
      </c>
      <c r="Q79" s="20" t="s">
        <v>667</v>
      </c>
      <c r="R79" s="111" t="s">
        <v>557</v>
      </c>
      <c r="V79" s="116">
        <v>3</v>
      </c>
      <c r="W79" s="20" t="s">
        <v>667</v>
      </c>
      <c r="X79" s="111" t="s">
        <v>557</v>
      </c>
    </row>
    <row r="80" spans="1:24" ht="9" customHeight="1" x14ac:dyDescent="0.25">
      <c r="B80" s="237"/>
      <c r="C80" s="238"/>
      <c r="D80" s="58"/>
      <c r="E80" s="59"/>
      <c r="F80" s="59"/>
      <c r="G80" s="58"/>
      <c r="H80" s="59"/>
      <c r="I80" s="59"/>
      <c r="J80" s="58"/>
      <c r="K80" s="64"/>
      <c r="M80" s="58"/>
      <c r="N80" s="64"/>
      <c r="P80" s="58"/>
      <c r="Q80" s="64"/>
    </row>
    <row r="81" spans="1:21" ht="18.75" customHeight="1" x14ac:dyDescent="0.2">
      <c r="B81" s="205" t="s">
        <v>96</v>
      </c>
      <c r="C81" s="206"/>
      <c r="D81" s="232" t="s">
        <v>428</v>
      </c>
      <c r="E81" s="233"/>
      <c r="F81" s="234"/>
      <c r="G81" s="215">
        <v>2021</v>
      </c>
      <c r="H81" s="216"/>
      <c r="I81" s="217"/>
      <c r="J81" s="218">
        <v>2022</v>
      </c>
      <c r="K81" s="219"/>
      <c r="L81" s="220"/>
      <c r="M81" s="195">
        <v>2023</v>
      </c>
      <c r="N81" s="196"/>
      <c r="O81" s="197"/>
      <c r="P81" s="195">
        <v>2024</v>
      </c>
      <c r="Q81" s="196"/>
      <c r="R81" s="197"/>
    </row>
    <row r="82" spans="1:21" ht="34.5" customHeight="1" x14ac:dyDescent="0.2">
      <c r="B82" s="207"/>
      <c r="C82" s="208"/>
      <c r="D82" s="51" t="s">
        <v>34</v>
      </c>
      <c r="E82" s="52" t="s">
        <v>122</v>
      </c>
      <c r="F82" s="52"/>
      <c r="G82" s="51" t="s">
        <v>34</v>
      </c>
      <c r="H82" s="52" t="s">
        <v>122</v>
      </c>
      <c r="I82" s="52" t="s">
        <v>125</v>
      </c>
      <c r="J82" s="51" t="s">
        <v>34</v>
      </c>
      <c r="K82" s="52" t="s">
        <v>122</v>
      </c>
      <c r="L82" s="53" t="s">
        <v>125</v>
      </c>
      <c r="M82" s="51" t="s">
        <v>34</v>
      </c>
      <c r="N82" s="52" t="s">
        <v>122</v>
      </c>
      <c r="O82" s="53" t="s">
        <v>125</v>
      </c>
      <c r="P82" s="51" t="s">
        <v>34</v>
      </c>
      <c r="Q82" s="52" t="s">
        <v>122</v>
      </c>
      <c r="R82" s="53" t="s">
        <v>125</v>
      </c>
    </row>
    <row r="83" spans="1:21" ht="18.75" x14ac:dyDescent="0.2">
      <c r="A83" s="253"/>
      <c r="B83" s="65"/>
      <c r="C83" s="231" t="s">
        <v>97</v>
      </c>
      <c r="D83" s="231"/>
      <c r="E83" s="231"/>
      <c r="F83" s="231"/>
      <c r="G83" s="231"/>
      <c r="H83" s="231"/>
      <c r="I83" s="231"/>
      <c r="J83" s="231"/>
      <c r="K83" s="231"/>
      <c r="L83" s="66"/>
      <c r="M83" s="96"/>
      <c r="N83" s="96"/>
      <c r="O83" s="66"/>
      <c r="P83" s="96"/>
      <c r="Q83" s="96"/>
      <c r="R83" s="66"/>
    </row>
    <row r="84" spans="1:21" ht="30" customHeight="1" x14ac:dyDescent="0.2">
      <c r="A84" s="253"/>
      <c r="B84" s="57"/>
      <c r="C84" s="46" t="s">
        <v>98</v>
      </c>
      <c r="D84" s="76">
        <v>3</v>
      </c>
      <c r="E84" s="113" t="s">
        <v>245</v>
      </c>
      <c r="F84" s="108" t="s">
        <v>246</v>
      </c>
      <c r="G84" s="112">
        <v>3</v>
      </c>
      <c r="H84" s="122" t="s">
        <v>497</v>
      </c>
      <c r="I84" s="119" t="s">
        <v>246</v>
      </c>
      <c r="J84" s="114">
        <v>3</v>
      </c>
      <c r="K84" s="20" t="s">
        <v>668</v>
      </c>
      <c r="L84" s="110" t="s">
        <v>669</v>
      </c>
      <c r="M84" s="116">
        <v>3</v>
      </c>
      <c r="N84" s="111" t="s">
        <v>668</v>
      </c>
      <c r="O84" s="111" t="s">
        <v>669</v>
      </c>
      <c r="P84" s="116">
        <v>3</v>
      </c>
      <c r="Q84" s="111" t="s">
        <v>668</v>
      </c>
      <c r="R84" s="111" t="s">
        <v>669</v>
      </c>
      <c r="S84" s="30">
        <f>COUNTIF(G84:G86,"1")</f>
        <v>0</v>
      </c>
      <c r="T84" s="30">
        <f>COUNTIF(J84:J86,"1")</f>
        <v>0</v>
      </c>
      <c r="U84" s="30">
        <f>COUNTIF(M84:M86,"1")</f>
        <v>0</v>
      </c>
    </row>
    <row r="85" spans="1:21" ht="30" customHeight="1" x14ac:dyDescent="0.2">
      <c r="A85" s="253"/>
      <c r="B85" s="65"/>
      <c r="C85" s="39" t="s">
        <v>99</v>
      </c>
      <c r="D85" s="76">
        <v>3</v>
      </c>
      <c r="E85" s="113" t="s">
        <v>247</v>
      </c>
      <c r="F85" s="108" t="s">
        <v>248</v>
      </c>
      <c r="G85" s="112">
        <v>3</v>
      </c>
      <c r="H85" s="122" t="s">
        <v>498</v>
      </c>
      <c r="I85" s="119" t="s">
        <v>248</v>
      </c>
      <c r="J85" s="114">
        <v>3</v>
      </c>
      <c r="K85" s="20" t="s">
        <v>670</v>
      </c>
      <c r="L85" s="110" t="s">
        <v>671</v>
      </c>
      <c r="M85" s="116">
        <v>3</v>
      </c>
      <c r="N85" s="111" t="s">
        <v>670</v>
      </c>
      <c r="O85" s="111" t="s">
        <v>671</v>
      </c>
      <c r="P85" s="116">
        <v>3</v>
      </c>
      <c r="Q85" s="111" t="s">
        <v>670</v>
      </c>
      <c r="R85" s="111" t="s">
        <v>671</v>
      </c>
      <c r="S85" s="30">
        <f>COUNTIF(G84:G86,"2")</f>
        <v>0</v>
      </c>
      <c r="T85" s="30">
        <f>COUNTIF(J84:J86,"2")</f>
        <v>0</v>
      </c>
      <c r="U85" s="30">
        <f>COUNTIF(M84:M86,"2")</f>
        <v>0</v>
      </c>
    </row>
    <row r="86" spans="1:21" ht="30" customHeight="1" x14ac:dyDescent="0.2">
      <c r="A86" s="253"/>
      <c r="B86" s="65"/>
      <c r="C86" s="39" t="s">
        <v>100</v>
      </c>
      <c r="D86" s="76">
        <v>3</v>
      </c>
      <c r="E86" s="113" t="s">
        <v>249</v>
      </c>
      <c r="F86" s="108" t="s">
        <v>250</v>
      </c>
      <c r="G86" s="112">
        <v>3</v>
      </c>
      <c r="H86" s="122" t="s">
        <v>499</v>
      </c>
      <c r="I86" s="119" t="s">
        <v>250</v>
      </c>
      <c r="J86" s="114">
        <v>3</v>
      </c>
      <c r="K86" s="20" t="s">
        <v>672</v>
      </c>
      <c r="L86" s="110" t="s">
        <v>250</v>
      </c>
      <c r="M86" s="116">
        <v>3</v>
      </c>
      <c r="N86" s="111" t="s">
        <v>672</v>
      </c>
      <c r="O86" s="111" t="s">
        <v>250</v>
      </c>
      <c r="P86" s="116">
        <v>3</v>
      </c>
      <c r="Q86" s="111" t="s">
        <v>672</v>
      </c>
      <c r="R86" s="111" t="s">
        <v>250</v>
      </c>
      <c r="S86" s="30">
        <f>COUNTIF(G84:G86,"3")</f>
        <v>3</v>
      </c>
      <c r="T86" s="30">
        <f>COUNTIF(J84:J86,"3")</f>
        <v>3</v>
      </c>
      <c r="U86" s="30">
        <f>COUNTIF(M84:M86,"3")</f>
        <v>3</v>
      </c>
    </row>
    <row r="87" spans="1:21" ht="21" customHeight="1" x14ac:dyDescent="0.25">
      <c r="B87" s="237"/>
      <c r="C87" s="238"/>
      <c r="D87" s="58"/>
      <c r="E87" s="59"/>
      <c r="F87" s="59"/>
      <c r="G87" s="58"/>
      <c r="H87" s="59"/>
      <c r="I87" s="59"/>
      <c r="J87" s="58"/>
      <c r="K87" s="59"/>
      <c r="M87" s="58"/>
      <c r="N87" s="59"/>
      <c r="P87" s="58"/>
      <c r="Q87" s="59"/>
      <c r="S87" s="30">
        <f>COUNTIF(G84:G86,"4")</f>
        <v>0</v>
      </c>
      <c r="T87" s="30">
        <f>COUNTIF(J84:J86,"4")</f>
        <v>0</v>
      </c>
      <c r="U87" s="30">
        <f>COUNTIF(M84:M86,"4")</f>
        <v>0</v>
      </c>
    </row>
    <row r="88" spans="1:21" ht="18.75" x14ac:dyDescent="0.2">
      <c r="A88" s="253"/>
      <c r="B88" s="67"/>
      <c r="C88" s="244" t="s">
        <v>101</v>
      </c>
      <c r="D88" s="245"/>
      <c r="E88" s="245"/>
      <c r="F88" s="245"/>
      <c r="G88" s="245"/>
      <c r="H88" s="245"/>
      <c r="I88" s="245"/>
      <c r="J88" s="245"/>
      <c r="K88" s="246"/>
      <c r="L88" s="61"/>
      <c r="M88" s="61"/>
      <c r="N88" s="61"/>
      <c r="O88" s="61"/>
      <c r="P88" s="61"/>
      <c r="Q88" s="61"/>
      <c r="R88" s="61"/>
    </row>
    <row r="89" spans="1:21" ht="30" customHeight="1" x14ac:dyDescent="0.2">
      <c r="A89" s="253"/>
      <c r="B89" s="57"/>
      <c r="C89" s="38" t="s">
        <v>102</v>
      </c>
      <c r="D89" s="76">
        <v>3</v>
      </c>
      <c r="E89" s="108" t="s">
        <v>251</v>
      </c>
      <c r="F89" s="108" t="s">
        <v>252</v>
      </c>
      <c r="G89" s="112">
        <v>3</v>
      </c>
      <c r="H89" s="119" t="s">
        <v>500</v>
      </c>
      <c r="I89" s="119" t="s">
        <v>252</v>
      </c>
      <c r="J89" s="114">
        <v>3</v>
      </c>
      <c r="K89" s="20" t="s">
        <v>673</v>
      </c>
      <c r="L89" s="110" t="s">
        <v>252</v>
      </c>
      <c r="M89" s="116">
        <v>3</v>
      </c>
      <c r="N89" s="20" t="s">
        <v>673</v>
      </c>
      <c r="O89" s="111" t="s">
        <v>252</v>
      </c>
      <c r="P89" s="116">
        <v>3</v>
      </c>
      <c r="Q89" s="20" t="s">
        <v>673</v>
      </c>
      <c r="R89" s="111" t="s">
        <v>252</v>
      </c>
      <c r="S89" s="30">
        <f>COUNTIF(G89:G95,"1")</f>
        <v>1</v>
      </c>
      <c r="T89" s="30">
        <f>COUNTIF(J89:J95,"1")</f>
        <v>1</v>
      </c>
      <c r="U89" s="30">
        <f>COUNTIF(M89:M95,"1")</f>
        <v>0</v>
      </c>
    </row>
    <row r="90" spans="1:21" ht="30" customHeight="1" x14ac:dyDescent="0.2">
      <c r="A90" s="253"/>
      <c r="B90" s="68"/>
      <c r="C90" s="40" t="s">
        <v>103</v>
      </c>
      <c r="D90" s="76">
        <v>3</v>
      </c>
      <c r="E90" s="113" t="s">
        <v>253</v>
      </c>
      <c r="F90" s="108" t="s">
        <v>254</v>
      </c>
      <c r="G90" s="112">
        <v>3</v>
      </c>
      <c r="H90" s="122" t="s">
        <v>501</v>
      </c>
      <c r="I90" s="119" t="s">
        <v>254</v>
      </c>
      <c r="J90" s="114">
        <v>3</v>
      </c>
      <c r="K90" s="20" t="s">
        <v>674</v>
      </c>
      <c r="L90" s="110" t="s">
        <v>254</v>
      </c>
      <c r="M90" s="116">
        <v>3</v>
      </c>
      <c r="N90" s="20" t="s">
        <v>743</v>
      </c>
      <c r="O90" s="111" t="s">
        <v>254</v>
      </c>
      <c r="P90" s="116">
        <v>3</v>
      </c>
      <c r="Q90" s="20" t="s">
        <v>743</v>
      </c>
      <c r="R90" s="111" t="s">
        <v>254</v>
      </c>
      <c r="S90" s="30">
        <f>COUNTIF(G89:G95,"2")</f>
        <v>0</v>
      </c>
      <c r="T90" s="30">
        <f>COUNTIF(J89:J95,"2")</f>
        <v>0</v>
      </c>
      <c r="U90" s="30">
        <f>COUNTIF(M89:M95,"2")</f>
        <v>1</v>
      </c>
    </row>
    <row r="91" spans="1:21" ht="30" customHeight="1" x14ac:dyDescent="0.2">
      <c r="A91" s="253"/>
      <c r="B91" s="65"/>
      <c r="C91" s="39" t="s">
        <v>104</v>
      </c>
      <c r="D91" s="76">
        <v>3</v>
      </c>
      <c r="E91" s="113" t="s">
        <v>255</v>
      </c>
      <c r="F91" s="108" t="s">
        <v>256</v>
      </c>
      <c r="G91" s="112">
        <v>3</v>
      </c>
      <c r="H91" s="122" t="s">
        <v>502</v>
      </c>
      <c r="I91" s="119" t="s">
        <v>256</v>
      </c>
      <c r="J91" s="114">
        <v>3</v>
      </c>
      <c r="K91" s="20" t="s">
        <v>675</v>
      </c>
      <c r="L91" s="110" t="s">
        <v>256</v>
      </c>
      <c r="M91" s="116">
        <v>3</v>
      </c>
      <c r="N91" s="20" t="s">
        <v>675</v>
      </c>
      <c r="O91" s="111" t="s">
        <v>256</v>
      </c>
      <c r="P91" s="116">
        <v>3</v>
      </c>
      <c r="Q91" s="20" t="s">
        <v>675</v>
      </c>
      <c r="R91" s="111" t="s">
        <v>256</v>
      </c>
      <c r="S91" s="30">
        <f>COUNTIF(G89:G95,"3")</f>
        <v>6</v>
      </c>
      <c r="T91" s="30">
        <f>COUNTIF(J89:J95,"3")</f>
        <v>6</v>
      </c>
      <c r="U91" s="30">
        <f>COUNTIF(M89:M95,"3")</f>
        <v>6</v>
      </c>
    </row>
    <row r="92" spans="1:21" ht="30" customHeight="1" x14ac:dyDescent="0.2">
      <c r="A92" s="253"/>
      <c r="B92" s="65"/>
      <c r="C92" s="40" t="s">
        <v>105</v>
      </c>
      <c r="D92" s="76">
        <v>3</v>
      </c>
      <c r="E92" s="113" t="s">
        <v>257</v>
      </c>
      <c r="F92" s="108" t="s">
        <v>258</v>
      </c>
      <c r="G92" s="112">
        <v>3</v>
      </c>
      <c r="H92" s="122" t="s">
        <v>503</v>
      </c>
      <c r="I92" s="119" t="s">
        <v>677</v>
      </c>
      <c r="J92" s="114">
        <v>3</v>
      </c>
      <c r="K92" s="20" t="s">
        <v>676</v>
      </c>
      <c r="L92" s="110" t="s">
        <v>677</v>
      </c>
      <c r="M92" s="116">
        <v>3</v>
      </c>
      <c r="N92" s="20" t="s">
        <v>676</v>
      </c>
      <c r="O92" s="111" t="s">
        <v>677</v>
      </c>
      <c r="P92" s="116">
        <v>3</v>
      </c>
      <c r="Q92" s="20" t="s">
        <v>676</v>
      </c>
      <c r="R92" s="111" t="s">
        <v>677</v>
      </c>
      <c r="S92" s="30">
        <f>COUNTIF(G89:G95,"4")</f>
        <v>0</v>
      </c>
      <c r="T92" s="30">
        <f>COUNTIF(J89:J95,"4")</f>
        <v>0</v>
      </c>
      <c r="U92" s="30">
        <f>COUNTIF(M89:M95,"4")</f>
        <v>0</v>
      </c>
    </row>
    <row r="93" spans="1:21" ht="30" customHeight="1" x14ac:dyDescent="0.2">
      <c r="A93" s="253"/>
      <c r="B93" s="65"/>
      <c r="C93" s="39" t="s">
        <v>106</v>
      </c>
      <c r="D93" s="76">
        <v>3</v>
      </c>
      <c r="E93" s="113" t="s">
        <v>259</v>
      </c>
      <c r="F93" s="108" t="s">
        <v>260</v>
      </c>
      <c r="G93" s="112">
        <v>3</v>
      </c>
      <c r="H93" s="122" t="s">
        <v>504</v>
      </c>
      <c r="I93" s="119" t="s">
        <v>679</v>
      </c>
      <c r="J93" s="114">
        <v>3</v>
      </c>
      <c r="K93" s="20" t="s">
        <v>678</v>
      </c>
      <c r="L93" s="110" t="s">
        <v>679</v>
      </c>
      <c r="M93" s="116">
        <v>3</v>
      </c>
      <c r="N93" s="20" t="s">
        <v>678</v>
      </c>
      <c r="O93" s="111" t="s">
        <v>679</v>
      </c>
      <c r="P93" s="116">
        <v>3</v>
      </c>
      <c r="Q93" s="20" t="s">
        <v>678</v>
      </c>
      <c r="R93" s="111" t="s">
        <v>679</v>
      </c>
    </row>
    <row r="94" spans="1:21" ht="30" customHeight="1" x14ac:dyDescent="0.2">
      <c r="A94" s="253"/>
      <c r="B94" s="68"/>
      <c r="C94" s="40" t="s">
        <v>107</v>
      </c>
      <c r="D94" s="76">
        <v>3</v>
      </c>
      <c r="E94" s="113" t="s">
        <v>261</v>
      </c>
      <c r="F94" s="108" t="s">
        <v>262</v>
      </c>
      <c r="G94" s="112">
        <v>3</v>
      </c>
      <c r="H94" s="122" t="s">
        <v>505</v>
      </c>
      <c r="I94" s="119" t="s">
        <v>262</v>
      </c>
      <c r="J94" s="114">
        <v>3</v>
      </c>
      <c r="K94" s="20" t="s">
        <v>680</v>
      </c>
      <c r="L94" s="110" t="s">
        <v>262</v>
      </c>
      <c r="M94" s="116">
        <v>3</v>
      </c>
      <c r="N94" s="20" t="s">
        <v>680</v>
      </c>
      <c r="O94" s="111" t="s">
        <v>262</v>
      </c>
      <c r="P94" s="116">
        <v>3</v>
      </c>
      <c r="Q94" s="20" t="s">
        <v>680</v>
      </c>
      <c r="R94" s="111" t="s">
        <v>262</v>
      </c>
    </row>
    <row r="95" spans="1:21" ht="30" customHeight="1" x14ac:dyDescent="0.2">
      <c r="A95" s="253"/>
      <c r="B95" s="65"/>
      <c r="C95" s="39" t="s">
        <v>108</v>
      </c>
      <c r="D95" s="76">
        <v>1</v>
      </c>
      <c r="E95" s="113" t="s">
        <v>263</v>
      </c>
      <c r="F95" s="108" t="s">
        <v>264</v>
      </c>
      <c r="G95" s="112">
        <v>1</v>
      </c>
      <c r="H95" s="122" t="s">
        <v>506</v>
      </c>
      <c r="I95" s="119" t="s">
        <v>264</v>
      </c>
      <c r="J95" s="114">
        <v>1</v>
      </c>
      <c r="K95" s="20" t="s">
        <v>681</v>
      </c>
      <c r="L95" s="110" t="s">
        <v>682</v>
      </c>
      <c r="M95" s="114">
        <v>2</v>
      </c>
      <c r="N95" s="20" t="s">
        <v>744</v>
      </c>
      <c r="O95" s="111" t="s">
        <v>745</v>
      </c>
      <c r="P95" s="114">
        <v>2</v>
      </c>
      <c r="Q95" s="20" t="s">
        <v>756</v>
      </c>
      <c r="R95" s="111" t="s">
        <v>745</v>
      </c>
    </row>
    <row r="96" spans="1:21" ht="5.25" customHeight="1" x14ac:dyDescent="0.25">
      <c r="B96" s="237"/>
      <c r="C96" s="238"/>
      <c r="D96" s="58"/>
      <c r="E96" s="59"/>
      <c r="F96" s="59"/>
      <c r="G96" s="58"/>
      <c r="H96" s="59"/>
      <c r="I96" s="59"/>
      <c r="J96" s="58"/>
      <c r="K96" s="64"/>
      <c r="M96" s="58"/>
      <c r="N96" s="64"/>
      <c r="P96" s="58"/>
      <c r="Q96" s="64"/>
    </row>
    <row r="97" spans="1:21" ht="18.75" x14ac:dyDescent="0.2">
      <c r="A97" s="253"/>
      <c r="B97" s="54"/>
      <c r="C97" s="230" t="s">
        <v>25</v>
      </c>
      <c r="D97" s="231"/>
      <c r="E97" s="231"/>
      <c r="F97" s="231"/>
      <c r="G97" s="231"/>
      <c r="H97" s="231"/>
      <c r="I97" s="231"/>
      <c r="J97" s="231"/>
      <c r="K97" s="231"/>
      <c r="L97" s="231"/>
      <c r="M97" s="97"/>
      <c r="N97" s="97"/>
      <c r="O97" s="102"/>
      <c r="P97" s="97"/>
      <c r="Q97" s="97"/>
      <c r="R97" s="102"/>
    </row>
    <row r="98" spans="1:21" ht="156.75" x14ac:dyDescent="0.2">
      <c r="A98" s="253"/>
      <c r="B98" s="62"/>
      <c r="C98" s="38" t="s">
        <v>109</v>
      </c>
      <c r="D98" s="76">
        <v>3</v>
      </c>
      <c r="E98" s="126" t="s">
        <v>265</v>
      </c>
      <c r="F98" s="126" t="s">
        <v>418</v>
      </c>
      <c r="G98" s="77">
        <v>3</v>
      </c>
      <c r="H98" s="127" t="s">
        <v>507</v>
      </c>
      <c r="I98" s="127" t="s">
        <v>508</v>
      </c>
      <c r="J98" s="78">
        <v>3</v>
      </c>
      <c r="K98" s="129" t="s">
        <v>683</v>
      </c>
      <c r="L98" s="129" t="s">
        <v>746</v>
      </c>
      <c r="M98" s="116">
        <v>3</v>
      </c>
      <c r="N98" s="132" t="s">
        <v>683</v>
      </c>
      <c r="O98" s="132" t="s">
        <v>746</v>
      </c>
      <c r="P98" s="116">
        <v>3</v>
      </c>
      <c r="Q98" s="132" t="s">
        <v>683</v>
      </c>
      <c r="R98" s="132" t="s">
        <v>746</v>
      </c>
      <c r="S98" s="30">
        <f>COUNTIF(G98:G99,"1")</f>
        <v>0</v>
      </c>
      <c r="T98" s="30">
        <f>COUNTIF(J98:J99,"1")</f>
        <v>0</v>
      </c>
      <c r="U98" s="30">
        <f>COUNTIF(M98:M99,"1")</f>
        <v>0</v>
      </c>
    </row>
    <row r="99" spans="1:21" ht="228" x14ac:dyDescent="0.2">
      <c r="A99" s="253"/>
      <c r="B99" s="69"/>
      <c r="C99" s="40" t="s">
        <v>110</v>
      </c>
      <c r="D99" s="76">
        <v>3</v>
      </c>
      <c r="E99" s="130" t="s">
        <v>266</v>
      </c>
      <c r="F99" s="126" t="s">
        <v>419</v>
      </c>
      <c r="G99" s="77">
        <v>3</v>
      </c>
      <c r="H99" s="131" t="s">
        <v>509</v>
      </c>
      <c r="I99" s="127" t="s">
        <v>510</v>
      </c>
      <c r="J99" s="78">
        <v>3</v>
      </c>
      <c r="K99" s="20" t="s">
        <v>266</v>
      </c>
      <c r="L99" s="129" t="s">
        <v>684</v>
      </c>
      <c r="M99" s="116">
        <v>3</v>
      </c>
      <c r="N99" s="132" t="s">
        <v>266</v>
      </c>
      <c r="O99" s="132" t="s">
        <v>684</v>
      </c>
      <c r="P99" s="116">
        <v>3</v>
      </c>
      <c r="Q99" s="132" t="s">
        <v>266</v>
      </c>
      <c r="R99" s="132" t="s">
        <v>684</v>
      </c>
      <c r="S99" s="30">
        <f>COUNTIF(G98:G99,"2")</f>
        <v>0</v>
      </c>
      <c r="T99" s="30">
        <f>COUNTIF(J98:J99,"2")</f>
        <v>0</v>
      </c>
      <c r="U99" s="30">
        <f>COUNTIF(M98:M99,"2")</f>
        <v>0</v>
      </c>
    </row>
    <row r="100" spans="1:21" ht="8.25" customHeight="1" x14ac:dyDescent="0.25">
      <c r="B100" s="237"/>
      <c r="C100" s="238"/>
      <c r="D100" s="58"/>
      <c r="E100" s="59"/>
      <c r="F100" s="59"/>
      <c r="G100" s="58"/>
      <c r="H100" s="59"/>
      <c r="I100" s="59"/>
      <c r="J100" s="58"/>
      <c r="K100" s="64"/>
      <c r="M100" s="58"/>
      <c r="N100" s="64"/>
      <c r="P100" s="58"/>
      <c r="Q100" s="64"/>
      <c r="S100" s="30">
        <f>COUNTIF(G98:G99,"3")</f>
        <v>2</v>
      </c>
      <c r="T100" s="30">
        <f>COUNTIF(J98:J99,"3")</f>
        <v>2</v>
      </c>
      <c r="U100" s="30">
        <f>COUNTIF(M98:M99,"3")</f>
        <v>2</v>
      </c>
    </row>
    <row r="101" spans="1:21" ht="18.75" x14ac:dyDescent="0.2">
      <c r="A101" s="253"/>
      <c r="B101" s="65"/>
      <c r="C101" s="231" t="s">
        <v>111</v>
      </c>
      <c r="D101" s="231"/>
      <c r="E101" s="231"/>
      <c r="F101" s="231"/>
      <c r="G101" s="231"/>
      <c r="H101" s="231"/>
      <c r="I101" s="231"/>
      <c r="J101" s="231"/>
      <c r="K101" s="236"/>
      <c r="L101" s="61"/>
      <c r="M101" s="61"/>
      <c r="N101" s="61"/>
      <c r="O101" s="61"/>
      <c r="P101" s="61"/>
      <c r="Q101" s="61"/>
      <c r="R101" s="61"/>
      <c r="S101" s="30">
        <f>COUNTIF(G98:G99,"4")</f>
        <v>0</v>
      </c>
      <c r="T101" s="30">
        <f>COUNTIF(J98:J99,"4")</f>
        <v>0</v>
      </c>
      <c r="U101" s="30">
        <f>COUNTIF(M98:M99,"4")</f>
        <v>0</v>
      </c>
    </row>
    <row r="102" spans="1:21" ht="30" customHeight="1" x14ac:dyDescent="0.2">
      <c r="A102" s="253"/>
      <c r="B102" s="57"/>
      <c r="C102" s="46" t="s">
        <v>112</v>
      </c>
      <c r="D102" s="76">
        <v>3</v>
      </c>
      <c r="E102" s="108" t="s">
        <v>267</v>
      </c>
      <c r="F102" s="108" t="s">
        <v>268</v>
      </c>
      <c r="G102" s="112">
        <v>3</v>
      </c>
      <c r="H102" s="119" t="s">
        <v>511</v>
      </c>
      <c r="I102" s="119" t="s">
        <v>268</v>
      </c>
      <c r="J102" s="114">
        <v>3</v>
      </c>
      <c r="K102" s="20" t="s">
        <v>685</v>
      </c>
      <c r="L102" s="110" t="s">
        <v>268</v>
      </c>
      <c r="M102" s="116">
        <v>3</v>
      </c>
      <c r="N102" s="111" t="s">
        <v>685</v>
      </c>
      <c r="O102" s="111" t="s">
        <v>268</v>
      </c>
      <c r="P102" s="116">
        <v>3</v>
      </c>
      <c r="Q102" s="111" t="s">
        <v>685</v>
      </c>
      <c r="R102" s="111" t="s">
        <v>268</v>
      </c>
      <c r="S102" s="30">
        <f>COUNTIF(G102:G111,"1")</f>
        <v>0</v>
      </c>
      <c r="T102" s="30">
        <f>COUNTIF(J102:J111,"1")</f>
        <v>0</v>
      </c>
      <c r="U102" s="30">
        <f>COUNTIF(M102:M111,"1")</f>
        <v>0</v>
      </c>
    </row>
    <row r="103" spans="1:21" ht="30" customHeight="1" x14ac:dyDescent="0.2">
      <c r="A103" s="253"/>
      <c r="B103" s="65"/>
      <c r="C103" s="39" t="s">
        <v>113</v>
      </c>
      <c r="D103" s="76">
        <v>3</v>
      </c>
      <c r="E103" s="113" t="s">
        <v>269</v>
      </c>
      <c r="F103" s="108" t="s">
        <v>420</v>
      </c>
      <c r="G103" s="112">
        <v>3</v>
      </c>
      <c r="H103" s="122" t="s">
        <v>512</v>
      </c>
      <c r="I103" s="119" t="s">
        <v>420</v>
      </c>
      <c r="J103" s="114">
        <v>3</v>
      </c>
      <c r="K103" s="110" t="s">
        <v>686</v>
      </c>
      <c r="L103" s="110" t="s">
        <v>687</v>
      </c>
      <c r="M103" s="116">
        <v>3</v>
      </c>
      <c r="N103" s="20" t="s">
        <v>747</v>
      </c>
      <c r="O103" s="111" t="s">
        <v>687</v>
      </c>
      <c r="P103" s="116">
        <v>3</v>
      </c>
      <c r="Q103" s="20" t="s">
        <v>747</v>
      </c>
      <c r="R103" s="111" t="s">
        <v>687</v>
      </c>
      <c r="S103" s="30">
        <f>COUNTIF(G102:G111,"2")</f>
        <v>2</v>
      </c>
      <c r="T103" s="30">
        <f>COUNTIF(J102:J111,"2")</f>
        <v>1</v>
      </c>
      <c r="U103" s="30">
        <f>COUNTIF(M102:M111,"2")</f>
        <v>1</v>
      </c>
    </row>
    <row r="104" spans="1:21" ht="30" customHeight="1" x14ac:dyDescent="0.2">
      <c r="A104" s="253"/>
      <c r="B104" s="65"/>
      <c r="C104" s="39" t="s">
        <v>114</v>
      </c>
      <c r="D104" s="76">
        <v>2</v>
      </c>
      <c r="E104" s="113" t="s">
        <v>270</v>
      </c>
      <c r="F104" s="108" t="s">
        <v>271</v>
      </c>
      <c r="G104" s="112">
        <v>2</v>
      </c>
      <c r="H104" s="122" t="s">
        <v>513</v>
      </c>
      <c r="I104" s="119" t="s">
        <v>271</v>
      </c>
      <c r="J104" s="114">
        <v>2</v>
      </c>
      <c r="K104" s="110" t="s">
        <v>513</v>
      </c>
      <c r="L104" s="110" t="s">
        <v>271</v>
      </c>
      <c r="M104" s="114">
        <v>2</v>
      </c>
      <c r="N104" s="20" t="s">
        <v>748</v>
      </c>
      <c r="O104" s="111" t="s">
        <v>271</v>
      </c>
      <c r="P104" s="114">
        <v>2</v>
      </c>
      <c r="Q104" s="20" t="s">
        <v>748</v>
      </c>
      <c r="R104" s="111" t="s">
        <v>271</v>
      </c>
      <c r="S104" s="30">
        <f>COUNTIF(G102:G111,"3")</f>
        <v>8</v>
      </c>
      <c r="T104" s="30">
        <f>COUNTIF(J102:J111,"3")</f>
        <v>9</v>
      </c>
      <c r="U104" s="30">
        <f>COUNTIF(M102:M111,"3")</f>
        <v>9</v>
      </c>
    </row>
    <row r="105" spans="1:21" ht="30" customHeight="1" x14ac:dyDescent="0.2">
      <c r="A105" s="253"/>
      <c r="B105" s="65"/>
      <c r="C105" s="39" t="s">
        <v>115</v>
      </c>
      <c r="D105" s="76">
        <v>3</v>
      </c>
      <c r="E105" s="113" t="s">
        <v>272</v>
      </c>
      <c r="F105" s="108" t="s">
        <v>421</v>
      </c>
      <c r="G105" s="112">
        <v>3</v>
      </c>
      <c r="H105" s="122" t="s">
        <v>514</v>
      </c>
      <c r="I105" s="119" t="s">
        <v>515</v>
      </c>
      <c r="J105" s="114">
        <v>3</v>
      </c>
      <c r="K105" s="20" t="s">
        <v>688</v>
      </c>
      <c r="L105" s="110" t="s">
        <v>689</v>
      </c>
      <c r="M105" s="116">
        <v>3</v>
      </c>
      <c r="N105" s="20" t="s">
        <v>688</v>
      </c>
      <c r="O105" s="111" t="s">
        <v>689</v>
      </c>
      <c r="P105" s="116">
        <v>3</v>
      </c>
      <c r="Q105" s="20" t="s">
        <v>688</v>
      </c>
      <c r="R105" s="111" t="s">
        <v>689</v>
      </c>
      <c r="S105" s="30">
        <f>COUNTIF(G102:G111,"4")</f>
        <v>0</v>
      </c>
      <c r="T105" s="30">
        <f>COUNTIF(J102:J111,"4")</f>
        <v>0</v>
      </c>
      <c r="U105" s="30">
        <f>COUNTIF(M102:M111,"4")</f>
        <v>0</v>
      </c>
    </row>
    <row r="106" spans="1:21" ht="30" customHeight="1" x14ac:dyDescent="0.2">
      <c r="A106" s="253"/>
      <c r="B106" s="65"/>
      <c r="C106" s="39" t="s">
        <v>116</v>
      </c>
      <c r="D106" s="76">
        <v>3</v>
      </c>
      <c r="E106" s="113" t="s">
        <v>273</v>
      </c>
      <c r="F106" s="108" t="s">
        <v>422</v>
      </c>
      <c r="G106" s="112">
        <v>3</v>
      </c>
      <c r="H106" s="122" t="s">
        <v>516</v>
      </c>
      <c r="I106" s="119" t="s">
        <v>422</v>
      </c>
      <c r="J106" s="114">
        <v>3</v>
      </c>
      <c r="K106" s="20" t="s">
        <v>690</v>
      </c>
      <c r="L106" s="110" t="s">
        <v>691</v>
      </c>
      <c r="M106" s="116">
        <v>3</v>
      </c>
      <c r="N106" s="20" t="s">
        <v>690</v>
      </c>
      <c r="O106" s="111" t="s">
        <v>691</v>
      </c>
      <c r="P106" s="116">
        <v>3</v>
      </c>
      <c r="Q106" s="20" t="s">
        <v>690</v>
      </c>
      <c r="R106" s="111" t="s">
        <v>691</v>
      </c>
    </row>
    <row r="107" spans="1:21" ht="30" customHeight="1" x14ac:dyDescent="0.2">
      <c r="A107" s="253"/>
      <c r="B107" s="65"/>
      <c r="C107" s="39" t="s">
        <v>117</v>
      </c>
      <c r="D107" s="76">
        <v>3</v>
      </c>
      <c r="E107" s="113" t="s">
        <v>274</v>
      </c>
      <c r="F107" s="108" t="s">
        <v>275</v>
      </c>
      <c r="G107" s="112">
        <v>3</v>
      </c>
      <c r="H107" s="122" t="s">
        <v>517</v>
      </c>
      <c r="I107" s="119" t="s">
        <v>275</v>
      </c>
      <c r="J107" s="114">
        <v>3</v>
      </c>
      <c r="K107" s="20" t="s">
        <v>692</v>
      </c>
      <c r="L107" s="110" t="s">
        <v>693</v>
      </c>
      <c r="M107" s="116">
        <v>3</v>
      </c>
      <c r="N107" s="20" t="s">
        <v>749</v>
      </c>
      <c r="O107" s="111" t="s">
        <v>693</v>
      </c>
      <c r="P107" s="116">
        <v>3</v>
      </c>
      <c r="Q107" s="20" t="s">
        <v>749</v>
      </c>
      <c r="R107" s="111" t="s">
        <v>693</v>
      </c>
    </row>
    <row r="108" spans="1:21" ht="30" customHeight="1" x14ac:dyDescent="0.2">
      <c r="A108" s="253"/>
      <c r="B108" s="65"/>
      <c r="C108" s="39" t="s">
        <v>118</v>
      </c>
      <c r="D108" s="76">
        <v>3</v>
      </c>
      <c r="E108" s="113" t="s">
        <v>276</v>
      </c>
      <c r="F108" s="108" t="s">
        <v>423</v>
      </c>
      <c r="G108" s="112">
        <v>3</v>
      </c>
      <c r="H108" s="122" t="s">
        <v>276</v>
      </c>
      <c r="I108" s="119" t="s">
        <v>423</v>
      </c>
      <c r="J108" s="114">
        <v>3</v>
      </c>
      <c r="K108" s="20" t="s">
        <v>694</v>
      </c>
      <c r="L108" s="110" t="s">
        <v>423</v>
      </c>
      <c r="M108" s="116">
        <v>3</v>
      </c>
      <c r="N108" s="20" t="s">
        <v>694</v>
      </c>
      <c r="O108" s="111" t="s">
        <v>423</v>
      </c>
      <c r="P108" s="116">
        <v>3</v>
      </c>
      <c r="Q108" s="20" t="s">
        <v>694</v>
      </c>
      <c r="R108" s="111" t="s">
        <v>423</v>
      </c>
    </row>
    <row r="109" spans="1:21" ht="30" customHeight="1" x14ac:dyDescent="0.2">
      <c r="A109" s="253"/>
      <c r="B109" s="65"/>
      <c r="C109" s="39" t="s">
        <v>119</v>
      </c>
      <c r="D109" s="76">
        <v>2</v>
      </c>
      <c r="E109" s="113" t="s">
        <v>277</v>
      </c>
      <c r="F109" s="108" t="s">
        <v>426</v>
      </c>
      <c r="G109" s="112">
        <v>2</v>
      </c>
      <c r="H109" s="122" t="s">
        <v>513</v>
      </c>
      <c r="I109" s="119" t="s">
        <v>518</v>
      </c>
      <c r="J109" s="114">
        <v>3</v>
      </c>
      <c r="K109" s="20" t="s">
        <v>695</v>
      </c>
      <c r="L109" s="110" t="s">
        <v>696</v>
      </c>
      <c r="M109" s="116">
        <v>3</v>
      </c>
      <c r="N109" s="20" t="s">
        <v>750</v>
      </c>
      <c r="O109" s="111" t="s">
        <v>696</v>
      </c>
      <c r="P109" s="116">
        <v>3</v>
      </c>
      <c r="Q109" s="20" t="s">
        <v>750</v>
      </c>
      <c r="R109" s="111" t="s">
        <v>696</v>
      </c>
    </row>
    <row r="110" spans="1:21" ht="30" customHeight="1" x14ac:dyDescent="0.2">
      <c r="A110" s="253"/>
      <c r="B110" s="65"/>
      <c r="C110" s="39" t="s">
        <v>120</v>
      </c>
      <c r="D110" s="76">
        <v>3</v>
      </c>
      <c r="E110" s="113" t="s">
        <v>278</v>
      </c>
      <c r="F110" s="108" t="s">
        <v>424</v>
      </c>
      <c r="G110" s="112">
        <v>3</v>
      </c>
      <c r="H110" s="122" t="s">
        <v>519</v>
      </c>
      <c r="I110" s="119" t="s">
        <v>424</v>
      </c>
      <c r="J110" s="114">
        <v>3</v>
      </c>
      <c r="K110" s="125" t="s">
        <v>697</v>
      </c>
      <c r="L110" s="110" t="s">
        <v>698</v>
      </c>
      <c r="M110" s="116">
        <v>3</v>
      </c>
      <c r="N110" s="20" t="s">
        <v>697</v>
      </c>
      <c r="O110" s="111" t="s">
        <v>698</v>
      </c>
      <c r="P110" s="116">
        <v>3</v>
      </c>
      <c r="Q110" s="20" t="s">
        <v>697</v>
      </c>
      <c r="R110" s="111" t="s">
        <v>698</v>
      </c>
    </row>
    <row r="111" spans="1:21" ht="30" customHeight="1" x14ac:dyDescent="0.2">
      <c r="A111" s="253"/>
      <c r="B111" s="65"/>
      <c r="C111" s="39" t="s">
        <v>121</v>
      </c>
      <c r="D111" s="76">
        <v>3</v>
      </c>
      <c r="E111" s="113" t="s">
        <v>279</v>
      </c>
      <c r="F111" s="108" t="s">
        <v>425</v>
      </c>
      <c r="G111" s="112">
        <v>3</v>
      </c>
      <c r="H111" s="122" t="s">
        <v>520</v>
      </c>
      <c r="I111" s="119" t="s">
        <v>425</v>
      </c>
      <c r="J111" s="114">
        <v>3</v>
      </c>
      <c r="K111" s="20" t="s">
        <v>699</v>
      </c>
      <c r="L111" s="110" t="s">
        <v>700</v>
      </c>
      <c r="M111" s="116">
        <v>3</v>
      </c>
      <c r="N111" s="20" t="s">
        <v>699</v>
      </c>
      <c r="O111" s="111" t="s">
        <v>700</v>
      </c>
      <c r="P111" s="116">
        <v>3</v>
      </c>
      <c r="Q111" s="20" t="s">
        <v>699</v>
      </c>
      <c r="R111" s="111" t="s">
        <v>700</v>
      </c>
    </row>
    <row r="112" spans="1:21" ht="5.25" customHeight="1" x14ac:dyDescent="0.25">
      <c r="B112" s="242"/>
      <c r="C112" s="243"/>
      <c r="D112" s="70"/>
      <c r="E112" s="71"/>
      <c r="F112" s="71"/>
      <c r="G112" s="70"/>
      <c r="H112" s="71"/>
      <c r="I112" s="71"/>
      <c r="J112" s="70"/>
      <c r="K112" s="72"/>
      <c r="M112" s="70"/>
      <c r="N112" s="72"/>
      <c r="P112" s="70"/>
      <c r="Q112" s="72"/>
    </row>
    <row r="113" spans="1:21" ht="18.75" x14ac:dyDescent="0.2">
      <c r="A113" s="253"/>
      <c r="B113" s="65"/>
      <c r="C113" s="231" t="s">
        <v>0</v>
      </c>
      <c r="D113" s="231"/>
      <c r="E113" s="231"/>
      <c r="F113" s="231"/>
      <c r="G113" s="231"/>
      <c r="H113" s="231"/>
      <c r="I113" s="231"/>
      <c r="J113" s="231"/>
      <c r="K113" s="236"/>
      <c r="L113" s="61"/>
      <c r="M113" s="61"/>
      <c r="N113" s="61"/>
      <c r="O113" s="61"/>
      <c r="P113" s="61"/>
      <c r="Q113" s="61"/>
      <c r="R113" s="61"/>
    </row>
    <row r="114" spans="1:21" ht="30" customHeight="1" x14ac:dyDescent="0.2">
      <c r="A114" s="253"/>
      <c r="B114" s="68"/>
      <c r="C114" s="40" t="s">
        <v>1</v>
      </c>
      <c r="D114" s="76">
        <v>3</v>
      </c>
      <c r="E114" s="113" t="s">
        <v>280</v>
      </c>
      <c r="F114" s="108" t="s">
        <v>427</v>
      </c>
      <c r="G114" s="112">
        <v>3</v>
      </c>
      <c r="H114" s="122" t="s">
        <v>521</v>
      </c>
      <c r="I114" s="119" t="s">
        <v>427</v>
      </c>
      <c r="J114" s="114">
        <v>3</v>
      </c>
      <c r="K114" s="125" t="s">
        <v>701</v>
      </c>
      <c r="L114" s="110" t="s">
        <v>427</v>
      </c>
      <c r="M114" s="114">
        <v>3</v>
      </c>
      <c r="N114" s="20" t="s">
        <v>751</v>
      </c>
      <c r="O114" s="111" t="s">
        <v>427</v>
      </c>
      <c r="P114" s="114">
        <v>3</v>
      </c>
      <c r="Q114" s="20" t="s">
        <v>757</v>
      </c>
      <c r="R114" s="111" t="s">
        <v>427</v>
      </c>
      <c r="S114" s="30">
        <f>COUNTIF(G114:G117,"1")</f>
        <v>0</v>
      </c>
      <c r="T114" s="30">
        <f>COUNTIF(J114:J117,"1")</f>
        <v>0</v>
      </c>
      <c r="U114" s="30">
        <f>COUNTIF(M114:M117,"1")</f>
        <v>0</v>
      </c>
    </row>
    <row r="115" spans="1:21" ht="30" customHeight="1" x14ac:dyDescent="0.2">
      <c r="A115" s="253"/>
      <c r="B115" s="65"/>
      <c r="C115" s="39" t="s">
        <v>2</v>
      </c>
      <c r="D115" s="76">
        <v>3</v>
      </c>
      <c r="E115" s="113" t="s">
        <v>281</v>
      </c>
      <c r="F115" s="108" t="s">
        <v>282</v>
      </c>
      <c r="G115" s="112">
        <v>3</v>
      </c>
      <c r="H115" s="122" t="s">
        <v>281</v>
      </c>
      <c r="I115" s="119" t="s">
        <v>703</v>
      </c>
      <c r="J115" s="114">
        <v>3</v>
      </c>
      <c r="K115" s="20" t="s">
        <v>702</v>
      </c>
      <c r="L115" s="110" t="s">
        <v>703</v>
      </c>
      <c r="M115" s="114">
        <v>3</v>
      </c>
      <c r="N115" s="20" t="s">
        <v>702</v>
      </c>
      <c r="O115" s="111" t="s">
        <v>703</v>
      </c>
      <c r="P115" s="114">
        <v>3</v>
      </c>
      <c r="Q115" s="20" t="s">
        <v>702</v>
      </c>
      <c r="R115" s="111" t="s">
        <v>703</v>
      </c>
      <c r="S115" s="30">
        <f>COUNTIF(G114:G117,"2")</f>
        <v>0</v>
      </c>
      <c r="T115" s="30">
        <f>COUNTIF(J114:J117,"2")</f>
        <v>0</v>
      </c>
      <c r="U115" s="30">
        <f>COUNTIF(M114:M117,"2")</f>
        <v>0</v>
      </c>
    </row>
    <row r="116" spans="1:21" ht="30" customHeight="1" x14ac:dyDescent="0.2">
      <c r="A116" s="253"/>
      <c r="B116" s="65"/>
      <c r="C116" s="39" t="s">
        <v>3</v>
      </c>
      <c r="D116" s="76">
        <v>3</v>
      </c>
      <c r="E116" s="113" t="s">
        <v>283</v>
      </c>
      <c r="F116" s="108" t="s">
        <v>284</v>
      </c>
      <c r="G116" s="112">
        <v>3</v>
      </c>
      <c r="H116" s="122" t="s">
        <v>283</v>
      </c>
      <c r="I116" s="119" t="s">
        <v>284</v>
      </c>
      <c r="J116" s="114">
        <v>3</v>
      </c>
      <c r="K116" s="20" t="s">
        <v>704</v>
      </c>
      <c r="L116" s="110" t="s">
        <v>284</v>
      </c>
      <c r="M116" s="114">
        <v>3</v>
      </c>
      <c r="N116" s="20" t="s">
        <v>704</v>
      </c>
      <c r="O116" s="111" t="s">
        <v>284</v>
      </c>
      <c r="P116" s="114">
        <v>3</v>
      </c>
      <c r="Q116" s="20" t="s">
        <v>704</v>
      </c>
      <c r="R116" s="111" t="s">
        <v>284</v>
      </c>
      <c r="S116" s="30">
        <f>COUNTIF(G114:G117,"3")</f>
        <v>4</v>
      </c>
      <c r="T116" s="30">
        <f>COUNTIF(J114:J117,"3")</f>
        <v>4</v>
      </c>
      <c r="U116" s="30">
        <f>COUNTIF(M114:M117,"3")</f>
        <v>4</v>
      </c>
    </row>
    <row r="117" spans="1:21" ht="30" customHeight="1" x14ac:dyDescent="0.2">
      <c r="A117" s="253"/>
      <c r="B117" s="65"/>
      <c r="C117" s="39" t="s">
        <v>4</v>
      </c>
      <c r="D117" s="76">
        <v>3</v>
      </c>
      <c r="E117" s="113" t="s">
        <v>285</v>
      </c>
      <c r="F117" s="108" t="s">
        <v>282</v>
      </c>
      <c r="G117" s="112">
        <v>3</v>
      </c>
      <c r="H117" s="122" t="s">
        <v>522</v>
      </c>
      <c r="I117" s="119" t="s">
        <v>703</v>
      </c>
      <c r="J117" s="114">
        <v>3</v>
      </c>
      <c r="K117" s="20" t="s">
        <v>705</v>
      </c>
      <c r="L117" s="110" t="s">
        <v>703</v>
      </c>
      <c r="M117" s="114">
        <v>3</v>
      </c>
      <c r="N117" s="20" t="s">
        <v>752</v>
      </c>
      <c r="O117" s="111" t="s">
        <v>703</v>
      </c>
      <c r="P117" s="114">
        <v>3</v>
      </c>
      <c r="Q117" s="20" t="s">
        <v>752</v>
      </c>
      <c r="R117" s="111" t="s">
        <v>703</v>
      </c>
      <c r="S117" s="30">
        <f>COUNTIF(G114:G117,"4")</f>
        <v>0</v>
      </c>
      <c r="T117" s="30">
        <f>COUNTIF(J114:J117,"4")</f>
        <v>0</v>
      </c>
      <c r="U117" s="30">
        <f>COUNTIF(M114:M117,"4")</f>
        <v>0</v>
      </c>
    </row>
    <row r="118" spans="1:21" ht="7.5" customHeight="1" x14ac:dyDescent="0.25">
      <c r="B118" s="237"/>
      <c r="C118" s="238"/>
      <c r="D118" s="70"/>
      <c r="E118" s="71"/>
      <c r="F118" s="71"/>
      <c r="G118" s="70"/>
      <c r="H118" s="71"/>
      <c r="I118" s="71"/>
      <c r="J118" s="58"/>
      <c r="K118" s="64"/>
      <c r="M118" s="58"/>
      <c r="N118" s="64"/>
      <c r="P118" s="58"/>
      <c r="Q118" s="64"/>
    </row>
    <row r="119" spans="1:21" ht="15.75" customHeight="1" x14ac:dyDescent="0.2">
      <c r="B119" s="201" t="s">
        <v>24</v>
      </c>
      <c r="C119" s="202"/>
      <c r="D119" s="232" t="s">
        <v>428</v>
      </c>
      <c r="E119" s="233"/>
      <c r="F119" s="234"/>
      <c r="G119" s="215" t="s">
        <v>434</v>
      </c>
      <c r="H119" s="216"/>
      <c r="I119" s="217"/>
      <c r="J119" s="241" t="s">
        <v>534</v>
      </c>
      <c r="K119" s="241"/>
      <c r="L119" s="241"/>
      <c r="M119" s="188" t="s">
        <v>730</v>
      </c>
      <c r="N119" s="188"/>
      <c r="O119" s="188"/>
      <c r="P119" s="188">
        <v>2024</v>
      </c>
      <c r="Q119" s="188"/>
      <c r="R119" s="188"/>
    </row>
    <row r="120" spans="1:21" ht="15.75" customHeight="1" x14ac:dyDescent="0.2">
      <c r="B120" s="203"/>
      <c r="C120" s="204"/>
      <c r="D120" s="51" t="s">
        <v>34</v>
      </c>
      <c r="E120" s="52" t="s">
        <v>122</v>
      </c>
      <c r="F120" s="52"/>
      <c r="G120" s="51" t="s">
        <v>34</v>
      </c>
      <c r="H120" s="52" t="s">
        <v>122</v>
      </c>
      <c r="I120" s="52"/>
      <c r="J120" s="51" t="s">
        <v>34</v>
      </c>
      <c r="K120" s="52" t="s">
        <v>122</v>
      </c>
      <c r="L120" s="73" t="s">
        <v>125</v>
      </c>
      <c r="M120" s="51" t="s">
        <v>34</v>
      </c>
      <c r="N120" s="52" t="s">
        <v>122</v>
      </c>
      <c r="O120" s="73" t="s">
        <v>125</v>
      </c>
      <c r="P120" s="51" t="s">
        <v>34</v>
      </c>
      <c r="Q120" s="52" t="s">
        <v>122</v>
      </c>
      <c r="R120" s="73" t="s">
        <v>125</v>
      </c>
    </row>
    <row r="121" spans="1:21" ht="18.75" x14ac:dyDescent="0.2">
      <c r="A121" s="253"/>
      <c r="B121" s="67"/>
      <c r="C121" s="231" t="s">
        <v>5</v>
      </c>
      <c r="D121" s="231"/>
      <c r="E121" s="231"/>
      <c r="F121" s="231"/>
      <c r="G121" s="231"/>
      <c r="H121" s="231"/>
      <c r="I121" s="231"/>
      <c r="J121" s="231"/>
      <c r="K121" s="236"/>
      <c r="L121" s="61"/>
      <c r="M121" s="61"/>
      <c r="N121" s="61"/>
      <c r="O121" s="61"/>
      <c r="P121" s="61"/>
      <c r="Q121" s="61"/>
      <c r="R121" s="61"/>
    </row>
    <row r="122" spans="1:21" ht="39" customHeight="1" x14ac:dyDescent="0.2">
      <c r="A122" s="253"/>
      <c r="B122" s="69"/>
      <c r="C122" s="133" t="s">
        <v>6</v>
      </c>
      <c r="D122" s="76">
        <v>3</v>
      </c>
      <c r="E122" s="108" t="s">
        <v>320</v>
      </c>
      <c r="F122" s="108" t="s">
        <v>321</v>
      </c>
      <c r="G122" s="112">
        <v>3</v>
      </c>
      <c r="H122" s="119" t="s">
        <v>320</v>
      </c>
      <c r="I122" s="119" t="s">
        <v>321</v>
      </c>
      <c r="J122" s="114">
        <v>3</v>
      </c>
      <c r="K122" s="20" t="s">
        <v>706</v>
      </c>
      <c r="L122" s="110" t="s">
        <v>707</v>
      </c>
      <c r="M122" s="116">
        <v>3</v>
      </c>
      <c r="N122" s="20" t="s">
        <v>731</v>
      </c>
      <c r="O122" s="111" t="s">
        <v>707</v>
      </c>
      <c r="P122" s="116">
        <v>3</v>
      </c>
      <c r="Q122" s="20" t="s">
        <v>758</v>
      </c>
      <c r="R122" s="111" t="s">
        <v>707</v>
      </c>
      <c r="S122" s="30">
        <f>COUNTIF(G122:G125,"1")</f>
        <v>0</v>
      </c>
      <c r="T122" s="30">
        <f>COUNTIF(J122:J125,"1")</f>
        <v>0</v>
      </c>
      <c r="U122" s="30">
        <f>COUNTIF(M122:M125,"1")</f>
        <v>0</v>
      </c>
    </row>
    <row r="123" spans="1:21" ht="30" customHeight="1" x14ac:dyDescent="0.2">
      <c r="A123" s="253"/>
      <c r="B123" s="68"/>
      <c r="C123" s="40" t="s">
        <v>7</v>
      </c>
      <c r="D123" s="76">
        <v>3</v>
      </c>
      <c r="E123" s="113" t="s">
        <v>322</v>
      </c>
      <c r="F123" s="108" t="s">
        <v>323</v>
      </c>
      <c r="G123" s="112">
        <v>3</v>
      </c>
      <c r="H123" s="122" t="s">
        <v>494</v>
      </c>
      <c r="I123" s="119" t="s">
        <v>323</v>
      </c>
      <c r="J123" s="114">
        <v>3</v>
      </c>
      <c r="K123" s="20" t="s">
        <v>708</v>
      </c>
      <c r="L123" s="110" t="s">
        <v>733</v>
      </c>
      <c r="M123" s="116">
        <v>3</v>
      </c>
      <c r="N123" s="20" t="s">
        <v>732</v>
      </c>
      <c r="O123" s="111" t="s">
        <v>733</v>
      </c>
      <c r="P123" s="116">
        <v>3</v>
      </c>
      <c r="Q123" s="20" t="s">
        <v>732</v>
      </c>
      <c r="R123" s="111" t="s">
        <v>733</v>
      </c>
      <c r="S123" s="30">
        <f>COUNTIF(G122:G125,"2")</f>
        <v>2</v>
      </c>
      <c r="T123" s="30">
        <f>COUNTIF(J122:J125,"2")</f>
        <v>1</v>
      </c>
      <c r="U123" s="30">
        <f>COUNTIF(M122:M125,"2")</f>
        <v>1</v>
      </c>
    </row>
    <row r="124" spans="1:21" ht="30" customHeight="1" x14ac:dyDescent="0.2">
      <c r="A124" s="253"/>
      <c r="B124" s="65"/>
      <c r="C124" s="40" t="s">
        <v>8</v>
      </c>
      <c r="D124" s="76">
        <v>2</v>
      </c>
      <c r="E124" s="113" t="s">
        <v>324</v>
      </c>
      <c r="F124" s="108" t="s">
        <v>326</v>
      </c>
      <c r="G124" s="112">
        <v>2</v>
      </c>
      <c r="H124" s="122" t="s">
        <v>523</v>
      </c>
      <c r="I124" s="119" t="s">
        <v>326</v>
      </c>
      <c r="J124" s="114">
        <v>3</v>
      </c>
      <c r="K124" s="20" t="s">
        <v>729</v>
      </c>
      <c r="L124" s="110" t="s">
        <v>734</v>
      </c>
      <c r="M124" s="116">
        <v>3</v>
      </c>
      <c r="N124" s="20" t="s">
        <v>729</v>
      </c>
      <c r="O124" s="111" t="s">
        <v>734</v>
      </c>
      <c r="P124" s="116">
        <v>3</v>
      </c>
      <c r="Q124" s="20" t="s">
        <v>729</v>
      </c>
      <c r="R124" s="111" t="s">
        <v>734</v>
      </c>
      <c r="S124" s="30">
        <f>COUNTIF(G122:G125,"3")</f>
        <v>2</v>
      </c>
      <c r="T124" s="30">
        <f>COUNTIF(J122:J125,"3")</f>
        <v>3</v>
      </c>
      <c r="U124" s="30">
        <f>COUNTIF(M122:M125,"3")</f>
        <v>3</v>
      </c>
    </row>
    <row r="125" spans="1:21" ht="30" customHeight="1" x14ac:dyDescent="0.2">
      <c r="A125" s="253"/>
      <c r="B125" s="65"/>
      <c r="C125" s="39" t="s">
        <v>9</v>
      </c>
      <c r="D125" s="76">
        <v>2</v>
      </c>
      <c r="E125" s="113" t="s">
        <v>325</v>
      </c>
      <c r="F125" s="108" t="s">
        <v>429</v>
      </c>
      <c r="G125" s="112">
        <v>2</v>
      </c>
      <c r="H125" s="122" t="s">
        <v>495</v>
      </c>
      <c r="I125" s="119" t="s">
        <v>496</v>
      </c>
      <c r="J125" s="114">
        <v>2</v>
      </c>
      <c r="K125" s="125" t="s">
        <v>709</v>
      </c>
      <c r="L125" s="110" t="s">
        <v>710</v>
      </c>
      <c r="M125" s="116">
        <v>2</v>
      </c>
      <c r="N125" s="20" t="s">
        <v>709</v>
      </c>
      <c r="O125" s="111" t="s">
        <v>735</v>
      </c>
      <c r="P125" s="116">
        <v>2</v>
      </c>
      <c r="Q125" s="20" t="s">
        <v>759</v>
      </c>
      <c r="R125" s="111" t="s">
        <v>735</v>
      </c>
      <c r="S125" s="30">
        <f>COUNTIF(G122:G125,"4")</f>
        <v>0</v>
      </c>
      <c r="T125" s="30">
        <f>COUNTIF(J122:J125,"4")</f>
        <v>0</v>
      </c>
      <c r="U125" s="30">
        <f>COUNTIF(M122:M125,"4")</f>
        <v>0</v>
      </c>
    </row>
    <row r="126" spans="1:21" ht="8.25" customHeight="1" x14ac:dyDescent="0.25">
      <c r="B126" s="237"/>
      <c r="C126" s="238"/>
      <c r="D126" s="58"/>
      <c r="E126" s="59"/>
      <c r="F126" s="59"/>
      <c r="G126" s="58"/>
      <c r="H126" s="59"/>
      <c r="I126" s="59"/>
      <c r="J126" s="58"/>
      <c r="K126" s="64"/>
      <c r="M126" s="58"/>
      <c r="N126" s="64"/>
      <c r="P126" s="58"/>
      <c r="Q126" s="64"/>
    </row>
    <row r="127" spans="1:21" ht="18.75" x14ac:dyDescent="0.2">
      <c r="A127" s="253"/>
      <c r="B127" s="65"/>
      <c r="C127" s="231" t="s">
        <v>10</v>
      </c>
      <c r="D127" s="231"/>
      <c r="E127" s="231"/>
      <c r="F127" s="231"/>
      <c r="G127" s="231"/>
      <c r="H127" s="231"/>
      <c r="I127" s="231"/>
      <c r="J127" s="231"/>
      <c r="K127" s="236"/>
      <c r="L127" s="61"/>
      <c r="M127" s="61"/>
      <c r="N127" s="61"/>
      <c r="O127" s="61"/>
      <c r="P127" s="61"/>
      <c r="Q127" s="61"/>
      <c r="R127" s="61"/>
    </row>
    <row r="128" spans="1:21" ht="30" customHeight="1" x14ac:dyDescent="0.2">
      <c r="A128" s="253"/>
      <c r="B128" s="57"/>
      <c r="C128" s="46" t="s">
        <v>11</v>
      </c>
      <c r="D128" s="76">
        <v>3</v>
      </c>
      <c r="E128" s="108" t="s">
        <v>327</v>
      </c>
      <c r="F128" s="108" t="s">
        <v>328</v>
      </c>
      <c r="G128" s="112">
        <v>3</v>
      </c>
      <c r="H128" s="119" t="s">
        <v>482</v>
      </c>
      <c r="I128" s="119" t="s">
        <v>483</v>
      </c>
      <c r="J128" s="114">
        <v>3</v>
      </c>
      <c r="K128" s="20" t="s">
        <v>711</v>
      </c>
      <c r="L128" s="110" t="s">
        <v>736</v>
      </c>
      <c r="M128" s="116">
        <v>3</v>
      </c>
      <c r="N128" s="20" t="s">
        <v>711</v>
      </c>
      <c r="O128" s="111" t="s">
        <v>736</v>
      </c>
      <c r="P128" s="116">
        <v>3</v>
      </c>
      <c r="Q128" s="20" t="s">
        <v>760</v>
      </c>
      <c r="R128" s="111" t="s">
        <v>736</v>
      </c>
      <c r="S128" s="30">
        <f>COUNTIF(G128:G131,"1")</f>
        <v>0</v>
      </c>
      <c r="T128" s="30">
        <f>COUNTIF(J128:J131,"1")</f>
        <v>0</v>
      </c>
      <c r="U128" s="30">
        <f>COUNTIF(M128:M131,"1")</f>
        <v>0</v>
      </c>
    </row>
    <row r="129" spans="1:21" ht="30" customHeight="1" x14ac:dyDescent="0.2">
      <c r="A129" s="253"/>
      <c r="B129" s="65"/>
      <c r="C129" s="39" t="s">
        <v>12</v>
      </c>
      <c r="D129" s="76">
        <v>3</v>
      </c>
      <c r="E129" s="113" t="s">
        <v>329</v>
      </c>
      <c r="F129" s="108" t="s">
        <v>430</v>
      </c>
      <c r="G129" s="112">
        <v>3</v>
      </c>
      <c r="H129" s="122" t="s">
        <v>484</v>
      </c>
      <c r="I129" s="119" t="s">
        <v>430</v>
      </c>
      <c r="J129" s="114">
        <v>3</v>
      </c>
      <c r="K129" s="125" t="s">
        <v>712</v>
      </c>
      <c r="L129" s="110" t="s">
        <v>713</v>
      </c>
      <c r="M129" s="116">
        <v>3</v>
      </c>
      <c r="N129" s="111" t="s">
        <v>737</v>
      </c>
      <c r="O129" s="111" t="s">
        <v>713</v>
      </c>
      <c r="P129" s="116">
        <v>3</v>
      </c>
      <c r="Q129" s="111" t="s">
        <v>761</v>
      </c>
      <c r="R129" s="111" t="s">
        <v>713</v>
      </c>
      <c r="S129" s="30">
        <f>COUNTIF(G128:G131,"2")</f>
        <v>1</v>
      </c>
      <c r="T129" s="30">
        <f>COUNTIF(J128:J131,"2")</f>
        <v>0</v>
      </c>
      <c r="U129" s="30">
        <f>COUNTIF(M128:M131,"2")</f>
        <v>0</v>
      </c>
    </row>
    <row r="130" spans="1:21" ht="30" customHeight="1" x14ac:dyDescent="0.2">
      <c r="A130" s="253"/>
      <c r="B130" s="65"/>
      <c r="C130" s="39" t="s">
        <v>13</v>
      </c>
      <c r="D130" s="76">
        <v>3</v>
      </c>
      <c r="E130" s="113" t="s">
        <v>330</v>
      </c>
      <c r="F130" s="134" t="s">
        <v>485</v>
      </c>
      <c r="G130" s="112">
        <v>3</v>
      </c>
      <c r="H130" s="122" t="s">
        <v>330</v>
      </c>
      <c r="I130" s="119" t="s">
        <v>485</v>
      </c>
      <c r="J130" s="114">
        <v>3</v>
      </c>
      <c r="K130" s="125" t="s">
        <v>714</v>
      </c>
      <c r="L130" s="110" t="s">
        <v>715</v>
      </c>
      <c r="M130" s="116">
        <v>3</v>
      </c>
      <c r="N130" s="20" t="s">
        <v>714</v>
      </c>
      <c r="O130" s="111" t="s">
        <v>738</v>
      </c>
      <c r="P130" s="116">
        <v>3</v>
      </c>
      <c r="Q130" s="20" t="s">
        <v>714</v>
      </c>
      <c r="R130" s="111" t="s">
        <v>738</v>
      </c>
      <c r="S130" s="30">
        <f>COUNTIF(G128:G131,"3")</f>
        <v>3</v>
      </c>
      <c r="T130" s="30">
        <f>COUNTIF(J128:J131,"3")</f>
        <v>4</v>
      </c>
      <c r="U130" s="30">
        <f>COUNTIF(M128:M131,"3")</f>
        <v>4</v>
      </c>
    </row>
    <row r="131" spans="1:21" ht="30" customHeight="1" x14ac:dyDescent="0.2">
      <c r="A131" s="253"/>
      <c r="B131" s="65"/>
      <c r="C131" s="39" t="s">
        <v>14</v>
      </c>
      <c r="D131" s="76">
        <v>2</v>
      </c>
      <c r="E131" s="113" t="s">
        <v>486</v>
      </c>
      <c r="F131" s="134" t="s">
        <v>559</v>
      </c>
      <c r="G131" s="112">
        <v>2</v>
      </c>
      <c r="H131" s="122" t="s">
        <v>486</v>
      </c>
      <c r="I131" s="119" t="s">
        <v>524</v>
      </c>
      <c r="J131" s="114">
        <v>3</v>
      </c>
      <c r="K131" s="125" t="s">
        <v>717</v>
      </c>
      <c r="L131" s="110" t="s">
        <v>716</v>
      </c>
      <c r="M131" s="116">
        <v>3</v>
      </c>
      <c r="N131" s="20" t="s">
        <v>739</v>
      </c>
      <c r="O131" s="111" t="s">
        <v>716</v>
      </c>
      <c r="P131" s="116">
        <v>3</v>
      </c>
      <c r="Q131" s="20" t="s">
        <v>739</v>
      </c>
      <c r="R131" s="111" t="s">
        <v>716</v>
      </c>
      <c r="S131" s="30">
        <f>COUNTIF(G128:G131,"4")</f>
        <v>0</v>
      </c>
      <c r="T131" s="30">
        <f>COUNTIF(J128:J131,"4")</f>
        <v>0</v>
      </c>
      <c r="U131" s="30">
        <f>COUNTIF(M128:M131,"4")</f>
        <v>0</v>
      </c>
    </row>
    <row r="132" spans="1:21" ht="9" customHeight="1" x14ac:dyDescent="0.25">
      <c r="B132" s="237"/>
      <c r="C132" s="238"/>
      <c r="D132" s="58"/>
      <c r="E132" s="59"/>
      <c r="F132" s="59"/>
      <c r="G132" s="58"/>
      <c r="H132" s="59"/>
      <c r="I132" s="59"/>
      <c r="J132" s="58"/>
      <c r="K132" s="64"/>
      <c r="M132" s="58"/>
      <c r="N132" s="64"/>
      <c r="P132" s="58"/>
      <c r="Q132" s="64"/>
    </row>
    <row r="133" spans="1:21" ht="18.75" x14ac:dyDescent="0.2">
      <c r="A133" s="253"/>
      <c r="B133" s="65"/>
      <c r="C133" s="231" t="s">
        <v>15</v>
      </c>
      <c r="D133" s="231"/>
      <c r="E133" s="231"/>
      <c r="F133" s="231"/>
      <c r="G133" s="231"/>
      <c r="H133" s="231"/>
      <c r="I133" s="231"/>
      <c r="J133" s="231"/>
      <c r="K133" s="236"/>
      <c r="L133" s="61"/>
      <c r="M133" s="61"/>
      <c r="N133" s="61"/>
      <c r="O133" s="61"/>
      <c r="P133" s="61"/>
      <c r="Q133" s="61"/>
      <c r="R133" s="61"/>
    </row>
    <row r="134" spans="1:21" ht="30" customHeight="1" x14ac:dyDescent="0.2">
      <c r="A134" s="253"/>
      <c r="B134" s="57"/>
      <c r="C134" s="46" t="s">
        <v>16</v>
      </c>
      <c r="D134" s="76">
        <v>3</v>
      </c>
      <c r="E134" s="108" t="s">
        <v>331</v>
      </c>
      <c r="F134" s="108" t="s">
        <v>431</v>
      </c>
      <c r="G134" s="112">
        <v>3</v>
      </c>
      <c r="H134" s="119" t="s">
        <v>331</v>
      </c>
      <c r="I134" s="119" t="s">
        <v>487</v>
      </c>
      <c r="J134" s="114">
        <v>3</v>
      </c>
      <c r="K134" s="20" t="s">
        <v>718</v>
      </c>
      <c r="L134" s="110" t="s">
        <v>719</v>
      </c>
      <c r="M134" s="116">
        <v>3</v>
      </c>
      <c r="N134" s="20" t="s">
        <v>740</v>
      </c>
      <c r="O134" s="111" t="s">
        <v>741</v>
      </c>
      <c r="P134" s="116">
        <v>3</v>
      </c>
      <c r="Q134" s="20" t="s">
        <v>718</v>
      </c>
      <c r="R134" s="111" t="s">
        <v>741</v>
      </c>
      <c r="S134" s="30">
        <f>COUNTIF(G134:G136,"1")</f>
        <v>0</v>
      </c>
      <c r="T134" s="30">
        <f>COUNTIF(J134:J136,"1")</f>
        <v>0</v>
      </c>
      <c r="U134" s="30">
        <f>COUNTIF(M134:M136,"1")</f>
        <v>0</v>
      </c>
    </row>
    <row r="135" spans="1:21" ht="30" customHeight="1" x14ac:dyDescent="0.2">
      <c r="A135" s="253"/>
      <c r="B135" s="65"/>
      <c r="C135" s="39" t="s">
        <v>17</v>
      </c>
      <c r="D135" s="76">
        <v>3</v>
      </c>
      <c r="E135" s="108" t="s">
        <v>335</v>
      </c>
      <c r="F135" s="108" t="s">
        <v>432</v>
      </c>
      <c r="G135" s="112">
        <v>3</v>
      </c>
      <c r="H135" s="122" t="s">
        <v>488</v>
      </c>
      <c r="I135" s="119" t="s">
        <v>489</v>
      </c>
      <c r="J135" s="114">
        <v>3</v>
      </c>
      <c r="K135" s="20" t="s">
        <v>720</v>
      </c>
      <c r="L135" s="110" t="s">
        <v>721</v>
      </c>
      <c r="M135" s="116">
        <v>3</v>
      </c>
      <c r="N135" s="20" t="s">
        <v>720</v>
      </c>
      <c r="O135" s="111" t="s">
        <v>721</v>
      </c>
      <c r="P135" s="116">
        <v>3</v>
      </c>
      <c r="Q135" s="20" t="s">
        <v>720</v>
      </c>
      <c r="R135" s="111" t="s">
        <v>721</v>
      </c>
      <c r="S135" s="30">
        <f>COUNTIF(G134:G136,"2")</f>
        <v>0</v>
      </c>
      <c r="T135" s="30">
        <f>COUNTIF(J134:J136,"2")</f>
        <v>0</v>
      </c>
      <c r="U135" s="30">
        <f>COUNTIF(M134:M136,"2")</f>
        <v>0</v>
      </c>
    </row>
    <row r="136" spans="1:21" ht="30" customHeight="1" x14ac:dyDescent="0.2">
      <c r="A136" s="253"/>
      <c r="B136" s="65"/>
      <c r="C136" s="39" t="s">
        <v>18</v>
      </c>
      <c r="D136" s="76">
        <v>3</v>
      </c>
      <c r="E136" s="113" t="s">
        <v>332</v>
      </c>
      <c r="F136" s="108" t="s">
        <v>433</v>
      </c>
      <c r="G136" s="112">
        <v>3</v>
      </c>
      <c r="H136" s="122" t="s">
        <v>490</v>
      </c>
      <c r="I136" s="119" t="s">
        <v>491</v>
      </c>
      <c r="J136" s="114">
        <v>3</v>
      </c>
      <c r="K136" s="20" t="s">
        <v>722</v>
      </c>
      <c r="L136" s="110" t="s">
        <v>724</v>
      </c>
      <c r="M136" s="116">
        <v>3</v>
      </c>
      <c r="N136" s="20" t="s">
        <v>722</v>
      </c>
      <c r="O136" s="111" t="s">
        <v>742</v>
      </c>
      <c r="P136" s="116">
        <v>3</v>
      </c>
      <c r="Q136" s="20" t="s">
        <v>722</v>
      </c>
      <c r="R136" s="111" t="s">
        <v>742</v>
      </c>
      <c r="S136" s="30">
        <f>COUNTIF(G134:G136,"3")</f>
        <v>3</v>
      </c>
      <c r="T136" s="30">
        <f>COUNTIF(J134:J136,"3")</f>
        <v>3</v>
      </c>
      <c r="U136" s="30">
        <f>COUNTIF(M134:M136,"3")</f>
        <v>3</v>
      </c>
    </row>
    <row r="137" spans="1:21" ht="9" customHeight="1" x14ac:dyDescent="0.25">
      <c r="B137" s="237"/>
      <c r="C137" s="238"/>
      <c r="D137" s="58"/>
      <c r="E137" s="59"/>
      <c r="F137" s="59"/>
      <c r="G137" s="58"/>
      <c r="H137" s="59"/>
      <c r="I137" s="59"/>
      <c r="J137" s="58"/>
      <c r="K137" s="64"/>
      <c r="M137" s="58"/>
      <c r="N137" s="64"/>
      <c r="P137" s="58"/>
      <c r="Q137" s="64"/>
      <c r="S137" s="30">
        <f>COUNTIF(G134:G136,"4")</f>
        <v>0</v>
      </c>
      <c r="T137" s="30">
        <f>COUNTIF(J134:J136,"4")</f>
        <v>0</v>
      </c>
    </row>
    <row r="138" spans="1:21" ht="18.75" x14ac:dyDescent="0.2">
      <c r="A138" s="253"/>
      <c r="B138" s="65"/>
      <c r="C138" s="231" t="s">
        <v>19</v>
      </c>
      <c r="D138" s="231"/>
      <c r="E138" s="231"/>
      <c r="F138" s="231"/>
      <c r="G138" s="231"/>
      <c r="H138" s="231"/>
      <c r="I138" s="231"/>
      <c r="J138" s="231"/>
      <c r="K138" s="236"/>
      <c r="L138" s="61"/>
      <c r="M138" s="61"/>
      <c r="N138" s="61"/>
      <c r="O138" s="61"/>
      <c r="P138" s="61"/>
      <c r="Q138" s="61"/>
      <c r="R138" s="61"/>
    </row>
    <row r="139" spans="1:21" ht="30" customHeight="1" x14ac:dyDescent="0.2">
      <c r="A139" s="253"/>
      <c r="B139" s="57"/>
      <c r="C139" s="46" t="s">
        <v>20</v>
      </c>
      <c r="D139" s="76">
        <v>2</v>
      </c>
      <c r="E139" s="108" t="s">
        <v>336</v>
      </c>
      <c r="F139" s="108" t="s">
        <v>334</v>
      </c>
      <c r="G139" s="112">
        <v>2</v>
      </c>
      <c r="H139" s="119" t="s">
        <v>492</v>
      </c>
      <c r="I139" s="119" t="s">
        <v>334</v>
      </c>
      <c r="J139" s="114">
        <v>2</v>
      </c>
      <c r="K139" s="20" t="s">
        <v>723</v>
      </c>
      <c r="L139" s="110" t="s">
        <v>334</v>
      </c>
      <c r="M139" s="116">
        <v>2</v>
      </c>
      <c r="N139" s="20" t="s">
        <v>723</v>
      </c>
      <c r="O139" s="111" t="s">
        <v>334</v>
      </c>
      <c r="P139" s="116">
        <v>2</v>
      </c>
      <c r="Q139" s="20" t="s">
        <v>723</v>
      </c>
      <c r="R139" s="111" t="s">
        <v>334</v>
      </c>
      <c r="S139" s="30">
        <f>COUNTIF(G139:G141,"1")</f>
        <v>1</v>
      </c>
      <c r="T139" s="30">
        <f>COUNTIF(J139:J141,"1")</f>
        <v>1</v>
      </c>
      <c r="U139" s="30">
        <f>COUNTIF(M139:M141,"1")</f>
        <v>1</v>
      </c>
    </row>
    <row r="140" spans="1:21" ht="30" customHeight="1" x14ac:dyDescent="0.2">
      <c r="A140" s="253"/>
      <c r="B140" s="65"/>
      <c r="C140" s="39" t="s">
        <v>21</v>
      </c>
      <c r="D140" s="76">
        <v>2</v>
      </c>
      <c r="E140" s="113" t="s">
        <v>337</v>
      </c>
      <c r="F140" s="108" t="s">
        <v>333</v>
      </c>
      <c r="G140" s="112">
        <v>2</v>
      </c>
      <c r="H140" s="122" t="s">
        <v>525</v>
      </c>
      <c r="I140" s="119" t="s">
        <v>334</v>
      </c>
      <c r="J140" s="114">
        <v>2</v>
      </c>
      <c r="K140" s="110" t="s">
        <v>525</v>
      </c>
      <c r="L140" s="110" t="s">
        <v>334</v>
      </c>
      <c r="M140" s="116">
        <v>2</v>
      </c>
      <c r="N140" s="111" t="s">
        <v>525</v>
      </c>
      <c r="O140" s="111" t="s">
        <v>334</v>
      </c>
      <c r="P140" s="116">
        <v>2</v>
      </c>
      <c r="Q140" s="111" t="s">
        <v>525</v>
      </c>
      <c r="R140" s="111" t="s">
        <v>334</v>
      </c>
      <c r="S140" s="30">
        <f>COUNTIF(G139:G141,"2")</f>
        <v>2</v>
      </c>
      <c r="T140" s="30">
        <f>COUNTIF(J139:J141,"2")</f>
        <v>2</v>
      </c>
      <c r="U140" s="30">
        <f>COUNTIF(M139:M141,"2")</f>
        <v>2</v>
      </c>
    </row>
    <row r="141" spans="1:21" ht="30" customHeight="1" x14ac:dyDescent="0.2">
      <c r="A141" s="253"/>
      <c r="B141" s="65"/>
      <c r="C141" s="39" t="s">
        <v>22</v>
      </c>
      <c r="D141" s="76">
        <v>1</v>
      </c>
      <c r="E141" s="113" t="s">
        <v>338</v>
      </c>
      <c r="F141" s="108" t="s">
        <v>339</v>
      </c>
      <c r="G141" s="112">
        <v>1</v>
      </c>
      <c r="H141" s="122" t="s">
        <v>493</v>
      </c>
      <c r="I141" s="119" t="s">
        <v>339</v>
      </c>
      <c r="J141" s="114">
        <v>1</v>
      </c>
      <c r="K141" s="20" t="s">
        <v>725</v>
      </c>
      <c r="L141" s="110" t="s">
        <v>339</v>
      </c>
      <c r="M141" s="114">
        <v>1</v>
      </c>
      <c r="N141" s="20" t="s">
        <v>725</v>
      </c>
      <c r="O141" s="111" t="s">
        <v>339</v>
      </c>
      <c r="P141" s="114">
        <v>1</v>
      </c>
      <c r="Q141" s="20" t="s">
        <v>725</v>
      </c>
      <c r="R141" s="111" t="s">
        <v>339</v>
      </c>
      <c r="S141" s="30">
        <f>COUNTIF(G139:G141,"3")</f>
        <v>0</v>
      </c>
      <c r="T141" s="30">
        <f>COUNTIF(J139:J141,"3")</f>
        <v>0</v>
      </c>
      <c r="U141" s="30">
        <f>COUNTIF(M139:M141,"3")</f>
        <v>0</v>
      </c>
    </row>
    <row r="142" spans="1:21" x14ac:dyDescent="0.2">
      <c r="S142" s="30">
        <f>COUNTIF(G139:G141,"4")</f>
        <v>0</v>
      </c>
      <c r="T142" s="30">
        <f>COUNTIF(J139:J141,"4")</f>
        <v>0</v>
      </c>
    </row>
    <row r="65530" spans="2:6" ht="15" x14ac:dyDescent="0.25">
      <c r="B65530" s="239" t="s">
        <v>29</v>
      </c>
      <c r="C65530" s="239"/>
      <c r="D65530" s="239"/>
      <c r="E65530" s="239"/>
      <c r="F65530" s="41"/>
    </row>
    <row r="65531" spans="2:6" x14ac:dyDescent="0.2">
      <c r="B65531" s="235" t="s">
        <v>30</v>
      </c>
      <c r="C65531" s="235"/>
      <c r="D65531" s="235"/>
      <c r="E65531" s="235"/>
      <c r="F65531" s="75"/>
    </row>
    <row r="65532" spans="2:6" x14ac:dyDescent="0.2">
      <c r="B65532" s="235" t="s">
        <v>31</v>
      </c>
      <c r="C65532" s="235"/>
      <c r="D65532" s="235"/>
      <c r="E65532" s="235"/>
      <c r="F65532" s="75"/>
    </row>
  </sheetData>
  <mergeCells count="105">
    <mergeCell ref="A88:A95"/>
    <mergeCell ref="A138:A141"/>
    <mergeCell ref="A97:A99"/>
    <mergeCell ref="A101:A111"/>
    <mergeCell ref="A113:A117"/>
    <mergeCell ref="A121:A125"/>
    <mergeCell ref="A127:A131"/>
    <mergeCell ref="A133:A136"/>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A6:A10"/>
    <mergeCell ref="A12:A17"/>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72:K72"/>
    <mergeCell ref="V2:X2"/>
    <mergeCell ref="V3:V4"/>
    <mergeCell ref="W3:W4"/>
    <mergeCell ref="X3:X4"/>
    <mergeCell ref="V52:X52"/>
    <mergeCell ref="P52:R52"/>
    <mergeCell ref="P81:R81"/>
    <mergeCell ref="P119:R119"/>
    <mergeCell ref="P2:R2"/>
    <mergeCell ref="P3:P4"/>
    <mergeCell ref="Q3:Q4"/>
    <mergeCell ref="R3:R4"/>
  </mergeCells>
  <phoneticPr fontId="2" type="noConversion"/>
  <conditionalFormatting sqref="D7:D10">
    <cfRule type="iconSet" priority="223">
      <iconSet iconSet="4TrafficLights">
        <cfvo type="percent" val="0"/>
        <cfvo type="num" val="1"/>
        <cfvo type="num" val="3"/>
        <cfvo type="num" val="4"/>
      </iconSet>
    </cfRule>
  </conditionalFormatting>
  <conditionalFormatting sqref="D13:D17">
    <cfRule type="iconSet" priority="219">
      <iconSet iconSet="4TrafficLights">
        <cfvo type="percent" val="0"/>
        <cfvo type="num" val="1"/>
        <cfvo type="num" val="3"/>
        <cfvo type="num" val="4"/>
      </iconSet>
    </cfRule>
  </conditionalFormatting>
  <conditionalFormatting sqref="D20:D27">
    <cfRule type="iconSet" priority="212">
      <iconSet iconSet="4TrafficLights">
        <cfvo type="percent" val="0"/>
        <cfvo type="num" val="1"/>
        <cfvo type="num" val="3"/>
        <cfvo type="num" val="4"/>
      </iconSet>
    </cfRule>
  </conditionalFormatting>
  <conditionalFormatting sqref="D30:D33">
    <cfRule type="iconSet" priority="207">
      <iconSet iconSet="4TrafficLights">
        <cfvo type="percent" val="0"/>
        <cfvo type="num" val="1"/>
        <cfvo type="num" val="3"/>
        <cfvo type="num" val="4"/>
      </iconSet>
    </cfRule>
  </conditionalFormatting>
  <conditionalFormatting sqref="D36:D44">
    <cfRule type="iconSet" priority="202">
      <iconSet iconSet="4TrafficLights">
        <cfvo type="percent" val="0"/>
        <cfvo type="num" val="1"/>
        <cfvo type="num" val="3"/>
        <cfvo type="num" val="4"/>
      </iconSet>
    </cfRule>
  </conditionalFormatting>
  <conditionalFormatting sqref="D47:D50">
    <cfRule type="iconSet" priority="197">
      <iconSet iconSet="4TrafficLights">
        <cfvo type="percent" val="0"/>
        <cfvo type="num" val="1"/>
        <cfvo type="num" val="3"/>
        <cfvo type="num" val="4"/>
      </iconSet>
    </cfRule>
  </conditionalFormatting>
  <conditionalFormatting sqref="D55:D59">
    <cfRule type="iconSet" priority="192">
      <iconSet iconSet="4TrafficLights">
        <cfvo type="percent" val="0"/>
        <cfvo type="num" val="1"/>
        <cfvo type="num" val="3"/>
        <cfvo type="num" val="4"/>
      </iconSet>
    </cfRule>
  </conditionalFormatting>
  <conditionalFormatting sqref="D62:D65">
    <cfRule type="iconSet" priority="186">
      <iconSet iconSet="4TrafficLights">
        <cfvo type="percent" val="0"/>
        <cfvo type="num" val="1"/>
        <cfvo type="num" val="3"/>
        <cfvo type="num" val="4"/>
      </iconSet>
    </cfRule>
  </conditionalFormatting>
  <conditionalFormatting sqref="D68:D71">
    <cfRule type="iconSet" priority="164">
      <iconSet iconSet="4TrafficLights">
        <cfvo type="percent" val="0"/>
        <cfvo type="num" val="1"/>
        <cfvo type="num" val="3"/>
        <cfvo type="num" val="4"/>
      </iconSet>
    </cfRule>
  </conditionalFormatting>
  <conditionalFormatting sqref="D74:D79">
    <cfRule type="iconSet" priority="147">
      <iconSet iconSet="4TrafficLights">
        <cfvo type="percent" val="0"/>
        <cfvo type="num" val="1"/>
        <cfvo type="num" val="3"/>
        <cfvo type="num" val="4"/>
      </iconSet>
    </cfRule>
  </conditionalFormatting>
  <conditionalFormatting sqref="D84:D86">
    <cfRule type="iconSet" priority="130">
      <iconSet iconSet="4TrafficLights">
        <cfvo type="percent" val="0"/>
        <cfvo type="num" val="1"/>
        <cfvo type="num" val="3"/>
        <cfvo type="num" val="4"/>
      </iconSet>
    </cfRule>
  </conditionalFormatting>
  <conditionalFormatting sqref="D89:D95">
    <cfRule type="iconSet" priority="127">
      <iconSet iconSet="4TrafficLights">
        <cfvo type="percent" val="0"/>
        <cfvo type="num" val="1"/>
        <cfvo type="num" val="3"/>
        <cfvo type="num" val="4"/>
      </iconSet>
    </cfRule>
  </conditionalFormatting>
  <conditionalFormatting sqref="D98:D99">
    <cfRule type="iconSet" priority="124">
      <iconSet iconSet="4TrafficLights">
        <cfvo type="percent" val="0"/>
        <cfvo type="num" val="1"/>
        <cfvo type="num" val="3"/>
        <cfvo type="num" val="4"/>
      </iconSet>
    </cfRule>
  </conditionalFormatting>
  <conditionalFormatting sqref="D102:D111">
    <cfRule type="iconSet" priority="121">
      <iconSet iconSet="4TrafficLights">
        <cfvo type="percent" val="0"/>
        <cfvo type="num" val="1"/>
        <cfvo type="num" val="3"/>
        <cfvo type="num" val="4"/>
      </iconSet>
    </cfRule>
  </conditionalFormatting>
  <conditionalFormatting sqref="D114:D117">
    <cfRule type="iconSet" priority="118">
      <iconSet iconSet="4TrafficLights">
        <cfvo type="percent" val="0"/>
        <cfvo type="num" val="1"/>
        <cfvo type="num" val="3"/>
        <cfvo type="num" val="4"/>
      </iconSet>
    </cfRule>
  </conditionalFormatting>
  <conditionalFormatting sqref="D122:D125">
    <cfRule type="iconSet" priority="115">
      <iconSet iconSet="4TrafficLights">
        <cfvo type="percent" val="0"/>
        <cfvo type="num" val="1"/>
        <cfvo type="num" val="3"/>
        <cfvo type="num" val="4"/>
      </iconSet>
    </cfRule>
  </conditionalFormatting>
  <conditionalFormatting sqref="D128:D131">
    <cfRule type="iconSet" priority="112">
      <iconSet iconSet="4TrafficLights">
        <cfvo type="percent" val="0"/>
        <cfvo type="num" val="1"/>
        <cfvo type="num" val="3"/>
        <cfvo type="num" val="4"/>
      </iconSet>
    </cfRule>
  </conditionalFormatting>
  <conditionalFormatting sqref="D134:D136">
    <cfRule type="iconSet" priority="103">
      <iconSet iconSet="4TrafficLights">
        <cfvo type="percent" val="0"/>
        <cfvo type="num" val="1"/>
        <cfvo type="num" val="3"/>
        <cfvo type="num" val="4"/>
      </iconSet>
    </cfRule>
    <cfRule type="iconSet" priority="109">
      <iconSet iconSet="4TrafficLights">
        <cfvo type="percent" val="0"/>
        <cfvo type="num" val="1"/>
        <cfvo type="num" val="3"/>
        <cfvo type="num" val="4"/>
      </iconSet>
    </cfRule>
  </conditionalFormatting>
  <conditionalFormatting sqref="D139:D141">
    <cfRule type="iconSet" priority="106">
      <iconSet iconSet="4TrafficLights">
        <cfvo type="percent" val="0"/>
        <cfvo type="num" val="1"/>
        <cfvo type="num" val="3"/>
        <cfvo type="num" val="4"/>
      </iconSet>
    </cfRule>
  </conditionalFormatting>
  <conditionalFormatting sqref="G7:G10">
    <cfRule type="iconSet" priority="221">
      <iconSet iconSet="4TrafficLights">
        <cfvo type="percent" val="0"/>
        <cfvo type="num" val="1"/>
        <cfvo type="num" val="3"/>
        <cfvo type="num" val="4"/>
      </iconSet>
    </cfRule>
  </conditionalFormatting>
  <conditionalFormatting sqref="G13:G17">
    <cfRule type="iconSet" priority="218">
      <iconSet iconSet="4TrafficLights">
        <cfvo type="percent" val="0"/>
        <cfvo type="num" val="1"/>
        <cfvo type="num" val="3"/>
        <cfvo type="num" val="4"/>
      </iconSet>
    </cfRule>
  </conditionalFormatting>
  <conditionalFormatting sqref="G20:G27">
    <cfRule type="iconSet" priority="211">
      <iconSet iconSet="4TrafficLights">
        <cfvo type="percent" val="0"/>
        <cfvo type="num" val="1"/>
        <cfvo type="num" val="3"/>
        <cfvo type="num" val="4"/>
      </iconSet>
    </cfRule>
  </conditionalFormatting>
  <conditionalFormatting sqref="G30:G33">
    <cfRule type="iconSet" priority="206">
      <iconSet iconSet="4TrafficLights">
        <cfvo type="percent" val="0"/>
        <cfvo type="num" val="1"/>
        <cfvo type="num" val="3"/>
        <cfvo type="num" val="4"/>
      </iconSet>
    </cfRule>
  </conditionalFormatting>
  <conditionalFormatting sqref="G36:G44">
    <cfRule type="iconSet" priority="201">
      <iconSet iconSet="4TrafficLights">
        <cfvo type="percent" val="0"/>
        <cfvo type="num" val="1"/>
        <cfvo type="num" val="3"/>
        <cfvo type="num" val="4"/>
      </iconSet>
    </cfRule>
  </conditionalFormatting>
  <conditionalFormatting sqref="G47:G50">
    <cfRule type="iconSet" priority="196">
      <iconSet iconSet="4TrafficLights">
        <cfvo type="percent" val="0"/>
        <cfvo type="num" val="1"/>
        <cfvo type="num" val="3"/>
        <cfvo type="num" val="4"/>
      </iconSet>
    </cfRule>
  </conditionalFormatting>
  <conditionalFormatting sqref="G55:G59">
    <cfRule type="iconSet" priority="190">
      <iconSet iconSet="4TrafficLights">
        <cfvo type="percent" val="0"/>
        <cfvo type="num" val="1"/>
        <cfvo type="num" val="3"/>
        <cfvo type="num" val="4"/>
      </iconSet>
    </cfRule>
  </conditionalFormatting>
  <conditionalFormatting sqref="G62:G65">
    <cfRule type="iconSet" priority="184">
      <iconSet iconSet="4TrafficLights">
        <cfvo type="percent" val="0"/>
        <cfvo type="num" val="1"/>
        <cfvo type="num" val="3"/>
        <cfvo type="num" val="4"/>
      </iconSet>
    </cfRule>
  </conditionalFormatting>
  <conditionalFormatting sqref="G68:G71">
    <cfRule type="iconSet" priority="162">
      <iconSet iconSet="4TrafficLights">
        <cfvo type="percent" val="0"/>
        <cfvo type="num" val="1"/>
        <cfvo type="num" val="3"/>
        <cfvo type="num" val="4"/>
      </iconSet>
    </cfRule>
  </conditionalFormatting>
  <conditionalFormatting sqref="G74:G79">
    <cfRule type="iconSet" priority="145">
      <iconSet iconSet="4TrafficLights">
        <cfvo type="percent" val="0"/>
        <cfvo type="num" val="1"/>
        <cfvo type="num" val="3"/>
        <cfvo type="num" val="4"/>
      </iconSet>
    </cfRule>
  </conditionalFormatting>
  <conditionalFormatting sqref="G84:G86">
    <cfRule type="iconSet" priority="129">
      <iconSet iconSet="4TrafficLights">
        <cfvo type="percent" val="0"/>
        <cfvo type="num" val="1"/>
        <cfvo type="num" val="3"/>
        <cfvo type="num" val="4"/>
      </iconSet>
    </cfRule>
  </conditionalFormatting>
  <conditionalFormatting sqref="G89:G95">
    <cfRule type="iconSet" priority="126">
      <iconSet iconSet="4TrafficLights">
        <cfvo type="percent" val="0"/>
        <cfvo type="num" val="1"/>
        <cfvo type="num" val="3"/>
        <cfvo type="num" val="4"/>
      </iconSet>
    </cfRule>
  </conditionalFormatting>
  <conditionalFormatting sqref="G98:G99">
    <cfRule type="iconSet" priority="123">
      <iconSet iconSet="4TrafficLights">
        <cfvo type="percent" val="0"/>
        <cfvo type="num" val="1"/>
        <cfvo type="num" val="3"/>
        <cfvo type="num" val="4"/>
      </iconSet>
    </cfRule>
  </conditionalFormatting>
  <conditionalFormatting sqref="G102:G111">
    <cfRule type="iconSet" priority="120">
      <iconSet iconSet="4TrafficLights">
        <cfvo type="percent" val="0"/>
        <cfvo type="num" val="1"/>
        <cfvo type="num" val="3"/>
        <cfvo type="num" val="4"/>
      </iconSet>
    </cfRule>
  </conditionalFormatting>
  <conditionalFormatting sqref="G114:G117">
    <cfRule type="iconSet" priority="117">
      <iconSet iconSet="4TrafficLights">
        <cfvo type="percent" val="0"/>
        <cfvo type="num" val="1"/>
        <cfvo type="num" val="3"/>
        <cfvo type="num" val="4"/>
      </iconSet>
    </cfRule>
  </conditionalFormatting>
  <conditionalFormatting sqref="G122:G125">
    <cfRule type="iconSet" priority="114">
      <iconSet iconSet="4TrafficLights">
        <cfvo type="percent" val="0"/>
        <cfvo type="num" val="1"/>
        <cfvo type="num" val="3"/>
        <cfvo type="num" val="4"/>
      </iconSet>
    </cfRule>
  </conditionalFormatting>
  <conditionalFormatting sqref="G128:G131">
    <cfRule type="iconSet" priority="111">
      <iconSet iconSet="4TrafficLights">
        <cfvo type="percent" val="0"/>
        <cfvo type="num" val="1"/>
        <cfvo type="num" val="3"/>
        <cfvo type="num" val="4"/>
      </iconSet>
    </cfRule>
  </conditionalFormatting>
  <conditionalFormatting sqref="G134:G136">
    <cfRule type="iconSet" priority="108">
      <iconSet iconSet="4TrafficLights">
        <cfvo type="percent" val="0"/>
        <cfvo type="num" val="1"/>
        <cfvo type="num" val="3"/>
        <cfvo type="num" val="4"/>
      </iconSet>
    </cfRule>
  </conditionalFormatting>
  <conditionalFormatting sqref="G139:G141">
    <cfRule type="iconSet" priority="105">
      <iconSet iconSet="4TrafficLights">
        <cfvo type="percent" val="0"/>
        <cfvo type="num" val="1"/>
        <cfvo type="num" val="3"/>
        <cfvo type="num" val="4"/>
      </iconSet>
    </cfRule>
  </conditionalFormatting>
  <conditionalFormatting sqref="J7:J10">
    <cfRule type="iconSet" priority="220">
      <iconSet iconSet="4TrafficLights">
        <cfvo type="percent" val="0"/>
        <cfvo type="num" val="1"/>
        <cfvo type="num" val="3"/>
        <cfvo type="num" val="4"/>
      </iconSet>
    </cfRule>
  </conditionalFormatting>
  <conditionalFormatting sqref="J13:J17">
    <cfRule type="iconSet" priority="217">
      <iconSet iconSet="4TrafficLights">
        <cfvo type="percent" val="0"/>
        <cfvo type="num" val="1"/>
        <cfvo type="num" val="3"/>
        <cfvo type="num" val="4"/>
      </iconSet>
    </cfRule>
  </conditionalFormatting>
  <conditionalFormatting sqref="J20:J27">
    <cfRule type="iconSet" priority="208">
      <iconSet iconSet="4TrafficLights">
        <cfvo type="percent" val="0"/>
        <cfvo type="num" val="1"/>
        <cfvo type="num" val="3"/>
        <cfvo type="num" val="4"/>
      </iconSet>
    </cfRule>
  </conditionalFormatting>
  <conditionalFormatting sqref="J30:J33">
    <cfRule type="iconSet" priority="203">
      <iconSet iconSet="4TrafficLights">
        <cfvo type="percent" val="0"/>
        <cfvo type="num" val="1"/>
        <cfvo type="num" val="3"/>
        <cfvo type="num" val="4"/>
      </iconSet>
    </cfRule>
  </conditionalFormatting>
  <conditionalFormatting sqref="J36:J44">
    <cfRule type="iconSet" priority="198">
      <iconSet iconSet="4TrafficLights">
        <cfvo type="percent" val="0"/>
        <cfvo type="num" val="1"/>
        <cfvo type="num" val="3"/>
        <cfvo type="num" val="4"/>
      </iconSet>
    </cfRule>
  </conditionalFormatting>
  <conditionalFormatting sqref="J47:J50">
    <cfRule type="iconSet" priority="193">
      <iconSet iconSet="4TrafficLights">
        <cfvo type="percent" val="0"/>
        <cfvo type="num" val="1"/>
        <cfvo type="num" val="3"/>
        <cfvo type="num" val="4"/>
      </iconSet>
    </cfRule>
  </conditionalFormatting>
  <conditionalFormatting sqref="J55:J59">
    <cfRule type="iconSet" priority="188">
      <iconSet iconSet="4TrafficLights">
        <cfvo type="percent" val="0"/>
        <cfvo type="num" val="1"/>
        <cfvo type="num" val="3"/>
        <cfvo type="num" val="4"/>
      </iconSet>
    </cfRule>
  </conditionalFormatting>
  <conditionalFormatting sqref="J62:J65">
    <cfRule type="iconSet" priority="182">
      <iconSet iconSet="4TrafficLights">
        <cfvo type="percent" val="0"/>
        <cfvo type="num" val="1"/>
        <cfvo type="num" val="3"/>
        <cfvo type="num" val="4"/>
      </iconSet>
    </cfRule>
  </conditionalFormatting>
  <conditionalFormatting sqref="J68:J71">
    <cfRule type="iconSet" priority="160">
      <iconSet iconSet="4TrafficLights">
        <cfvo type="percent" val="0"/>
        <cfvo type="num" val="1"/>
        <cfvo type="num" val="3"/>
        <cfvo type="num" val="4"/>
      </iconSet>
    </cfRule>
  </conditionalFormatting>
  <conditionalFormatting sqref="J74:J79">
    <cfRule type="iconSet" priority="143">
      <iconSet iconSet="4TrafficLights">
        <cfvo type="percent" val="0"/>
        <cfvo type="num" val="1"/>
        <cfvo type="num" val="3"/>
        <cfvo type="num" val="4"/>
      </iconSet>
    </cfRule>
  </conditionalFormatting>
  <conditionalFormatting sqref="J84:J86">
    <cfRule type="iconSet" priority="128">
      <iconSet iconSet="4TrafficLights">
        <cfvo type="percent" val="0"/>
        <cfvo type="num" val="1"/>
        <cfvo type="num" val="3"/>
        <cfvo type="num" val="4"/>
      </iconSet>
    </cfRule>
  </conditionalFormatting>
  <conditionalFormatting sqref="J89:J95">
    <cfRule type="iconSet" priority="125">
      <iconSet iconSet="4TrafficLights">
        <cfvo type="percent" val="0"/>
        <cfvo type="num" val="1"/>
        <cfvo type="num" val="3"/>
        <cfvo type="num" val="4"/>
      </iconSet>
    </cfRule>
  </conditionalFormatting>
  <conditionalFormatting sqref="J98:J99">
    <cfRule type="iconSet" priority="122">
      <iconSet iconSet="4TrafficLights">
        <cfvo type="percent" val="0"/>
        <cfvo type="num" val="1"/>
        <cfvo type="num" val="3"/>
        <cfvo type="num" val="4"/>
      </iconSet>
    </cfRule>
  </conditionalFormatting>
  <conditionalFormatting sqref="J102:J111">
    <cfRule type="iconSet" priority="119">
      <iconSet iconSet="4TrafficLights">
        <cfvo type="percent" val="0"/>
        <cfvo type="num" val="1"/>
        <cfvo type="num" val="3"/>
        <cfvo type="num" val="4"/>
      </iconSet>
    </cfRule>
  </conditionalFormatting>
  <conditionalFormatting sqref="J114:J117">
    <cfRule type="iconSet" priority="116">
      <iconSet iconSet="4TrafficLights">
        <cfvo type="percent" val="0"/>
        <cfvo type="num" val="1"/>
        <cfvo type="num" val="3"/>
        <cfvo type="num" val="4"/>
      </iconSet>
    </cfRule>
  </conditionalFormatting>
  <conditionalFormatting sqref="J122:J125">
    <cfRule type="iconSet" priority="113">
      <iconSet iconSet="4TrafficLights">
        <cfvo type="percent" val="0"/>
        <cfvo type="num" val="1"/>
        <cfvo type="num" val="3"/>
        <cfvo type="num" val="4"/>
      </iconSet>
    </cfRule>
  </conditionalFormatting>
  <conditionalFormatting sqref="J128:J131">
    <cfRule type="iconSet" priority="110">
      <iconSet iconSet="4TrafficLights">
        <cfvo type="percent" val="0"/>
        <cfvo type="num" val="1"/>
        <cfvo type="num" val="3"/>
        <cfvo type="num" val="4"/>
      </iconSet>
    </cfRule>
  </conditionalFormatting>
  <conditionalFormatting sqref="J134:J136">
    <cfRule type="iconSet" priority="107">
      <iconSet iconSet="4TrafficLights">
        <cfvo type="percent" val="0"/>
        <cfvo type="num" val="1"/>
        <cfvo type="num" val="3"/>
        <cfvo type="num" val="4"/>
      </iconSet>
    </cfRule>
  </conditionalFormatting>
  <conditionalFormatting sqref="J139:J141">
    <cfRule type="iconSet" priority="104">
      <iconSet iconSet="4TrafficLights">
        <cfvo type="percent" val="0"/>
        <cfvo type="num" val="1"/>
        <cfvo type="num" val="3"/>
        <cfvo type="num" val="4"/>
      </iconSet>
    </cfRule>
  </conditionalFormatting>
  <conditionalFormatting sqref="M7:M10">
    <cfRule type="iconSet" priority="102">
      <iconSet iconSet="4TrafficLights">
        <cfvo type="percent" val="0"/>
        <cfvo type="num" val="1"/>
        <cfvo type="num" val="3"/>
        <cfvo type="num" val="4"/>
      </iconSet>
    </cfRule>
  </conditionalFormatting>
  <conditionalFormatting sqref="M13:M17">
    <cfRule type="iconSet" priority="101">
      <iconSet iconSet="4TrafficLights">
        <cfvo type="percent" val="0"/>
        <cfvo type="num" val="1"/>
        <cfvo type="num" val="3"/>
        <cfvo type="num" val="4"/>
      </iconSet>
    </cfRule>
  </conditionalFormatting>
  <conditionalFormatting sqref="M20:M27">
    <cfRule type="iconSet" priority="100">
      <iconSet iconSet="4TrafficLights">
        <cfvo type="percent" val="0"/>
        <cfvo type="num" val="1"/>
        <cfvo type="num" val="3"/>
        <cfvo type="num" val="4"/>
      </iconSet>
    </cfRule>
  </conditionalFormatting>
  <conditionalFormatting sqref="M30:M33">
    <cfRule type="iconSet" priority="99">
      <iconSet iconSet="4TrafficLights">
        <cfvo type="percent" val="0"/>
        <cfvo type="num" val="1"/>
        <cfvo type="num" val="3"/>
        <cfvo type="num" val="4"/>
      </iconSet>
    </cfRule>
  </conditionalFormatting>
  <conditionalFormatting sqref="M36:M44">
    <cfRule type="iconSet" priority="98">
      <iconSet iconSet="4TrafficLights">
        <cfvo type="percent" val="0"/>
        <cfvo type="num" val="1"/>
        <cfvo type="num" val="3"/>
        <cfvo type="num" val="4"/>
      </iconSet>
    </cfRule>
  </conditionalFormatting>
  <conditionalFormatting sqref="M47:M50">
    <cfRule type="iconSet" priority="97">
      <iconSet iconSet="4TrafficLights">
        <cfvo type="percent" val="0"/>
        <cfvo type="num" val="1"/>
        <cfvo type="num" val="3"/>
        <cfvo type="num" val="4"/>
      </iconSet>
    </cfRule>
  </conditionalFormatting>
  <conditionalFormatting sqref="M55:M59">
    <cfRule type="iconSet" priority="96">
      <iconSet iconSet="4TrafficLights">
        <cfvo type="percent" val="0"/>
        <cfvo type="num" val="1"/>
        <cfvo type="num" val="3"/>
        <cfvo type="num" val="4"/>
      </iconSet>
    </cfRule>
  </conditionalFormatting>
  <conditionalFormatting sqref="M62:M65">
    <cfRule type="iconSet" priority="95">
      <iconSet iconSet="4TrafficLights">
        <cfvo type="percent" val="0"/>
        <cfvo type="num" val="1"/>
        <cfvo type="num" val="3"/>
        <cfvo type="num" val="4"/>
      </iconSet>
    </cfRule>
  </conditionalFormatting>
  <conditionalFormatting sqref="M68:M71">
    <cfRule type="iconSet" priority="94">
      <iconSet iconSet="4TrafficLights">
        <cfvo type="percent" val="0"/>
        <cfvo type="num" val="1"/>
        <cfvo type="num" val="3"/>
        <cfvo type="num" val="4"/>
      </iconSet>
    </cfRule>
  </conditionalFormatting>
  <conditionalFormatting sqref="M74:M79">
    <cfRule type="iconSet" priority="93">
      <iconSet iconSet="4TrafficLights">
        <cfvo type="percent" val="0"/>
        <cfvo type="num" val="1"/>
        <cfvo type="num" val="3"/>
        <cfvo type="num" val="4"/>
      </iconSet>
    </cfRule>
  </conditionalFormatting>
  <conditionalFormatting sqref="M84:M86">
    <cfRule type="iconSet" priority="64">
      <iconSet iconSet="4TrafficLights">
        <cfvo type="percent" val="0"/>
        <cfvo type="num" val="1"/>
        <cfvo type="num" val="3"/>
        <cfvo type="num" val="4"/>
      </iconSet>
    </cfRule>
  </conditionalFormatting>
  <conditionalFormatting sqref="M89">
    <cfRule type="iconSet" priority="63">
      <iconSet iconSet="4TrafficLights">
        <cfvo type="percent" val="0"/>
        <cfvo type="num" val="1"/>
        <cfvo type="num" val="3"/>
        <cfvo type="num" val="4"/>
      </iconSet>
    </cfRule>
  </conditionalFormatting>
  <conditionalFormatting sqref="M90">
    <cfRule type="iconSet" priority="62">
      <iconSet iconSet="4TrafficLights">
        <cfvo type="percent" val="0"/>
        <cfvo type="num" val="1"/>
        <cfvo type="num" val="3"/>
        <cfvo type="num" val="4"/>
      </iconSet>
    </cfRule>
  </conditionalFormatting>
  <conditionalFormatting sqref="M91">
    <cfRule type="iconSet" priority="61">
      <iconSet iconSet="4TrafficLights">
        <cfvo type="percent" val="0"/>
        <cfvo type="num" val="1"/>
        <cfvo type="num" val="3"/>
        <cfvo type="num" val="4"/>
      </iconSet>
    </cfRule>
  </conditionalFormatting>
  <conditionalFormatting sqref="M92">
    <cfRule type="iconSet" priority="60">
      <iconSet iconSet="4TrafficLights">
        <cfvo type="percent" val="0"/>
        <cfvo type="num" val="1"/>
        <cfvo type="num" val="3"/>
        <cfvo type="num" val="4"/>
      </iconSet>
    </cfRule>
  </conditionalFormatting>
  <conditionalFormatting sqref="M93">
    <cfRule type="iconSet" priority="59">
      <iconSet iconSet="4TrafficLights">
        <cfvo type="percent" val="0"/>
        <cfvo type="num" val="1"/>
        <cfvo type="num" val="3"/>
        <cfvo type="num" val="4"/>
      </iconSet>
    </cfRule>
  </conditionalFormatting>
  <conditionalFormatting sqref="M94">
    <cfRule type="iconSet" priority="58">
      <iconSet iconSet="4TrafficLights">
        <cfvo type="percent" val="0"/>
        <cfvo type="num" val="1"/>
        <cfvo type="num" val="3"/>
        <cfvo type="num" val="4"/>
      </iconSet>
    </cfRule>
  </conditionalFormatting>
  <conditionalFormatting sqref="M95">
    <cfRule type="iconSet" priority="57">
      <iconSet iconSet="4TrafficLights">
        <cfvo type="percent" val="0"/>
        <cfvo type="num" val="1"/>
        <cfvo type="num" val="3"/>
        <cfvo type="num" val="4"/>
      </iconSet>
    </cfRule>
  </conditionalFormatting>
  <conditionalFormatting sqref="M98">
    <cfRule type="iconSet" priority="56">
      <iconSet iconSet="4TrafficLights">
        <cfvo type="percent" val="0"/>
        <cfvo type="num" val="1"/>
        <cfvo type="num" val="3"/>
        <cfvo type="num" val="4"/>
      </iconSet>
    </cfRule>
  </conditionalFormatting>
  <conditionalFormatting sqref="M99">
    <cfRule type="iconSet" priority="55">
      <iconSet iconSet="4TrafficLights">
        <cfvo type="percent" val="0"/>
        <cfvo type="num" val="1"/>
        <cfvo type="num" val="3"/>
        <cfvo type="num" val="4"/>
      </iconSet>
    </cfRule>
  </conditionalFormatting>
  <conditionalFormatting sqref="M102">
    <cfRule type="iconSet" priority="54">
      <iconSet iconSet="4TrafficLights">
        <cfvo type="percent" val="0"/>
        <cfvo type="num" val="1"/>
        <cfvo type="num" val="3"/>
        <cfvo type="num" val="4"/>
      </iconSet>
    </cfRule>
  </conditionalFormatting>
  <conditionalFormatting sqref="M103">
    <cfRule type="iconSet" priority="53">
      <iconSet iconSet="4TrafficLights">
        <cfvo type="percent" val="0"/>
        <cfvo type="num" val="1"/>
        <cfvo type="num" val="3"/>
        <cfvo type="num" val="4"/>
      </iconSet>
    </cfRule>
  </conditionalFormatting>
  <conditionalFormatting sqref="M104">
    <cfRule type="iconSet" priority="45">
      <iconSet iconSet="4TrafficLights">
        <cfvo type="percent" val="0"/>
        <cfvo type="num" val="1"/>
        <cfvo type="num" val="3"/>
        <cfvo type="num" val="4"/>
      </iconSet>
    </cfRule>
  </conditionalFormatting>
  <conditionalFormatting sqref="M105">
    <cfRule type="iconSet" priority="52">
      <iconSet iconSet="4TrafficLights">
        <cfvo type="percent" val="0"/>
        <cfvo type="num" val="1"/>
        <cfvo type="num" val="3"/>
        <cfvo type="num" val="4"/>
      </iconSet>
    </cfRule>
  </conditionalFormatting>
  <conditionalFormatting sqref="M106">
    <cfRule type="iconSet" priority="51">
      <iconSet iconSet="4TrafficLights">
        <cfvo type="percent" val="0"/>
        <cfvo type="num" val="1"/>
        <cfvo type="num" val="3"/>
        <cfvo type="num" val="4"/>
      </iconSet>
    </cfRule>
  </conditionalFormatting>
  <conditionalFormatting sqref="M107">
    <cfRule type="iconSet" priority="50">
      <iconSet iconSet="4TrafficLights">
        <cfvo type="percent" val="0"/>
        <cfvo type="num" val="1"/>
        <cfvo type="num" val="3"/>
        <cfvo type="num" val="4"/>
      </iconSet>
    </cfRule>
  </conditionalFormatting>
  <conditionalFormatting sqref="M108">
    <cfRule type="iconSet" priority="49">
      <iconSet iconSet="4TrafficLights">
        <cfvo type="percent" val="0"/>
        <cfvo type="num" val="1"/>
        <cfvo type="num" val="3"/>
        <cfvo type="num" val="4"/>
      </iconSet>
    </cfRule>
  </conditionalFormatting>
  <conditionalFormatting sqref="M109">
    <cfRule type="iconSet" priority="48">
      <iconSet iconSet="4TrafficLights">
        <cfvo type="percent" val="0"/>
        <cfvo type="num" val="1"/>
        <cfvo type="num" val="3"/>
        <cfvo type="num" val="4"/>
      </iconSet>
    </cfRule>
  </conditionalFormatting>
  <conditionalFormatting sqref="M110">
    <cfRule type="iconSet" priority="47">
      <iconSet iconSet="4TrafficLights">
        <cfvo type="percent" val="0"/>
        <cfvo type="num" val="1"/>
        <cfvo type="num" val="3"/>
        <cfvo type="num" val="4"/>
      </iconSet>
    </cfRule>
  </conditionalFormatting>
  <conditionalFormatting sqref="M111">
    <cfRule type="iconSet" priority="46">
      <iconSet iconSet="4TrafficLights">
        <cfvo type="percent" val="0"/>
        <cfvo type="num" val="1"/>
        <cfvo type="num" val="3"/>
        <cfvo type="num" val="4"/>
      </iconSet>
    </cfRule>
  </conditionalFormatting>
  <conditionalFormatting sqref="M114">
    <cfRule type="iconSet" priority="44">
      <iconSet iconSet="4TrafficLights">
        <cfvo type="percent" val="0"/>
        <cfvo type="num" val="1"/>
        <cfvo type="num" val="3"/>
        <cfvo type="num" val="4"/>
      </iconSet>
    </cfRule>
  </conditionalFormatting>
  <conditionalFormatting sqref="M115">
    <cfRule type="iconSet" priority="43">
      <iconSet iconSet="4TrafficLights">
        <cfvo type="percent" val="0"/>
        <cfvo type="num" val="1"/>
        <cfvo type="num" val="3"/>
        <cfvo type="num" val="4"/>
      </iconSet>
    </cfRule>
  </conditionalFormatting>
  <conditionalFormatting sqref="M116">
    <cfRule type="iconSet" priority="42">
      <iconSet iconSet="4TrafficLights">
        <cfvo type="percent" val="0"/>
        <cfvo type="num" val="1"/>
        <cfvo type="num" val="3"/>
        <cfvo type="num" val="4"/>
      </iconSet>
    </cfRule>
  </conditionalFormatting>
  <conditionalFormatting sqref="M117">
    <cfRule type="iconSet" priority="41">
      <iconSet iconSet="4TrafficLights">
        <cfvo type="percent" val="0"/>
        <cfvo type="num" val="1"/>
        <cfvo type="num" val="3"/>
        <cfvo type="num" val="4"/>
      </iconSet>
    </cfRule>
  </conditionalFormatting>
  <conditionalFormatting sqref="M122:M125">
    <cfRule type="iconSet" priority="87">
      <iconSet iconSet="4TrafficLights">
        <cfvo type="percent" val="0"/>
        <cfvo type="num" val="1"/>
        <cfvo type="num" val="3"/>
        <cfvo type="num" val="4"/>
      </iconSet>
    </cfRule>
  </conditionalFormatting>
  <conditionalFormatting sqref="M128:M131">
    <cfRule type="iconSet" priority="86">
      <iconSet iconSet="4TrafficLights">
        <cfvo type="percent" val="0"/>
        <cfvo type="num" val="1"/>
        <cfvo type="num" val="3"/>
        <cfvo type="num" val="4"/>
      </iconSet>
    </cfRule>
  </conditionalFormatting>
  <conditionalFormatting sqref="M134:M136">
    <cfRule type="iconSet" priority="85">
      <iconSet iconSet="4TrafficLights">
        <cfvo type="percent" val="0"/>
        <cfvo type="num" val="1"/>
        <cfvo type="num" val="3"/>
        <cfvo type="num" val="4"/>
      </iconSet>
    </cfRule>
  </conditionalFormatting>
  <conditionalFormatting sqref="M139:M140">
    <cfRule type="iconSet" priority="84">
      <iconSet iconSet="4TrafficLights">
        <cfvo type="percent" val="0"/>
        <cfvo type="num" val="1"/>
        <cfvo type="num" val="3"/>
        <cfvo type="num" val="4"/>
      </iconSet>
    </cfRule>
  </conditionalFormatting>
  <conditionalFormatting sqref="M141">
    <cfRule type="iconSet" priority="40">
      <iconSet iconSet="4TrafficLights">
        <cfvo type="percent" val="0"/>
        <cfvo type="num" val="1"/>
        <cfvo type="num" val="3"/>
        <cfvo type="num" val="4"/>
      </iconSet>
    </cfRule>
  </conditionalFormatting>
  <conditionalFormatting sqref="P7:P10">
    <cfRule type="iconSet" priority="83">
      <iconSet iconSet="4TrafficLights">
        <cfvo type="percent" val="0"/>
        <cfvo type="num" val="1"/>
        <cfvo type="num" val="3"/>
        <cfvo type="num" val="4"/>
      </iconSet>
    </cfRule>
  </conditionalFormatting>
  <conditionalFormatting sqref="P13:P17">
    <cfRule type="iconSet" priority="82">
      <iconSet iconSet="4TrafficLights">
        <cfvo type="percent" val="0"/>
        <cfvo type="num" val="1"/>
        <cfvo type="num" val="3"/>
        <cfvo type="num" val="4"/>
      </iconSet>
    </cfRule>
  </conditionalFormatting>
  <conditionalFormatting sqref="P20:P27">
    <cfRule type="iconSet" priority="81">
      <iconSet iconSet="4TrafficLights">
        <cfvo type="percent" val="0"/>
        <cfvo type="num" val="1"/>
        <cfvo type="num" val="3"/>
        <cfvo type="num" val="4"/>
      </iconSet>
    </cfRule>
  </conditionalFormatting>
  <conditionalFormatting sqref="P30:P33">
    <cfRule type="iconSet" priority="80">
      <iconSet iconSet="4TrafficLights">
        <cfvo type="percent" val="0"/>
        <cfvo type="num" val="1"/>
        <cfvo type="num" val="3"/>
        <cfvo type="num" val="4"/>
      </iconSet>
    </cfRule>
  </conditionalFormatting>
  <conditionalFormatting sqref="P36:P44">
    <cfRule type="iconSet" priority="79">
      <iconSet iconSet="4TrafficLights">
        <cfvo type="percent" val="0"/>
        <cfvo type="num" val="1"/>
        <cfvo type="num" val="3"/>
        <cfvo type="num" val="4"/>
      </iconSet>
    </cfRule>
  </conditionalFormatting>
  <conditionalFormatting sqref="P47:P50">
    <cfRule type="iconSet" priority="78">
      <iconSet iconSet="4TrafficLights">
        <cfvo type="percent" val="0"/>
        <cfvo type="num" val="1"/>
        <cfvo type="num" val="3"/>
        <cfvo type="num" val="4"/>
      </iconSet>
    </cfRule>
  </conditionalFormatting>
  <conditionalFormatting sqref="P55:P59">
    <cfRule type="iconSet" priority="77">
      <iconSet iconSet="4TrafficLights">
        <cfvo type="percent" val="0"/>
        <cfvo type="num" val="1"/>
        <cfvo type="num" val="3"/>
        <cfvo type="num" val="4"/>
      </iconSet>
    </cfRule>
  </conditionalFormatting>
  <conditionalFormatting sqref="P62:P65">
    <cfRule type="iconSet" priority="76">
      <iconSet iconSet="4TrafficLights">
        <cfvo type="percent" val="0"/>
        <cfvo type="num" val="1"/>
        <cfvo type="num" val="3"/>
        <cfvo type="num" val="4"/>
      </iconSet>
    </cfRule>
  </conditionalFormatting>
  <conditionalFormatting sqref="P68:P71">
    <cfRule type="iconSet" priority="75">
      <iconSet iconSet="4TrafficLights">
        <cfvo type="percent" val="0"/>
        <cfvo type="num" val="1"/>
        <cfvo type="num" val="3"/>
        <cfvo type="num" val="4"/>
      </iconSet>
    </cfRule>
  </conditionalFormatting>
  <conditionalFormatting sqref="P74:P79">
    <cfRule type="iconSet" priority="74">
      <iconSet iconSet="4TrafficLights">
        <cfvo type="percent" val="0"/>
        <cfvo type="num" val="1"/>
        <cfvo type="num" val="3"/>
        <cfvo type="num" val="4"/>
      </iconSet>
    </cfRule>
  </conditionalFormatting>
  <conditionalFormatting sqref="V7:V10">
    <cfRule type="iconSet" priority="39">
      <iconSet iconSet="4TrafficLights">
        <cfvo type="percent" val="0"/>
        <cfvo type="num" val="1"/>
        <cfvo type="num" val="3"/>
        <cfvo type="num" val="4"/>
      </iconSet>
    </cfRule>
  </conditionalFormatting>
  <conditionalFormatting sqref="V13:V17">
    <cfRule type="iconSet" priority="38">
      <iconSet iconSet="4TrafficLights">
        <cfvo type="percent" val="0"/>
        <cfvo type="num" val="1"/>
        <cfvo type="num" val="3"/>
        <cfvo type="num" val="4"/>
      </iconSet>
    </cfRule>
  </conditionalFormatting>
  <conditionalFormatting sqref="V20:V27">
    <cfRule type="iconSet" priority="37">
      <iconSet iconSet="4TrafficLights">
        <cfvo type="percent" val="0"/>
        <cfvo type="num" val="1"/>
        <cfvo type="num" val="3"/>
        <cfvo type="num" val="4"/>
      </iconSet>
    </cfRule>
  </conditionalFormatting>
  <conditionalFormatting sqref="V30:V33">
    <cfRule type="iconSet" priority="36">
      <iconSet iconSet="4TrafficLights">
        <cfvo type="percent" val="0"/>
        <cfvo type="num" val="1"/>
        <cfvo type="num" val="3"/>
        <cfvo type="num" val="4"/>
      </iconSet>
    </cfRule>
  </conditionalFormatting>
  <conditionalFormatting sqref="V36:V44">
    <cfRule type="iconSet" priority="35">
      <iconSet iconSet="4TrafficLights">
        <cfvo type="percent" val="0"/>
        <cfvo type="num" val="1"/>
        <cfvo type="num" val="3"/>
        <cfvo type="num" val="4"/>
      </iconSet>
    </cfRule>
  </conditionalFormatting>
  <conditionalFormatting sqref="V47:V50">
    <cfRule type="iconSet" priority="34">
      <iconSet iconSet="4TrafficLights">
        <cfvo type="percent" val="0"/>
        <cfvo type="num" val="1"/>
        <cfvo type="num" val="3"/>
        <cfvo type="num" val="4"/>
      </iconSet>
    </cfRule>
  </conditionalFormatting>
  <conditionalFormatting sqref="V55:V59">
    <cfRule type="iconSet" priority="33">
      <iconSet iconSet="4TrafficLights">
        <cfvo type="percent" val="0"/>
        <cfvo type="num" val="1"/>
        <cfvo type="num" val="3"/>
        <cfvo type="num" val="4"/>
      </iconSet>
    </cfRule>
  </conditionalFormatting>
  <conditionalFormatting sqref="V62:V65">
    <cfRule type="iconSet" priority="32">
      <iconSet iconSet="4TrafficLights">
        <cfvo type="percent" val="0"/>
        <cfvo type="num" val="1"/>
        <cfvo type="num" val="3"/>
        <cfvo type="num" val="4"/>
      </iconSet>
    </cfRule>
  </conditionalFormatting>
  <conditionalFormatting sqref="V68:V71">
    <cfRule type="iconSet" priority="31">
      <iconSet iconSet="4TrafficLights">
        <cfvo type="percent" val="0"/>
        <cfvo type="num" val="1"/>
        <cfvo type="num" val="3"/>
        <cfvo type="num" val="4"/>
      </iconSet>
    </cfRule>
  </conditionalFormatting>
  <conditionalFormatting sqref="V74:V79">
    <cfRule type="iconSet" priority="30">
      <iconSet iconSet="4TrafficLights">
        <cfvo type="percent" val="0"/>
        <cfvo type="num" val="1"/>
        <cfvo type="num" val="3"/>
        <cfvo type="num" val="4"/>
      </iconSet>
    </cfRule>
  </conditionalFormatting>
  <conditionalFormatting sqref="P84:P86">
    <cfRule type="iconSet" priority="29">
      <iconSet iconSet="4TrafficLights">
        <cfvo type="percent" val="0"/>
        <cfvo type="num" val="1"/>
        <cfvo type="num" val="3"/>
        <cfvo type="num" val="4"/>
      </iconSet>
    </cfRule>
  </conditionalFormatting>
  <conditionalFormatting sqref="P89">
    <cfRule type="iconSet" priority="28">
      <iconSet iconSet="4TrafficLights">
        <cfvo type="percent" val="0"/>
        <cfvo type="num" val="1"/>
        <cfvo type="num" val="3"/>
        <cfvo type="num" val="4"/>
      </iconSet>
    </cfRule>
  </conditionalFormatting>
  <conditionalFormatting sqref="P90">
    <cfRule type="iconSet" priority="27">
      <iconSet iconSet="4TrafficLights">
        <cfvo type="percent" val="0"/>
        <cfvo type="num" val="1"/>
        <cfvo type="num" val="3"/>
        <cfvo type="num" val="4"/>
      </iconSet>
    </cfRule>
  </conditionalFormatting>
  <conditionalFormatting sqref="P91">
    <cfRule type="iconSet" priority="26">
      <iconSet iconSet="4TrafficLights">
        <cfvo type="percent" val="0"/>
        <cfvo type="num" val="1"/>
        <cfvo type="num" val="3"/>
        <cfvo type="num" val="4"/>
      </iconSet>
    </cfRule>
  </conditionalFormatting>
  <conditionalFormatting sqref="P92">
    <cfRule type="iconSet" priority="25">
      <iconSet iconSet="4TrafficLights">
        <cfvo type="percent" val="0"/>
        <cfvo type="num" val="1"/>
        <cfvo type="num" val="3"/>
        <cfvo type="num" val="4"/>
      </iconSet>
    </cfRule>
  </conditionalFormatting>
  <conditionalFormatting sqref="P93">
    <cfRule type="iconSet" priority="24">
      <iconSet iconSet="4TrafficLights">
        <cfvo type="percent" val="0"/>
        <cfvo type="num" val="1"/>
        <cfvo type="num" val="3"/>
        <cfvo type="num" val="4"/>
      </iconSet>
    </cfRule>
  </conditionalFormatting>
  <conditionalFormatting sqref="P94">
    <cfRule type="iconSet" priority="23">
      <iconSet iconSet="4TrafficLights">
        <cfvo type="percent" val="0"/>
        <cfvo type="num" val="1"/>
        <cfvo type="num" val="3"/>
        <cfvo type="num" val="4"/>
      </iconSet>
    </cfRule>
  </conditionalFormatting>
  <conditionalFormatting sqref="P95">
    <cfRule type="iconSet" priority="22">
      <iconSet iconSet="4TrafficLights">
        <cfvo type="percent" val="0"/>
        <cfvo type="num" val="1"/>
        <cfvo type="num" val="3"/>
        <cfvo type="num" val="4"/>
      </iconSet>
    </cfRule>
  </conditionalFormatting>
  <conditionalFormatting sqref="P98">
    <cfRule type="iconSet" priority="21">
      <iconSet iconSet="4TrafficLights">
        <cfvo type="percent" val="0"/>
        <cfvo type="num" val="1"/>
        <cfvo type="num" val="3"/>
        <cfvo type="num" val="4"/>
      </iconSet>
    </cfRule>
  </conditionalFormatting>
  <conditionalFormatting sqref="P99">
    <cfRule type="iconSet" priority="20">
      <iconSet iconSet="4TrafficLights">
        <cfvo type="percent" val="0"/>
        <cfvo type="num" val="1"/>
        <cfvo type="num" val="3"/>
        <cfvo type="num" val="4"/>
      </iconSet>
    </cfRule>
  </conditionalFormatting>
  <conditionalFormatting sqref="P102">
    <cfRule type="iconSet" priority="19">
      <iconSet iconSet="4TrafficLights">
        <cfvo type="percent" val="0"/>
        <cfvo type="num" val="1"/>
        <cfvo type="num" val="3"/>
        <cfvo type="num" val="4"/>
      </iconSet>
    </cfRule>
  </conditionalFormatting>
  <conditionalFormatting sqref="P103">
    <cfRule type="iconSet" priority="18">
      <iconSet iconSet="4TrafficLights">
        <cfvo type="percent" val="0"/>
        <cfvo type="num" val="1"/>
        <cfvo type="num" val="3"/>
        <cfvo type="num" val="4"/>
      </iconSet>
    </cfRule>
  </conditionalFormatting>
  <conditionalFormatting sqref="P104">
    <cfRule type="iconSet" priority="10">
      <iconSet iconSet="4TrafficLights">
        <cfvo type="percent" val="0"/>
        <cfvo type="num" val="1"/>
        <cfvo type="num" val="3"/>
        <cfvo type="num" val="4"/>
      </iconSet>
    </cfRule>
  </conditionalFormatting>
  <conditionalFormatting sqref="P105">
    <cfRule type="iconSet" priority="17">
      <iconSet iconSet="4TrafficLights">
        <cfvo type="percent" val="0"/>
        <cfvo type="num" val="1"/>
        <cfvo type="num" val="3"/>
        <cfvo type="num" val="4"/>
      </iconSet>
    </cfRule>
  </conditionalFormatting>
  <conditionalFormatting sqref="P106">
    <cfRule type="iconSet" priority="16">
      <iconSet iconSet="4TrafficLights">
        <cfvo type="percent" val="0"/>
        <cfvo type="num" val="1"/>
        <cfvo type="num" val="3"/>
        <cfvo type="num" val="4"/>
      </iconSet>
    </cfRule>
  </conditionalFormatting>
  <conditionalFormatting sqref="P107">
    <cfRule type="iconSet" priority="15">
      <iconSet iconSet="4TrafficLights">
        <cfvo type="percent" val="0"/>
        <cfvo type="num" val="1"/>
        <cfvo type="num" val="3"/>
        <cfvo type="num" val="4"/>
      </iconSet>
    </cfRule>
  </conditionalFormatting>
  <conditionalFormatting sqref="P108">
    <cfRule type="iconSet" priority="14">
      <iconSet iconSet="4TrafficLights">
        <cfvo type="percent" val="0"/>
        <cfvo type="num" val="1"/>
        <cfvo type="num" val="3"/>
        <cfvo type="num" val="4"/>
      </iconSet>
    </cfRule>
  </conditionalFormatting>
  <conditionalFormatting sqref="P109">
    <cfRule type="iconSet" priority="13">
      <iconSet iconSet="4TrafficLights">
        <cfvo type="percent" val="0"/>
        <cfvo type="num" val="1"/>
        <cfvo type="num" val="3"/>
        <cfvo type="num" val="4"/>
      </iconSet>
    </cfRule>
  </conditionalFormatting>
  <conditionalFormatting sqref="P110">
    <cfRule type="iconSet" priority="12">
      <iconSet iconSet="4TrafficLights">
        <cfvo type="percent" val="0"/>
        <cfvo type="num" val="1"/>
        <cfvo type="num" val="3"/>
        <cfvo type="num" val="4"/>
      </iconSet>
    </cfRule>
  </conditionalFormatting>
  <conditionalFormatting sqref="P111">
    <cfRule type="iconSet" priority="11">
      <iconSet iconSet="4TrafficLights">
        <cfvo type="percent" val="0"/>
        <cfvo type="num" val="1"/>
        <cfvo type="num" val="3"/>
        <cfvo type="num" val="4"/>
      </iconSet>
    </cfRule>
  </conditionalFormatting>
  <conditionalFormatting sqref="P114">
    <cfRule type="iconSet" priority="9">
      <iconSet iconSet="4TrafficLights">
        <cfvo type="percent" val="0"/>
        <cfvo type="num" val="1"/>
        <cfvo type="num" val="3"/>
        <cfvo type="num" val="4"/>
      </iconSet>
    </cfRule>
  </conditionalFormatting>
  <conditionalFormatting sqref="P115">
    <cfRule type="iconSet" priority="8">
      <iconSet iconSet="4TrafficLights">
        <cfvo type="percent" val="0"/>
        <cfvo type="num" val="1"/>
        <cfvo type="num" val="3"/>
        <cfvo type="num" val="4"/>
      </iconSet>
    </cfRule>
  </conditionalFormatting>
  <conditionalFormatting sqref="P116">
    <cfRule type="iconSet" priority="7">
      <iconSet iconSet="4TrafficLights">
        <cfvo type="percent" val="0"/>
        <cfvo type="num" val="1"/>
        <cfvo type="num" val="3"/>
        <cfvo type="num" val="4"/>
      </iconSet>
    </cfRule>
  </conditionalFormatting>
  <conditionalFormatting sqref="P117">
    <cfRule type="iconSet" priority="6">
      <iconSet iconSet="4TrafficLights">
        <cfvo type="percent" val="0"/>
        <cfvo type="num" val="1"/>
        <cfvo type="num" val="3"/>
        <cfvo type="num" val="4"/>
      </iconSet>
    </cfRule>
  </conditionalFormatting>
  <conditionalFormatting sqref="P122:P125">
    <cfRule type="iconSet" priority="5">
      <iconSet iconSet="4TrafficLights">
        <cfvo type="percent" val="0"/>
        <cfvo type="num" val="1"/>
        <cfvo type="num" val="3"/>
        <cfvo type="num" val="4"/>
      </iconSet>
    </cfRule>
  </conditionalFormatting>
  <conditionalFormatting sqref="P128:P131">
    <cfRule type="iconSet" priority="4">
      <iconSet iconSet="4TrafficLights">
        <cfvo type="percent" val="0"/>
        <cfvo type="num" val="1"/>
        <cfvo type="num" val="3"/>
        <cfvo type="num" val="4"/>
      </iconSet>
    </cfRule>
  </conditionalFormatting>
  <conditionalFormatting sqref="P134:P136">
    <cfRule type="iconSet" priority="3">
      <iconSet iconSet="4TrafficLights">
        <cfvo type="percent" val="0"/>
        <cfvo type="num" val="1"/>
        <cfvo type="num" val="3"/>
        <cfvo type="num" val="4"/>
      </iconSet>
    </cfRule>
  </conditionalFormatting>
  <conditionalFormatting sqref="P139:P140">
    <cfRule type="iconSet" priority="2">
      <iconSet iconSet="4TrafficLights">
        <cfvo type="percent" val="0"/>
        <cfvo type="num" val="1"/>
        <cfvo type="num" val="3"/>
        <cfvo type="num" val="4"/>
      </iconSet>
    </cfRule>
  </conditionalFormatting>
  <conditionalFormatting sqref="P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98:M99 M89:M95 M84:M86 P122:P125 M7:M10 M20:M27 M30:M33 M36:M44 M47:M50 M13:M17 M62:M65 M55:M59 M68:M71 M74:M79 M102:M111 M114:M117 M122:M125 M128:M131 P128:P131 P89:P95 P84:P86 V68:V71 V74:V79 P7:P10 P20:P27 P30:P33 P36:P44 P47:P50 P13:P17 P62:P65 P55:P59 P68:P71 P74:P79 P102:P111 P134:P136 P114:P117 M139:M141 V7:V10 V20:V27 V30:V33 V36:V44 V47:V50 V13:V17 V62:V65 V55:V59 P98:P99 P139:P141" xr:uid="{2BC4530B-13AC-46D6-BFD4-41F1B64ACCEC}">
      <formula1>$Q$2:$Q$5</formula1>
    </dataValidation>
  </dataValidations>
  <hyperlinks>
    <hyperlink ref="B65532" r:id="rId1" xr:uid="{5BE09C3A-72FA-417D-A209-393B31A18004}"/>
    <hyperlink ref="B65531" r:id="rId2" xr:uid="{E04B304F-DF24-4EE2-9C47-F32ECB13A5C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2B199-EB38-4E78-A5A1-4DC0507C2223}">
  <sheetPr codeName="Hoja3"/>
  <dimension ref="B1:AS65497"/>
  <sheetViews>
    <sheetView showGridLines="0" zoomScale="80" zoomScaleNormal="80" workbookViewId="0"/>
  </sheetViews>
  <sheetFormatPr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4" t="s">
        <v>27</v>
      </c>
      <c r="C2" s="273" t="s">
        <v>176</v>
      </c>
      <c r="D2" s="273"/>
      <c r="E2" s="273"/>
      <c r="F2" s="273"/>
      <c r="G2" s="2"/>
      <c r="H2" s="271" t="s">
        <v>177</v>
      </c>
      <c r="I2" s="271"/>
      <c r="J2" s="271"/>
      <c r="K2" s="271"/>
      <c r="L2" s="3"/>
      <c r="M2" s="272" t="s">
        <v>177</v>
      </c>
      <c r="N2" s="272"/>
      <c r="O2" s="272"/>
      <c r="P2" s="272"/>
      <c r="Q2" s="101"/>
      <c r="R2" s="280" t="s">
        <v>177</v>
      </c>
      <c r="S2" s="280"/>
      <c r="T2" s="280"/>
      <c r="U2" s="280"/>
      <c r="V2" s="270"/>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75"/>
      <c r="C3" s="4">
        <v>1</v>
      </c>
      <c r="D3" s="4">
        <v>2</v>
      </c>
      <c r="E3" s="5">
        <v>3</v>
      </c>
      <c r="F3" s="6">
        <v>4</v>
      </c>
      <c r="G3" s="278"/>
      <c r="H3" s="4">
        <v>1</v>
      </c>
      <c r="I3" s="4">
        <v>2</v>
      </c>
      <c r="J3" s="5">
        <v>3</v>
      </c>
      <c r="K3" s="6">
        <v>4</v>
      </c>
      <c r="L3" s="276"/>
      <c r="M3" s="4">
        <v>1</v>
      </c>
      <c r="N3" s="4">
        <v>2</v>
      </c>
      <c r="O3" s="5">
        <v>3</v>
      </c>
      <c r="P3" s="6">
        <v>4</v>
      </c>
      <c r="Q3" s="101"/>
      <c r="R3" s="4">
        <v>1</v>
      </c>
      <c r="S3" s="4">
        <v>2</v>
      </c>
      <c r="T3" s="5">
        <v>3</v>
      </c>
      <c r="U3" s="6">
        <v>4</v>
      </c>
      <c r="V3" s="270"/>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1" t="s">
        <v>73</v>
      </c>
      <c r="C4" s="79" t="e">
        <f>Autoevaluación!R7/SUM(Autoevaluación!R7:R10)</f>
        <v>#VALUE!</v>
      </c>
      <c r="D4" s="8" t="e">
        <f>Autoevaluación!R8/SUM(Autoevaluación!R7:R10)</f>
        <v>#VALUE!</v>
      </c>
      <c r="E4" s="8" t="e">
        <f>Autoevaluación!R9/SUM(Autoevaluación!R7:R10)</f>
        <v>#VALUE!</v>
      </c>
      <c r="F4" s="8" t="e">
        <f>Autoevaluación!R10/SUM(Autoevaluación!R7:R10)</f>
        <v>#VALUE!</v>
      </c>
      <c r="G4" s="279"/>
      <c r="H4" s="8">
        <f>Autoevaluación!S7/SUM(Autoevaluación!S7:S10)</f>
        <v>0</v>
      </c>
      <c r="I4" s="8">
        <f>Autoevaluación!S8/SUM(Autoevaluación!S7:S10)</f>
        <v>0</v>
      </c>
      <c r="J4" s="8">
        <f>Autoevaluación!S9/SUM(Autoevaluación!S7:S10)</f>
        <v>1</v>
      </c>
      <c r="K4" s="8">
        <f>Autoevaluación!S10/SUM(Autoevaluación!S7:S10)</f>
        <v>0</v>
      </c>
      <c r="L4" s="277"/>
      <c r="M4" s="8">
        <f>Autoevaluación!T7/SUM(Autoevaluación!T7:T10)</f>
        <v>0</v>
      </c>
      <c r="N4" s="8">
        <f>Autoevaluación!T8/SUM(Autoevaluación!T7:T10)</f>
        <v>0</v>
      </c>
      <c r="O4" s="8">
        <f>Autoevaluación!T9/SUM(Autoevaluación!T7:T10)</f>
        <v>1</v>
      </c>
      <c r="P4" s="8">
        <f>Autoevaluación!T10/SUM(Autoevaluación!T7:T10)</f>
        <v>0</v>
      </c>
      <c r="Q4" s="99"/>
      <c r="R4" s="8">
        <f>Autoevaluación!U7/SUM(Autoevaluación!U7:U10)</f>
        <v>0</v>
      </c>
      <c r="S4" s="8">
        <f>Autoevaluación!U8/SUM(Autoevaluación!U7:U10)</f>
        <v>0</v>
      </c>
      <c r="T4" s="8">
        <f>Autoevaluación!U9/SUM(Autoevaluación!U7:U10)</f>
        <v>1</v>
      </c>
      <c r="U4" s="8">
        <f>Autoevaluación!U10/SUM(Autoevaluación!U7:U10)</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1" t="s">
        <v>72</v>
      </c>
      <c r="C5" s="79" t="e">
        <f>Autoevaluación!R13/SUM(Autoevaluación!R13:R16)</f>
        <v>#VALUE!</v>
      </c>
      <c r="D5" s="8" t="e">
        <f>Autoevaluación!R14/SUM(Autoevaluación!R13:R16)</f>
        <v>#VALUE!</v>
      </c>
      <c r="E5" s="8" t="e">
        <f>Autoevaluación!R15/SUM(Autoevaluación!R13:R16)</f>
        <v>#VALUE!</v>
      </c>
      <c r="F5" s="8" t="e">
        <f>Autoevaluación!R16/SUM(Autoevaluación!R13:R16)</f>
        <v>#VALUE!</v>
      </c>
      <c r="G5" s="279"/>
      <c r="H5" s="8">
        <f>Autoevaluación!S13/SUM(Autoevaluación!S13:S16)</f>
        <v>0</v>
      </c>
      <c r="I5" s="8">
        <f>Autoevaluación!S14/SUM(Autoevaluación!S13:S16)</f>
        <v>0</v>
      </c>
      <c r="J5" s="8">
        <f>Autoevaluación!S15/SUM(Autoevaluación!S13:S16)</f>
        <v>1</v>
      </c>
      <c r="K5" s="8">
        <f>Autoevaluación!S16/SUM(Autoevaluación!S13:S16)</f>
        <v>0</v>
      </c>
      <c r="L5" s="277"/>
      <c r="M5" s="8">
        <f>Autoevaluación!T13/SUM(Autoevaluación!T13:T16)</f>
        <v>0</v>
      </c>
      <c r="N5" s="8">
        <f>Autoevaluación!T14/SUM(Autoevaluación!T13:T16)</f>
        <v>0</v>
      </c>
      <c r="O5" s="8">
        <f>Autoevaluación!T15/SUM(Autoevaluación!T13:T16)</f>
        <v>1</v>
      </c>
      <c r="P5" s="8">
        <f>Autoevaluación!T16/SUM(Autoevaluación!T13:T16)</f>
        <v>0</v>
      </c>
      <c r="Q5" s="99"/>
      <c r="R5" s="8">
        <f>Autoevaluación!U13/SUM(Autoevaluación!U13:U16)</f>
        <v>0</v>
      </c>
      <c r="S5" s="8">
        <f>Autoevaluación!U14/SUM(Autoevaluación!U13:U16)</f>
        <v>0</v>
      </c>
      <c r="T5" s="8">
        <f>Autoevaluación!U15/SUM(Autoevaluación!U13:U16)</f>
        <v>1</v>
      </c>
      <c r="U5" s="8">
        <f>Autoevaluación!U16/SUM(Autoevaluación!U13:U16)</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1" t="s">
        <v>43</v>
      </c>
      <c r="C6" s="79" t="e">
        <f>Autoevaluación!R20/SUM(Autoevaluación!R20:R23)</f>
        <v>#VALUE!</v>
      </c>
      <c r="D6" s="8" t="e">
        <f>Autoevaluación!R21/SUM(Autoevaluación!R20:R23)</f>
        <v>#VALUE!</v>
      </c>
      <c r="E6" s="8" t="e">
        <f>Autoevaluación!R22/SUM(Autoevaluación!R20:R23)</f>
        <v>#VALUE!</v>
      </c>
      <c r="F6" s="8" t="e">
        <f>Autoevaluación!R23/SUM(Autoevaluación!R20:R23)</f>
        <v>#VALUE!</v>
      </c>
      <c r="G6" s="279"/>
      <c r="H6" s="8">
        <f>Autoevaluación!S20/SUM(Autoevaluación!S20:S23)</f>
        <v>0</v>
      </c>
      <c r="I6" s="8">
        <f>Autoevaluación!S21/SUM(Autoevaluación!S20:S23)</f>
        <v>0</v>
      </c>
      <c r="J6" s="8">
        <f>Autoevaluación!S20/SUM(Autoevaluación!S20:S23)</f>
        <v>0</v>
      </c>
      <c r="K6" s="8">
        <f>Autoevaluación!S23/SUM(Autoevaluación!S20:S23)</f>
        <v>0</v>
      </c>
      <c r="L6" s="277"/>
      <c r="M6" s="8">
        <f>Autoevaluación!T20/SUM(Autoevaluación!T20:T23)</f>
        <v>0</v>
      </c>
      <c r="N6" s="8">
        <f>Autoevaluación!T21/SUM(Autoevaluación!T20:T23)</f>
        <v>0</v>
      </c>
      <c r="O6" s="8">
        <f>Autoevaluación!T22/SUM(Autoevaluación!T20:T23)</f>
        <v>1</v>
      </c>
      <c r="P6" s="8">
        <f>Autoevaluación!T23/SUM(Autoevaluación!T20:T23)</f>
        <v>0</v>
      </c>
      <c r="Q6" s="99"/>
      <c r="R6" s="8">
        <f>Autoevaluación!U20/SUM(Autoevaluación!U20:U23)</f>
        <v>0</v>
      </c>
      <c r="S6" s="8">
        <f>Autoevaluación!U21/SUM(Autoevaluación!U20:U23)</f>
        <v>0</v>
      </c>
      <c r="T6" s="8">
        <f>Autoevaluación!U22/SUM(Autoevaluación!U20:U23)</f>
        <v>1</v>
      </c>
      <c r="U6" s="8">
        <f>Autoevaluación!U23/SUM(Autoevaluación!U20:U23)</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1" t="s">
        <v>52</v>
      </c>
      <c r="C7" s="79" t="e">
        <f>Autoevaluación!R30/SUM(Autoevaluación!R30:R33)</f>
        <v>#VALUE!</v>
      </c>
      <c r="D7" s="8" t="e">
        <f>Autoevaluación!R31/SUM(Autoevaluación!R30:R33)</f>
        <v>#VALUE!</v>
      </c>
      <c r="E7" s="8" t="e">
        <f>Autoevaluación!R32/SUM(Autoevaluación!R30:R33)</f>
        <v>#VALUE!</v>
      </c>
      <c r="F7" s="8" t="e">
        <f>Autoevaluación!R33/SUM(Autoevaluación!R30:R33)</f>
        <v>#VALUE!</v>
      </c>
      <c r="G7" s="279"/>
      <c r="H7" s="8">
        <f>Autoevaluación!S30/SUM(Autoevaluación!S30:S33)</f>
        <v>0</v>
      </c>
      <c r="I7" s="8">
        <f>Autoevaluación!S31/SUM(Autoevaluación!S30:S33)</f>
        <v>0</v>
      </c>
      <c r="J7" s="8">
        <f>Autoevaluación!S32/SUM(Autoevaluación!S30:S33)</f>
        <v>1</v>
      </c>
      <c r="K7" s="8">
        <f>Autoevaluación!S33/SUM(Autoevaluación!S30:S33)</f>
        <v>0</v>
      </c>
      <c r="L7" s="277"/>
      <c r="M7" s="8" t="e">
        <f>Autoevaluación!T30/SUM(Autoevaluación!T30:T33)</f>
        <v>#DIV/0!</v>
      </c>
      <c r="N7" s="8" t="e">
        <f>Autoevaluación!T31/SUM(Autoevaluación!T30:T33)</f>
        <v>#DIV/0!</v>
      </c>
      <c r="O7" s="8" t="e">
        <f>Autoevaluación!T32/SUM(Autoevaluación!T30:T33)</f>
        <v>#DIV/0!</v>
      </c>
      <c r="P7" s="8" t="e">
        <f>Autoevaluación!T33/SUM(Autoevaluación!T30:T33)</f>
        <v>#DIV/0!</v>
      </c>
      <c r="Q7" s="99"/>
      <c r="R7" s="8">
        <f>Autoevaluación!U30/SUM(Autoevaluación!U30:U33)</f>
        <v>0</v>
      </c>
      <c r="S7" s="8">
        <f>Autoevaluación!U31/SUM(Autoevaluación!U30:U33)</f>
        <v>0</v>
      </c>
      <c r="T7" s="8">
        <f>Autoevaluación!U32/SUM(Autoevaluación!U30:U33)</f>
        <v>1</v>
      </c>
      <c r="U7" s="8">
        <f>Autoevaluación!U33/SUM(Autoevaluación!U30:U33)</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1" t="s">
        <v>57</v>
      </c>
      <c r="C8" s="79" t="e">
        <f>Autoevaluación!R36/SUM(Autoevaluación!R36:R39)</f>
        <v>#VALUE!</v>
      </c>
      <c r="D8" s="8" t="e">
        <f>Autoevaluación!R37/SUM(Autoevaluación!R36:R39)</f>
        <v>#VALUE!</v>
      </c>
      <c r="E8" s="8" t="e">
        <f>Autoevaluación!R38/SUM(Autoevaluación!R36:R39)</f>
        <v>#VALUE!</v>
      </c>
      <c r="F8" s="8" t="e">
        <f>Autoevaluación!R39/SUM(Autoevaluación!R36:R39)</f>
        <v>#VALUE!</v>
      </c>
      <c r="G8" s="279"/>
      <c r="H8" s="8">
        <f>Autoevaluación!S36/SUM(Autoevaluación!S36:S39)</f>
        <v>0</v>
      </c>
      <c r="I8" s="8">
        <f>Autoevaluación!S37/SUM(Autoevaluación!S36:S39)</f>
        <v>0</v>
      </c>
      <c r="J8" s="8">
        <f>Autoevaluación!S38/SUM(Autoevaluación!S36:S39)</f>
        <v>1</v>
      </c>
      <c r="K8" s="8">
        <f>Autoevaluación!S39/SUM(Autoevaluación!S36:S39)</f>
        <v>0</v>
      </c>
      <c r="L8" s="277"/>
      <c r="M8" s="8">
        <f>Autoevaluación!T36/SUM(Autoevaluación!T36:T39)</f>
        <v>0</v>
      </c>
      <c r="N8" s="8">
        <f>Autoevaluación!T37/SUM(Autoevaluación!T36:T39)</f>
        <v>0</v>
      </c>
      <c r="O8" s="8">
        <f>Autoevaluación!T38/SUM(Autoevaluación!T36:T39)</f>
        <v>1</v>
      </c>
      <c r="P8" s="8">
        <f>Autoevaluación!T39/SUM(Autoevaluación!T36:T39)</f>
        <v>0</v>
      </c>
      <c r="Q8" s="99"/>
      <c r="R8" s="8">
        <f>Autoevaluación!U36/SUM(Autoevaluación!U36:U39)</f>
        <v>0</v>
      </c>
      <c r="S8" s="8">
        <f>Autoevaluación!U37/SUM(Autoevaluación!U36:U39)</f>
        <v>0</v>
      </c>
      <c r="T8" s="8">
        <f>Autoevaluación!U38/SUM(Autoevaluación!U36:U39)</f>
        <v>1</v>
      </c>
      <c r="U8" s="8">
        <f>Autoevaluación!U39/SUM(Autoevaluación!U36:U39)</f>
        <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1" t="s">
        <v>67</v>
      </c>
      <c r="C9" s="79" t="e">
        <f>Autoevaluación!R47/SUM(Autoevaluación!R47:R50)</f>
        <v>#VALUE!</v>
      </c>
      <c r="D9" s="8" t="e">
        <f>Autoevaluación!R48/SUM(Autoevaluación!R47:R50)</f>
        <v>#VALUE!</v>
      </c>
      <c r="E9" s="8" t="e">
        <f>Autoevaluación!R49/SUM(Autoevaluación!R47:R50)</f>
        <v>#VALUE!</v>
      </c>
      <c r="F9" s="8" t="e">
        <f>Autoevaluación!R50/SUM(Autoevaluación!R47:R50)</f>
        <v>#VALUE!</v>
      </c>
      <c r="G9" s="279"/>
      <c r="H9" s="8">
        <f>Autoevaluación!S47/SUM(Autoevaluación!S47:S50)</f>
        <v>0</v>
      </c>
      <c r="I9" s="8">
        <f>Autoevaluación!S48/SUM(Autoevaluación!S47:S50)</f>
        <v>0</v>
      </c>
      <c r="J9" s="8">
        <f>Autoevaluación!S49/SUM(Autoevaluación!S47:S50)</f>
        <v>1</v>
      </c>
      <c r="K9" s="8">
        <f>Autoevaluación!S50/SUM(Autoevaluación!S47:S50)</f>
        <v>0</v>
      </c>
      <c r="L9" s="277"/>
      <c r="M9" s="8">
        <f>Autoevaluación!T47/SUM(Autoevaluación!T47:T50)</f>
        <v>0</v>
      </c>
      <c r="N9" s="8">
        <f>Autoevaluación!T48/SUM(Autoevaluación!T47:T50)</f>
        <v>0</v>
      </c>
      <c r="O9" s="8">
        <f>Autoevaluación!T49/SUM(Autoevaluación!T47:T50)</f>
        <v>1</v>
      </c>
      <c r="P9" s="8">
        <f>Autoevaluación!T50/SUM(Autoevaluación!T47:T50)</f>
        <v>0</v>
      </c>
      <c r="Q9" s="99"/>
      <c r="R9" s="8">
        <f>Autoevaluación!U47/SUM(Autoevaluación!U47:U50)</f>
        <v>0</v>
      </c>
      <c r="S9" s="8">
        <f>Autoevaluación!U48/SUM(Autoevaluación!U47:U50)</f>
        <v>0</v>
      </c>
      <c r="T9" s="8">
        <f>Autoevaluación!U49/SUM(Autoevaluación!U47:U50)</f>
        <v>1</v>
      </c>
      <c r="U9" s="8">
        <f>Autoevaluación!U50/SUM(Autoevaluación!U47:U50)</f>
        <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0" t="s">
        <v>126</v>
      </c>
      <c r="C10" s="13" t="e">
        <f>AVERAGE(C4:C9)</f>
        <v>#VALUE!</v>
      </c>
      <c r="D10" s="13" t="e">
        <f>AVERAGE(D4:D9)</f>
        <v>#VALUE!</v>
      </c>
      <c r="E10" s="13" t="e">
        <f>AVERAGE(E4:E9)</f>
        <v>#VALUE!</v>
      </c>
      <c r="F10" s="13" t="e">
        <f>AVERAGE(F4:F9)</f>
        <v>#VALUE!</v>
      </c>
      <c r="G10" s="10"/>
      <c r="H10" s="13">
        <f>AVERAGE(H4:H9)</f>
        <v>0</v>
      </c>
      <c r="I10" s="13">
        <f>AVERAGE(I4:I9)</f>
        <v>0</v>
      </c>
      <c r="J10" s="13">
        <f>AVERAGE(J4:J9)</f>
        <v>0.83333333333333337</v>
      </c>
      <c r="K10" s="13">
        <f>AVERAGE(K4:K9)</f>
        <v>0</v>
      </c>
      <c r="L10" s="10"/>
      <c r="M10" s="13" t="e">
        <f>AVERAGE(M4:M9)</f>
        <v>#DIV/0!</v>
      </c>
      <c r="N10" s="13" t="e">
        <f>AVERAGE(N4:N9)</f>
        <v>#DIV/0!</v>
      </c>
      <c r="O10" s="13" t="e">
        <f>AVERAGE(O4:O9)</f>
        <v>#DIV/0!</v>
      </c>
      <c r="P10" s="13" t="e">
        <f>AVERAGE(P4:P9)</f>
        <v>#DIV/0!</v>
      </c>
      <c r="Q10" s="100"/>
      <c r="R10" s="13">
        <f>AVERAGE(R4:R9)</f>
        <v>0</v>
      </c>
      <c r="S10" s="13">
        <f>AVERAGE(S4:S9)</f>
        <v>0</v>
      </c>
      <c r="T10" s="13">
        <f>AVERAGE(T4:T9)</f>
        <v>1</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63" t="s">
        <v>414</v>
      </c>
      <c r="C12" s="264"/>
      <c r="D12" s="264"/>
      <c r="E12" s="264"/>
      <c r="F12" s="264"/>
      <c r="G12" s="264"/>
      <c r="H12" s="264"/>
      <c r="I12" s="264"/>
      <c r="J12" s="264"/>
      <c r="K12" s="264"/>
      <c r="L12" s="264"/>
      <c r="M12" s="264"/>
      <c r="N12" s="264"/>
      <c r="O12" s="264"/>
      <c r="P12" s="264"/>
      <c r="Q12" s="264"/>
      <c r="R12" s="264"/>
      <c r="S12" s="264"/>
      <c r="T12" s="264"/>
      <c r="U12" s="265"/>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66" t="s">
        <v>28</v>
      </c>
      <c r="C13" s="267"/>
      <c r="D13" s="267"/>
      <c r="E13" s="267"/>
      <c r="F13" s="267"/>
      <c r="G13" s="267"/>
      <c r="H13" s="267"/>
      <c r="I13" s="267"/>
      <c r="J13" s="267"/>
      <c r="K13" s="267"/>
      <c r="L13" s="267"/>
      <c r="M13" s="267"/>
      <c r="N13" s="267"/>
      <c r="O13" s="267"/>
      <c r="P13" s="267"/>
      <c r="Q13" s="267"/>
      <c r="R13" s="267"/>
      <c r="S13" s="267"/>
      <c r="T13" s="267"/>
      <c r="U13" s="26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54"/>
      <c r="C14" s="254"/>
      <c r="D14" s="254"/>
      <c r="E14" s="254"/>
      <c r="F14" s="254"/>
      <c r="G14" s="254"/>
      <c r="H14" s="254"/>
      <c r="I14" s="254"/>
      <c r="J14" s="254"/>
      <c r="K14" s="254"/>
      <c r="L14" s="254"/>
      <c r="M14" s="254"/>
      <c r="N14" s="254"/>
      <c r="O14" s="254"/>
      <c r="P14" s="254"/>
      <c r="Q14" s="254"/>
      <c r="R14" s="254"/>
      <c r="S14" s="254"/>
      <c r="T14" s="254"/>
      <c r="U14" s="25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54"/>
      <c r="C15" s="254"/>
      <c r="D15" s="254"/>
      <c r="E15" s="254"/>
      <c r="F15" s="254"/>
      <c r="G15" s="254"/>
      <c r="H15" s="254"/>
      <c r="I15" s="254"/>
      <c r="J15" s="254"/>
      <c r="K15" s="254"/>
      <c r="L15" s="254"/>
      <c r="M15" s="254"/>
      <c r="N15" s="254"/>
      <c r="O15" s="254"/>
      <c r="P15" s="254"/>
      <c r="Q15" s="254"/>
      <c r="R15" s="254"/>
      <c r="S15" s="254"/>
      <c r="T15" s="254"/>
      <c r="U15" s="25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59" t="s">
        <v>123</v>
      </c>
      <c r="C16" s="260"/>
      <c r="D16" s="260"/>
      <c r="E16" s="260"/>
      <c r="F16" s="260"/>
      <c r="G16" s="260"/>
      <c r="H16" s="260"/>
      <c r="I16" s="260"/>
      <c r="J16" s="260"/>
      <c r="K16" s="260"/>
      <c r="L16" s="260"/>
      <c r="M16" s="260"/>
      <c r="N16" s="260"/>
      <c r="O16" s="260"/>
      <c r="P16" s="260"/>
      <c r="Q16" s="260"/>
      <c r="R16" s="260"/>
      <c r="S16" s="260"/>
      <c r="T16" s="260"/>
      <c r="U16" s="260"/>
    </row>
    <row r="17" spans="2:21" ht="60" customHeight="1" x14ac:dyDescent="0.2">
      <c r="B17" s="254"/>
      <c r="C17" s="254"/>
      <c r="D17" s="254"/>
      <c r="E17" s="254"/>
      <c r="F17" s="254"/>
      <c r="G17" s="254"/>
      <c r="H17" s="254"/>
      <c r="I17" s="254"/>
      <c r="J17" s="254"/>
      <c r="K17" s="254"/>
      <c r="L17" s="254"/>
      <c r="M17" s="254"/>
      <c r="N17" s="254"/>
      <c r="O17" s="254"/>
      <c r="P17" s="254"/>
      <c r="Q17" s="254"/>
      <c r="R17" s="254"/>
      <c r="S17" s="254"/>
      <c r="T17" s="254"/>
      <c r="U17" s="254"/>
    </row>
    <row r="18" spans="2:21" ht="60" customHeight="1" x14ac:dyDescent="0.2">
      <c r="B18" s="254"/>
      <c r="C18" s="254"/>
      <c r="D18" s="254"/>
      <c r="E18" s="254"/>
      <c r="F18" s="254"/>
      <c r="G18" s="254"/>
      <c r="H18" s="254"/>
      <c r="I18" s="254"/>
      <c r="J18" s="254"/>
      <c r="K18" s="254"/>
      <c r="L18" s="254"/>
      <c r="M18" s="254"/>
      <c r="N18" s="254"/>
      <c r="O18" s="254"/>
      <c r="P18" s="254"/>
      <c r="Q18" s="254"/>
      <c r="R18" s="254"/>
      <c r="S18" s="254"/>
      <c r="T18" s="254"/>
      <c r="U18" s="254"/>
    </row>
    <row r="19" spans="2:21" ht="60" customHeight="1" x14ac:dyDescent="0.2">
      <c r="B19" s="254"/>
      <c r="C19" s="254"/>
      <c r="D19" s="254"/>
      <c r="E19" s="254"/>
      <c r="F19" s="254"/>
      <c r="G19" s="254"/>
      <c r="H19" s="254"/>
      <c r="I19" s="254"/>
      <c r="J19" s="254"/>
      <c r="K19" s="254"/>
      <c r="L19" s="254"/>
      <c r="M19" s="254"/>
      <c r="N19" s="254"/>
      <c r="O19" s="254"/>
      <c r="P19" s="254"/>
      <c r="Q19" s="254"/>
      <c r="R19" s="254"/>
      <c r="S19" s="254"/>
      <c r="T19" s="254"/>
      <c r="U19" s="25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68">
        <v>2020</v>
      </c>
      <c r="C21" s="268"/>
      <c r="D21" s="268"/>
      <c r="E21" s="268"/>
      <c r="F21" s="268"/>
      <c r="G21" s="268"/>
      <c r="H21" s="268"/>
      <c r="I21" s="268"/>
      <c r="J21" s="268"/>
      <c r="K21" s="268"/>
      <c r="L21" s="268"/>
      <c r="M21" s="268"/>
      <c r="N21" s="268"/>
      <c r="O21" s="268"/>
      <c r="P21" s="268"/>
      <c r="Q21" s="268"/>
      <c r="R21" s="268"/>
      <c r="S21" s="268"/>
      <c r="T21" s="268"/>
      <c r="U21" s="268"/>
    </row>
    <row r="22" spans="2:21" ht="24.95" customHeight="1" x14ac:dyDescent="0.2">
      <c r="B22" s="269" t="s">
        <v>28</v>
      </c>
      <c r="C22" s="269"/>
      <c r="D22" s="269"/>
      <c r="E22" s="269"/>
      <c r="F22" s="269"/>
      <c r="G22" s="269"/>
      <c r="H22" s="269"/>
      <c r="I22" s="269"/>
      <c r="J22" s="269"/>
      <c r="K22" s="269"/>
      <c r="L22" s="269"/>
      <c r="M22" s="269"/>
      <c r="N22" s="269"/>
      <c r="O22" s="269"/>
      <c r="P22" s="269"/>
      <c r="Q22" s="269"/>
      <c r="R22" s="269"/>
      <c r="S22" s="269"/>
      <c r="T22" s="269"/>
      <c r="U22" s="269"/>
    </row>
    <row r="23" spans="2:21" ht="60" customHeight="1" x14ac:dyDescent="0.2">
      <c r="B23" s="254" t="s">
        <v>415</v>
      </c>
      <c r="C23" s="254"/>
      <c r="D23" s="254"/>
      <c r="E23" s="254"/>
      <c r="F23" s="254"/>
      <c r="G23" s="254"/>
      <c r="H23" s="254"/>
      <c r="I23" s="254"/>
      <c r="J23" s="254"/>
      <c r="K23" s="254"/>
      <c r="L23" s="254"/>
      <c r="M23" s="254"/>
      <c r="N23" s="254"/>
      <c r="O23" s="254"/>
      <c r="P23" s="254"/>
      <c r="Q23" s="254"/>
      <c r="R23" s="254"/>
      <c r="S23" s="254"/>
      <c r="T23" s="254"/>
      <c r="U23" s="254"/>
    </row>
    <row r="24" spans="2:21" ht="60" customHeight="1" x14ac:dyDescent="0.2">
      <c r="B24" s="254" t="s">
        <v>416</v>
      </c>
      <c r="C24" s="254"/>
      <c r="D24" s="254"/>
      <c r="E24" s="254"/>
      <c r="F24" s="254"/>
      <c r="G24" s="254"/>
      <c r="H24" s="254"/>
      <c r="I24" s="254"/>
      <c r="J24" s="254"/>
      <c r="K24" s="254"/>
      <c r="L24" s="254"/>
      <c r="M24" s="254"/>
      <c r="N24" s="254"/>
      <c r="O24" s="254"/>
      <c r="P24" s="254"/>
      <c r="Q24" s="254"/>
      <c r="R24" s="254"/>
      <c r="S24" s="254"/>
      <c r="T24" s="254"/>
      <c r="U24" s="254"/>
    </row>
    <row r="25" spans="2:21" s="15" customFormat="1" ht="24.95" customHeight="1" x14ac:dyDescent="0.25">
      <c r="B25" s="259" t="s">
        <v>123</v>
      </c>
      <c r="C25" s="260"/>
      <c r="D25" s="260"/>
      <c r="E25" s="260"/>
      <c r="F25" s="260"/>
      <c r="G25" s="260"/>
      <c r="H25" s="260"/>
      <c r="I25" s="260"/>
      <c r="J25" s="260"/>
      <c r="K25" s="260"/>
      <c r="L25" s="260"/>
      <c r="M25" s="260"/>
      <c r="N25" s="260"/>
      <c r="O25" s="260"/>
      <c r="P25" s="260"/>
      <c r="Q25" s="260"/>
      <c r="R25" s="260"/>
      <c r="S25" s="260"/>
      <c r="T25" s="260"/>
      <c r="U25" s="260"/>
    </row>
    <row r="26" spans="2:21" ht="60" customHeight="1" x14ac:dyDescent="0.2">
      <c r="B26" s="254" t="s">
        <v>417</v>
      </c>
      <c r="C26" s="254"/>
      <c r="D26" s="254"/>
      <c r="E26" s="254"/>
      <c r="F26" s="254"/>
      <c r="G26" s="254"/>
      <c r="H26" s="254"/>
      <c r="I26" s="254"/>
      <c r="J26" s="254"/>
      <c r="K26" s="254"/>
      <c r="L26" s="254"/>
      <c r="M26" s="254"/>
      <c r="N26" s="254"/>
      <c r="O26" s="254"/>
      <c r="P26" s="254"/>
      <c r="Q26" s="254"/>
      <c r="R26" s="254"/>
      <c r="S26" s="254"/>
      <c r="T26" s="254"/>
      <c r="U26" s="254"/>
    </row>
    <row r="27" spans="2:21" ht="60" customHeight="1" x14ac:dyDescent="0.2">
      <c r="B27" s="254"/>
      <c r="C27" s="254"/>
      <c r="D27" s="254"/>
      <c r="E27" s="254"/>
      <c r="F27" s="254"/>
      <c r="G27" s="254"/>
      <c r="H27" s="254"/>
      <c r="I27" s="254"/>
      <c r="J27" s="254"/>
      <c r="K27" s="254"/>
      <c r="L27" s="254"/>
      <c r="M27" s="254"/>
      <c r="N27" s="254"/>
      <c r="O27" s="254"/>
      <c r="P27" s="254"/>
      <c r="Q27" s="254"/>
      <c r="R27" s="254"/>
      <c r="S27" s="254"/>
      <c r="T27" s="254"/>
      <c r="U27" s="254"/>
    </row>
    <row r="28" spans="2:21" ht="60" customHeight="1" x14ac:dyDescent="0.2">
      <c r="B28" s="254"/>
      <c r="C28" s="254"/>
      <c r="D28" s="254"/>
      <c r="E28" s="254"/>
      <c r="F28" s="254"/>
      <c r="G28" s="254"/>
      <c r="H28" s="254"/>
      <c r="I28" s="254"/>
      <c r="J28" s="254"/>
      <c r="K28" s="254"/>
      <c r="L28" s="254"/>
      <c r="M28" s="254"/>
      <c r="N28" s="254"/>
      <c r="O28" s="254"/>
      <c r="P28" s="254"/>
      <c r="Q28" s="254"/>
      <c r="R28" s="254"/>
      <c r="S28" s="254"/>
      <c r="T28" s="254"/>
      <c r="U28" s="25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61" t="s">
        <v>178</v>
      </c>
      <c r="C30" s="262"/>
      <c r="D30" s="262"/>
      <c r="E30" s="262"/>
      <c r="F30" s="262"/>
      <c r="G30" s="262"/>
      <c r="H30" s="262"/>
      <c r="I30" s="262"/>
      <c r="J30" s="262"/>
      <c r="K30" s="262"/>
      <c r="L30" s="262"/>
      <c r="M30" s="262"/>
      <c r="N30" s="262"/>
      <c r="O30" s="262"/>
      <c r="P30" s="262"/>
      <c r="Q30" s="262"/>
      <c r="R30" s="262"/>
      <c r="S30" s="262"/>
      <c r="T30" s="262"/>
      <c r="U30" s="262"/>
    </row>
    <row r="31" spans="2:21" ht="24.95" customHeight="1" x14ac:dyDescent="0.2">
      <c r="B31" s="257" t="s">
        <v>28</v>
      </c>
      <c r="C31" s="258"/>
      <c r="D31" s="258"/>
      <c r="E31" s="258"/>
      <c r="F31" s="258"/>
      <c r="G31" s="258"/>
      <c r="H31" s="258"/>
      <c r="I31" s="258"/>
      <c r="J31" s="258"/>
      <c r="K31" s="258"/>
      <c r="L31" s="258"/>
      <c r="M31" s="258"/>
      <c r="N31" s="258"/>
      <c r="O31" s="258"/>
      <c r="P31" s="258"/>
      <c r="Q31" s="258"/>
      <c r="R31" s="258"/>
      <c r="S31" s="258"/>
      <c r="T31" s="258"/>
      <c r="U31" s="258"/>
    </row>
    <row r="32" spans="2:21" ht="60" customHeight="1" x14ac:dyDescent="0.2">
      <c r="B32" s="254"/>
      <c r="C32" s="254"/>
      <c r="D32" s="254"/>
      <c r="E32" s="254"/>
      <c r="F32" s="254"/>
      <c r="G32" s="254"/>
      <c r="H32" s="254"/>
      <c r="I32" s="254"/>
      <c r="J32" s="254"/>
      <c r="K32" s="254"/>
      <c r="L32" s="254"/>
      <c r="M32" s="254"/>
      <c r="N32" s="254"/>
      <c r="O32" s="254"/>
      <c r="P32" s="254"/>
      <c r="Q32" s="254"/>
      <c r="R32" s="254"/>
      <c r="S32" s="254"/>
      <c r="T32" s="254"/>
      <c r="U32" s="254"/>
    </row>
    <row r="33" spans="2:21" ht="60" customHeight="1" x14ac:dyDescent="0.2">
      <c r="B33" s="254"/>
      <c r="C33" s="254"/>
      <c r="D33" s="254"/>
      <c r="E33" s="254"/>
      <c r="F33" s="254"/>
      <c r="G33" s="254"/>
      <c r="H33" s="254"/>
      <c r="I33" s="254"/>
      <c r="J33" s="254"/>
      <c r="K33" s="254"/>
      <c r="L33" s="254"/>
      <c r="M33" s="254"/>
      <c r="N33" s="254"/>
      <c r="O33" s="254"/>
      <c r="P33" s="254"/>
      <c r="Q33" s="254"/>
      <c r="R33" s="254"/>
      <c r="S33" s="254"/>
      <c r="T33" s="254"/>
      <c r="U33" s="254"/>
    </row>
    <row r="34" spans="2:21" s="15" customFormat="1" ht="24.95" customHeight="1" x14ac:dyDescent="0.25">
      <c r="B34" s="259" t="s">
        <v>123</v>
      </c>
      <c r="C34" s="260"/>
      <c r="D34" s="260"/>
      <c r="E34" s="260"/>
      <c r="F34" s="260"/>
      <c r="G34" s="260"/>
      <c r="H34" s="260"/>
      <c r="I34" s="260"/>
      <c r="J34" s="260"/>
      <c r="K34" s="260"/>
      <c r="L34" s="260"/>
      <c r="M34" s="260"/>
      <c r="N34" s="260"/>
      <c r="O34" s="260"/>
      <c r="P34" s="260"/>
      <c r="Q34" s="260"/>
      <c r="R34" s="260"/>
      <c r="S34" s="260"/>
      <c r="T34" s="260"/>
      <c r="U34" s="260"/>
    </row>
    <row r="35" spans="2:21" ht="60" customHeight="1" x14ac:dyDescent="0.2">
      <c r="B35" s="254"/>
      <c r="C35" s="254"/>
      <c r="D35" s="254"/>
      <c r="E35" s="254"/>
      <c r="F35" s="254"/>
      <c r="G35" s="254"/>
      <c r="H35" s="254"/>
      <c r="I35" s="254"/>
      <c r="J35" s="254"/>
      <c r="K35" s="254"/>
      <c r="L35" s="254"/>
      <c r="M35" s="254"/>
      <c r="N35" s="254"/>
      <c r="O35" s="254"/>
      <c r="P35" s="254"/>
      <c r="Q35" s="254"/>
      <c r="R35" s="254"/>
      <c r="S35" s="254"/>
      <c r="T35" s="254"/>
      <c r="U35" s="254"/>
    </row>
    <row r="36" spans="2:21" ht="60" customHeight="1" x14ac:dyDescent="0.2">
      <c r="B36" s="254"/>
      <c r="C36" s="254"/>
      <c r="D36" s="254"/>
      <c r="E36" s="254"/>
      <c r="F36" s="254"/>
      <c r="G36" s="254"/>
      <c r="H36" s="254"/>
      <c r="I36" s="254"/>
      <c r="J36" s="254"/>
      <c r="K36" s="254"/>
      <c r="L36" s="254"/>
      <c r="M36" s="254"/>
      <c r="N36" s="254"/>
      <c r="O36" s="254"/>
      <c r="P36" s="254"/>
      <c r="Q36" s="254"/>
      <c r="R36" s="254"/>
      <c r="S36" s="254"/>
      <c r="T36" s="254"/>
      <c r="U36" s="254"/>
    </row>
    <row r="37" spans="2:21" ht="60" customHeight="1" x14ac:dyDescent="0.2">
      <c r="B37" s="254"/>
      <c r="C37" s="254"/>
      <c r="D37" s="254"/>
      <c r="E37" s="254"/>
      <c r="F37" s="254"/>
      <c r="G37" s="254"/>
      <c r="H37" s="254"/>
      <c r="I37" s="254"/>
      <c r="J37" s="254"/>
      <c r="K37" s="254"/>
      <c r="L37" s="254"/>
      <c r="M37" s="254"/>
      <c r="N37" s="254"/>
      <c r="O37" s="254"/>
      <c r="P37" s="254"/>
      <c r="Q37" s="254"/>
      <c r="R37" s="254"/>
      <c r="S37" s="254"/>
      <c r="T37" s="254"/>
      <c r="U37" s="254"/>
    </row>
    <row r="39" spans="2:21" x14ac:dyDescent="0.2">
      <c r="B39" s="255" t="s">
        <v>178</v>
      </c>
      <c r="C39" s="256"/>
      <c r="D39" s="256"/>
      <c r="E39" s="256"/>
      <c r="F39" s="256"/>
      <c r="G39" s="256"/>
      <c r="H39" s="256"/>
      <c r="I39" s="256"/>
      <c r="J39" s="256"/>
      <c r="K39" s="256"/>
      <c r="L39" s="256"/>
      <c r="M39" s="256"/>
      <c r="N39" s="256"/>
      <c r="O39" s="256"/>
      <c r="P39" s="256"/>
      <c r="Q39" s="256"/>
      <c r="R39" s="256"/>
      <c r="S39" s="256"/>
      <c r="T39" s="256"/>
      <c r="U39" s="256"/>
    </row>
    <row r="40" spans="2:21" ht="19.5" x14ac:dyDescent="0.2">
      <c r="B40" s="257" t="s">
        <v>28</v>
      </c>
      <c r="C40" s="258"/>
      <c r="D40" s="258"/>
      <c r="E40" s="258"/>
      <c r="F40" s="258"/>
      <c r="G40" s="258"/>
      <c r="H40" s="258"/>
      <c r="I40" s="258"/>
      <c r="J40" s="258"/>
      <c r="K40" s="258"/>
      <c r="L40" s="258"/>
      <c r="M40" s="258"/>
      <c r="N40" s="258"/>
      <c r="O40" s="258"/>
      <c r="P40" s="258"/>
      <c r="Q40" s="258"/>
      <c r="R40" s="258"/>
      <c r="S40" s="258"/>
      <c r="T40" s="258"/>
      <c r="U40" s="258"/>
    </row>
    <row r="41" spans="2:21" ht="60.75" customHeight="1" x14ac:dyDescent="0.2">
      <c r="B41" s="254"/>
      <c r="C41" s="254"/>
      <c r="D41" s="254"/>
      <c r="E41" s="254"/>
      <c r="F41" s="254"/>
      <c r="G41" s="254"/>
      <c r="H41" s="254"/>
      <c r="I41" s="254"/>
      <c r="J41" s="254"/>
      <c r="K41" s="254"/>
      <c r="L41" s="254"/>
      <c r="M41" s="254"/>
      <c r="N41" s="254"/>
      <c r="O41" s="254"/>
      <c r="P41" s="254"/>
      <c r="Q41" s="254"/>
      <c r="R41" s="254"/>
      <c r="S41" s="254"/>
      <c r="T41" s="254"/>
      <c r="U41" s="254"/>
    </row>
    <row r="42" spans="2:21" ht="60" customHeight="1" x14ac:dyDescent="0.2">
      <c r="B42" s="254"/>
      <c r="C42" s="254"/>
      <c r="D42" s="254"/>
      <c r="E42" s="254"/>
      <c r="F42" s="254"/>
      <c r="G42" s="254"/>
      <c r="H42" s="254"/>
      <c r="I42" s="254"/>
      <c r="J42" s="254"/>
      <c r="K42" s="254"/>
      <c r="L42" s="254"/>
      <c r="M42" s="254"/>
      <c r="N42" s="254"/>
      <c r="O42" s="254"/>
      <c r="P42" s="254"/>
      <c r="Q42" s="254"/>
      <c r="R42" s="254"/>
      <c r="S42" s="254"/>
      <c r="T42" s="254"/>
      <c r="U42" s="254"/>
    </row>
    <row r="43" spans="2:21" ht="19.5" x14ac:dyDescent="0.2">
      <c r="B43" s="259" t="s">
        <v>123</v>
      </c>
      <c r="C43" s="260"/>
      <c r="D43" s="260"/>
      <c r="E43" s="260"/>
      <c r="F43" s="260"/>
      <c r="G43" s="260"/>
      <c r="H43" s="260"/>
      <c r="I43" s="260"/>
      <c r="J43" s="260"/>
      <c r="K43" s="260"/>
      <c r="L43" s="260"/>
      <c r="M43" s="260"/>
      <c r="N43" s="260"/>
      <c r="O43" s="260"/>
      <c r="P43" s="260"/>
      <c r="Q43" s="260"/>
      <c r="R43" s="260"/>
      <c r="S43" s="260"/>
      <c r="T43" s="260"/>
      <c r="U43" s="260"/>
    </row>
    <row r="44" spans="2:21" ht="45.75" customHeight="1" x14ac:dyDescent="0.2">
      <c r="B44" s="254"/>
      <c r="C44" s="254"/>
      <c r="D44" s="254"/>
      <c r="E44" s="254"/>
      <c r="F44" s="254"/>
      <c r="G44" s="254"/>
      <c r="H44" s="254"/>
      <c r="I44" s="254"/>
      <c r="J44" s="254"/>
      <c r="K44" s="254"/>
      <c r="L44" s="254"/>
      <c r="M44" s="254"/>
      <c r="N44" s="254"/>
      <c r="O44" s="254"/>
      <c r="P44" s="254"/>
      <c r="Q44" s="254"/>
      <c r="R44" s="254"/>
      <c r="S44" s="254"/>
      <c r="T44" s="254"/>
      <c r="U44" s="254"/>
    </row>
    <row r="45" spans="2:21" ht="48" customHeight="1" x14ac:dyDescent="0.2">
      <c r="B45" s="254"/>
      <c r="C45" s="254"/>
      <c r="D45" s="254"/>
      <c r="E45" s="254"/>
      <c r="F45" s="254"/>
      <c r="G45" s="254"/>
      <c r="H45" s="254"/>
      <c r="I45" s="254"/>
      <c r="J45" s="254"/>
      <c r="K45" s="254"/>
      <c r="L45" s="254"/>
      <c r="M45" s="254"/>
      <c r="N45" s="254"/>
      <c r="O45" s="254"/>
      <c r="P45" s="254"/>
      <c r="Q45" s="254"/>
      <c r="R45" s="254"/>
      <c r="S45" s="254"/>
      <c r="T45" s="254"/>
      <c r="U45" s="254"/>
    </row>
    <row r="46" spans="2:21" ht="56.25" customHeight="1" x14ac:dyDescent="0.2">
      <c r="B46" s="254"/>
      <c r="C46" s="254"/>
      <c r="D46" s="254"/>
      <c r="E46" s="254"/>
      <c r="F46" s="254"/>
      <c r="G46" s="254"/>
      <c r="H46" s="254"/>
      <c r="I46" s="254"/>
      <c r="J46" s="254"/>
      <c r="K46" s="254"/>
      <c r="L46" s="254"/>
      <c r="M46" s="254"/>
      <c r="N46" s="254"/>
      <c r="O46" s="254"/>
      <c r="P46" s="254"/>
      <c r="Q46" s="254"/>
      <c r="R46" s="254"/>
      <c r="S46" s="254"/>
      <c r="T46" s="254"/>
      <c r="U46" s="25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26:U26"/>
    <mergeCell ref="V2:V3"/>
    <mergeCell ref="H2:K2"/>
    <mergeCell ref="M2:P2"/>
    <mergeCell ref="C2:F2"/>
    <mergeCell ref="B2:B3"/>
    <mergeCell ref="L3:L9"/>
    <mergeCell ref="G3:G9"/>
    <mergeCell ref="R2:U2"/>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7:U27"/>
    <mergeCell ref="B28:U28"/>
    <mergeCell ref="B32:U32"/>
    <mergeCell ref="B33:U33"/>
    <mergeCell ref="B34:U34"/>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61DC3381-443A-4D4C-B29A-5FEF1961445E}"/>
    <hyperlink ref="B65496" r:id="rId2" xr:uid="{72A8CC55-83DD-4966-8D8D-6CAC056CA8EE}"/>
    <hyperlink ref="B4" location="Autoevaluación!A6" tooltip="Ir a autoevaluación" display="Direccionamiento Estratégico" xr:uid="{21C631DF-C511-492C-A8F4-5EBF9CE27900}"/>
    <hyperlink ref="B5" location="Autoevaluación!A12" tooltip="|Ir a autoevaluacion" display="Gestión Estratégica" xr:uid="{EF1F7FDF-9BC1-418A-ACDB-6B97C7062F9B}"/>
    <hyperlink ref="B6" location="Autoevaluación!A19" tooltip="Ir a autoevaluacion" display="Gobierno Escolar" xr:uid="{561E1D8D-8941-42DB-A216-267D2FD98CD0}"/>
    <hyperlink ref="B7" location="Autoevaluación!A29" tooltip="Ir a autoevaluacion" display="Cultura Institucional" xr:uid="{6C2384AE-9A5E-4AAF-A302-952970758807}"/>
    <hyperlink ref="B8" location="Autoevaluación!A35" tooltip="Ir a autoevaluacion" display="Clima Escolar" xr:uid="{FCB77329-92A8-4D62-B582-F63FE0495B2E}"/>
    <hyperlink ref="B9" location="Autoevaluación!A46" tooltip="Ir a autoevaluacion" display="Relaciones Con El Entorno" xr:uid="{BBC6BCF5-C379-4407-ABFD-22B8532B0FF2}"/>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2B752-EE7A-4B41-AE5A-26B239EDC4A6}">
  <sheetPr codeName="Hoja4"/>
  <dimension ref="B1:AS65497"/>
  <sheetViews>
    <sheetView showGridLines="0" zoomScale="70" zoomScaleNormal="70" workbookViewId="0">
      <selection activeCell="B23" sqref="B23:U23"/>
    </sheetView>
  </sheetViews>
  <sheetFormatPr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274" t="s">
        <v>127</v>
      </c>
      <c r="C2" s="273" t="s">
        <v>176</v>
      </c>
      <c r="D2" s="273"/>
      <c r="E2" s="273"/>
      <c r="F2" s="273"/>
      <c r="G2" s="2"/>
      <c r="H2" s="271" t="s">
        <v>177</v>
      </c>
      <c r="I2" s="271"/>
      <c r="J2" s="271"/>
      <c r="K2" s="271"/>
      <c r="L2" s="3"/>
      <c r="M2" s="272" t="s">
        <v>177</v>
      </c>
      <c r="N2" s="272"/>
      <c r="O2" s="272"/>
      <c r="P2" s="272"/>
      <c r="Q2" s="103"/>
      <c r="R2" s="280" t="s">
        <v>177</v>
      </c>
      <c r="S2" s="280"/>
      <c r="T2" s="280"/>
      <c r="U2" s="280"/>
      <c r="V2" s="270"/>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275"/>
      <c r="C3" s="4">
        <v>1</v>
      </c>
      <c r="D3" s="4">
        <v>2</v>
      </c>
      <c r="E3" s="5">
        <v>3</v>
      </c>
      <c r="F3" s="6">
        <v>4</v>
      </c>
      <c r="G3" s="278"/>
      <c r="H3" s="4">
        <v>1</v>
      </c>
      <c r="I3" s="4">
        <v>2</v>
      </c>
      <c r="J3" s="5">
        <v>3</v>
      </c>
      <c r="K3" s="6">
        <v>4</v>
      </c>
      <c r="L3" s="276"/>
      <c r="M3" s="4">
        <v>1</v>
      </c>
      <c r="N3" s="4">
        <v>2</v>
      </c>
      <c r="O3" s="5">
        <v>3</v>
      </c>
      <c r="P3" s="6">
        <v>4</v>
      </c>
      <c r="Q3" s="104"/>
      <c r="R3" s="4">
        <v>1</v>
      </c>
      <c r="S3" s="4">
        <v>2</v>
      </c>
      <c r="T3" s="5">
        <v>3</v>
      </c>
      <c r="U3" s="6">
        <v>4</v>
      </c>
      <c r="V3" s="270"/>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1" t="s">
        <v>128</v>
      </c>
      <c r="C4" s="79" t="e">
        <f>Autoevaluación!R55/SUM(Autoevaluación!R55:R58)</f>
        <v>#VALUE!</v>
      </c>
      <c r="D4" s="8" t="e">
        <f>Autoevaluación!R56/SUM(Autoevaluación!R55:R58)</f>
        <v>#VALUE!</v>
      </c>
      <c r="E4" s="8" t="e">
        <f>Autoevaluación!R57/SUM(Autoevaluación!R55:R58)</f>
        <v>#VALUE!</v>
      </c>
      <c r="F4" s="8" t="e">
        <f>Autoevaluación!R58/SUM(Autoevaluación!R55:R58)</f>
        <v>#VALUE!</v>
      </c>
      <c r="G4" s="279"/>
      <c r="H4" s="8">
        <f>Autoevaluación!S55/SUM(Autoevaluación!S55:S59)</f>
        <v>0</v>
      </c>
      <c r="I4" s="8">
        <f>Autoevaluación!S56/SUM(Autoevaluación!S55:S58)</f>
        <v>0</v>
      </c>
      <c r="J4" s="8">
        <f>Autoevaluación!S57/SUM(Autoevaluación!S55:S58)</f>
        <v>1</v>
      </c>
      <c r="K4" s="8">
        <f>Autoevaluación!S58/SUM(Autoevaluación!S55:S58)</f>
        <v>0</v>
      </c>
      <c r="L4" s="277"/>
      <c r="M4" s="8">
        <f>Autoevaluación!T55/SUM(Autoevaluación!T55:T58)</f>
        <v>0</v>
      </c>
      <c r="N4" s="8">
        <f>Autoevaluación!T56/SUM(Autoevaluación!T55:T58)</f>
        <v>0</v>
      </c>
      <c r="O4" s="8">
        <f>Autoevaluación!T57/SUM(Autoevaluación!T55:T58)</f>
        <v>1</v>
      </c>
      <c r="P4" s="8">
        <f>Autoevaluación!T58/SUM(Autoevaluación!T55:T58)</f>
        <v>0</v>
      </c>
      <c r="Q4" s="99"/>
      <c r="R4" s="8">
        <f>Autoevaluación!U55/SUM(Autoevaluación!U55:U58)</f>
        <v>0</v>
      </c>
      <c r="S4" s="8">
        <f>Autoevaluación!U56/SUM(Autoevaluación!U55:U58)</f>
        <v>0</v>
      </c>
      <c r="T4" s="8">
        <f>Autoevaluación!U57/SUM(Autoevaluación!U55:U58)</f>
        <v>1</v>
      </c>
      <c r="U4" s="8">
        <f>Autoevaluación!U58/SUM(Autoevaluación!U55:U58)</f>
        <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1" t="s">
        <v>129</v>
      </c>
      <c r="C5" s="79" t="e">
        <f>Autoevaluación!R62/SUM(Autoevaluación!R62:R65)</f>
        <v>#VALUE!</v>
      </c>
      <c r="D5" s="8" t="e">
        <f>Autoevaluación!R63/SUM(Autoevaluación!R62:R65)</f>
        <v>#VALUE!</v>
      </c>
      <c r="E5" s="8" t="e">
        <f>Autoevaluación!R64/SUM(Autoevaluación!R62:R65)</f>
        <v>#VALUE!</v>
      </c>
      <c r="F5" s="8" t="e">
        <f>Autoevaluación!R65/SUM(Autoevaluación!R62:R65)</f>
        <v>#VALUE!</v>
      </c>
      <c r="G5" s="279"/>
      <c r="H5" s="8">
        <f>Autoevaluación!S62/SUM(Autoevaluación!S62:S65)</f>
        <v>0</v>
      </c>
      <c r="I5" s="8">
        <f>Autoevaluación!S63/SUM(Autoevaluación!S62:S65)</f>
        <v>0</v>
      </c>
      <c r="J5" s="8">
        <f>Autoevaluación!S64/SUM(Autoevaluación!S62:S65)</f>
        <v>1</v>
      </c>
      <c r="K5" s="8">
        <f>Autoevaluación!S65/SUM(Autoevaluación!S62:S65)</f>
        <v>0</v>
      </c>
      <c r="L5" s="277"/>
      <c r="M5" s="8">
        <f>Autoevaluación!T62/SUM(Autoevaluación!T62:T65)</f>
        <v>0</v>
      </c>
      <c r="N5" s="8">
        <f>Autoevaluación!T63/SUM(Autoevaluación!T62:T65)</f>
        <v>0</v>
      </c>
      <c r="O5" s="8">
        <f>Autoevaluación!T64/SUM(Autoevaluación!T62:T65)</f>
        <v>1</v>
      </c>
      <c r="P5" s="8">
        <f>Autoevaluación!T65/SUM(Autoevaluación!T62:T65)</f>
        <v>0</v>
      </c>
      <c r="Q5" s="99"/>
      <c r="R5" s="8">
        <f>Autoevaluación!U62/SUM(Autoevaluación!U62:U65)</f>
        <v>0</v>
      </c>
      <c r="S5" s="8">
        <f>Autoevaluación!U63/SUM(Autoevaluación!U62:U65)</f>
        <v>0</v>
      </c>
      <c r="T5" s="8">
        <f>Autoevaluación!U64/SUM(Autoevaluación!U62:U65)</f>
        <v>1</v>
      </c>
      <c r="U5" s="8">
        <f>Autoevaluación!U65/SUM(Autoevaluación!U62:U65)</f>
        <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1" t="s">
        <v>130</v>
      </c>
      <c r="C6" s="79" t="e">
        <f>Autoevaluación!R68/SUM(Autoevaluación!R68:R71)</f>
        <v>#VALUE!</v>
      </c>
      <c r="D6" s="8" t="e">
        <f>Autoevaluación!R69/SUM(Autoevaluación!R68:R71)</f>
        <v>#VALUE!</v>
      </c>
      <c r="E6" s="8" t="e">
        <f>Autoevaluación!R70/SUM(Autoevaluación!R68:R71)</f>
        <v>#VALUE!</v>
      </c>
      <c r="F6" s="8" t="e">
        <f>Autoevaluación!R71/SUM(Autoevaluación!R68:R71)</f>
        <v>#VALUE!</v>
      </c>
      <c r="G6" s="279"/>
      <c r="H6" s="8">
        <f>Autoevaluación!S68/SUM(Autoevaluación!S68:S71)</f>
        <v>0</v>
      </c>
      <c r="I6" s="8">
        <f>Autoevaluación!S69/SUM(Autoevaluación!S68:S71)</f>
        <v>0</v>
      </c>
      <c r="J6" s="8">
        <f>Autoevaluación!S70/SUM(Autoevaluación!S68:S71)</f>
        <v>1</v>
      </c>
      <c r="K6" s="8">
        <f>Autoevaluación!S71/SUM(Autoevaluación!S68:S71)</f>
        <v>0</v>
      </c>
      <c r="L6" s="277"/>
      <c r="M6" s="8">
        <f>Autoevaluación!T68/SUM(Autoevaluación!T68:T71)</f>
        <v>0</v>
      </c>
      <c r="N6" s="8">
        <f>Autoevaluación!T69/SUM(Autoevaluación!T68:T71)</f>
        <v>0</v>
      </c>
      <c r="O6" s="8">
        <f>Autoevaluación!T70/SUM(Autoevaluación!T68:T71)</f>
        <v>1</v>
      </c>
      <c r="P6" s="8">
        <f>Autoevaluación!T71/SUM(Autoevaluación!T68:T71)</f>
        <v>0</v>
      </c>
      <c r="Q6" s="99"/>
      <c r="R6" s="8">
        <f>Autoevaluación!U68/SUM(Autoevaluación!U68:U71)</f>
        <v>0</v>
      </c>
      <c r="S6" s="8">
        <f>Autoevaluación!U69/SUM(Autoevaluación!U68:U71)</f>
        <v>0</v>
      </c>
      <c r="T6" s="8">
        <f>Autoevaluación!U70/SUM(Autoevaluación!U68:U71)</f>
        <v>1</v>
      </c>
      <c r="U6" s="8">
        <f>Autoevaluación!U71/SUM(Autoevaluación!U68:U71)</f>
        <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1" t="s">
        <v>131</v>
      </c>
      <c r="C7" s="79" t="e">
        <f>Autoevaluación!R74/SUM(Autoevaluación!R74:R77)</f>
        <v>#VALUE!</v>
      </c>
      <c r="D7" s="8" t="e">
        <f>Autoevaluación!R75/SUM(Autoevaluación!R74:R77)</f>
        <v>#VALUE!</v>
      </c>
      <c r="E7" s="8" t="e">
        <f>Autoevaluación!R76/SUM(Autoevaluación!R74:R77)</f>
        <v>#VALUE!</v>
      </c>
      <c r="F7" s="8" t="e">
        <f>Autoevaluación!R77/SUM(Autoevaluación!R74:R77)</f>
        <v>#VALUE!</v>
      </c>
      <c r="G7" s="279"/>
      <c r="H7" s="8">
        <f>Autoevaluación!S74/SUM(Autoevaluación!S74:S77)</f>
        <v>0</v>
      </c>
      <c r="I7" s="8">
        <f>Autoevaluación!S75/SUM(Autoevaluación!S74:S77)</f>
        <v>0.16666666666666666</v>
      </c>
      <c r="J7" s="8">
        <f>Autoevaluación!S76/SUM(Autoevaluación!S74:S77)</f>
        <v>0.83333333333333337</v>
      </c>
      <c r="K7" s="8">
        <f>Autoevaluación!S77/SUM(Autoevaluación!S74:S77)</f>
        <v>0</v>
      </c>
      <c r="L7" s="277"/>
      <c r="M7" s="8">
        <f>Autoevaluación!T74/SUM(Autoevaluación!T74:T77)</f>
        <v>0</v>
      </c>
      <c r="N7" s="8">
        <f>Autoevaluación!T75/SUM(Autoevaluación!T74:T77)</f>
        <v>0.16666666666666666</v>
      </c>
      <c r="O7" s="8">
        <f>Autoevaluación!T76/SUM(Autoevaluación!T74:T77)</f>
        <v>0.83333333333333337</v>
      </c>
      <c r="P7" s="8">
        <f>Autoevaluación!T77/SUM(Autoevaluación!T74:T77)</f>
        <v>0</v>
      </c>
      <c r="Q7" s="99"/>
      <c r="R7" s="8">
        <f>Autoevaluación!U74/SUM(Autoevaluación!U74:U77)</f>
        <v>0</v>
      </c>
      <c r="S7" s="8">
        <f>Autoevaluación!U75/SUM(Autoevaluación!U74:U77)</f>
        <v>0</v>
      </c>
      <c r="T7" s="8">
        <f>Autoevaluación!U76/SUM(Autoevaluación!U74:U77)</f>
        <v>1</v>
      </c>
      <c r="U7" s="8">
        <f>Autoevaluación!U77/SUM(Autoevaluación!U74:U77)</f>
        <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2"/>
      <c r="C8" s="8"/>
      <c r="D8" s="8"/>
      <c r="E8" s="8"/>
      <c r="F8" s="8"/>
      <c r="G8" s="279"/>
      <c r="H8" s="8"/>
      <c r="I8" s="8"/>
      <c r="J8" s="8"/>
      <c r="K8" s="8"/>
      <c r="L8" s="277"/>
      <c r="M8" s="8"/>
      <c r="N8" s="8"/>
      <c r="O8" s="8"/>
      <c r="P8" s="8"/>
      <c r="Q8" s="99"/>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279"/>
      <c r="H9" s="8"/>
      <c r="I9" s="8"/>
      <c r="J9" s="8"/>
      <c r="K9" s="8"/>
      <c r="L9" s="277"/>
      <c r="M9" s="8"/>
      <c r="N9" s="8"/>
      <c r="O9" s="8"/>
      <c r="P9" s="8"/>
      <c r="Q9" s="99"/>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t="e">
        <f>AVERAGE(C4:C9)</f>
        <v>#VALUE!</v>
      </c>
      <c r="D10" s="13" t="e">
        <f>AVERAGE(D4:D9)</f>
        <v>#VALUE!</v>
      </c>
      <c r="E10" s="13" t="e">
        <f>AVERAGE(E4:E9)</f>
        <v>#VALUE!</v>
      </c>
      <c r="F10" s="13" t="e">
        <f>AVERAGE(F4:F9)</f>
        <v>#VALUE!</v>
      </c>
      <c r="G10" s="10"/>
      <c r="H10" s="13">
        <f>AVERAGE(H4:H9)</f>
        <v>0</v>
      </c>
      <c r="I10" s="13">
        <f>AVERAGE(I4:I9)</f>
        <v>4.1666666666666664E-2</v>
      </c>
      <c r="J10" s="13">
        <f>AVERAGE(J4:J9)</f>
        <v>0.95833333333333337</v>
      </c>
      <c r="K10" s="13">
        <f>AVERAGE(K4:K9)</f>
        <v>0</v>
      </c>
      <c r="L10" s="10"/>
      <c r="M10" s="13">
        <f>AVERAGE(M4:M9)</f>
        <v>0</v>
      </c>
      <c r="N10" s="13">
        <f>AVERAGE(N4:N9)</f>
        <v>4.1666666666666664E-2</v>
      </c>
      <c r="O10" s="13">
        <f>AVERAGE(O4:O9)</f>
        <v>0.95833333333333337</v>
      </c>
      <c r="P10" s="13">
        <f>AVERAGE(P4:P9)</f>
        <v>0</v>
      </c>
      <c r="Q10" s="100"/>
      <c r="R10" s="13">
        <f>AVERAGE(R4:R9)</f>
        <v>0</v>
      </c>
      <c r="S10" s="13">
        <f>AVERAGE(S4:S9)</f>
        <v>0</v>
      </c>
      <c r="T10" s="13">
        <f>AVERAGE(T4:T9)</f>
        <v>1</v>
      </c>
      <c r="U10" s="13">
        <f>AVERAGE(U4:U9)</f>
        <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273" t="s">
        <v>176</v>
      </c>
      <c r="C12" s="273"/>
      <c r="D12" s="273"/>
      <c r="E12" s="273"/>
      <c r="F12" s="273"/>
      <c r="G12" s="273"/>
      <c r="H12" s="273"/>
      <c r="I12" s="273"/>
      <c r="J12" s="273"/>
      <c r="K12" s="273"/>
      <c r="L12" s="273"/>
      <c r="M12" s="273"/>
      <c r="N12" s="273"/>
      <c r="O12" s="273"/>
      <c r="P12" s="273"/>
      <c r="Q12" s="273"/>
      <c r="R12" s="273"/>
      <c r="S12" s="273"/>
      <c r="T12" s="273"/>
      <c r="U12" s="273"/>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286" t="s">
        <v>28</v>
      </c>
      <c r="C13" s="286"/>
      <c r="D13" s="286"/>
      <c r="E13" s="286"/>
      <c r="F13" s="286"/>
      <c r="G13" s="286"/>
      <c r="H13" s="286"/>
      <c r="I13" s="286"/>
      <c r="J13" s="286"/>
      <c r="K13" s="286"/>
      <c r="L13" s="286"/>
      <c r="M13" s="286"/>
      <c r="N13" s="286"/>
      <c r="O13" s="286"/>
      <c r="P13" s="286"/>
      <c r="Q13" s="286"/>
      <c r="R13" s="286"/>
      <c r="S13" s="286"/>
      <c r="T13" s="286"/>
      <c r="U13" s="286"/>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81"/>
      <c r="C14" s="281"/>
      <c r="D14" s="281"/>
      <c r="E14" s="281"/>
      <c r="F14" s="281"/>
      <c r="G14" s="281"/>
      <c r="H14" s="281"/>
      <c r="I14" s="281"/>
      <c r="J14" s="281"/>
      <c r="K14" s="281"/>
      <c r="L14" s="281"/>
      <c r="M14" s="281"/>
      <c r="N14" s="281"/>
      <c r="O14" s="281"/>
      <c r="P14" s="281"/>
      <c r="Q14" s="281"/>
      <c r="R14" s="281"/>
      <c r="S14" s="281"/>
      <c r="T14" s="281"/>
      <c r="U14" s="281"/>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81"/>
      <c r="C15" s="281"/>
      <c r="D15" s="281"/>
      <c r="E15" s="281"/>
      <c r="F15" s="281"/>
      <c r="G15" s="281"/>
      <c r="H15" s="281"/>
      <c r="I15" s="281"/>
      <c r="J15" s="281"/>
      <c r="K15" s="281"/>
      <c r="L15" s="281"/>
      <c r="M15" s="281"/>
      <c r="N15" s="281"/>
      <c r="O15" s="281"/>
      <c r="P15" s="281"/>
      <c r="Q15" s="281"/>
      <c r="R15" s="281"/>
      <c r="S15" s="281"/>
      <c r="T15" s="281"/>
      <c r="U15" s="28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82" t="s">
        <v>123</v>
      </c>
      <c r="C16" s="282"/>
      <c r="D16" s="282"/>
      <c r="E16" s="282"/>
      <c r="F16" s="282"/>
      <c r="G16" s="282"/>
      <c r="H16" s="282"/>
      <c r="I16" s="282"/>
      <c r="J16" s="282"/>
      <c r="K16" s="282"/>
      <c r="L16" s="282"/>
      <c r="M16" s="282"/>
      <c r="N16" s="282"/>
      <c r="O16" s="282"/>
      <c r="P16" s="282"/>
      <c r="Q16" s="282"/>
      <c r="R16" s="282"/>
      <c r="S16" s="282"/>
      <c r="T16" s="282"/>
      <c r="U16" s="282"/>
    </row>
    <row r="17" spans="2:21" ht="60" customHeight="1" x14ac:dyDescent="0.2">
      <c r="B17" s="281"/>
      <c r="C17" s="281"/>
      <c r="D17" s="281"/>
      <c r="E17" s="281"/>
      <c r="F17" s="281"/>
      <c r="G17" s="281"/>
      <c r="H17" s="281"/>
      <c r="I17" s="281"/>
      <c r="J17" s="281"/>
      <c r="K17" s="281"/>
      <c r="L17" s="281"/>
      <c r="M17" s="281"/>
      <c r="N17" s="281"/>
      <c r="O17" s="281"/>
      <c r="P17" s="281"/>
      <c r="Q17" s="281"/>
      <c r="R17" s="281"/>
      <c r="S17" s="281"/>
      <c r="T17" s="281"/>
      <c r="U17" s="281"/>
    </row>
    <row r="18" spans="2:21" ht="60" customHeight="1" x14ac:dyDescent="0.2">
      <c r="B18" s="281"/>
      <c r="C18" s="281"/>
      <c r="D18" s="281"/>
      <c r="E18" s="281"/>
      <c r="F18" s="281"/>
      <c r="G18" s="281"/>
      <c r="H18" s="281"/>
      <c r="I18" s="281"/>
      <c r="J18" s="281"/>
      <c r="K18" s="281"/>
      <c r="L18" s="281"/>
      <c r="M18" s="281"/>
      <c r="N18" s="281"/>
      <c r="O18" s="281"/>
      <c r="P18" s="281"/>
      <c r="Q18" s="281"/>
      <c r="R18" s="281"/>
      <c r="S18" s="281"/>
      <c r="T18" s="281"/>
      <c r="U18" s="281"/>
    </row>
    <row r="19" spans="2:21" ht="60" customHeight="1" x14ac:dyDescent="0.2">
      <c r="B19" s="281"/>
      <c r="C19" s="281"/>
      <c r="D19" s="281"/>
      <c r="E19" s="281"/>
      <c r="F19" s="281"/>
      <c r="G19" s="281"/>
      <c r="H19" s="281"/>
      <c r="I19" s="281"/>
      <c r="J19" s="281"/>
      <c r="K19" s="281"/>
      <c r="L19" s="281"/>
      <c r="M19" s="281"/>
      <c r="N19" s="281"/>
      <c r="O19" s="281"/>
      <c r="P19" s="281"/>
      <c r="Q19" s="281"/>
      <c r="R19" s="281"/>
      <c r="S19" s="281"/>
      <c r="T19" s="281"/>
      <c r="U19" s="28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68" t="s">
        <v>340</v>
      </c>
      <c r="C21" s="268"/>
      <c r="D21" s="268"/>
      <c r="E21" s="268"/>
      <c r="F21" s="268"/>
      <c r="G21" s="268"/>
      <c r="H21" s="268"/>
      <c r="I21" s="268"/>
      <c r="J21" s="268"/>
      <c r="K21" s="268"/>
      <c r="L21" s="268"/>
      <c r="M21" s="268"/>
      <c r="N21" s="268"/>
      <c r="O21" s="268"/>
      <c r="P21" s="268"/>
      <c r="Q21" s="268"/>
      <c r="R21" s="268"/>
      <c r="S21" s="268"/>
      <c r="T21" s="268"/>
      <c r="U21" s="268"/>
    </row>
    <row r="22" spans="2:21" ht="24.95" customHeight="1" x14ac:dyDescent="0.2">
      <c r="B22" s="269" t="s">
        <v>28</v>
      </c>
      <c r="C22" s="269"/>
      <c r="D22" s="269"/>
      <c r="E22" s="269"/>
      <c r="F22" s="269"/>
      <c r="G22" s="269"/>
      <c r="H22" s="269"/>
      <c r="I22" s="269"/>
      <c r="J22" s="269"/>
      <c r="K22" s="269"/>
      <c r="L22" s="269"/>
      <c r="M22" s="269"/>
      <c r="N22" s="269"/>
      <c r="O22" s="269"/>
      <c r="P22" s="269"/>
      <c r="Q22" s="269"/>
      <c r="R22" s="269"/>
      <c r="S22" s="269"/>
      <c r="T22" s="269"/>
      <c r="U22" s="269"/>
    </row>
    <row r="23" spans="2:21" ht="60" customHeight="1" x14ac:dyDescent="0.2">
      <c r="B23" s="281"/>
      <c r="C23" s="281"/>
      <c r="D23" s="281"/>
      <c r="E23" s="281"/>
      <c r="F23" s="281"/>
      <c r="G23" s="281"/>
      <c r="H23" s="281"/>
      <c r="I23" s="281"/>
      <c r="J23" s="281"/>
      <c r="K23" s="281"/>
      <c r="L23" s="281"/>
      <c r="M23" s="281"/>
      <c r="N23" s="281"/>
      <c r="O23" s="281"/>
      <c r="P23" s="281"/>
      <c r="Q23" s="281"/>
      <c r="R23" s="281"/>
      <c r="S23" s="281"/>
      <c r="T23" s="281"/>
      <c r="U23" s="281"/>
    </row>
    <row r="24" spans="2:21" ht="60" customHeight="1" x14ac:dyDescent="0.2">
      <c r="B24" s="281"/>
      <c r="C24" s="281"/>
      <c r="D24" s="281"/>
      <c r="E24" s="281"/>
      <c r="F24" s="281"/>
      <c r="G24" s="281"/>
      <c r="H24" s="281"/>
      <c r="I24" s="281"/>
      <c r="J24" s="281"/>
      <c r="K24" s="281"/>
      <c r="L24" s="281"/>
      <c r="M24" s="281"/>
      <c r="N24" s="281"/>
      <c r="O24" s="281"/>
      <c r="P24" s="281"/>
      <c r="Q24" s="281"/>
      <c r="R24" s="281"/>
      <c r="S24" s="281"/>
      <c r="T24" s="281"/>
      <c r="U24" s="281"/>
    </row>
    <row r="25" spans="2:21" s="15" customFormat="1" ht="24.95" customHeight="1" x14ac:dyDescent="0.25">
      <c r="B25" s="282" t="s">
        <v>123</v>
      </c>
      <c r="C25" s="282"/>
      <c r="D25" s="282"/>
      <c r="E25" s="282"/>
      <c r="F25" s="282"/>
      <c r="G25" s="282"/>
      <c r="H25" s="282"/>
      <c r="I25" s="282"/>
      <c r="J25" s="282"/>
      <c r="K25" s="282"/>
      <c r="L25" s="282"/>
      <c r="M25" s="282"/>
      <c r="N25" s="282"/>
      <c r="O25" s="282"/>
      <c r="P25" s="282"/>
      <c r="Q25" s="282"/>
      <c r="R25" s="282"/>
      <c r="S25" s="282"/>
      <c r="T25" s="282"/>
      <c r="U25" s="282"/>
    </row>
    <row r="26" spans="2:21" ht="60" customHeight="1" x14ac:dyDescent="0.2">
      <c r="B26" s="281"/>
      <c r="C26" s="281"/>
      <c r="D26" s="281"/>
      <c r="E26" s="281"/>
      <c r="F26" s="281"/>
      <c r="G26" s="281"/>
      <c r="H26" s="281"/>
      <c r="I26" s="281"/>
      <c r="J26" s="281"/>
      <c r="K26" s="281"/>
      <c r="L26" s="281"/>
      <c r="M26" s="281"/>
      <c r="N26" s="281"/>
      <c r="O26" s="281"/>
      <c r="P26" s="281"/>
      <c r="Q26" s="281"/>
      <c r="R26" s="281"/>
      <c r="S26" s="281"/>
      <c r="T26" s="281"/>
      <c r="U26" s="281"/>
    </row>
    <row r="27" spans="2:21" ht="60" customHeight="1" x14ac:dyDescent="0.2">
      <c r="B27" s="281"/>
      <c r="C27" s="281"/>
      <c r="D27" s="281"/>
      <c r="E27" s="281"/>
      <c r="F27" s="281"/>
      <c r="G27" s="281"/>
      <c r="H27" s="281"/>
      <c r="I27" s="281"/>
      <c r="J27" s="281"/>
      <c r="K27" s="281"/>
      <c r="L27" s="281"/>
      <c r="M27" s="281"/>
      <c r="N27" s="281"/>
      <c r="O27" s="281"/>
      <c r="P27" s="281"/>
      <c r="Q27" s="281"/>
      <c r="R27" s="281"/>
      <c r="S27" s="281"/>
      <c r="T27" s="281"/>
      <c r="U27" s="281"/>
    </row>
    <row r="28" spans="2:21" ht="60" customHeight="1" x14ac:dyDescent="0.2">
      <c r="B28" s="281"/>
      <c r="C28" s="281"/>
      <c r="D28" s="281"/>
      <c r="E28" s="281"/>
      <c r="F28" s="281"/>
      <c r="G28" s="281"/>
      <c r="H28" s="281"/>
      <c r="I28" s="281"/>
      <c r="J28" s="281"/>
      <c r="K28" s="281"/>
      <c r="L28" s="281"/>
      <c r="M28" s="281"/>
      <c r="N28" s="281"/>
      <c r="O28" s="281"/>
      <c r="P28" s="281"/>
      <c r="Q28" s="281"/>
      <c r="R28" s="281"/>
      <c r="S28" s="281"/>
      <c r="T28" s="281"/>
      <c r="U28" s="28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5" t="s">
        <v>177</v>
      </c>
      <c r="C30" s="285"/>
      <c r="D30" s="285"/>
      <c r="E30" s="285"/>
      <c r="F30" s="285"/>
      <c r="G30" s="285"/>
      <c r="H30" s="285"/>
      <c r="I30" s="285"/>
      <c r="J30" s="285"/>
      <c r="K30" s="285"/>
      <c r="L30" s="285"/>
      <c r="M30" s="285"/>
      <c r="N30" s="285"/>
      <c r="O30" s="285"/>
      <c r="P30" s="285"/>
      <c r="Q30" s="285"/>
      <c r="R30" s="285"/>
      <c r="S30" s="285"/>
      <c r="T30" s="285"/>
      <c r="U30" s="285"/>
    </row>
    <row r="31" spans="2:21" ht="24.95" customHeight="1" x14ac:dyDescent="0.2">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2">
      <c r="B32" s="281"/>
      <c r="C32" s="281"/>
      <c r="D32" s="281"/>
      <c r="E32" s="281"/>
      <c r="F32" s="281"/>
      <c r="G32" s="281"/>
      <c r="H32" s="281"/>
      <c r="I32" s="281"/>
      <c r="J32" s="281"/>
      <c r="K32" s="281"/>
      <c r="L32" s="281"/>
      <c r="M32" s="281"/>
      <c r="N32" s="281"/>
      <c r="O32" s="281"/>
      <c r="P32" s="281"/>
      <c r="Q32" s="281"/>
      <c r="R32" s="281"/>
      <c r="S32" s="281"/>
      <c r="T32" s="281"/>
      <c r="U32" s="281"/>
    </row>
    <row r="33" spans="2:21" ht="60" customHeight="1" x14ac:dyDescent="0.2">
      <c r="B33" s="281"/>
      <c r="C33" s="281"/>
      <c r="D33" s="281"/>
      <c r="E33" s="281"/>
      <c r="F33" s="281"/>
      <c r="G33" s="281"/>
      <c r="H33" s="281"/>
      <c r="I33" s="281"/>
      <c r="J33" s="281"/>
      <c r="K33" s="281"/>
      <c r="L33" s="281"/>
      <c r="M33" s="281"/>
      <c r="N33" s="281"/>
      <c r="O33" s="281"/>
      <c r="P33" s="281"/>
      <c r="Q33" s="281"/>
      <c r="R33" s="281"/>
      <c r="S33" s="281"/>
      <c r="T33" s="281"/>
      <c r="U33" s="281"/>
    </row>
    <row r="34" spans="2:21" s="15" customFormat="1" ht="24.95" customHeight="1" x14ac:dyDescent="0.25">
      <c r="B34" s="282" t="s">
        <v>123</v>
      </c>
      <c r="C34" s="282"/>
      <c r="D34" s="282"/>
      <c r="E34" s="282"/>
      <c r="F34" s="282"/>
      <c r="G34" s="282"/>
      <c r="H34" s="282"/>
      <c r="I34" s="282"/>
      <c r="J34" s="282"/>
      <c r="K34" s="282"/>
      <c r="L34" s="282"/>
      <c r="M34" s="282"/>
      <c r="N34" s="282"/>
      <c r="O34" s="282"/>
      <c r="P34" s="282"/>
      <c r="Q34" s="282"/>
      <c r="R34" s="282"/>
      <c r="S34" s="282"/>
      <c r="T34" s="282"/>
      <c r="U34" s="282"/>
    </row>
    <row r="35" spans="2:21" ht="60" customHeight="1" x14ac:dyDescent="0.2">
      <c r="B35" s="281"/>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81"/>
      <c r="C36" s="281"/>
      <c r="D36" s="281"/>
      <c r="E36" s="281"/>
      <c r="F36" s="281"/>
      <c r="G36" s="281"/>
      <c r="H36" s="281"/>
      <c r="I36" s="281"/>
      <c r="J36" s="281"/>
      <c r="K36" s="281"/>
      <c r="L36" s="281"/>
      <c r="M36" s="281"/>
      <c r="N36" s="281"/>
      <c r="O36" s="281"/>
      <c r="P36" s="281"/>
      <c r="Q36" s="281"/>
      <c r="R36" s="281"/>
      <c r="S36" s="281"/>
      <c r="T36" s="281"/>
      <c r="U36" s="281"/>
    </row>
    <row r="37" spans="2:21" ht="60" customHeight="1" x14ac:dyDescent="0.2">
      <c r="B37" s="281"/>
      <c r="C37" s="281"/>
      <c r="D37" s="281"/>
      <c r="E37" s="281"/>
      <c r="F37" s="281"/>
      <c r="G37" s="281"/>
      <c r="H37" s="281"/>
      <c r="I37" s="281"/>
      <c r="J37" s="281"/>
      <c r="K37" s="281"/>
      <c r="L37" s="281"/>
      <c r="M37" s="281"/>
      <c r="N37" s="281"/>
      <c r="O37" s="281"/>
      <c r="P37" s="281"/>
      <c r="Q37" s="281"/>
      <c r="R37" s="281"/>
      <c r="S37" s="281"/>
      <c r="T37" s="281"/>
      <c r="U37" s="281"/>
    </row>
    <row r="39" spans="2:21" x14ac:dyDescent="0.2">
      <c r="B39" s="280" t="s">
        <v>177</v>
      </c>
      <c r="C39" s="280"/>
      <c r="D39" s="280"/>
      <c r="E39" s="280"/>
      <c r="F39" s="280"/>
      <c r="G39" s="280"/>
      <c r="H39" s="280"/>
      <c r="I39" s="280"/>
      <c r="J39" s="280"/>
      <c r="K39" s="280"/>
      <c r="L39" s="280"/>
      <c r="M39" s="280"/>
      <c r="N39" s="280"/>
      <c r="O39" s="280"/>
      <c r="P39" s="280"/>
      <c r="Q39" s="280"/>
      <c r="R39" s="280"/>
      <c r="S39" s="280"/>
      <c r="T39" s="280"/>
      <c r="U39" s="280"/>
    </row>
    <row r="40" spans="2:21" ht="19.5" x14ac:dyDescent="0.2">
      <c r="B40" s="283" t="s">
        <v>28</v>
      </c>
      <c r="C40" s="284"/>
      <c r="D40" s="284"/>
      <c r="E40" s="284"/>
      <c r="F40" s="284"/>
      <c r="G40" s="284"/>
      <c r="H40" s="284"/>
      <c r="I40" s="284"/>
      <c r="J40" s="284"/>
      <c r="K40" s="284"/>
      <c r="L40" s="284"/>
      <c r="M40" s="284"/>
      <c r="N40" s="284"/>
      <c r="O40" s="284"/>
      <c r="P40" s="284"/>
      <c r="Q40" s="284"/>
      <c r="R40" s="284"/>
      <c r="S40" s="284"/>
      <c r="T40" s="284"/>
      <c r="U40" s="284"/>
    </row>
    <row r="41" spans="2:21" ht="51.75" customHeight="1" x14ac:dyDescent="0.2">
      <c r="B41" s="281"/>
      <c r="C41" s="281"/>
      <c r="D41" s="281"/>
      <c r="E41" s="281"/>
      <c r="F41" s="281"/>
      <c r="G41" s="281"/>
      <c r="H41" s="281"/>
      <c r="I41" s="281"/>
      <c r="J41" s="281"/>
      <c r="K41" s="281"/>
      <c r="L41" s="281"/>
      <c r="M41" s="281"/>
      <c r="N41" s="281"/>
      <c r="O41" s="281"/>
      <c r="P41" s="281"/>
      <c r="Q41" s="281"/>
      <c r="R41" s="281"/>
      <c r="S41" s="281"/>
      <c r="T41" s="281"/>
      <c r="U41" s="281"/>
    </row>
    <row r="42" spans="2:21" ht="50.25" customHeight="1" x14ac:dyDescent="0.2">
      <c r="B42" s="281"/>
      <c r="C42" s="281"/>
      <c r="D42" s="281"/>
      <c r="E42" s="281"/>
      <c r="F42" s="281"/>
      <c r="G42" s="281"/>
      <c r="H42" s="281"/>
      <c r="I42" s="281"/>
      <c r="J42" s="281"/>
      <c r="K42" s="281"/>
      <c r="L42" s="281"/>
      <c r="M42" s="281"/>
      <c r="N42" s="281"/>
      <c r="O42" s="281"/>
      <c r="P42" s="281"/>
      <c r="Q42" s="281"/>
      <c r="R42" s="281"/>
      <c r="S42" s="281"/>
      <c r="T42" s="281"/>
      <c r="U42" s="281"/>
    </row>
    <row r="43" spans="2:21" ht="19.5" x14ac:dyDescent="0.2">
      <c r="B43" s="282" t="s">
        <v>123</v>
      </c>
      <c r="C43" s="282"/>
      <c r="D43" s="282"/>
      <c r="E43" s="282"/>
      <c r="F43" s="282"/>
      <c r="G43" s="282"/>
      <c r="H43" s="282"/>
      <c r="I43" s="282"/>
      <c r="J43" s="282"/>
      <c r="K43" s="282"/>
      <c r="L43" s="282"/>
      <c r="M43" s="282"/>
      <c r="N43" s="282"/>
      <c r="O43" s="282"/>
      <c r="P43" s="282"/>
      <c r="Q43" s="282"/>
      <c r="R43" s="282"/>
      <c r="S43" s="282"/>
      <c r="T43" s="282"/>
      <c r="U43" s="282"/>
    </row>
    <row r="44" spans="2:21" ht="69.75" customHeight="1" x14ac:dyDescent="0.2">
      <c r="B44" s="281"/>
      <c r="C44" s="281"/>
      <c r="D44" s="281"/>
      <c r="E44" s="281"/>
      <c r="F44" s="281"/>
      <c r="G44" s="281"/>
      <c r="H44" s="281"/>
      <c r="I44" s="281"/>
      <c r="J44" s="281"/>
      <c r="K44" s="281"/>
      <c r="L44" s="281"/>
      <c r="M44" s="281"/>
      <c r="N44" s="281"/>
      <c r="O44" s="281"/>
      <c r="P44" s="281"/>
      <c r="Q44" s="281"/>
      <c r="R44" s="281"/>
      <c r="S44" s="281"/>
      <c r="T44" s="281"/>
      <c r="U44" s="281"/>
    </row>
    <row r="45" spans="2:21" ht="60" customHeight="1" x14ac:dyDescent="0.2">
      <c r="B45" s="281"/>
      <c r="C45" s="281"/>
      <c r="D45" s="281"/>
      <c r="E45" s="281"/>
      <c r="F45" s="281"/>
      <c r="G45" s="281"/>
      <c r="H45" s="281"/>
      <c r="I45" s="281"/>
      <c r="J45" s="281"/>
      <c r="K45" s="281"/>
      <c r="L45" s="281"/>
      <c r="M45" s="281"/>
      <c r="N45" s="281"/>
      <c r="O45" s="281"/>
      <c r="P45" s="281"/>
      <c r="Q45" s="281"/>
      <c r="R45" s="281"/>
      <c r="S45" s="281"/>
      <c r="T45" s="281"/>
      <c r="U45" s="281"/>
    </row>
    <row r="46" spans="2:21" ht="59.25" customHeight="1" x14ac:dyDescent="0.2">
      <c r="B46" s="281"/>
      <c r="C46" s="281"/>
      <c r="D46" s="281"/>
      <c r="E46" s="281"/>
      <c r="F46" s="281"/>
      <c r="G46" s="281"/>
      <c r="H46" s="281"/>
      <c r="I46" s="281"/>
      <c r="J46" s="281"/>
      <c r="K46" s="281"/>
      <c r="L46" s="281"/>
      <c r="M46" s="281"/>
      <c r="N46" s="281"/>
      <c r="O46" s="281"/>
      <c r="P46" s="281"/>
      <c r="Q46" s="281"/>
      <c r="R46" s="281"/>
      <c r="S46" s="281"/>
      <c r="T46" s="281"/>
      <c r="U46" s="28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xr:uid="{B9F09B7A-8B3C-4599-9919-0FD305264C87}"/>
    <hyperlink ref="B65496" r:id="rId2" xr:uid="{1DC22E9A-40DB-4019-B00F-A48BEC4C5509}"/>
    <hyperlink ref="B4" location="Autoevaluación!A54" tooltip="Ir a autoevaluacion" display="Diseño pedagogico" xr:uid="{FB342D5C-E52D-4D22-8615-47E8D6F8165F}"/>
    <hyperlink ref="B5" location="Autoevaluación!A61" tooltip="Ir a autoevaluacion" display="Practicas pedagogicas" xr:uid="{6E9CDDAF-3C25-4D4E-A212-B5E14929AAB5}"/>
    <hyperlink ref="B6" location="Autoevaluación!A67" tooltip="Ir a autoevaluación" display="Gestion de aula" xr:uid="{BFA315A1-3311-4934-9D3C-4D6AA97FA467}"/>
    <hyperlink ref="B7" location="Autoevaluación!A73" tooltip="Ir a autoevaluación" display="Seguimiento academico" xr:uid="{9C630881-407D-4738-A966-FEB53DB44D0F}"/>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4C0B8-6914-498F-AACF-9FA6256AE92F}">
  <sheetPr codeName="Hoja5"/>
  <dimension ref="B1:AN65497"/>
  <sheetViews>
    <sheetView showGridLines="0" zoomScale="70" zoomScaleNormal="70" workbookViewId="0">
      <selection activeCell="B39" sqref="B39:U39"/>
    </sheetView>
  </sheetViews>
  <sheetFormatPr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4" t="s">
        <v>137</v>
      </c>
      <c r="C2" s="273" t="s">
        <v>176</v>
      </c>
      <c r="D2" s="273"/>
      <c r="E2" s="273"/>
      <c r="F2" s="273"/>
      <c r="G2" s="2"/>
      <c r="H2" s="271" t="s">
        <v>177</v>
      </c>
      <c r="I2" s="271"/>
      <c r="J2" s="271"/>
      <c r="K2" s="271"/>
      <c r="L2" s="3"/>
      <c r="M2" s="272" t="s">
        <v>177</v>
      </c>
      <c r="N2" s="272"/>
      <c r="O2" s="272"/>
      <c r="P2" s="272"/>
      <c r="Q2" s="103"/>
      <c r="R2" s="280" t="s">
        <v>179</v>
      </c>
      <c r="S2" s="280"/>
      <c r="T2" s="280"/>
      <c r="U2" s="280"/>
      <c r="V2" s="270"/>
      <c r="W2" s="17"/>
      <c r="X2" s="17"/>
      <c r="Y2" s="17"/>
      <c r="Z2" s="17"/>
      <c r="AA2" s="17"/>
      <c r="AB2" s="17"/>
      <c r="AC2" s="17"/>
      <c r="AD2" s="17"/>
      <c r="AE2" s="17"/>
      <c r="AF2" s="17"/>
      <c r="AG2" s="17"/>
      <c r="AH2" s="17"/>
      <c r="AI2" s="17"/>
      <c r="AJ2" s="17"/>
      <c r="AK2" s="17"/>
      <c r="AL2" s="17"/>
      <c r="AM2" s="17"/>
      <c r="AN2" s="17"/>
    </row>
    <row r="3" spans="2:40" ht="24.75" customHeight="1" thickBot="1" x14ac:dyDescent="0.25">
      <c r="B3" s="275"/>
      <c r="C3" s="4">
        <v>1</v>
      </c>
      <c r="D3" s="4">
        <v>2</v>
      </c>
      <c r="E3" s="5">
        <v>3</v>
      </c>
      <c r="F3" s="6">
        <v>4</v>
      </c>
      <c r="G3" s="278"/>
      <c r="H3" s="4">
        <v>1</v>
      </c>
      <c r="I3" s="4">
        <v>2</v>
      </c>
      <c r="J3" s="5">
        <v>3</v>
      </c>
      <c r="K3" s="6">
        <v>4</v>
      </c>
      <c r="L3" s="276"/>
      <c r="M3" s="4">
        <v>1</v>
      </c>
      <c r="N3" s="4">
        <v>2</v>
      </c>
      <c r="O3" s="5">
        <v>3</v>
      </c>
      <c r="P3" s="6">
        <v>4</v>
      </c>
      <c r="Q3" s="104"/>
      <c r="R3" s="4">
        <v>1</v>
      </c>
      <c r="S3" s="4">
        <v>2</v>
      </c>
      <c r="T3" s="5">
        <v>3</v>
      </c>
      <c r="U3" s="6">
        <v>4</v>
      </c>
      <c r="V3" s="270"/>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1" t="s">
        <v>133</v>
      </c>
      <c r="C4" s="79" t="e">
        <f>Autoevaluación!R84/SUM(Autoevaluación!R84:R87)</f>
        <v>#VALUE!</v>
      </c>
      <c r="D4" s="8" t="e">
        <f>Autoevaluación!R85/SUM(Autoevaluación!R84:R87)</f>
        <v>#VALUE!</v>
      </c>
      <c r="E4" s="8" t="e">
        <f>Autoevaluación!R86/SUM(Autoevaluación!R84:R87)</f>
        <v>#VALUE!</v>
      </c>
      <c r="F4" s="8" t="e">
        <f>Autoevaluación!R87/SUM(Autoevaluación!R84:R87)</f>
        <v>#DIV/0!</v>
      </c>
      <c r="G4" s="279"/>
      <c r="H4" s="19">
        <f>Autoevaluación!S84/SUM(Autoevaluación!S84:S87)</f>
        <v>0</v>
      </c>
      <c r="I4" s="8">
        <f>Autoevaluación!S85/SUM(Autoevaluación!S84:S87)</f>
        <v>0</v>
      </c>
      <c r="J4" s="8">
        <f>Autoevaluación!S86/SUM(Autoevaluación!S84:S87)</f>
        <v>1</v>
      </c>
      <c r="K4" s="8">
        <f>Autoevaluación!S87/SUM(Autoevaluación!S84:S87)</f>
        <v>0</v>
      </c>
      <c r="L4" s="277"/>
      <c r="M4" s="8">
        <f>Autoevaluación!T84/SUM(Autoevaluación!T84:T87)</f>
        <v>0</v>
      </c>
      <c r="N4" s="8">
        <f>Autoevaluación!T85/SUM(Autoevaluación!T84:T87)</f>
        <v>0</v>
      </c>
      <c r="O4" s="8">
        <f>Autoevaluación!T86/SUM(Autoevaluación!T84:T87)</f>
        <v>1</v>
      </c>
      <c r="P4" s="8">
        <f>Autoevaluación!T87/SUM(Autoevaluación!T84:T87)</f>
        <v>0</v>
      </c>
      <c r="Q4" s="99"/>
      <c r="R4" s="8">
        <f>Autoevaluación!U84/SUM(Autoevaluación!U84:U87)</f>
        <v>0</v>
      </c>
      <c r="S4" s="8">
        <f>Autoevaluación!U85/SUM(Autoevaluación!U84:U87)</f>
        <v>0</v>
      </c>
      <c r="T4" s="8">
        <f>Autoevaluación!U86/SUM(Autoevaluación!U84:U87)</f>
        <v>1</v>
      </c>
      <c r="U4" s="8">
        <f>Autoevaluación!U87/SUM(Autoevaluación!U84:U87)</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3" t="s">
        <v>134</v>
      </c>
      <c r="C5" s="79" t="e">
        <f>Autoevaluación!R89/SUM(Autoevaluación!R89:R92)</f>
        <v>#VALUE!</v>
      </c>
      <c r="D5" s="8" t="e">
        <f>Autoevaluación!R90/SUM(Autoevaluación!R89:R92)</f>
        <v>#VALUE!</v>
      </c>
      <c r="E5" s="8" t="e">
        <f>Autoevaluación!R91/SUM(Autoevaluación!R89:R92)</f>
        <v>#VALUE!</v>
      </c>
      <c r="F5" s="8" t="e">
        <f>Autoevaluación!R92/SUM(Autoevaluación!R89:R92)</f>
        <v>#VALUE!</v>
      </c>
      <c r="G5" s="279"/>
      <c r="H5" s="19">
        <f>Autoevaluación!S89/SUM(Autoevaluación!S89:S92)</f>
        <v>0.14285714285714285</v>
      </c>
      <c r="I5" s="8">
        <f>Autoevaluación!S90/SUM(Autoevaluación!S89:S92)</f>
        <v>0</v>
      </c>
      <c r="J5" s="8" t="e">
        <f>Autoevaluación!S91/SUM(Autoevaluación!S89:Q92Q13:V16)</f>
        <v>#NAME?</v>
      </c>
      <c r="K5" s="8">
        <f>Autoevaluación!S92/SUM(Autoevaluación!S89:S92)</f>
        <v>0</v>
      </c>
      <c r="L5" s="277"/>
      <c r="M5" s="8">
        <f>Autoevaluación!T89/SUM(Autoevaluación!T89:T92)</f>
        <v>0.14285714285714285</v>
      </c>
      <c r="N5" s="8">
        <f>Autoevaluación!T90/SUM(Autoevaluación!T89:T92)</f>
        <v>0</v>
      </c>
      <c r="O5" s="8">
        <f>Autoevaluación!T91/SUM(Autoevaluación!T89:T92)</f>
        <v>0.8571428571428571</v>
      </c>
      <c r="P5" s="8">
        <f>Autoevaluación!T92/SUM(Autoevaluación!T89:T92)</f>
        <v>0</v>
      </c>
      <c r="Q5" s="99"/>
      <c r="R5" s="8">
        <f>Autoevaluación!U89/SUM(Autoevaluación!U89:U92)</f>
        <v>0</v>
      </c>
      <c r="S5" s="8">
        <f>Autoevaluación!U90/SUM(Autoevaluación!U89:U92)</f>
        <v>0.14285714285714285</v>
      </c>
      <c r="T5" s="8">
        <f>Autoevaluación!U91/SUM(Autoevaluación!U89:U92)</f>
        <v>0.8571428571428571</v>
      </c>
      <c r="U5" s="8">
        <f>Autoevaluación!U92/SUM(Autoevaluación!U89:U92)</f>
        <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3" t="s">
        <v>32</v>
      </c>
      <c r="C6" s="79" t="e">
        <f>Autoevaluación!R98/SUM(Autoevaluación!R98:R101)</f>
        <v>#VALUE!</v>
      </c>
      <c r="D6" s="8" t="e">
        <f>Autoevaluación!R99/SUM(Autoevaluación!R98:R101)</f>
        <v>#VALUE!</v>
      </c>
      <c r="E6" s="8" t="e">
        <f>Autoevaluación!R100/SUM(Autoevaluación!R98:R101)</f>
        <v>#DIV/0!</v>
      </c>
      <c r="F6" s="8" t="e">
        <f>Autoevaluación!R101/SUM(Autoevaluación!R98:R101)</f>
        <v>#DIV/0!</v>
      </c>
      <c r="G6" s="279"/>
      <c r="H6" s="19">
        <f>Autoevaluación!S98/SUM(Autoevaluación!S98:S101)</f>
        <v>0</v>
      </c>
      <c r="I6" s="8">
        <f>Autoevaluación!S99/SUM(Autoevaluación!S98:S101)</f>
        <v>0</v>
      </c>
      <c r="J6" s="8">
        <f>Autoevaluación!S100/SUM(Autoevaluación!S98:S101)</f>
        <v>1</v>
      </c>
      <c r="K6" s="8">
        <f>Autoevaluación!S10/SUM(Autoevaluación!S98:S101)</f>
        <v>0</v>
      </c>
      <c r="L6" s="277"/>
      <c r="M6" s="8">
        <f>Autoevaluación!T98/SUM(Autoevaluación!T98:T101)</f>
        <v>0</v>
      </c>
      <c r="N6" s="8">
        <f>Autoevaluación!T99/SUM(Autoevaluación!T98:T101)</f>
        <v>0</v>
      </c>
      <c r="O6" s="8">
        <f>Autoevaluación!T100/SUM(Autoevaluación!T98:T101)</f>
        <v>1</v>
      </c>
      <c r="P6" s="8">
        <f>Autoevaluación!T101/SUM(Autoevaluación!T98:T101)</f>
        <v>0</v>
      </c>
      <c r="Q6" s="99"/>
      <c r="R6" s="8">
        <f>Autoevaluación!U98/SUM(Autoevaluación!U98:U101)</f>
        <v>0</v>
      </c>
      <c r="S6" s="8">
        <f>Autoevaluación!U99/SUM(Autoevaluación!U98:U101)</f>
        <v>0</v>
      </c>
      <c r="T6" s="8">
        <f>Autoevaluación!U100/SUM(Autoevaluación!U98:U101)</f>
        <v>1</v>
      </c>
      <c r="U6" s="8">
        <f>Autoevaluación!U101/SUM(Autoevaluación!U98:U101)</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1" t="s">
        <v>135</v>
      </c>
      <c r="C7" s="79" t="e">
        <f>Autoevaluación!R102/SUM(Autoevaluación!R102:R105)</f>
        <v>#VALUE!</v>
      </c>
      <c r="D7" s="8" t="e">
        <f>Autoevaluación!R103/SUM(Autoevaluación!R102:R105)</f>
        <v>#VALUE!</v>
      </c>
      <c r="E7" s="8" t="e">
        <f>Autoevaluación!R104/SUM(Autoevaluación!R102:R105)</f>
        <v>#VALUE!</v>
      </c>
      <c r="F7" s="8" t="e">
        <f>Autoevaluación!R105/SUM(Autoevaluación!R102:R105)</f>
        <v>#VALUE!</v>
      </c>
      <c r="G7" s="279"/>
      <c r="H7" s="19">
        <f>Autoevaluación!S102/SUM(Autoevaluación!S102:S105)</f>
        <v>0</v>
      </c>
      <c r="I7" s="8">
        <f>Autoevaluación!S103/SUM(Autoevaluación!S102:S105)</f>
        <v>0.2</v>
      </c>
      <c r="J7" s="8">
        <f>Autoevaluación!S104/SUM(Autoevaluación!S102:S105)</f>
        <v>0.8</v>
      </c>
      <c r="K7" s="8">
        <f>Autoevaluación!S105/SUM(Autoevaluación!S102:S105)</f>
        <v>0</v>
      </c>
      <c r="L7" s="277"/>
      <c r="M7" s="8">
        <f>Autoevaluación!T102/SUM(Autoevaluación!T102:T105)</f>
        <v>0</v>
      </c>
      <c r="N7" s="8">
        <f>Autoevaluación!T103/SUM(Autoevaluación!T102:T105)</f>
        <v>0.1</v>
      </c>
      <c r="O7" s="8">
        <f>Autoevaluación!T104/SUM(Autoevaluación!T102:T105)</f>
        <v>0.9</v>
      </c>
      <c r="P7" s="8">
        <f>Autoevaluación!T105/SUM(Autoevaluación!T102:T105)</f>
        <v>0</v>
      </c>
      <c r="Q7" s="99"/>
      <c r="R7" s="8">
        <f>Autoevaluación!U102/SUM(Autoevaluación!U102:U105)</f>
        <v>0</v>
      </c>
      <c r="S7" s="8">
        <f>Autoevaluación!U103/SUM(Autoevaluación!U102:U105)</f>
        <v>0.1</v>
      </c>
      <c r="T7" s="8">
        <f>Autoevaluación!U104/SUM(Autoevaluación!U102:U105)</f>
        <v>0.9</v>
      </c>
      <c r="U7" s="8">
        <f>Autoevaluación!U105/SUM(Autoevaluación!U102:U105)</f>
        <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1" t="s">
        <v>136</v>
      </c>
      <c r="C8" s="79" t="e">
        <f>Autoevaluación!R114/SUM(Autoevaluación!R114:R117)</f>
        <v>#VALUE!</v>
      </c>
      <c r="D8" s="8" t="e">
        <f>Autoevaluación!R115/SUM(Autoevaluación!R114:R117)</f>
        <v>#VALUE!</v>
      </c>
      <c r="E8" s="8" t="e">
        <f>Autoevaluación!R116/SUM(Autoevaluación!R114:R117)</f>
        <v>#VALUE!</v>
      </c>
      <c r="F8" s="8" t="e">
        <f>Autoevaluación!R117/SUM(Autoevaluación!R114:R117)</f>
        <v>#VALUE!</v>
      </c>
      <c r="G8" s="279"/>
      <c r="H8" s="19">
        <f>Autoevaluación!S114/SUM(Autoevaluación!S114:S117)</f>
        <v>0</v>
      </c>
      <c r="I8" s="8">
        <f>Autoevaluación!S115/SUM(Autoevaluación!S114:S117)</f>
        <v>0</v>
      </c>
      <c r="J8" s="8">
        <f>Autoevaluación!S116/SUM(Autoevaluación!S114:S117)</f>
        <v>1</v>
      </c>
      <c r="K8" s="8">
        <f>Autoevaluación!S117/SUM(Autoevaluación!S114:S117)</f>
        <v>0</v>
      </c>
      <c r="L8" s="277"/>
      <c r="M8" s="8">
        <f>Autoevaluación!T114/SUM(Autoevaluación!T114:T117)</f>
        <v>0</v>
      </c>
      <c r="N8" s="8">
        <f>Autoevaluación!T115/SUM(Autoevaluación!T114:T117)</f>
        <v>0</v>
      </c>
      <c r="O8" s="8">
        <f>Autoevaluación!T116/SUM(Autoevaluación!T114:T117)</f>
        <v>1</v>
      </c>
      <c r="P8" s="8">
        <f>Autoevaluación!T117/SUM(Autoevaluación!T114:T117)</f>
        <v>0</v>
      </c>
      <c r="Q8" s="99"/>
      <c r="R8" s="8">
        <f>Autoevaluación!U114/SUM(Autoevaluación!U114:U117)</f>
        <v>0</v>
      </c>
      <c r="S8" s="8">
        <f>Autoevaluación!U115/SUM(Autoevaluación!U114:U117)</f>
        <v>0</v>
      </c>
      <c r="T8" s="8">
        <f>Autoevaluación!U116/SUM(Autoevaluación!U114:U117)</f>
        <v>1</v>
      </c>
      <c r="U8" s="8">
        <f>Autoevaluación!U117/SUM(Autoevaluación!U114:U117)</f>
        <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2"/>
      <c r="C9" s="8"/>
      <c r="D9" s="8"/>
      <c r="E9" s="8"/>
      <c r="F9" s="8"/>
      <c r="G9" s="279"/>
      <c r="H9" s="8"/>
      <c r="I9" s="8"/>
      <c r="J9" s="8"/>
      <c r="K9" s="8"/>
      <c r="L9" s="277"/>
      <c r="M9" s="8"/>
      <c r="N9" s="8"/>
      <c r="O9" s="8"/>
      <c r="P9" s="8"/>
      <c r="Q9" s="99"/>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t="e">
        <f>AVERAGE(C4:C9)</f>
        <v>#VALUE!</v>
      </c>
      <c r="D10" s="13" t="e">
        <f>AVERAGE(D4:D9)</f>
        <v>#VALUE!</v>
      </c>
      <c r="E10" s="13" t="e">
        <f>AVERAGE(E4:E9)</f>
        <v>#VALUE!</v>
      </c>
      <c r="F10" s="13" t="e">
        <f>AVERAGE(F4:F9)</f>
        <v>#DIV/0!</v>
      </c>
      <c r="G10" s="10"/>
      <c r="H10" s="13">
        <f>AVERAGE(H4:H9)</f>
        <v>2.8571428571428571E-2</v>
      </c>
      <c r="I10" s="13">
        <f>AVERAGE(I4:I9)</f>
        <v>0.04</v>
      </c>
      <c r="J10" s="13" t="e">
        <f>AVERAGE(J4:J9)</f>
        <v>#NAME?</v>
      </c>
      <c r="K10" s="13">
        <f>AVERAGE(K4:K9)</f>
        <v>0</v>
      </c>
      <c r="L10" s="10"/>
      <c r="M10" s="13">
        <f>AVERAGE(M4:M9)</f>
        <v>2.8571428571428571E-2</v>
      </c>
      <c r="N10" s="13">
        <f>AVERAGE(N4:N9)</f>
        <v>0.02</v>
      </c>
      <c r="O10" s="13">
        <f>AVERAGE(O4:O9)</f>
        <v>0.9514285714285714</v>
      </c>
      <c r="P10" s="13">
        <f>AVERAGE(P4:P9)</f>
        <v>0</v>
      </c>
      <c r="Q10" s="100"/>
      <c r="R10" s="13">
        <f>AVERAGE(R4:R9)</f>
        <v>0</v>
      </c>
      <c r="S10" s="13">
        <f>AVERAGE(S4:S9)</f>
        <v>4.8571428571428571E-2</v>
      </c>
      <c r="T10" s="13">
        <f>AVERAGE(T4:T9)</f>
        <v>0.9514285714285714</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3" t="s">
        <v>176</v>
      </c>
      <c r="C12" s="273"/>
      <c r="D12" s="273"/>
      <c r="E12" s="273"/>
      <c r="F12" s="273"/>
      <c r="G12" s="273"/>
      <c r="H12" s="273"/>
      <c r="I12" s="273"/>
      <c r="J12" s="273"/>
      <c r="K12" s="273"/>
      <c r="L12" s="273"/>
      <c r="M12" s="273"/>
      <c r="N12" s="273"/>
      <c r="O12" s="273"/>
      <c r="P12" s="273"/>
      <c r="Q12" s="273"/>
      <c r="R12" s="273"/>
      <c r="S12" s="273"/>
      <c r="T12" s="273"/>
      <c r="U12" s="273"/>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286" t="s">
        <v>28</v>
      </c>
      <c r="C13" s="286"/>
      <c r="D13" s="286"/>
      <c r="E13" s="286"/>
      <c r="F13" s="286"/>
      <c r="G13" s="286"/>
      <c r="H13" s="286"/>
      <c r="I13" s="286"/>
      <c r="J13" s="286"/>
      <c r="K13" s="286"/>
      <c r="L13" s="286"/>
      <c r="M13" s="286"/>
      <c r="N13" s="286"/>
      <c r="O13" s="286"/>
      <c r="P13" s="286"/>
      <c r="Q13" s="286"/>
      <c r="R13" s="286"/>
      <c r="S13" s="286"/>
      <c r="T13" s="286"/>
      <c r="U13" s="286"/>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54"/>
      <c r="C14" s="254"/>
      <c r="D14" s="254"/>
      <c r="E14" s="254"/>
      <c r="F14" s="254"/>
      <c r="G14" s="254"/>
      <c r="H14" s="254"/>
      <c r="I14" s="254"/>
      <c r="J14" s="254"/>
      <c r="K14" s="254"/>
      <c r="L14" s="254"/>
      <c r="M14" s="254"/>
      <c r="N14" s="254"/>
      <c r="O14" s="254"/>
      <c r="P14" s="254"/>
      <c r="Q14" s="254"/>
      <c r="R14" s="254"/>
      <c r="S14" s="254"/>
      <c r="T14" s="254"/>
      <c r="U14" s="25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54"/>
      <c r="C15" s="254"/>
      <c r="D15" s="254"/>
      <c r="E15" s="254"/>
      <c r="F15" s="254"/>
      <c r="G15" s="254"/>
      <c r="H15" s="254"/>
      <c r="I15" s="254"/>
      <c r="J15" s="254"/>
      <c r="K15" s="254"/>
      <c r="L15" s="254"/>
      <c r="M15" s="254"/>
      <c r="N15" s="254"/>
      <c r="O15" s="254"/>
      <c r="P15" s="254"/>
      <c r="Q15" s="254"/>
      <c r="R15" s="254"/>
      <c r="S15" s="254"/>
      <c r="T15" s="254"/>
      <c r="U15" s="25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82" t="s">
        <v>123</v>
      </c>
      <c r="C16" s="282"/>
      <c r="D16" s="282"/>
      <c r="E16" s="282"/>
      <c r="F16" s="282"/>
      <c r="G16" s="282"/>
      <c r="H16" s="282"/>
      <c r="I16" s="282"/>
      <c r="J16" s="282"/>
      <c r="K16" s="282"/>
      <c r="L16" s="282"/>
      <c r="M16" s="282"/>
      <c r="N16" s="282"/>
      <c r="O16" s="282"/>
      <c r="P16" s="282"/>
      <c r="Q16" s="282"/>
      <c r="R16" s="282"/>
      <c r="S16" s="282"/>
      <c r="T16" s="282"/>
      <c r="U16" s="282"/>
    </row>
    <row r="17" spans="2:21" ht="60" customHeight="1" x14ac:dyDescent="0.2">
      <c r="B17" s="254"/>
      <c r="C17" s="254"/>
      <c r="D17" s="254"/>
      <c r="E17" s="254"/>
      <c r="F17" s="254"/>
      <c r="G17" s="254"/>
      <c r="H17" s="254"/>
      <c r="I17" s="254"/>
      <c r="J17" s="254"/>
      <c r="K17" s="254"/>
      <c r="L17" s="254"/>
      <c r="M17" s="254"/>
      <c r="N17" s="254"/>
      <c r="O17" s="254"/>
      <c r="P17" s="254"/>
      <c r="Q17" s="254"/>
      <c r="R17" s="254"/>
      <c r="S17" s="254"/>
      <c r="T17" s="254"/>
      <c r="U17" s="254"/>
    </row>
    <row r="18" spans="2:21" ht="60" customHeight="1" x14ac:dyDescent="0.2">
      <c r="B18" s="254"/>
      <c r="C18" s="254"/>
      <c r="D18" s="254"/>
      <c r="E18" s="254"/>
      <c r="F18" s="254"/>
      <c r="G18" s="254"/>
      <c r="H18" s="254"/>
      <c r="I18" s="254"/>
      <c r="J18" s="254"/>
      <c r="K18" s="254"/>
      <c r="L18" s="254"/>
      <c r="M18" s="254"/>
      <c r="N18" s="254"/>
      <c r="O18" s="254"/>
      <c r="P18" s="254"/>
      <c r="Q18" s="254"/>
      <c r="R18" s="254"/>
      <c r="S18" s="254"/>
      <c r="T18" s="254"/>
      <c r="U18" s="254"/>
    </row>
    <row r="19" spans="2:21" ht="60" customHeight="1" x14ac:dyDescent="0.2">
      <c r="B19" s="254"/>
      <c r="C19" s="254"/>
      <c r="D19" s="254"/>
      <c r="E19" s="254"/>
      <c r="F19" s="254"/>
      <c r="G19" s="254"/>
      <c r="H19" s="254"/>
      <c r="I19" s="254"/>
      <c r="J19" s="254"/>
      <c r="K19" s="254"/>
      <c r="L19" s="254"/>
      <c r="M19" s="254"/>
      <c r="N19" s="254"/>
      <c r="O19" s="254"/>
      <c r="P19" s="254"/>
      <c r="Q19" s="254"/>
      <c r="R19" s="254"/>
      <c r="S19" s="254"/>
      <c r="T19" s="254"/>
      <c r="U19" s="25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68" t="s">
        <v>177</v>
      </c>
      <c r="C21" s="268"/>
      <c r="D21" s="268"/>
      <c r="E21" s="268"/>
      <c r="F21" s="268"/>
      <c r="G21" s="268"/>
      <c r="H21" s="268"/>
      <c r="I21" s="268"/>
      <c r="J21" s="268"/>
      <c r="K21" s="268"/>
      <c r="L21" s="268"/>
      <c r="M21" s="268"/>
      <c r="N21" s="268"/>
      <c r="O21" s="268"/>
      <c r="P21" s="268"/>
      <c r="Q21" s="268"/>
      <c r="R21" s="268"/>
      <c r="S21" s="268"/>
      <c r="T21" s="268"/>
      <c r="U21" s="268"/>
    </row>
    <row r="22" spans="2:21" ht="24.95" customHeight="1" x14ac:dyDescent="0.2">
      <c r="B22" s="283" t="s">
        <v>28</v>
      </c>
      <c r="C22" s="284"/>
      <c r="D22" s="284"/>
      <c r="E22" s="284"/>
      <c r="F22" s="284"/>
      <c r="G22" s="284"/>
      <c r="H22" s="284"/>
      <c r="I22" s="284"/>
      <c r="J22" s="284"/>
      <c r="K22" s="284"/>
      <c r="L22" s="284"/>
      <c r="M22" s="284"/>
      <c r="N22" s="284"/>
      <c r="O22" s="284"/>
      <c r="P22" s="284"/>
      <c r="Q22" s="284"/>
      <c r="R22" s="284"/>
      <c r="S22" s="284"/>
      <c r="T22" s="284"/>
      <c r="U22" s="284"/>
    </row>
    <row r="23" spans="2:21" ht="60" customHeight="1" x14ac:dyDescent="0.2">
      <c r="B23" s="254"/>
      <c r="C23" s="254"/>
      <c r="D23" s="254"/>
      <c r="E23" s="254"/>
      <c r="F23" s="254"/>
      <c r="G23" s="254"/>
      <c r="H23" s="254"/>
      <c r="I23" s="254"/>
      <c r="J23" s="254"/>
      <c r="K23" s="254"/>
      <c r="L23" s="254"/>
      <c r="M23" s="254"/>
      <c r="N23" s="254"/>
      <c r="O23" s="254"/>
      <c r="P23" s="254"/>
      <c r="Q23" s="254"/>
      <c r="R23" s="254"/>
      <c r="S23" s="254"/>
      <c r="T23" s="254"/>
      <c r="U23" s="254"/>
    </row>
    <row r="24" spans="2:21" ht="60" customHeight="1" x14ac:dyDescent="0.2">
      <c r="B24" s="254"/>
      <c r="C24" s="254"/>
      <c r="D24" s="254"/>
      <c r="E24" s="254"/>
      <c r="F24" s="254"/>
      <c r="G24" s="254"/>
      <c r="H24" s="254"/>
      <c r="I24" s="254"/>
      <c r="J24" s="254"/>
      <c r="K24" s="254"/>
      <c r="L24" s="254"/>
      <c r="M24" s="254"/>
      <c r="N24" s="254"/>
      <c r="O24" s="254"/>
      <c r="P24" s="254"/>
      <c r="Q24" s="254"/>
      <c r="R24" s="254"/>
      <c r="S24" s="254"/>
      <c r="T24" s="254"/>
      <c r="U24" s="254"/>
    </row>
    <row r="25" spans="2:21" s="15" customFormat="1" ht="24.95" customHeight="1" x14ac:dyDescent="0.25">
      <c r="B25" s="282" t="s">
        <v>123</v>
      </c>
      <c r="C25" s="282"/>
      <c r="D25" s="282"/>
      <c r="E25" s="282"/>
      <c r="F25" s="282"/>
      <c r="G25" s="282"/>
      <c r="H25" s="282"/>
      <c r="I25" s="282"/>
      <c r="J25" s="282"/>
      <c r="K25" s="282"/>
      <c r="L25" s="282"/>
      <c r="M25" s="282"/>
      <c r="N25" s="282"/>
      <c r="O25" s="282"/>
      <c r="P25" s="282"/>
      <c r="Q25" s="282"/>
      <c r="R25" s="282"/>
      <c r="S25" s="282"/>
      <c r="T25" s="282"/>
      <c r="U25" s="282"/>
    </row>
    <row r="26" spans="2:21" ht="60" customHeight="1" x14ac:dyDescent="0.2">
      <c r="B26" s="254"/>
      <c r="C26" s="254"/>
      <c r="D26" s="254"/>
      <c r="E26" s="254"/>
      <c r="F26" s="254"/>
      <c r="G26" s="254"/>
      <c r="H26" s="254"/>
      <c r="I26" s="254"/>
      <c r="J26" s="254"/>
      <c r="K26" s="254"/>
      <c r="L26" s="254"/>
      <c r="M26" s="254"/>
      <c r="N26" s="254"/>
      <c r="O26" s="254"/>
      <c r="P26" s="254"/>
      <c r="Q26" s="254"/>
      <c r="R26" s="254"/>
      <c r="S26" s="254"/>
      <c r="T26" s="254"/>
      <c r="U26" s="254"/>
    </row>
    <row r="27" spans="2:21" ht="60" customHeight="1" x14ac:dyDescent="0.2">
      <c r="B27" s="254"/>
      <c r="C27" s="254"/>
      <c r="D27" s="254"/>
      <c r="E27" s="254"/>
      <c r="F27" s="254"/>
      <c r="G27" s="254"/>
      <c r="H27" s="254"/>
      <c r="I27" s="254"/>
      <c r="J27" s="254"/>
      <c r="K27" s="254"/>
      <c r="L27" s="254"/>
      <c r="M27" s="254"/>
      <c r="N27" s="254"/>
      <c r="O27" s="254"/>
      <c r="P27" s="254"/>
      <c r="Q27" s="254"/>
      <c r="R27" s="254"/>
      <c r="S27" s="254"/>
      <c r="T27" s="254"/>
      <c r="U27" s="254"/>
    </row>
    <row r="28" spans="2:21" ht="60" customHeight="1" x14ac:dyDescent="0.2">
      <c r="B28" s="254"/>
      <c r="C28" s="254"/>
      <c r="D28" s="254"/>
      <c r="E28" s="254"/>
      <c r="F28" s="254"/>
      <c r="G28" s="254"/>
      <c r="H28" s="254"/>
      <c r="I28" s="254"/>
      <c r="J28" s="254"/>
      <c r="K28" s="254"/>
      <c r="L28" s="254"/>
      <c r="M28" s="254"/>
      <c r="N28" s="254"/>
      <c r="O28" s="254"/>
      <c r="P28" s="254"/>
      <c r="Q28" s="254"/>
      <c r="R28" s="254"/>
      <c r="S28" s="254"/>
      <c r="T28" s="254"/>
      <c r="U28" s="25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5" t="s">
        <v>177</v>
      </c>
      <c r="C30" s="285"/>
      <c r="D30" s="285"/>
      <c r="E30" s="285"/>
      <c r="F30" s="285"/>
      <c r="G30" s="285"/>
      <c r="H30" s="285"/>
      <c r="I30" s="285"/>
      <c r="J30" s="285"/>
      <c r="K30" s="285"/>
      <c r="L30" s="285"/>
      <c r="M30" s="285"/>
      <c r="N30" s="285"/>
      <c r="O30" s="285"/>
      <c r="P30" s="285"/>
      <c r="Q30" s="285"/>
      <c r="R30" s="285"/>
      <c r="S30" s="285"/>
      <c r="T30" s="285"/>
      <c r="U30" s="285"/>
    </row>
    <row r="31" spans="2:21" ht="24.95" customHeight="1" x14ac:dyDescent="0.2">
      <c r="B31" s="269" t="s">
        <v>28</v>
      </c>
      <c r="C31" s="269"/>
      <c r="D31" s="269"/>
      <c r="E31" s="269"/>
      <c r="F31" s="269"/>
      <c r="G31" s="269"/>
      <c r="H31" s="269"/>
      <c r="I31" s="269"/>
      <c r="J31" s="269"/>
      <c r="K31" s="269"/>
      <c r="L31" s="269"/>
      <c r="M31" s="269"/>
      <c r="N31" s="269"/>
      <c r="O31" s="269"/>
      <c r="P31" s="269"/>
      <c r="Q31" s="269"/>
      <c r="R31" s="269"/>
      <c r="S31" s="269"/>
      <c r="T31" s="269"/>
      <c r="U31" s="269"/>
    </row>
    <row r="32" spans="2:21" ht="60" customHeight="1" x14ac:dyDescent="0.2">
      <c r="B32" s="254"/>
      <c r="C32" s="254"/>
      <c r="D32" s="254"/>
      <c r="E32" s="254"/>
      <c r="F32" s="254"/>
      <c r="G32" s="254"/>
      <c r="H32" s="254"/>
      <c r="I32" s="254"/>
      <c r="J32" s="254"/>
      <c r="K32" s="254"/>
      <c r="L32" s="254"/>
      <c r="M32" s="254"/>
      <c r="N32" s="254"/>
      <c r="O32" s="254"/>
      <c r="P32" s="254"/>
      <c r="Q32" s="254"/>
      <c r="R32" s="254"/>
      <c r="S32" s="254"/>
      <c r="T32" s="254"/>
      <c r="U32" s="254"/>
    </row>
    <row r="33" spans="2:21" ht="60" customHeight="1" x14ac:dyDescent="0.2">
      <c r="B33" s="254"/>
      <c r="C33" s="254"/>
      <c r="D33" s="254"/>
      <c r="E33" s="254"/>
      <c r="F33" s="254"/>
      <c r="G33" s="254"/>
      <c r="H33" s="254"/>
      <c r="I33" s="254"/>
      <c r="J33" s="254"/>
      <c r="K33" s="254"/>
      <c r="L33" s="254"/>
      <c r="M33" s="254"/>
      <c r="N33" s="254"/>
      <c r="O33" s="254"/>
      <c r="P33" s="254"/>
      <c r="Q33" s="254"/>
      <c r="R33" s="254"/>
      <c r="S33" s="254"/>
      <c r="T33" s="254"/>
      <c r="U33" s="254"/>
    </row>
    <row r="34" spans="2:21" s="15" customFormat="1" ht="24.95" customHeight="1" x14ac:dyDescent="0.25">
      <c r="B34" s="282" t="s">
        <v>123</v>
      </c>
      <c r="C34" s="282"/>
      <c r="D34" s="282"/>
      <c r="E34" s="282"/>
      <c r="F34" s="282"/>
      <c r="G34" s="282"/>
      <c r="H34" s="282"/>
      <c r="I34" s="282"/>
      <c r="J34" s="282"/>
      <c r="K34" s="282"/>
      <c r="L34" s="282"/>
      <c r="M34" s="282"/>
      <c r="N34" s="282"/>
      <c r="O34" s="282"/>
      <c r="P34" s="282"/>
      <c r="Q34" s="282"/>
      <c r="R34" s="282"/>
      <c r="S34" s="282"/>
      <c r="T34" s="282"/>
      <c r="U34" s="282"/>
    </row>
    <row r="35" spans="2:21" ht="60" customHeight="1" x14ac:dyDescent="0.2">
      <c r="B35" s="254"/>
      <c r="C35" s="254"/>
      <c r="D35" s="254"/>
      <c r="E35" s="254"/>
      <c r="F35" s="254"/>
      <c r="G35" s="254"/>
      <c r="H35" s="254"/>
      <c r="I35" s="254"/>
      <c r="J35" s="254"/>
      <c r="K35" s="254"/>
      <c r="L35" s="254"/>
      <c r="M35" s="254"/>
      <c r="N35" s="254"/>
      <c r="O35" s="254"/>
      <c r="P35" s="254"/>
      <c r="Q35" s="254"/>
      <c r="R35" s="254"/>
      <c r="S35" s="254"/>
      <c r="T35" s="254"/>
      <c r="U35" s="254"/>
    </row>
    <row r="36" spans="2:21" ht="60" customHeight="1" x14ac:dyDescent="0.2">
      <c r="B36" s="254"/>
      <c r="C36" s="254"/>
      <c r="D36" s="254"/>
      <c r="E36" s="254"/>
      <c r="F36" s="254"/>
      <c r="G36" s="254"/>
      <c r="H36" s="254"/>
      <c r="I36" s="254"/>
      <c r="J36" s="254"/>
      <c r="K36" s="254"/>
      <c r="L36" s="254"/>
      <c r="M36" s="254"/>
      <c r="N36" s="254"/>
      <c r="O36" s="254"/>
      <c r="P36" s="254"/>
      <c r="Q36" s="254"/>
      <c r="R36" s="254"/>
      <c r="S36" s="254"/>
      <c r="T36" s="254"/>
      <c r="U36" s="254"/>
    </row>
    <row r="37" spans="2:21" ht="60" customHeight="1" x14ac:dyDescent="0.2">
      <c r="B37" s="254"/>
      <c r="C37" s="254"/>
      <c r="D37" s="254"/>
      <c r="E37" s="254"/>
      <c r="F37" s="254"/>
      <c r="G37" s="254"/>
      <c r="H37" s="254"/>
      <c r="I37" s="254"/>
      <c r="J37" s="254"/>
      <c r="K37" s="254"/>
      <c r="L37" s="254"/>
      <c r="M37" s="254"/>
      <c r="N37" s="254"/>
      <c r="O37" s="254"/>
      <c r="P37" s="254"/>
      <c r="Q37" s="254"/>
      <c r="R37" s="254"/>
      <c r="S37" s="254"/>
      <c r="T37" s="254"/>
      <c r="U37" s="254"/>
    </row>
    <row r="39" spans="2:21" x14ac:dyDescent="0.2">
      <c r="B39" s="280" t="s">
        <v>177</v>
      </c>
      <c r="C39" s="280"/>
      <c r="D39" s="280"/>
      <c r="E39" s="280"/>
      <c r="F39" s="280"/>
      <c r="G39" s="280"/>
      <c r="H39" s="280"/>
      <c r="I39" s="280"/>
      <c r="J39" s="280"/>
      <c r="K39" s="280"/>
      <c r="L39" s="280"/>
      <c r="M39" s="280"/>
      <c r="N39" s="280"/>
      <c r="O39" s="280"/>
      <c r="P39" s="280"/>
      <c r="Q39" s="280"/>
      <c r="R39" s="280"/>
      <c r="S39" s="280"/>
      <c r="T39" s="280"/>
      <c r="U39" s="280"/>
    </row>
    <row r="40" spans="2:21" ht="19.5" x14ac:dyDescent="0.2">
      <c r="B40" s="269" t="s">
        <v>28</v>
      </c>
      <c r="C40" s="269"/>
      <c r="D40" s="269"/>
      <c r="E40" s="269"/>
      <c r="F40" s="269"/>
      <c r="G40" s="269"/>
      <c r="H40" s="269"/>
      <c r="I40" s="269"/>
      <c r="J40" s="269"/>
      <c r="K40" s="269"/>
      <c r="L40" s="269"/>
      <c r="M40" s="269"/>
      <c r="N40" s="269"/>
      <c r="O40" s="269"/>
      <c r="P40" s="269"/>
      <c r="Q40" s="269"/>
      <c r="R40" s="269"/>
      <c r="S40" s="269"/>
      <c r="T40" s="269"/>
      <c r="U40" s="269"/>
    </row>
    <row r="41" spans="2:21" ht="50.25" customHeight="1" x14ac:dyDescent="0.2">
      <c r="B41" s="254"/>
      <c r="C41" s="254"/>
      <c r="D41" s="254"/>
      <c r="E41" s="254"/>
      <c r="F41" s="254"/>
      <c r="G41" s="254"/>
      <c r="H41" s="254"/>
      <c r="I41" s="254"/>
      <c r="J41" s="254"/>
      <c r="K41" s="254"/>
      <c r="L41" s="254"/>
      <c r="M41" s="254"/>
      <c r="N41" s="254"/>
      <c r="O41" s="254"/>
      <c r="P41" s="254"/>
      <c r="Q41" s="254"/>
      <c r="R41" s="254"/>
      <c r="S41" s="254"/>
      <c r="T41" s="254"/>
      <c r="U41" s="254"/>
    </row>
    <row r="42" spans="2:21" ht="51.75" customHeight="1" x14ac:dyDescent="0.2">
      <c r="B42" s="254"/>
      <c r="C42" s="254"/>
      <c r="D42" s="254"/>
      <c r="E42" s="254"/>
      <c r="F42" s="254"/>
      <c r="G42" s="254"/>
      <c r="H42" s="254"/>
      <c r="I42" s="254"/>
      <c r="J42" s="254"/>
      <c r="K42" s="254"/>
      <c r="L42" s="254"/>
      <c r="M42" s="254"/>
      <c r="N42" s="254"/>
      <c r="O42" s="254"/>
      <c r="P42" s="254"/>
      <c r="Q42" s="254"/>
      <c r="R42" s="254"/>
      <c r="S42" s="254"/>
      <c r="T42" s="254"/>
      <c r="U42" s="254"/>
    </row>
    <row r="43" spans="2:21" ht="19.5" x14ac:dyDescent="0.2">
      <c r="B43" s="282" t="s">
        <v>123</v>
      </c>
      <c r="C43" s="282"/>
      <c r="D43" s="282"/>
      <c r="E43" s="282"/>
      <c r="F43" s="282"/>
      <c r="G43" s="282"/>
      <c r="H43" s="282"/>
      <c r="I43" s="282"/>
      <c r="J43" s="282"/>
      <c r="K43" s="282"/>
      <c r="L43" s="282"/>
      <c r="M43" s="282"/>
      <c r="N43" s="282"/>
      <c r="O43" s="282"/>
      <c r="P43" s="282"/>
      <c r="Q43" s="282"/>
      <c r="R43" s="282"/>
      <c r="S43" s="282"/>
      <c r="T43" s="282"/>
      <c r="U43" s="282"/>
    </row>
    <row r="44" spans="2:21" ht="45" customHeight="1" x14ac:dyDescent="0.2">
      <c r="B44" s="254"/>
      <c r="C44" s="254"/>
      <c r="D44" s="254"/>
      <c r="E44" s="254"/>
      <c r="F44" s="254"/>
      <c r="G44" s="254"/>
      <c r="H44" s="254"/>
      <c r="I44" s="254"/>
      <c r="J44" s="254"/>
      <c r="K44" s="254"/>
      <c r="L44" s="254"/>
      <c r="M44" s="254"/>
      <c r="N44" s="254"/>
      <c r="O44" s="254"/>
      <c r="P44" s="254"/>
      <c r="Q44" s="254"/>
      <c r="R44" s="254"/>
      <c r="S44" s="254"/>
      <c r="T44" s="254"/>
      <c r="U44" s="254"/>
    </row>
    <row r="45" spans="2:21" ht="52.5" customHeight="1" x14ac:dyDescent="0.2">
      <c r="B45" s="254"/>
      <c r="C45" s="254"/>
      <c r="D45" s="254"/>
      <c r="E45" s="254"/>
      <c r="F45" s="254"/>
      <c r="G45" s="254"/>
      <c r="H45" s="254"/>
      <c r="I45" s="254"/>
      <c r="J45" s="254"/>
      <c r="K45" s="254"/>
      <c r="L45" s="254"/>
      <c r="M45" s="254"/>
      <c r="N45" s="254"/>
      <c r="O45" s="254"/>
      <c r="P45" s="254"/>
      <c r="Q45" s="254"/>
      <c r="R45" s="254"/>
      <c r="S45" s="254"/>
      <c r="T45" s="254"/>
      <c r="U45" s="254"/>
    </row>
    <row r="46" spans="2:21" ht="55.5" customHeight="1" x14ac:dyDescent="0.2">
      <c r="B46" s="254"/>
      <c r="C46" s="254"/>
      <c r="D46" s="254"/>
      <c r="E46" s="254"/>
      <c r="F46" s="254"/>
      <c r="G46" s="254"/>
      <c r="H46" s="254"/>
      <c r="I46" s="254"/>
      <c r="J46" s="254"/>
      <c r="K46" s="254"/>
      <c r="L46" s="254"/>
      <c r="M46" s="254"/>
      <c r="N46" s="254"/>
      <c r="O46" s="254"/>
      <c r="P46" s="254"/>
      <c r="Q46" s="254"/>
      <c r="R46" s="254"/>
      <c r="S46" s="254"/>
      <c r="T46" s="254"/>
      <c r="U46" s="25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6359A5CD-6D68-426F-9BB7-B96F0645A53D}"/>
    <hyperlink ref="B65496" r:id="rId2" xr:uid="{16398BC4-BDD0-4CD9-B549-5313E9D89A76}"/>
    <hyperlink ref="B8" location="Autoevaluación!A113" tooltip="Ir a autoevaluación" display="Apoyo Financiero y Contable" xr:uid="{BA50537F-0736-4246-82A7-1E2C6616F148}"/>
    <hyperlink ref="B7" location="Autoevaluación!A101" tooltip="Ir a autoevaluación" display="Talento Humano" xr:uid="{0E39CFF4-206D-49EB-A024-056007602463}"/>
    <hyperlink ref="B6" location="Autoevaluación!A97" tooltip="Ir a autoevaluación" display="Administración de servicios complementarios" xr:uid="{A39E251D-5143-4E3D-A38E-810C59BF9EC9}"/>
    <hyperlink ref="B5" location="Autoevaluación!A88" tooltip="Ir a autoevaluación" display="Administración de la planta fisica y de los recursos" xr:uid="{AC100157-5E9D-4C69-96AB-0E046C3B5A9C}"/>
    <hyperlink ref="B4" location="Autoevaluación!A83" tooltip="Ir a autoevaluación" display="Apoyo a la gestion académica" xr:uid="{1D348775-1C5C-4F2E-BD1C-CCC43D2F05F7}"/>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43CC0-D083-493C-9620-AFBD9D949620}">
  <sheetPr codeName="Hoja6"/>
  <dimension ref="B1:AN65497"/>
  <sheetViews>
    <sheetView showGridLines="0" zoomScale="70" zoomScaleNormal="70" workbookViewId="0">
      <selection activeCell="B40" sqref="B40:U40"/>
    </sheetView>
  </sheetViews>
  <sheetFormatPr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274" t="s">
        <v>24</v>
      </c>
      <c r="C2" s="273" t="s">
        <v>176</v>
      </c>
      <c r="D2" s="273"/>
      <c r="E2" s="273"/>
      <c r="F2" s="273"/>
      <c r="G2" s="2"/>
      <c r="H2" s="271" t="s">
        <v>177</v>
      </c>
      <c r="I2" s="271"/>
      <c r="J2" s="271"/>
      <c r="K2" s="271"/>
      <c r="L2" s="3"/>
      <c r="M2" s="272" t="s">
        <v>177</v>
      </c>
      <c r="N2" s="272"/>
      <c r="O2" s="272"/>
      <c r="P2" s="272"/>
      <c r="Q2" s="103"/>
      <c r="R2" s="280" t="s">
        <v>177</v>
      </c>
      <c r="S2" s="280"/>
      <c r="T2" s="280"/>
      <c r="U2" s="280"/>
      <c r="V2" s="270"/>
      <c r="W2" s="17"/>
      <c r="X2" s="17"/>
      <c r="Y2" s="17"/>
      <c r="Z2" s="17"/>
      <c r="AA2" s="17"/>
      <c r="AB2" s="17"/>
      <c r="AC2" s="17"/>
      <c r="AD2" s="17"/>
      <c r="AE2" s="17"/>
      <c r="AF2" s="17"/>
      <c r="AG2" s="17"/>
      <c r="AH2" s="17"/>
      <c r="AI2" s="17"/>
      <c r="AJ2" s="17"/>
      <c r="AK2" s="17"/>
      <c r="AL2" s="17"/>
      <c r="AM2" s="17"/>
      <c r="AN2" s="17"/>
    </row>
    <row r="3" spans="2:40" ht="24.75" customHeight="1" thickBot="1" x14ac:dyDescent="0.25">
      <c r="B3" s="275"/>
      <c r="C3" s="4">
        <v>1</v>
      </c>
      <c r="D3" s="4">
        <v>2</v>
      </c>
      <c r="E3" s="5">
        <v>3</v>
      </c>
      <c r="F3" s="6">
        <v>4</v>
      </c>
      <c r="G3" s="278"/>
      <c r="H3" s="4">
        <v>1</v>
      </c>
      <c r="I3" s="4">
        <v>2</v>
      </c>
      <c r="J3" s="5">
        <v>3</v>
      </c>
      <c r="K3" s="6">
        <v>4</v>
      </c>
      <c r="L3" s="276"/>
      <c r="M3" s="4">
        <v>1</v>
      </c>
      <c r="N3" s="4">
        <v>2</v>
      </c>
      <c r="O3" s="5">
        <v>3</v>
      </c>
      <c r="P3" s="6">
        <v>4</v>
      </c>
      <c r="Q3" s="104"/>
      <c r="R3" s="4">
        <v>1</v>
      </c>
      <c r="S3" s="4">
        <v>2</v>
      </c>
      <c r="T3" s="5">
        <v>3</v>
      </c>
      <c r="U3" s="6">
        <v>4</v>
      </c>
      <c r="V3" s="270"/>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4" t="s">
        <v>5</v>
      </c>
      <c r="C4" s="79" t="e">
        <f>Autoevaluación!R122/SUM(Autoevaluación!R122:R125)</f>
        <v>#VALUE!</v>
      </c>
      <c r="D4" s="8" t="e">
        <f>Autoevaluación!R123/SUM(Autoevaluación!R122:R125)</f>
        <v>#VALUE!</v>
      </c>
      <c r="E4" s="8" t="e">
        <f>Autoevaluación!R124/SUM(Autoevaluación!R122:R125)</f>
        <v>#VALUE!</v>
      </c>
      <c r="F4" s="8" t="e">
        <f>Autoevaluación!R125/SUM(Autoevaluación!R122:R125)</f>
        <v>#VALUE!</v>
      </c>
      <c r="G4" s="279"/>
      <c r="H4" s="8">
        <f>Autoevaluación!S122/SUM(Autoevaluación!S122:S125)</f>
        <v>0</v>
      </c>
      <c r="I4" s="8">
        <f>Autoevaluación!S123/SUM(Autoevaluación!S122:S125)</f>
        <v>0.5</v>
      </c>
      <c r="J4" s="8">
        <f>Autoevaluación!S124/SUM(Autoevaluación!S122:S125)</f>
        <v>0.5</v>
      </c>
      <c r="K4" s="8">
        <f>Autoevaluación!S125/SUM(Autoevaluación!S122:S125)</f>
        <v>0</v>
      </c>
      <c r="L4" s="277"/>
      <c r="M4" s="8">
        <f>Autoevaluación!T122/SUM(Autoevaluación!T122:T125)</f>
        <v>0</v>
      </c>
      <c r="N4" s="8">
        <f>Autoevaluación!T123/SUM(Autoevaluación!T122:T125)</f>
        <v>0.25</v>
      </c>
      <c r="O4" s="8">
        <f>Autoevaluación!T124/SUM(Autoevaluación!T122:T125)</f>
        <v>0.75</v>
      </c>
      <c r="P4" s="8">
        <f>Autoevaluación!T125/SUM(Autoevaluación!T122:T125)</f>
        <v>0</v>
      </c>
      <c r="Q4" s="99"/>
      <c r="R4" s="8">
        <f>Autoevaluación!U122/SUM(Autoevaluación!U122:U125)</f>
        <v>0</v>
      </c>
      <c r="S4" s="8">
        <f>Autoevaluación!U123/SUM(Autoevaluación!U122:U125)</f>
        <v>0.25</v>
      </c>
      <c r="T4" s="8">
        <f>Autoevaluación!U124/SUM(Autoevaluación!U122:U125)</f>
        <v>0.75</v>
      </c>
      <c r="U4" s="8">
        <f>Autoevaluación!U125/SUM(Autoevaluación!U122:U125)</f>
        <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5" t="s">
        <v>10</v>
      </c>
      <c r="C5" s="79" t="e">
        <f>Autoevaluación!R128/SUM(Autoevaluación!R128:R131)</f>
        <v>#VALUE!</v>
      </c>
      <c r="D5" s="8" t="e">
        <f>Autoevaluación!R129/SUM(Autoevaluación!R128:R131)</f>
        <v>#VALUE!</v>
      </c>
      <c r="E5" s="8" t="e">
        <f>Autoevaluación!R130/SUM(Autoevaluación!R128:R131)</f>
        <v>#VALUE!</v>
      </c>
      <c r="F5" s="8" t="e">
        <f>Autoevaluación!R131/SUM(Autoevaluación!R128:R131)</f>
        <v>#VALUE!</v>
      </c>
      <c r="G5" s="279"/>
      <c r="H5" s="8">
        <f>Autoevaluación!S128/SUM(Autoevaluación!S128:S131)</f>
        <v>0</v>
      </c>
      <c r="I5" s="8">
        <f>Autoevaluación!S129/SUM(Autoevaluación!S128:S131)</f>
        <v>0.25</v>
      </c>
      <c r="J5" s="8">
        <f>Autoevaluación!S130/SUM(Autoevaluación!S128:S131)</f>
        <v>0.75</v>
      </c>
      <c r="K5" s="8">
        <f>Autoevaluación!S131/SUM(Autoevaluación!S128:S131)</f>
        <v>0</v>
      </c>
      <c r="L5" s="277"/>
      <c r="M5" s="8">
        <f>Autoevaluación!T128/SUM(Autoevaluación!T128:T131)</f>
        <v>0</v>
      </c>
      <c r="N5" s="8">
        <f>Autoevaluación!T129/SUM(Autoevaluación!T128:T131)</f>
        <v>0</v>
      </c>
      <c r="O5" s="8">
        <f>Autoevaluación!T130/SUM(Autoevaluación!T128:T131)</f>
        <v>1</v>
      </c>
      <c r="P5" s="8">
        <f>Autoevaluación!T131/SUM(Autoevaluación!T128:T131)</f>
        <v>0</v>
      </c>
      <c r="Q5" s="99"/>
      <c r="R5" s="8">
        <f>Autoevaluación!U128/SUM(Autoevaluación!U128:U131)</f>
        <v>0</v>
      </c>
      <c r="S5" s="8">
        <f>Autoevaluación!U129/SUM(Autoevaluación!U128:U131)</f>
        <v>0</v>
      </c>
      <c r="T5" s="8">
        <f>Autoevaluación!U129/SUM(Autoevaluación!U128:U131)</f>
        <v>0</v>
      </c>
      <c r="U5" s="8">
        <f>Autoevaluación!U131/SUM(Autoevaluación!U128:U131)</f>
        <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5" t="s">
        <v>15</v>
      </c>
      <c r="C6" s="79" t="e">
        <f>Autoevaluación!R134/SUM(Autoevaluación!R134:R137)</f>
        <v>#VALUE!</v>
      </c>
      <c r="D6" s="8" t="e">
        <f>Autoevaluación!R135/SUM(Autoevaluación!R134:R137)</f>
        <v>#VALUE!</v>
      </c>
      <c r="E6" s="8" t="e">
        <f>Autoevaluación!R136/SUM(Autoevaluación!R134:R137)</f>
        <v>#VALUE!</v>
      </c>
      <c r="F6" s="8" t="e">
        <f>Autoevaluación!R137/SUM(Autoevaluación!R134:R137)</f>
        <v>#DIV/0!</v>
      </c>
      <c r="G6" s="279"/>
      <c r="H6" s="8">
        <f>Autoevaluación!S134/SUM(Autoevaluación!S134:S137)</f>
        <v>0</v>
      </c>
      <c r="I6" s="8">
        <f>Autoevaluación!S135/SUM(Autoevaluación!S134:S137)</f>
        <v>0</v>
      </c>
      <c r="J6" s="8">
        <f>Autoevaluación!S136/SUM(Autoevaluación!S134:S137)</f>
        <v>1</v>
      </c>
      <c r="K6" s="8">
        <f>Autoevaluación!S137/SUM(Autoevaluación!S134:S137)</f>
        <v>0</v>
      </c>
      <c r="L6" s="277"/>
      <c r="M6" s="8">
        <f>Autoevaluación!T134/SUM(Autoevaluación!T134:T137)</f>
        <v>0</v>
      </c>
      <c r="N6" s="8">
        <f>Autoevaluación!T135/SUM(Autoevaluación!T134:T137)</f>
        <v>0</v>
      </c>
      <c r="O6" s="8">
        <f>Autoevaluación!T136/SUM(Autoevaluación!T134:T137)</f>
        <v>1</v>
      </c>
      <c r="P6" s="8">
        <f>Autoevaluación!T137/SUM(Autoevaluación!T134:T137)</f>
        <v>0</v>
      </c>
      <c r="Q6" s="99"/>
      <c r="R6" s="8">
        <f>Autoevaluación!U134/SUM(Autoevaluación!U134:U137)</f>
        <v>0</v>
      </c>
      <c r="S6" s="8">
        <f>Autoevaluación!U135/SUM(Autoevaluación!U134:U137)</f>
        <v>0</v>
      </c>
      <c r="T6" s="8">
        <f>Autoevaluación!U136/SUM(Autoevaluación!U134:U137)</f>
        <v>1</v>
      </c>
      <c r="U6" s="8">
        <f>Autoevaluación!U137/SUM(Autoevaluación!U134:U137)</f>
        <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4" t="s">
        <v>19</v>
      </c>
      <c r="C7" s="79" t="e">
        <f>Autoevaluación!R139/SUM(Autoevaluación!R139:R142)</f>
        <v>#VALUE!</v>
      </c>
      <c r="D7" s="8" t="e">
        <f>Autoevaluación!R140/SUM(Autoevaluación!R139:R142)</f>
        <v>#VALUE!</v>
      </c>
      <c r="E7" s="8" t="e">
        <f>Autoevaluación!R141/SUM(Autoevaluación!R139:R142)</f>
        <v>#VALUE!</v>
      </c>
      <c r="F7" s="8" t="e">
        <f>Autoevaluación!R142/SUM(Autoevaluación!R139:R142)</f>
        <v>#DIV/0!</v>
      </c>
      <c r="G7" s="279"/>
      <c r="H7" s="8">
        <f>Autoevaluación!S139/SUM(Autoevaluación!S139:S142)</f>
        <v>0.33333333333333331</v>
      </c>
      <c r="I7" s="8">
        <f>Autoevaluación!S140/SUM(Autoevaluación!S139:S142)</f>
        <v>0.66666666666666663</v>
      </c>
      <c r="J7" s="8">
        <f>Autoevaluación!S141/SUM(Autoevaluación!S139:S142)</f>
        <v>0</v>
      </c>
      <c r="K7" s="8">
        <f>Autoevaluación!S142/SUM(Autoevaluación!S139:S142)</f>
        <v>0</v>
      </c>
      <c r="L7" s="277"/>
      <c r="M7" s="8">
        <f>Autoevaluación!T139/SUM(Autoevaluación!T139:T142)</f>
        <v>0.33333333333333331</v>
      </c>
      <c r="N7" s="8">
        <f>Autoevaluación!T140/SUM(Autoevaluación!T139:T142)</f>
        <v>0.66666666666666663</v>
      </c>
      <c r="O7" s="8">
        <f>Autoevaluación!T141/SUM(Autoevaluación!T139:T142)</f>
        <v>0</v>
      </c>
      <c r="P7" s="8">
        <f>Autoevaluación!T142/SUM(Autoevaluación!T139:T142)</f>
        <v>0</v>
      </c>
      <c r="Q7" s="99"/>
      <c r="R7" s="8">
        <f>Autoevaluación!U139/SUM(Autoevaluación!U139:U142)</f>
        <v>0.33333333333333331</v>
      </c>
      <c r="S7" s="8">
        <f>Autoevaluación!U140/SUM(Autoevaluación!U139:U142)</f>
        <v>0.66666666666666663</v>
      </c>
      <c r="T7" s="8">
        <f>Autoevaluación!U141/SUM(Autoevaluación!U139:U142)</f>
        <v>0</v>
      </c>
      <c r="U7" s="8">
        <f>Autoevaluación!U142/SUM(Autoevaluación!U139:U142)</f>
        <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2"/>
      <c r="C8" s="8"/>
      <c r="D8" s="8"/>
      <c r="E8" s="8"/>
      <c r="F8" s="8"/>
      <c r="G8" s="279"/>
      <c r="H8" s="8"/>
      <c r="I8" s="8"/>
      <c r="J8" s="8"/>
      <c r="K8" s="8"/>
      <c r="L8" s="277"/>
      <c r="M8" s="8"/>
      <c r="N8" s="8"/>
      <c r="O8" s="8"/>
      <c r="P8" s="8"/>
      <c r="Q8" s="99"/>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279"/>
      <c r="H9" s="8"/>
      <c r="I9" s="8"/>
      <c r="J9" s="8"/>
      <c r="K9" s="8"/>
      <c r="L9" s="277"/>
      <c r="M9" s="8"/>
      <c r="N9" s="8"/>
      <c r="O9" s="8"/>
      <c r="P9" s="8"/>
      <c r="Q9" s="99"/>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t="e">
        <f>AVERAGE(C4:C9)</f>
        <v>#VALUE!</v>
      </c>
      <c r="D10" s="13" t="e">
        <f>AVERAGE(D4:D9)</f>
        <v>#VALUE!</v>
      </c>
      <c r="E10" s="13" t="e">
        <f>AVERAGE(E4:E9)</f>
        <v>#VALUE!</v>
      </c>
      <c r="F10" s="13" t="e">
        <f>AVERAGE(F4:F9)</f>
        <v>#VALUE!</v>
      </c>
      <c r="G10" s="10"/>
      <c r="H10" s="13">
        <f>AVERAGE(H4:H9)</f>
        <v>8.3333333333333329E-2</v>
      </c>
      <c r="I10" s="13">
        <f>AVERAGE(I4:I9)</f>
        <v>0.35416666666666663</v>
      </c>
      <c r="J10" s="13">
        <f>AVERAGE(J4:J9)</f>
        <v>0.5625</v>
      </c>
      <c r="K10" s="13">
        <f>AVERAGE(K4:K9)</f>
        <v>0</v>
      </c>
      <c r="L10" s="10"/>
      <c r="M10" s="13">
        <f>AVERAGE(M4:M9)</f>
        <v>8.3333333333333329E-2</v>
      </c>
      <c r="N10" s="13">
        <f>AVERAGE(N4:N9)</f>
        <v>0.22916666666666666</v>
      </c>
      <c r="O10" s="13">
        <f>AVERAGE(O4:O9)</f>
        <v>0.6875</v>
      </c>
      <c r="P10" s="13">
        <f>AVERAGE(P4:P9)</f>
        <v>0</v>
      </c>
      <c r="Q10" s="100"/>
      <c r="R10" s="13">
        <f>AVERAGE(R4:R9)</f>
        <v>8.3333333333333329E-2</v>
      </c>
      <c r="S10" s="13">
        <f>AVERAGE(S4:S9)</f>
        <v>0.22916666666666666</v>
      </c>
      <c r="T10" s="13">
        <f>AVERAGE(T4:T9)</f>
        <v>0.4375</v>
      </c>
      <c r="U10" s="13">
        <f>AVERAGE(U4:U9)</f>
        <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273" t="s">
        <v>176</v>
      </c>
      <c r="C12" s="273"/>
      <c r="D12" s="273"/>
      <c r="E12" s="273"/>
      <c r="F12" s="273"/>
      <c r="G12" s="273"/>
      <c r="H12" s="273"/>
      <c r="I12" s="273"/>
      <c r="J12" s="273"/>
      <c r="K12" s="273"/>
      <c r="L12" s="273"/>
      <c r="M12" s="273"/>
      <c r="N12" s="273"/>
      <c r="O12" s="273"/>
      <c r="P12" s="273"/>
      <c r="Q12" s="273"/>
      <c r="R12" s="273"/>
      <c r="S12" s="273"/>
      <c r="T12" s="273"/>
      <c r="U12" s="273"/>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286" t="s">
        <v>28</v>
      </c>
      <c r="C13" s="286"/>
      <c r="D13" s="286"/>
      <c r="E13" s="286"/>
      <c r="F13" s="286"/>
      <c r="G13" s="286"/>
      <c r="H13" s="286"/>
      <c r="I13" s="286"/>
      <c r="J13" s="286"/>
      <c r="K13" s="286"/>
      <c r="L13" s="286"/>
      <c r="M13" s="286"/>
      <c r="N13" s="286"/>
      <c r="O13" s="286"/>
      <c r="P13" s="286"/>
      <c r="Q13" s="286"/>
      <c r="R13" s="286"/>
      <c r="S13" s="286"/>
      <c r="T13" s="286"/>
      <c r="U13" s="286"/>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54"/>
      <c r="C14" s="254"/>
      <c r="D14" s="254"/>
      <c r="E14" s="254"/>
      <c r="F14" s="254"/>
      <c r="G14" s="254"/>
      <c r="H14" s="254"/>
      <c r="I14" s="254"/>
      <c r="J14" s="254"/>
      <c r="K14" s="254"/>
      <c r="L14" s="254"/>
      <c r="M14" s="254"/>
      <c r="N14" s="254"/>
      <c r="O14" s="254"/>
      <c r="P14" s="254"/>
      <c r="Q14" s="254"/>
      <c r="R14" s="254"/>
      <c r="S14" s="254"/>
      <c r="T14" s="254"/>
      <c r="U14" s="25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54"/>
      <c r="C15" s="254"/>
      <c r="D15" s="254"/>
      <c r="E15" s="254"/>
      <c r="F15" s="254"/>
      <c r="G15" s="254"/>
      <c r="H15" s="254"/>
      <c r="I15" s="254"/>
      <c r="J15" s="254"/>
      <c r="K15" s="254"/>
      <c r="L15" s="254"/>
      <c r="M15" s="254"/>
      <c r="N15" s="254"/>
      <c r="O15" s="254"/>
      <c r="P15" s="254"/>
      <c r="Q15" s="254"/>
      <c r="R15" s="254"/>
      <c r="S15" s="254"/>
      <c r="T15" s="254"/>
      <c r="U15" s="25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282" t="s">
        <v>123</v>
      </c>
      <c r="C16" s="282"/>
      <c r="D16" s="282"/>
      <c r="E16" s="282"/>
      <c r="F16" s="282"/>
      <c r="G16" s="282"/>
      <c r="H16" s="282"/>
      <c r="I16" s="282"/>
      <c r="J16" s="282"/>
      <c r="K16" s="282"/>
      <c r="L16" s="282"/>
      <c r="M16" s="282"/>
      <c r="N16" s="282"/>
      <c r="O16" s="282"/>
      <c r="P16" s="282"/>
      <c r="Q16" s="282"/>
      <c r="R16" s="282"/>
      <c r="S16" s="282"/>
      <c r="T16" s="282"/>
      <c r="U16" s="282"/>
    </row>
    <row r="17" spans="2:21" ht="60" customHeight="1" x14ac:dyDescent="0.2">
      <c r="B17" s="254"/>
      <c r="C17" s="254"/>
      <c r="D17" s="254"/>
      <c r="E17" s="254"/>
      <c r="F17" s="254"/>
      <c r="G17" s="254"/>
      <c r="H17" s="254"/>
      <c r="I17" s="254"/>
      <c r="J17" s="254"/>
      <c r="K17" s="254"/>
      <c r="L17" s="254"/>
      <c r="M17" s="254"/>
      <c r="N17" s="254"/>
      <c r="O17" s="254"/>
      <c r="P17" s="254"/>
      <c r="Q17" s="254"/>
      <c r="R17" s="254"/>
      <c r="S17" s="254"/>
      <c r="T17" s="254"/>
      <c r="U17" s="254"/>
    </row>
    <row r="18" spans="2:21" ht="60" customHeight="1" x14ac:dyDescent="0.2">
      <c r="B18" s="254"/>
      <c r="C18" s="254"/>
      <c r="D18" s="254"/>
      <c r="E18" s="254"/>
      <c r="F18" s="254"/>
      <c r="G18" s="254"/>
      <c r="H18" s="254"/>
      <c r="I18" s="254"/>
      <c r="J18" s="254"/>
      <c r="K18" s="254"/>
      <c r="L18" s="254"/>
      <c r="M18" s="254"/>
      <c r="N18" s="254"/>
      <c r="O18" s="254"/>
      <c r="P18" s="254"/>
      <c r="Q18" s="254"/>
      <c r="R18" s="254"/>
      <c r="S18" s="254"/>
      <c r="T18" s="254"/>
      <c r="U18" s="254"/>
    </row>
    <row r="19" spans="2:21" ht="60" customHeight="1" x14ac:dyDescent="0.2">
      <c r="B19" s="254"/>
      <c r="C19" s="254"/>
      <c r="D19" s="254"/>
      <c r="E19" s="254"/>
      <c r="F19" s="254"/>
      <c r="G19" s="254"/>
      <c r="H19" s="254"/>
      <c r="I19" s="254"/>
      <c r="J19" s="254"/>
      <c r="K19" s="254"/>
      <c r="L19" s="254"/>
      <c r="M19" s="254"/>
      <c r="N19" s="254"/>
      <c r="O19" s="254"/>
      <c r="P19" s="254"/>
      <c r="Q19" s="254"/>
      <c r="R19" s="254"/>
      <c r="S19" s="254"/>
      <c r="T19" s="254"/>
      <c r="U19" s="25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268" t="s">
        <v>177</v>
      </c>
      <c r="C21" s="268"/>
      <c r="D21" s="268"/>
      <c r="E21" s="268"/>
      <c r="F21" s="268"/>
      <c r="G21" s="268"/>
      <c r="H21" s="268"/>
      <c r="I21" s="268"/>
      <c r="J21" s="268"/>
      <c r="K21" s="268"/>
      <c r="L21" s="268"/>
      <c r="M21" s="268"/>
      <c r="N21" s="268"/>
      <c r="O21" s="268"/>
      <c r="P21" s="268"/>
      <c r="Q21" s="268"/>
      <c r="R21" s="268"/>
      <c r="S21" s="268"/>
      <c r="T21" s="268"/>
      <c r="U21" s="268"/>
    </row>
    <row r="22" spans="2:21" ht="24.95" customHeight="1" x14ac:dyDescent="0.2">
      <c r="B22" s="269" t="s">
        <v>28</v>
      </c>
      <c r="C22" s="269"/>
      <c r="D22" s="269"/>
      <c r="E22" s="269"/>
      <c r="F22" s="269"/>
      <c r="G22" s="269"/>
      <c r="H22" s="269"/>
      <c r="I22" s="269"/>
      <c r="J22" s="269"/>
      <c r="K22" s="269"/>
      <c r="L22" s="269"/>
      <c r="M22" s="269"/>
      <c r="N22" s="269"/>
      <c r="O22" s="269"/>
      <c r="P22" s="269"/>
      <c r="Q22" s="269"/>
      <c r="R22" s="269"/>
      <c r="S22" s="269"/>
      <c r="T22" s="269"/>
      <c r="U22" s="269"/>
    </row>
    <row r="23" spans="2:21" ht="60" customHeight="1" x14ac:dyDescent="0.2">
      <c r="B23" s="254"/>
      <c r="C23" s="254"/>
      <c r="D23" s="254"/>
      <c r="E23" s="254"/>
      <c r="F23" s="254"/>
      <c r="G23" s="254"/>
      <c r="H23" s="254"/>
      <c r="I23" s="254"/>
      <c r="J23" s="254"/>
      <c r="K23" s="254"/>
      <c r="L23" s="254"/>
      <c r="M23" s="254"/>
      <c r="N23" s="254"/>
      <c r="O23" s="254"/>
      <c r="P23" s="254"/>
      <c r="Q23" s="254"/>
      <c r="R23" s="254"/>
      <c r="S23" s="254"/>
      <c r="T23" s="254"/>
      <c r="U23" s="254"/>
    </row>
    <row r="24" spans="2:21" ht="60" customHeight="1" x14ac:dyDescent="0.2">
      <c r="B24" s="254"/>
      <c r="C24" s="254"/>
      <c r="D24" s="254"/>
      <c r="E24" s="254"/>
      <c r="F24" s="254"/>
      <c r="G24" s="254"/>
      <c r="H24" s="254"/>
      <c r="I24" s="254"/>
      <c r="J24" s="254"/>
      <c r="K24" s="254"/>
      <c r="L24" s="254"/>
      <c r="M24" s="254"/>
      <c r="N24" s="254"/>
      <c r="O24" s="254"/>
      <c r="P24" s="254"/>
      <c r="Q24" s="254"/>
      <c r="R24" s="254"/>
      <c r="S24" s="254"/>
      <c r="T24" s="254"/>
      <c r="U24" s="254"/>
    </row>
    <row r="25" spans="2:21" s="15" customFormat="1" ht="24.95" customHeight="1" x14ac:dyDescent="0.25">
      <c r="B25" s="282" t="s">
        <v>123</v>
      </c>
      <c r="C25" s="282"/>
      <c r="D25" s="282"/>
      <c r="E25" s="282"/>
      <c r="F25" s="282"/>
      <c r="G25" s="282"/>
      <c r="H25" s="282"/>
      <c r="I25" s="282"/>
      <c r="J25" s="282"/>
      <c r="K25" s="282"/>
      <c r="L25" s="282"/>
      <c r="M25" s="282"/>
      <c r="N25" s="282"/>
      <c r="O25" s="282"/>
      <c r="P25" s="282"/>
      <c r="Q25" s="282"/>
      <c r="R25" s="282"/>
      <c r="S25" s="282"/>
      <c r="T25" s="282"/>
      <c r="U25" s="282"/>
    </row>
    <row r="26" spans="2:21" ht="60" customHeight="1" x14ac:dyDescent="0.2">
      <c r="B26" s="254"/>
      <c r="C26" s="254"/>
      <c r="D26" s="254"/>
      <c r="E26" s="254"/>
      <c r="F26" s="254"/>
      <c r="G26" s="254"/>
      <c r="H26" s="254"/>
      <c r="I26" s="254"/>
      <c r="J26" s="254"/>
      <c r="K26" s="254"/>
      <c r="L26" s="254"/>
      <c r="M26" s="254"/>
      <c r="N26" s="254"/>
      <c r="O26" s="254"/>
      <c r="P26" s="254"/>
      <c r="Q26" s="254"/>
      <c r="R26" s="254"/>
      <c r="S26" s="254"/>
      <c r="T26" s="254"/>
      <c r="U26" s="254"/>
    </row>
    <row r="27" spans="2:21" ht="60" customHeight="1" x14ac:dyDescent="0.2">
      <c r="B27" s="254"/>
      <c r="C27" s="254"/>
      <c r="D27" s="254"/>
      <c r="E27" s="254"/>
      <c r="F27" s="254"/>
      <c r="G27" s="254"/>
      <c r="H27" s="254"/>
      <c r="I27" s="254"/>
      <c r="J27" s="254"/>
      <c r="K27" s="254"/>
      <c r="L27" s="254"/>
      <c r="M27" s="254"/>
      <c r="N27" s="254"/>
      <c r="O27" s="254"/>
      <c r="P27" s="254"/>
      <c r="Q27" s="254"/>
      <c r="R27" s="254"/>
      <c r="S27" s="254"/>
      <c r="T27" s="254"/>
      <c r="U27" s="254"/>
    </row>
    <row r="28" spans="2:21" ht="60" customHeight="1" x14ac:dyDescent="0.2">
      <c r="B28" s="254"/>
      <c r="C28" s="254"/>
      <c r="D28" s="254"/>
      <c r="E28" s="254"/>
      <c r="F28" s="254"/>
      <c r="G28" s="254"/>
      <c r="H28" s="254"/>
      <c r="I28" s="254"/>
      <c r="J28" s="254"/>
      <c r="K28" s="254"/>
      <c r="L28" s="254"/>
      <c r="M28" s="254"/>
      <c r="N28" s="254"/>
      <c r="O28" s="254"/>
      <c r="P28" s="254"/>
      <c r="Q28" s="254"/>
      <c r="R28" s="254"/>
      <c r="S28" s="254"/>
      <c r="T28" s="254"/>
      <c r="U28" s="25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285" t="s">
        <v>177</v>
      </c>
      <c r="C30" s="285"/>
      <c r="D30" s="285"/>
      <c r="E30" s="285"/>
      <c r="F30" s="285"/>
      <c r="G30" s="285"/>
      <c r="H30" s="285"/>
      <c r="I30" s="285"/>
      <c r="J30" s="285"/>
      <c r="K30" s="285"/>
      <c r="L30" s="285"/>
      <c r="M30" s="285"/>
      <c r="N30" s="285"/>
      <c r="O30" s="285"/>
      <c r="P30" s="285"/>
      <c r="Q30" s="285"/>
      <c r="R30" s="285"/>
      <c r="S30" s="285"/>
      <c r="T30" s="285"/>
      <c r="U30" s="285"/>
    </row>
    <row r="31" spans="2:21" ht="24.95" customHeight="1" x14ac:dyDescent="0.2">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2">
      <c r="B32" s="254"/>
      <c r="C32" s="254"/>
      <c r="D32" s="254"/>
      <c r="E32" s="254"/>
      <c r="F32" s="254"/>
      <c r="G32" s="254"/>
      <c r="H32" s="254"/>
      <c r="I32" s="254"/>
      <c r="J32" s="254"/>
      <c r="K32" s="254"/>
      <c r="L32" s="254"/>
      <c r="M32" s="254"/>
      <c r="N32" s="254"/>
      <c r="O32" s="254"/>
      <c r="P32" s="254"/>
      <c r="Q32" s="254"/>
      <c r="R32" s="254"/>
      <c r="S32" s="254"/>
      <c r="T32" s="254"/>
      <c r="U32" s="254"/>
    </row>
    <row r="33" spans="2:21" ht="60" customHeight="1" x14ac:dyDescent="0.2">
      <c r="B33" s="254"/>
      <c r="C33" s="254"/>
      <c r="D33" s="254"/>
      <c r="E33" s="254"/>
      <c r="F33" s="254"/>
      <c r="G33" s="254"/>
      <c r="H33" s="254"/>
      <c r="I33" s="254"/>
      <c r="J33" s="254"/>
      <c r="K33" s="254"/>
      <c r="L33" s="254"/>
      <c r="M33" s="254"/>
      <c r="N33" s="254"/>
      <c r="O33" s="254"/>
      <c r="P33" s="254"/>
      <c r="Q33" s="254"/>
      <c r="R33" s="254"/>
      <c r="S33" s="254"/>
      <c r="T33" s="254"/>
      <c r="U33" s="254"/>
    </row>
    <row r="34" spans="2:21" s="15" customFormat="1" ht="24.95" customHeight="1" x14ac:dyDescent="0.25">
      <c r="B34" s="282" t="s">
        <v>123</v>
      </c>
      <c r="C34" s="282"/>
      <c r="D34" s="282"/>
      <c r="E34" s="282"/>
      <c r="F34" s="282"/>
      <c r="G34" s="282"/>
      <c r="H34" s="282"/>
      <c r="I34" s="282"/>
      <c r="J34" s="282"/>
      <c r="K34" s="282"/>
      <c r="L34" s="282"/>
      <c r="M34" s="282"/>
      <c r="N34" s="282"/>
      <c r="O34" s="282"/>
      <c r="P34" s="282"/>
      <c r="Q34" s="282"/>
      <c r="R34" s="282"/>
      <c r="S34" s="282"/>
      <c r="T34" s="282"/>
      <c r="U34" s="282"/>
    </row>
    <row r="35" spans="2:21" ht="60" customHeight="1" x14ac:dyDescent="0.2">
      <c r="B35" s="254"/>
      <c r="C35" s="254"/>
      <c r="D35" s="254"/>
      <c r="E35" s="254"/>
      <c r="F35" s="254"/>
      <c r="G35" s="254"/>
      <c r="H35" s="254"/>
      <c r="I35" s="254"/>
      <c r="J35" s="254"/>
      <c r="K35" s="254"/>
      <c r="L35" s="254"/>
      <c r="M35" s="254"/>
      <c r="N35" s="254"/>
      <c r="O35" s="254"/>
      <c r="P35" s="254"/>
      <c r="Q35" s="254"/>
      <c r="R35" s="254"/>
      <c r="S35" s="254"/>
      <c r="T35" s="254"/>
      <c r="U35" s="254"/>
    </row>
    <row r="36" spans="2:21" ht="60" customHeight="1" x14ac:dyDescent="0.2">
      <c r="B36" s="254"/>
      <c r="C36" s="254"/>
      <c r="D36" s="254"/>
      <c r="E36" s="254"/>
      <c r="F36" s="254"/>
      <c r="G36" s="254"/>
      <c r="H36" s="254"/>
      <c r="I36" s="254"/>
      <c r="J36" s="254"/>
      <c r="K36" s="254"/>
      <c r="L36" s="254"/>
      <c r="M36" s="254"/>
      <c r="N36" s="254"/>
      <c r="O36" s="254"/>
      <c r="P36" s="254"/>
      <c r="Q36" s="254"/>
      <c r="R36" s="254"/>
      <c r="S36" s="254"/>
      <c r="T36" s="254"/>
      <c r="U36" s="254"/>
    </row>
    <row r="37" spans="2:21" ht="60" customHeight="1" x14ac:dyDescent="0.2">
      <c r="B37" s="254"/>
      <c r="C37" s="254"/>
      <c r="D37" s="254"/>
      <c r="E37" s="254"/>
      <c r="F37" s="254"/>
      <c r="G37" s="254"/>
      <c r="H37" s="254"/>
      <c r="I37" s="254"/>
      <c r="J37" s="254"/>
      <c r="K37" s="254"/>
      <c r="L37" s="254"/>
      <c r="M37" s="254"/>
      <c r="N37" s="254"/>
      <c r="O37" s="254"/>
      <c r="P37" s="254"/>
      <c r="Q37" s="254"/>
      <c r="R37" s="254"/>
      <c r="S37" s="254"/>
      <c r="T37" s="254"/>
      <c r="U37" s="254"/>
    </row>
    <row r="40" spans="2:21" x14ac:dyDescent="0.2">
      <c r="B40" s="280" t="s">
        <v>177</v>
      </c>
      <c r="C40" s="280"/>
      <c r="D40" s="280"/>
      <c r="E40" s="280"/>
      <c r="F40" s="280"/>
      <c r="G40" s="280"/>
      <c r="H40" s="280"/>
      <c r="I40" s="280"/>
      <c r="J40" s="280"/>
      <c r="K40" s="280"/>
      <c r="L40" s="280"/>
      <c r="M40" s="280"/>
      <c r="N40" s="280"/>
      <c r="O40" s="280"/>
      <c r="P40" s="280"/>
      <c r="Q40" s="280"/>
      <c r="R40" s="280"/>
      <c r="S40" s="280"/>
      <c r="T40" s="280"/>
      <c r="U40" s="280"/>
    </row>
    <row r="41" spans="2:21" ht="19.5" x14ac:dyDescent="0.2">
      <c r="B41" s="283" t="s">
        <v>28</v>
      </c>
      <c r="C41" s="284"/>
      <c r="D41" s="284"/>
      <c r="E41" s="284"/>
      <c r="F41" s="284"/>
      <c r="G41" s="284"/>
      <c r="H41" s="284"/>
      <c r="I41" s="284"/>
      <c r="J41" s="284"/>
      <c r="K41" s="284"/>
      <c r="L41" s="284"/>
      <c r="M41" s="284"/>
      <c r="N41" s="284"/>
      <c r="O41" s="284"/>
      <c r="P41" s="284"/>
      <c r="Q41" s="284"/>
      <c r="R41" s="284"/>
      <c r="S41" s="284"/>
      <c r="T41" s="284"/>
      <c r="U41" s="284"/>
    </row>
    <row r="42" spans="2:21" ht="62.25" customHeight="1" x14ac:dyDescent="0.2">
      <c r="B42" s="254"/>
      <c r="C42" s="254"/>
      <c r="D42" s="254"/>
      <c r="E42" s="254"/>
      <c r="F42" s="254"/>
      <c r="G42" s="254"/>
      <c r="H42" s="254"/>
      <c r="I42" s="254"/>
      <c r="J42" s="254"/>
      <c r="K42" s="254"/>
      <c r="L42" s="254"/>
      <c r="M42" s="254"/>
      <c r="N42" s="254"/>
      <c r="O42" s="254"/>
      <c r="P42" s="254"/>
      <c r="Q42" s="254"/>
      <c r="R42" s="254"/>
      <c r="S42" s="254"/>
      <c r="T42" s="254"/>
      <c r="U42" s="254"/>
    </row>
    <row r="43" spans="2:21" ht="64.5" customHeight="1" x14ac:dyDescent="0.2">
      <c r="B43" s="254"/>
      <c r="C43" s="254"/>
      <c r="D43" s="254"/>
      <c r="E43" s="254"/>
      <c r="F43" s="254"/>
      <c r="G43" s="254"/>
      <c r="H43" s="254"/>
      <c r="I43" s="254"/>
      <c r="J43" s="254"/>
      <c r="K43" s="254"/>
      <c r="L43" s="254"/>
      <c r="M43" s="254"/>
      <c r="N43" s="254"/>
      <c r="O43" s="254"/>
      <c r="P43" s="254"/>
      <c r="Q43" s="254"/>
      <c r="R43" s="254"/>
      <c r="S43" s="254"/>
      <c r="T43" s="254"/>
      <c r="U43" s="254"/>
    </row>
    <row r="44" spans="2:21" ht="19.5" x14ac:dyDescent="0.2">
      <c r="B44" s="282" t="s">
        <v>123</v>
      </c>
      <c r="C44" s="282"/>
      <c r="D44" s="282"/>
      <c r="E44" s="282"/>
      <c r="F44" s="282"/>
      <c r="G44" s="282"/>
      <c r="H44" s="282"/>
      <c r="I44" s="282"/>
      <c r="J44" s="282"/>
      <c r="K44" s="282"/>
      <c r="L44" s="282"/>
      <c r="M44" s="282"/>
      <c r="N44" s="282"/>
      <c r="O44" s="282"/>
      <c r="P44" s="282"/>
      <c r="Q44" s="282"/>
      <c r="R44" s="282"/>
      <c r="S44" s="282"/>
      <c r="T44" s="282"/>
      <c r="U44" s="282"/>
    </row>
    <row r="45" spans="2:21" ht="54.75" customHeight="1" x14ac:dyDescent="0.2">
      <c r="B45" s="254"/>
      <c r="C45" s="254"/>
      <c r="D45" s="254"/>
      <c r="E45" s="254"/>
      <c r="F45" s="254"/>
      <c r="G45" s="254"/>
      <c r="H45" s="254"/>
      <c r="I45" s="254"/>
      <c r="J45" s="254"/>
      <c r="K45" s="254"/>
      <c r="L45" s="254"/>
      <c r="M45" s="254"/>
      <c r="N45" s="254"/>
      <c r="O45" s="254"/>
      <c r="P45" s="254"/>
      <c r="Q45" s="254"/>
      <c r="R45" s="254"/>
      <c r="S45" s="254"/>
      <c r="T45" s="254"/>
      <c r="U45" s="254"/>
    </row>
    <row r="46" spans="2:21" ht="61.5" customHeight="1" x14ac:dyDescent="0.2">
      <c r="B46" s="254"/>
      <c r="C46" s="254"/>
      <c r="D46" s="254"/>
      <c r="E46" s="254"/>
      <c r="F46" s="254"/>
      <c r="G46" s="254"/>
      <c r="H46" s="254"/>
      <c r="I46" s="254"/>
      <c r="J46" s="254"/>
      <c r="K46" s="254"/>
      <c r="L46" s="254"/>
      <c r="M46" s="254"/>
      <c r="N46" s="254"/>
      <c r="O46" s="254"/>
      <c r="P46" s="254"/>
      <c r="Q46" s="254"/>
      <c r="R46" s="254"/>
      <c r="S46" s="254"/>
      <c r="T46" s="254"/>
      <c r="U46" s="254"/>
    </row>
    <row r="47" spans="2:21" ht="64.5" customHeight="1" x14ac:dyDescent="0.2">
      <c r="B47" s="254"/>
      <c r="C47" s="254"/>
      <c r="D47" s="254"/>
      <c r="E47" s="254"/>
      <c r="F47" s="254"/>
      <c r="G47" s="254"/>
      <c r="H47" s="254"/>
      <c r="I47" s="254"/>
      <c r="J47" s="254"/>
      <c r="K47" s="254"/>
      <c r="L47" s="254"/>
      <c r="M47" s="254"/>
      <c r="N47" s="254"/>
      <c r="O47" s="254"/>
      <c r="P47" s="254"/>
      <c r="Q47" s="254"/>
      <c r="R47" s="254"/>
      <c r="S47" s="254"/>
      <c r="T47" s="254"/>
      <c r="U47" s="25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BF9F60C5-D139-4806-AD4B-A8464FD2FB7F}"/>
    <hyperlink ref="B65496" r:id="rId2" xr:uid="{486ADA9A-E631-41FB-9412-5585CD5F27F4}"/>
    <hyperlink ref="B7" location="Autoevaluación!A138" tooltip="Ir a autoevaluación" display="Prevención de riesgos" xr:uid="{566CACB6-2886-4BCE-B791-2C6B2EEB4374}"/>
    <hyperlink ref="B6" location="Autoevaluación!A133" tooltip="Ir a autoevaluación" display="Participación y convivencia" xr:uid="{645D6DE5-4741-4DF8-B013-0767A8BE6638}"/>
    <hyperlink ref="B5" location="Autoevaluación!A127" tooltip="Ir a autoevaluación" display="Proyección a la comunidad" xr:uid="{894D1862-2B0B-431E-8C4C-6A826EB3B937}"/>
    <hyperlink ref="B4" location="Autoevaluación!A121" tooltip="Ir a autoevaluación" display="Accesibilidad" xr:uid="{C6791B41-91C8-4223-A3D6-A91892AFF475}"/>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Estudiante</cp:lastModifiedBy>
  <cp:lastPrinted>2011-10-07T14:16:27Z</cp:lastPrinted>
  <dcterms:created xsi:type="dcterms:W3CDTF">2010-02-23T19:10:51Z</dcterms:created>
  <dcterms:modified xsi:type="dcterms:W3CDTF">2025-01-07T17:44:52Z</dcterms:modified>
</cp:coreProperties>
</file>