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OS CEDROS 2024\DOCUMENTOS DEL CER LOS CEDROS\2024\CARPETA 1 GESTIÓN DE LA EVALUACIÓN\"/>
    </mc:Choice>
  </mc:AlternateContent>
  <xr:revisionPtr revIDLastSave="0" documentId="13_ncr:1_{3854775C-DAF8-44B8-BB36-993427DB21FE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Institución" sheetId="1" r:id="rId1"/>
    <sheet name="Autoevaluación" sheetId="2" r:id="rId2"/>
    <sheet name="Directiva" sheetId="3" r:id="rId3"/>
    <sheet name="Academica" sheetId="4" r:id="rId4"/>
    <sheet name="Admon" sheetId="5" r:id="rId5"/>
    <sheet name="Comunidad" sheetId="6" r:id="rId6"/>
  </sheets>
  <calcPr calcId="179021"/>
</workbook>
</file>

<file path=xl/calcChain.xml><?xml version="1.0" encoding="utf-8"?>
<calcChain xmlns="http://schemas.openxmlformats.org/spreadsheetml/2006/main">
  <c r="T142" i="2" l="1"/>
  <c r="P7" i="6" s="1"/>
  <c r="S142" i="2"/>
  <c r="K7" i="6" s="1"/>
  <c r="R142" i="2"/>
  <c r="F7" i="6" s="1"/>
  <c r="U141" i="2"/>
  <c r="T7" i="6" s="1"/>
  <c r="T141" i="2"/>
  <c r="O7" i="6" s="1"/>
  <c r="S141" i="2"/>
  <c r="J7" i="6" s="1"/>
  <c r="R141" i="2"/>
  <c r="E7" i="6" s="1"/>
  <c r="U140" i="2"/>
  <c r="S7" i="6" s="1"/>
  <c r="T140" i="2"/>
  <c r="N7" i="6" s="1"/>
  <c r="S140" i="2"/>
  <c r="I7" i="6" s="1"/>
  <c r="R140" i="2"/>
  <c r="D7" i="6" s="1"/>
  <c r="U139" i="2"/>
  <c r="U7" i="6" s="1"/>
  <c r="T139" i="2"/>
  <c r="M7" i="6" s="1"/>
  <c r="S139" i="2"/>
  <c r="H7" i="6" s="1"/>
  <c r="R139" i="2"/>
  <c r="C7" i="6" s="1"/>
  <c r="T137" i="2"/>
  <c r="P6" i="6" s="1"/>
  <c r="S137" i="2"/>
  <c r="K6" i="6" s="1"/>
  <c r="R137" i="2"/>
  <c r="F6" i="6" s="1"/>
  <c r="U136" i="2"/>
  <c r="T6" i="6" s="1"/>
  <c r="T136" i="2"/>
  <c r="O6" i="6" s="1"/>
  <c r="S136" i="2"/>
  <c r="J6" i="6" s="1"/>
  <c r="R136" i="2"/>
  <c r="E6" i="6" s="1"/>
  <c r="U135" i="2"/>
  <c r="S6" i="6" s="1"/>
  <c r="T135" i="2"/>
  <c r="N6" i="6" s="1"/>
  <c r="S135" i="2"/>
  <c r="I6" i="6" s="1"/>
  <c r="R135" i="2"/>
  <c r="D6" i="6" s="1"/>
  <c r="U134" i="2"/>
  <c r="U6" i="6" s="1"/>
  <c r="T134" i="2"/>
  <c r="M6" i="6" s="1"/>
  <c r="S134" i="2"/>
  <c r="H6" i="6" s="1"/>
  <c r="R134" i="2"/>
  <c r="C6" i="6" s="1"/>
  <c r="U131" i="2"/>
  <c r="U5" i="6" s="1"/>
  <c r="T131" i="2"/>
  <c r="P5" i="6" s="1"/>
  <c r="S131" i="2"/>
  <c r="K5" i="6" s="1"/>
  <c r="R131" i="2"/>
  <c r="F5" i="6" s="1"/>
  <c r="U130" i="2"/>
  <c r="T130" i="2"/>
  <c r="O5" i="6" s="1"/>
  <c r="S130" i="2"/>
  <c r="J5" i="6" s="1"/>
  <c r="R130" i="2"/>
  <c r="E5" i="6" s="1"/>
  <c r="U129" i="2"/>
  <c r="T5" i="6" s="1"/>
  <c r="T129" i="2"/>
  <c r="N5" i="6" s="1"/>
  <c r="S129" i="2"/>
  <c r="I5" i="6" s="1"/>
  <c r="R129" i="2"/>
  <c r="D5" i="6" s="1"/>
  <c r="U128" i="2"/>
  <c r="R5" i="6" s="1"/>
  <c r="T128" i="2"/>
  <c r="M5" i="6" s="1"/>
  <c r="S128" i="2"/>
  <c r="H5" i="6" s="1"/>
  <c r="R128" i="2"/>
  <c r="C5" i="6" s="1"/>
  <c r="U125" i="2"/>
  <c r="U4" i="6" s="1"/>
  <c r="U10" i="6" s="1"/>
  <c r="T125" i="2"/>
  <c r="P4" i="6" s="1"/>
  <c r="P10" i="6" s="1"/>
  <c r="S125" i="2"/>
  <c r="K4" i="6" s="1"/>
  <c r="K10" i="6" s="1"/>
  <c r="R125" i="2"/>
  <c r="F4" i="6" s="1"/>
  <c r="U124" i="2"/>
  <c r="T4" i="6" s="1"/>
  <c r="T10" i="6" s="1"/>
  <c r="T124" i="2"/>
  <c r="O4" i="6" s="1"/>
  <c r="O10" i="6" s="1"/>
  <c r="S124" i="2"/>
  <c r="J4" i="6" s="1"/>
  <c r="R124" i="2"/>
  <c r="E4" i="6" s="1"/>
  <c r="U123" i="2"/>
  <c r="S4" i="6" s="1"/>
  <c r="S10" i="6" s="1"/>
  <c r="T123" i="2"/>
  <c r="N4" i="6" s="1"/>
  <c r="N10" i="6" s="1"/>
  <c r="S123" i="2"/>
  <c r="I4" i="6" s="1"/>
  <c r="R123" i="2"/>
  <c r="D4" i="6" s="1"/>
  <c r="U122" i="2"/>
  <c r="R4" i="6" s="1"/>
  <c r="R10" i="6" s="1"/>
  <c r="T122" i="2"/>
  <c r="M4" i="6" s="1"/>
  <c r="M10" i="6" s="1"/>
  <c r="S122" i="2"/>
  <c r="H4" i="6" s="1"/>
  <c r="H10" i="6" s="1"/>
  <c r="R122" i="2"/>
  <c r="C4" i="6" s="1"/>
  <c r="U117" i="2"/>
  <c r="U8" i="5" s="1"/>
  <c r="T117" i="2"/>
  <c r="P8" i="5" s="1"/>
  <c r="S117" i="2"/>
  <c r="K8" i="5" s="1"/>
  <c r="R117" i="2"/>
  <c r="F8" i="5" s="1"/>
  <c r="U116" i="2"/>
  <c r="T8" i="5" s="1"/>
  <c r="T116" i="2"/>
  <c r="O8" i="5" s="1"/>
  <c r="S116" i="2"/>
  <c r="J8" i="5" s="1"/>
  <c r="R116" i="2"/>
  <c r="E8" i="5" s="1"/>
  <c r="U115" i="2"/>
  <c r="S8" i="5" s="1"/>
  <c r="T115" i="2"/>
  <c r="N8" i="5" s="1"/>
  <c r="S115" i="2"/>
  <c r="I8" i="5" s="1"/>
  <c r="R115" i="2"/>
  <c r="D8" i="5" s="1"/>
  <c r="U114" i="2"/>
  <c r="R8" i="5" s="1"/>
  <c r="T114" i="2"/>
  <c r="M8" i="5" s="1"/>
  <c r="S114" i="2"/>
  <c r="H8" i="5" s="1"/>
  <c r="R114" i="2"/>
  <c r="C8" i="5" s="1"/>
  <c r="U105" i="2"/>
  <c r="U7" i="5" s="1"/>
  <c r="T105" i="2"/>
  <c r="P7" i="5" s="1"/>
  <c r="S105" i="2"/>
  <c r="K7" i="5" s="1"/>
  <c r="R105" i="2"/>
  <c r="F7" i="5" s="1"/>
  <c r="U104" i="2"/>
  <c r="T7" i="5" s="1"/>
  <c r="T104" i="2"/>
  <c r="O7" i="5" s="1"/>
  <c r="S104" i="2"/>
  <c r="J7" i="5" s="1"/>
  <c r="R104" i="2"/>
  <c r="E7" i="5" s="1"/>
  <c r="U103" i="2"/>
  <c r="S7" i="5" s="1"/>
  <c r="T103" i="2"/>
  <c r="N7" i="5" s="1"/>
  <c r="S103" i="2"/>
  <c r="I7" i="5" s="1"/>
  <c r="R103" i="2"/>
  <c r="D7" i="5" s="1"/>
  <c r="U102" i="2"/>
  <c r="R7" i="5" s="1"/>
  <c r="T102" i="2"/>
  <c r="M7" i="5" s="1"/>
  <c r="S102" i="2"/>
  <c r="H7" i="5" s="1"/>
  <c r="R102" i="2"/>
  <c r="C7" i="5" s="1"/>
  <c r="U101" i="2"/>
  <c r="U6" i="5" s="1"/>
  <c r="T101" i="2"/>
  <c r="P6" i="5" s="1"/>
  <c r="S101" i="2"/>
  <c r="R101" i="2"/>
  <c r="F6" i="5" s="1"/>
  <c r="U100" i="2"/>
  <c r="T6" i="5" s="1"/>
  <c r="T100" i="2"/>
  <c r="O6" i="5" s="1"/>
  <c r="S100" i="2"/>
  <c r="J6" i="5" s="1"/>
  <c r="R100" i="2"/>
  <c r="E6" i="5" s="1"/>
  <c r="U99" i="2"/>
  <c r="S6" i="5" s="1"/>
  <c r="T99" i="2"/>
  <c r="N6" i="5" s="1"/>
  <c r="S99" i="2"/>
  <c r="I6" i="5" s="1"/>
  <c r="R99" i="2"/>
  <c r="D6" i="5" s="1"/>
  <c r="U98" i="2"/>
  <c r="R6" i="5" s="1"/>
  <c r="T98" i="2"/>
  <c r="M6" i="5" s="1"/>
  <c r="S98" i="2"/>
  <c r="H6" i="5" s="1"/>
  <c r="R98" i="2"/>
  <c r="C6" i="5" s="1"/>
  <c r="U92" i="2"/>
  <c r="U5" i="5" s="1"/>
  <c r="T92" i="2"/>
  <c r="P5" i="5" s="1"/>
  <c r="S92" i="2"/>
  <c r="K5" i="5" s="1"/>
  <c r="R92" i="2"/>
  <c r="F5" i="5" s="1"/>
  <c r="U91" i="2"/>
  <c r="T5" i="5" s="1"/>
  <c r="T91" i="2"/>
  <c r="O5" i="5" s="1"/>
  <c r="S91" i="2"/>
  <c r="J5" i="5" s="1"/>
  <c r="R91" i="2"/>
  <c r="E5" i="5" s="1"/>
  <c r="U90" i="2"/>
  <c r="S5" i="5" s="1"/>
  <c r="T90" i="2"/>
  <c r="N5" i="5" s="1"/>
  <c r="S90" i="2"/>
  <c r="I5" i="5" s="1"/>
  <c r="R90" i="2"/>
  <c r="D5" i="5" s="1"/>
  <c r="U89" i="2"/>
  <c r="R5" i="5" s="1"/>
  <c r="T89" i="2"/>
  <c r="M5" i="5" s="1"/>
  <c r="S89" i="2"/>
  <c r="H5" i="5" s="1"/>
  <c r="R89" i="2"/>
  <c r="C5" i="5" s="1"/>
  <c r="U87" i="2"/>
  <c r="U4" i="5" s="1"/>
  <c r="U10" i="5" s="1"/>
  <c r="T87" i="2"/>
  <c r="P4" i="5" s="1"/>
  <c r="P10" i="5" s="1"/>
  <c r="S87" i="2"/>
  <c r="K4" i="5" s="1"/>
  <c r="R87" i="2"/>
  <c r="F4" i="5" s="1"/>
  <c r="U86" i="2"/>
  <c r="T4" i="5" s="1"/>
  <c r="T10" i="5" s="1"/>
  <c r="T86" i="2"/>
  <c r="O4" i="5" s="1"/>
  <c r="O10" i="5" s="1"/>
  <c r="S86" i="2"/>
  <c r="J4" i="5" s="1"/>
  <c r="R86" i="2"/>
  <c r="E4" i="5" s="1"/>
  <c r="U85" i="2"/>
  <c r="S4" i="5" s="1"/>
  <c r="S10" i="5" s="1"/>
  <c r="T85" i="2"/>
  <c r="N4" i="5" s="1"/>
  <c r="N10" i="5" s="1"/>
  <c r="S85" i="2"/>
  <c r="I4" i="5" s="1"/>
  <c r="R85" i="2"/>
  <c r="D4" i="5" s="1"/>
  <c r="D10" i="5" s="1"/>
  <c r="U84" i="2"/>
  <c r="R4" i="5" s="1"/>
  <c r="R10" i="5" s="1"/>
  <c r="T84" i="2"/>
  <c r="M4" i="5" s="1"/>
  <c r="M10" i="5" s="1"/>
  <c r="S84" i="2"/>
  <c r="H4" i="5" s="1"/>
  <c r="R84" i="2"/>
  <c r="C4" i="5" s="1"/>
  <c r="U77" i="2"/>
  <c r="U7" i="4" s="1"/>
  <c r="T77" i="2"/>
  <c r="P7" i="4" s="1"/>
  <c r="S77" i="2"/>
  <c r="K7" i="4" s="1"/>
  <c r="R77" i="2"/>
  <c r="F7" i="4" s="1"/>
  <c r="U76" i="2"/>
  <c r="T7" i="4" s="1"/>
  <c r="T76" i="2"/>
  <c r="O7" i="4" s="1"/>
  <c r="S76" i="2"/>
  <c r="J7" i="4" s="1"/>
  <c r="R76" i="2"/>
  <c r="E7" i="4" s="1"/>
  <c r="U75" i="2"/>
  <c r="S7" i="4" s="1"/>
  <c r="T75" i="2"/>
  <c r="N7" i="4" s="1"/>
  <c r="S75" i="2"/>
  <c r="I7" i="4" s="1"/>
  <c r="R75" i="2"/>
  <c r="D7" i="4" s="1"/>
  <c r="U74" i="2"/>
  <c r="R7" i="4" s="1"/>
  <c r="T74" i="2"/>
  <c r="M7" i="4" s="1"/>
  <c r="S74" i="2"/>
  <c r="H7" i="4" s="1"/>
  <c r="R74" i="2"/>
  <c r="C7" i="4" s="1"/>
  <c r="U71" i="2"/>
  <c r="U6" i="4" s="1"/>
  <c r="T71" i="2"/>
  <c r="P6" i="4" s="1"/>
  <c r="S71" i="2"/>
  <c r="K6" i="4" s="1"/>
  <c r="R71" i="2"/>
  <c r="F6" i="4" s="1"/>
  <c r="U70" i="2"/>
  <c r="T6" i="4" s="1"/>
  <c r="T70" i="2"/>
  <c r="O6" i="4" s="1"/>
  <c r="S70" i="2"/>
  <c r="J6" i="4" s="1"/>
  <c r="R70" i="2"/>
  <c r="E6" i="4" s="1"/>
  <c r="U69" i="2"/>
  <c r="S6" i="4" s="1"/>
  <c r="T69" i="2"/>
  <c r="N6" i="4" s="1"/>
  <c r="S69" i="2"/>
  <c r="I6" i="4" s="1"/>
  <c r="R69" i="2"/>
  <c r="D6" i="4" s="1"/>
  <c r="U68" i="2"/>
  <c r="R6" i="4" s="1"/>
  <c r="T68" i="2"/>
  <c r="M6" i="4" s="1"/>
  <c r="S68" i="2"/>
  <c r="H6" i="4" s="1"/>
  <c r="R68" i="2"/>
  <c r="C6" i="4" s="1"/>
  <c r="U65" i="2"/>
  <c r="U5" i="4" s="1"/>
  <c r="T65" i="2"/>
  <c r="P5" i="4" s="1"/>
  <c r="S65" i="2"/>
  <c r="K5" i="4" s="1"/>
  <c r="R65" i="2"/>
  <c r="F5" i="4" s="1"/>
  <c r="U64" i="2"/>
  <c r="T5" i="4" s="1"/>
  <c r="T64" i="2"/>
  <c r="O5" i="4" s="1"/>
  <c r="S64" i="2"/>
  <c r="J5" i="4" s="1"/>
  <c r="R64" i="2"/>
  <c r="E5" i="4" s="1"/>
  <c r="U63" i="2"/>
  <c r="S5" i="4" s="1"/>
  <c r="T63" i="2"/>
  <c r="N5" i="4" s="1"/>
  <c r="S63" i="2"/>
  <c r="I5" i="4" s="1"/>
  <c r="R63" i="2"/>
  <c r="D5" i="4" s="1"/>
  <c r="U62" i="2"/>
  <c r="R5" i="4" s="1"/>
  <c r="T62" i="2"/>
  <c r="M5" i="4" s="1"/>
  <c r="S62" i="2"/>
  <c r="H5" i="4" s="1"/>
  <c r="R62" i="2"/>
  <c r="C5" i="4" s="1"/>
  <c r="U58" i="2"/>
  <c r="U4" i="4" s="1"/>
  <c r="U10" i="4" s="1"/>
  <c r="T58" i="2"/>
  <c r="P4" i="4" s="1"/>
  <c r="P10" i="4" s="1"/>
  <c r="S58" i="2"/>
  <c r="K4" i="4" s="1"/>
  <c r="K10" i="4" s="1"/>
  <c r="R58" i="2"/>
  <c r="F4" i="4" s="1"/>
  <c r="U57" i="2"/>
  <c r="T4" i="4" s="1"/>
  <c r="T10" i="4" s="1"/>
  <c r="T57" i="2"/>
  <c r="O4" i="4" s="1"/>
  <c r="O10" i="4" s="1"/>
  <c r="S57" i="2"/>
  <c r="J4" i="4" s="1"/>
  <c r="R57" i="2"/>
  <c r="E4" i="4" s="1"/>
  <c r="E10" i="4" s="1"/>
  <c r="U56" i="2"/>
  <c r="S4" i="4" s="1"/>
  <c r="S10" i="4" s="1"/>
  <c r="T56" i="2"/>
  <c r="N4" i="4" s="1"/>
  <c r="N10" i="4" s="1"/>
  <c r="S56" i="2"/>
  <c r="I4" i="4" s="1"/>
  <c r="R56" i="2"/>
  <c r="D4" i="4" s="1"/>
  <c r="U55" i="2"/>
  <c r="R4" i="4" s="1"/>
  <c r="R10" i="4" s="1"/>
  <c r="T55" i="2"/>
  <c r="M4" i="4" s="1"/>
  <c r="M10" i="4" s="1"/>
  <c r="S55" i="2"/>
  <c r="H4" i="4" s="1"/>
  <c r="H10" i="4" s="1"/>
  <c r="R55" i="2"/>
  <c r="C4" i="4" s="1"/>
  <c r="U50" i="2"/>
  <c r="U9" i="3" s="1"/>
  <c r="T50" i="2"/>
  <c r="P9" i="3" s="1"/>
  <c r="S50" i="2"/>
  <c r="K9" i="3" s="1"/>
  <c r="R50" i="2"/>
  <c r="F9" i="3" s="1"/>
  <c r="U49" i="2"/>
  <c r="T9" i="3" s="1"/>
  <c r="T49" i="2"/>
  <c r="O9" i="3" s="1"/>
  <c r="S49" i="2"/>
  <c r="J9" i="3" s="1"/>
  <c r="R49" i="2"/>
  <c r="E9" i="3" s="1"/>
  <c r="U48" i="2"/>
  <c r="S9" i="3" s="1"/>
  <c r="T48" i="2"/>
  <c r="N9" i="3" s="1"/>
  <c r="S48" i="2"/>
  <c r="I9" i="3" s="1"/>
  <c r="R48" i="2"/>
  <c r="D9" i="3" s="1"/>
  <c r="U47" i="2"/>
  <c r="R9" i="3" s="1"/>
  <c r="T47" i="2"/>
  <c r="M9" i="3" s="1"/>
  <c r="S47" i="2"/>
  <c r="H9" i="3" s="1"/>
  <c r="R47" i="2"/>
  <c r="C9" i="3" s="1"/>
  <c r="U39" i="2"/>
  <c r="U8" i="3" s="1"/>
  <c r="T39" i="2"/>
  <c r="P8" i="3" s="1"/>
  <c r="S39" i="2"/>
  <c r="K8" i="3" s="1"/>
  <c r="R39" i="2"/>
  <c r="F8" i="3" s="1"/>
  <c r="U38" i="2"/>
  <c r="T8" i="3" s="1"/>
  <c r="T38" i="2"/>
  <c r="O8" i="3" s="1"/>
  <c r="S38" i="2"/>
  <c r="J8" i="3" s="1"/>
  <c r="R38" i="2"/>
  <c r="E8" i="3" s="1"/>
  <c r="U37" i="2"/>
  <c r="S8" i="3" s="1"/>
  <c r="T37" i="2"/>
  <c r="N8" i="3" s="1"/>
  <c r="S37" i="2"/>
  <c r="I8" i="3" s="1"/>
  <c r="R37" i="2"/>
  <c r="D8" i="3" s="1"/>
  <c r="U36" i="2"/>
  <c r="R8" i="3" s="1"/>
  <c r="T36" i="2"/>
  <c r="M8" i="3" s="1"/>
  <c r="S36" i="2"/>
  <c r="H8" i="3" s="1"/>
  <c r="R36" i="2"/>
  <c r="C8" i="3" s="1"/>
  <c r="U33" i="2"/>
  <c r="U7" i="3" s="1"/>
  <c r="T33" i="2"/>
  <c r="P7" i="3" s="1"/>
  <c r="S33" i="2"/>
  <c r="K7" i="3" s="1"/>
  <c r="R33" i="2"/>
  <c r="F7" i="3" s="1"/>
  <c r="U32" i="2"/>
  <c r="T7" i="3" s="1"/>
  <c r="T32" i="2"/>
  <c r="O7" i="3" s="1"/>
  <c r="S32" i="2"/>
  <c r="J7" i="3" s="1"/>
  <c r="R32" i="2"/>
  <c r="E7" i="3" s="1"/>
  <c r="U31" i="2"/>
  <c r="S7" i="3" s="1"/>
  <c r="T31" i="2"/>
  <c r="N7" i="3" s="1"/>
  <c r="S31" i="2"/>
  <c r="I7" i="3" s="1"/>
  <c r="R31" i="2"/>
  <c r="D7" i="3" s="1"/>
  <c r="U30" i="2"/>
  <c r="R7" i="3" s="1"/>
  <c r="T30" i="2"/>
  <c r="M7" i="3" s="1"/>
  <c r="S30" i="2"/>
  <c r="H7" i="3" s="1"/>
  <c r="R30" i="2"/>
  <c r="C7" i="3" s="1"/>
  <c r="U23" i="2"/>
  <c r="U6" i="3" s="1"/>
  <c r="T23" i="2"/>
  <c r="P6" i="3" s="1"/>
  <c r="S23" i="2"/>
  <c r="K6" i="3" s="1"/>
  <c r="R23" i="2"/>
  <c r="F6" i="3" s="1"/>
  <c r="U22" i="2"/>
  <c r="T6" i="3" s="1"/>
  <c r="T22" i="2"/>
  <c r="O6" i="3" s="1"/>
  <c r="S22" i="2"/>
  <c r="R22" i="2"/>
  <c r="E6" i="3" s="1"/>
  <c r="U21" i="2"/>
  <c r="S6" i="3" s="1"/>
  <c r="T21" i="2"/>
  <c r="N6" i="3" s="1"/>
  <c r="S21" i="2"/>
  <c r="I6" i="3" s="1"/>
  <c r="R21" i="2"/>
  <c r="D6" i="3" s="1"/>
  <c r="U20" i="2"/>
  <c r="R6" i="3" s="1"/>
  <c r="T20" i="2"/>
  <c r="M6" i="3" s="1"/>
  <c r="S20" i="2"/>
  <c r="J6" i="3" s="1"/>
  <c r="R20" i="2"/>
  <c r="C6" i="3" s="1"/>
  <c r="U16" i="2"/>
  <c r="U5" i="3" s="1"/>
  <c r="T16" i="2"/>
  <c r="P5" i="3" s="1"/>
  <c r="S16" i="2"/>
  <c r="K5" i="3" s="1"/>
  <c r="R16" i="2"/>
  <c r="F5" i="3" s="1"/>
  <c r="U15" i="2"/>
  <c r="T5" i="3" s="1"/>
  <c r="T15" i="2"/>
  <c r="O5" i="3" s="1"/>
  <c r="S15" i="2"/>
  <c r="J5" i="3" s="1"/>
  <c r="R15" i="2"/>
  <c r="E5" i="3" s="1"/>
  <c r="U14" i="2"/>
  <c r="S5" i="3" s="1"/>
  <c r="T14" i="2"/>
  <c r="N5" i="3" s="1"/>
  <c r="S14" i="2"/>
  <c r="I5" i="3" s="1"/>
  <c r="R14" i="2"/>
  <c r="D5" i="3" s="1"/>
  <c r="U13" i="2"/>
  <c r="R5" i="3" s="1"/>
  <c r="T13" i="2"/>
  <c r="M5" i="3" s="1"/>
  <c r="S13" i="2"/>
  <c r="H5" i="3" s="1"/>
  <c r="R13" i="2"/>
  <c r="C5" i="3" s="1"/>
  <c r="S11" i="2"/>
  <c r="R11" i="2"/>
  <c r="Q11" i="2"/>
  <c r="U10" i="2"/>
  <c r="U4" i="3" s="1"/>
  <c r="U10" i="3" s="1"/>
  <c r="T10" i="2"/>
  <c r="P4" i="3" s="1"/>
  <c r="P10" i="3" s="1"/>
  <c r="S10" i="2"/>
  <c r="K4" i="3" s="1"/>
  <c r="R10" i="2"/>
  <c r="F4" i="3" s="1"/>
  <c r="F10" i="3" s="1"/>
  <c r="U9" i="2"/>
  <c r="T4" i="3" s="1"/>
  <c r="T10" i="3" s="1"/>
  <c r="T9" i="2"/>
  <c r="O4" i="3" s="1"/>
  <c r="O10" i="3" s="1"/>
  <c r="S9" i="2"/>
  <c r="J4" i="3" s="1"/>
  <c r="R9" i="2"/>
  <c r="E4" i="3" s="1"/>
  <c r="E10" i="3" s="1"/>
  <c r="U8" i="2"/>
  <c r="S4" i="3" s="1"/>
  <c r="S10" i="3" s="1"/>
  <c r="T8" i="2"/>
  <c r="N4" i="3" s="1"/>
  <c r="N10" i="3" s="1"/>
  <c r="S8" i="2"/>
  <c r="I4" i="3" s="1"/>
  <c r="R8" i="2"/>
  <c r="D4" i="3" s="1"/>
  <c r="D10" i="3" s="1"/>
  <c r="U7" i="2"/>
  <c r="R4" i="3" s="1"/>
  <c r="R10" i="3" s="1"/>
  <c r="T7" i="2"/>
  <c r="M4" i="3" s="1"/>
  <c r="M10" i="3" s="1"/>
  <c r="S7" i="2"/>
  <c r="H4" i="3" s="1"/>
  <c r="R7" i="2"/>
  <c r="C4" i="3" s="1"/>
  <c r="C10" i="3" s="1"/>
  <c r="I10" i="3" l="1"/>
  <c r="D10" i="4"/>
  <c r="C10" i="5"/>
  <c r="F10" i="5"/>
  <c r="D10" i="6"/>
  <c r="I10" i="6"/>
  <c r="H10" i="5"/>
  <c r="J10" i="5"/>
  <c r="I10" i="4"/>
  <c r="J10" i="3"/>
  <c r="E10" i="6"/>
  <c r="J10" i="4"/>
  <c r="I10" i="5"/>
  <c r="J10" i="6"/>
  <c r="H10" i="3"/>
  <c r="K10" i="3"/>
  <c r="C10" i="4"/>
  <c r="F10" i="4"/>
  <c r="E10" i="5"/>
  <c r="C10" i="6"/>
  <c r="F10" i="6"/>
  <c r="R6" i="6"/>
  <c r="H6" i="3"/>
  <c r="R7" i="6"/>
  <c r="K6" i="5"/>
  <c r="K10" i="5" s="1"/>
  <c r="S5" i="6"/>
</calcChain>
</file>

<file path=xl/sharedStrings.xml><?xml version="1.0" encoding="utf-8"?>
<sst xmlns="http://schemas.openxmlformats.org/spreadsheetml/2006/main" count="729" uniqueCount="460">
  <si>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</si>
  <si>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</si>
  <si>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</si>
  <si>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</si>
  <si>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</si>
  <si>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</si>
  <si>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</si>
  <si>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</si>
  <si>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</si>
  <si>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</si>
  <si>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</si>
  <si>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</si>
  <si>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</si>
  <si>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</si>
  <si>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</si>
  <si>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</si>
  <si>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</si>
  <si>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</si>
  <si>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</si>
  <si>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</si>
  <si>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</si>
  <si>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</si>
  <si>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</si>
  <si>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</si>
  <si>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</si>
  <si>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</si>
  <si>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</si>
  <si>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</si>
  <si>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</si>
  <si>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</si>
  <si>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</si>
  <si>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</si>
  <si>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</si>
  <si>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</si>
  <si>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</si>
  <si>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</si>
  <si>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</si>
  <si>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</si>
  <si>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</si>
  <si>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</si>
  <si>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</si>
  <si>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</si>
  <si>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</si>
  <si>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</si>
  <si>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</si>
  <si>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</si>
  <si>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</si>
  <si>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</si>
  <si>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</si>
  <si>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</si>
  <si>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</si>
  <si>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</si>
  <si>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</si>
  <si>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</si>
  <si>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</si>
  <si>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</si>
  <si>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</si>
  <si>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</si>
  <si>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</si>
  <si>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</si>
  <si>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</si>
  <si>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</si>
  <si>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</si>
  <si>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</si>
  <si>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</si>
  <si>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</si>
  <si>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</si>
  <si>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</si>
  <si>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</si>
  <si>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</si>
  <si>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</si>
  <si>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</si>
  <si>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</si>
  <si>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</si>
  <si>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</si>
  <si>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</si>
  <si>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</si>
  <si>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</si>
  <si>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</si>
  <si>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</si>
  <si>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</si>
  <si>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</si>
  <si>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</si>
  <si>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</si>
  <si>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</si>
  <si>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</si>
  <si>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</si>
  <si>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</si>
  <si>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</si>
  <si>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</si>
  <si>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</si>
  <si>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</si>
  <si>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</si>
  <si>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</si>
  <si>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</si>
  <si>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</si>
  <si>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</si>
  <si>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</si>
  <si>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</si>
  <si>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</si>
  <si>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</si>
  <si>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</si>
  <si>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</si>
  <si>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</si>
  <si>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</si>
  <si>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</si>
  <si>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</si>
  <si>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</si>
  <si>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</si>
  <si>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</si>
  <si>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</si>
  <si>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</si>
  <si>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</si>
  <si>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</si>
  <si>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</si>
  <si>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</si>
  <si>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</si>
  <si>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</si>
  <si>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</si>
  <si>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</si>
  <si>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</si>
  <si>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</si>
  <si>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</si>
  <si>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</si>
  <si>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</si>
  <si>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</si>
  <si>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</si>
  <si>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</si>
  <si>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</si>
  <si>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</si>
  <si>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</si>
  <si>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</si>
  <si>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</si>
  <si>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</si>
  <si>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</si>
  <si>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</si>
  <si>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</si>
  <si>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</si>
  <si>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</si>
  <si>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</si>
  <si>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</si>
  <si>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</si>
  <si>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</si>
  <si>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</si>
  <si>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</si>
  <si>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</si>
  <si>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</si>
  <si>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</si>
  <si>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</si>
  <si>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</si>
  <si>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</si>
  <si>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</si>
  <si>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</si>
  <si>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</si>
  <si>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</si>
  <si>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</si>
  <si>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</si>
  <si>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</si>
  <si>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</si>
  <si>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</si>
  <si>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</si>
  <si>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</si>
  <si>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</si>
  <si>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</si>
  <si>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</si>
  <si>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</si>
  <si>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rgb="FF000000"/>
        <rFont val="Arial"/>
        <family val="2"/>
      </rPr>
      <t>Primera etapa</t>
    </r>
    <r>
      <rPr>
        <sz val="11"/>
        <color rgb="FF000000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</si>
  <si>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</si>
  <si>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</si>
  <si>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</si>
  <si>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</si>
  <si>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</si>
  <si>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</si>
  <si>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</si>
  <si>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</si>
  <si>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</si>
  <si>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CENTRO EDUCATIVO RURAL LOS CEDROS</t>
  </si>
  <si>
    <t>Cada docente entrega el plan de estudios por área según su especialidad a los correos electrónicos de los compañeros de trabajo del CER.</t>
  </si>
  <si>
    <t>Las prácticas pedagógicas de aula de los docentes de todas las áreas, grados y sedes desarrollan el enfoque metodológico común en
cuanto a métodos de enseñanza flexibles, relación pedagógica y uso de recursos que respondan a la diversidad de la población.</t>
  </si>
  <si>
    <t xml:space="preserve">El preparador y adaptador  han sido las guías de aprendizaje digitales de escuela nueva y la elaboración de las guias flexibles por los docentes según su carga académica dando uso a las TIC. </t>
  </si>
  <si>
    <t>El centro educativo tiene una política de evaluación fundamentada en los lineamientos curriculares, los estándares básicos de competencias y los
artículos 2° y 3° del Decreto 230 de 2002 y el articulo 8 del decreto 2082 de 1996, la cual se refleja en las prácticas de los docentes</t>
  </si>
  <si>
    <t>El CER evalúa periódicamente el cumplimiento de las horas efectivas de clase recibidas
por los estudiantes y toma las medidas pertinentes para corregir situaciones anómalas.</t>
  </si>
  <si>
    <t>Ocasionalmente se han establecido procesos administrativos
para la dotación, el uso y el mantenimiento de los recursos para
el aprendizaje. Cuando existen,
se aplican esporádicamente.</t>
  </si>
  <si>
    <t>El C.E.R. Los Cedros y sus sedes adscritas poseen escasos recursos tecnologicos, pedagógicos y didácticos para el desarrollo del proceso enseñanza- aprendizaje</t>
  </si>
  <si>
    <t>El horario de clases se encuentra estipulado en el SIEE y en el PEI gestión académica.</t>
  </si>
  <si>
    <t>De referencia se tiene el SIEE y de  práctica se cuenta con los resultados de las pruebas evaluar para avanzar del MEN.</t>
  </si>
  <si>
    <t>Proyectos  pedagógicos productivos, la huerta cacera,feria de la ciencia y semana cultural, transversalidad de todas las áreas y proyectos con el Proyecto PRAE.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</si>
  <si>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
estudios.</t>
  </si>
  <si>
    <t>En algunas sedes hay algunos
acuerdos básicos entre docentes y
estudiantes acerca de la intencionalidad de las tareas escolares para
algunos grados, niveles o áreas.</t>
  </si>
  <si>
    <t xml:space="preserve">El C.E.R.Los Cedros realiza las diversas adaptaciones con base en el contexto y lo establecido en el PEI y SIEE. </t>
  </si>
  <si>
    <t>El centro educativo cuenta con una política sobre el uso de los recursos para
el aprendizaje que está articulada
a su propuesta pedagógica, pero
ésta se aplica solamente en algunas sedes, niveles o grados.</t>
  </si>
  <si>
    <t>Formatos de infraestructura, actas de entrega de material educativo, actas del Consejo Directivo y formato de Plan de Compras.</t>
  </si>
  <si>
    <t>El centro educativo cuenta con una política sobre el uso apropiado de los tiempos destinados a los aprendizajes, la cual es implementada de manera flexible de acuerdo con las características y necesidades de los estudiantes. No obstante, hay pocas oportunidades para complementarlo con actividades extracurriculares y de refuerzo.</t>
  </si>
  <si>
    <t>Cronograma de actividades, calendario académico, horario de clase.</t>
  </si>
  <si>
    <t>Las prácticas pedagógicas se basan en la comunicación, la cogestión del aprendizaje y la relación
afectiva y la valoración de la diversidad de los estudiantes, como elementos facilitadores del proceso
de enseñanza-aprendizaje, y esto se evidencia en la
organización del aula, en las relaciones recíprocas
y en las estrategias de aprendizaje utilizadas.</t>
  </si>
  <si>
    <t>El centro educativo tiene un contacto escaso y esporádico con sus
egresados y la información sobre ellos es anecdótica.</t>
  </si>
  <si>
    <t xml:space="preserve">Actas de asistencia a las actividades organizadas por el C.E.R. Los Cedros. </t>
  </si>
  <si>
    <t>Adaptaciones curriculares.</t>
  </si>
  <si>
    <t>Planes de mejoramiento.</t>
  </si>
  <si>
    <t>La política institucional de control, análisis
y tratamiento del ausentismo contempla la
participación activa de padres, docentes y estudiantes.</t>
  </si>
  <si>
    <t>Formato de asistencia                                 Actas de asambleas de padres</t>
  </si>
  <si>
    <t>Análisis de los resultados                   Evaluar para Avanzar.</t>
  </si>
  <si>
    <t>El cuerpo docente hace un
seguimiento periódico y sistemático al desempeño académico de los estudiantes para
diseñar acciones de apoyo a
los mismos.</t>
  </si>
  <si>
    <t>Las conclusiones de los análisis de los resultados de los estudiantes en las evaluaciones externas (pruebas SABER y exámenes de Estado) son fuente para el mejoramiento de las prácticas de aula, en el marco del Plan de Mejoramiento Institucional.</t>
  </si>
  <si>
    <t>Planilla de calificaciones.</t>
  </si>
  <si>
    <t>En el centro eduactivo se presentan
esfuerzos colectivos por trabajar con estrategias alternativas
a la clase magistral. Además,
se tienen en cuenta los intereses, ideas y experiencias de los
estudiantes como base para
estructurar las actividades pedagógicas.</t>
  </si>
  <si>
    <t>Guías de aprendizaje                                Planes de aula</t>
  </si>
  <si>
    <t>La planeación de clases es reconocida como
la estrategia institucional que posibilita establecer y aplicar el conjunto ordenado y articulado de actividades para: (1) la consecución
de un objetivo relacionado con un contenido
concreto; (2) la elección de los recursos didácticos; (3) el establecimiento de unos procesos
evaluativos; y (4) la definición de unos estándares de referencia. Los planes de aula establecen sistemas didácticos accesibles a todo
el estudiantado, que minimizan barreras al
aprendizaje y están relacionados con el diseño curricular y el enfoque metodológico.</t>
  </si>
  <si>
    <t>Planes de área                                        Planes de aula.</t>
  </si>
  <si>
    <t>El sistema de evaluación del rendimiento académico de la institución se aplica permanentemente. Se hace seguimiento y se cuenta con un buen sistema de información. Además, la institución
evalúa periódicamente este sistema y lo ajusta de acuerdo con las necesidades de la diversidad de los estudiantes.</t>
  </si>
  <si>
    <t>AÑO  2023</t>
  </si>
  <si>
    <t>LA ESPERANZA</t>
  </si>
  <si>
    <t>VEREDA LOS CEDROS</t>
  </si>
  <si>
    <t>JAIRO PABON DUARTE</t>
  </si>
  <si>
    <t>cer_loscedros@sednortedesantander.gov.co</t>
  </si>
  <si>
    <t>Marilyn Oliveros Calderón</t>
  </si>
  <si>
    <t>Leonardo Suárez Claro</t>
  </si>
  <si>
    <t>Irma Sofía Villamizar Bautista</t>
  </si>
  <si>
    <t xml:space="preserve">cedrossedeprincipal1@gmail.com </t>
  </si>
  <si>
    <t>cedrossedecasablanca245@gmail.com</t>
  </si>
  <si>
    <t>cedrossedelosplanes@gmail.com</t>
  </si>
  <si>
    <t>Docente-Líder gestión directiva</t>
  </si>
  <si>
    <t>Director</t>
  </si>
  <si>
    <t>Jairo Pabón Duarte</t>
  </si>
  <si>
    <t>Docente-Líder gestión académica</t>
  </si>
  <si>
    <t>Docente-Líder gestión administrativa y financiera</t>
  </si>
  <si>
    <t>Docente-Líder gestión de la comunidad</t>
  </si>
  <si>
    <t>Rafael Orlando Escalante  Solano</t>
  </si>
  <si>
    <t xml:space="preserve">cedrossedeprincipal2@gmail.com </t>
  </si>
  <si>
    <t>Gestión directiva</t>
  </si>
  <si>
    <t>Gestión académica</t>
  </si>
  <si>
    <t>Gestión administrativa y financiera</t>
  </si>
  <si>
    <t>Gestión de la comunidad</t>
  </si>
  <si>
    <t>Docente de aula</t>
  </si>
  <si>
    <t>AÑO 2023</t>
  </si>
  <si>
    <t>El C.E.R Los Cedros ha delineado políticas para atender a poblaciones con requerimientos especiales, pero carece de información relativa a las necesidades de su localidad o municipio</t>
  </si>
  <si>
    <t>El C.E.R Los Cedros ha definido políticas para atender a poblaciones pertenecientes a grupos étnicos, pero carece de información sobre sus requerimientos o necesidades de su localidad o municipio</t>
  </si>
  <si>
    <t>El C.E.R Los Cedros no cuenta con información adecuadamente sistematizada respecto de las necesidades y expectativas de los estudiantes; por ello, su sentido de pertenencia es bajo y es alta la incidencia del ausentismo y la deserción</t>
  </si>
  <si>
    <t>PEI</t>
  </si>
  <si>
    <t xml:space="preserve">No aplica, ya que no se cuenta con este tipo de población </t>
  </si>
  <si>
    <t xml:space="preserve">Acuerdo de matricula, acta de compromiso con el estudiante y el padre de familia, formato de seguimiento al estudiante </t>
  </si>
  <si>
    <t>El C.E.R Los Cedros cuenta con programas concertados con el cuerpo docente para apoyar a los estudiantes en sus proyectos de vida. Estos programas están articulados con la identificación de las necesidades y expectativas de los estudiantes, así como con las posibilidades que ofrece el entorno para su desarrollo.</t>
  </si>
  <si>
    <t xml:space="preserve">Planes de area, proyectos pedagogicos transversales, actividades en las diferentes asignaturas impartidas que promuevan la vision y proyeccion de los estudiantes </t>
  </si>
  <si>
    <t>La escuela de padres es un programa pedagógico institucional que orienta a los integrantes de la familia respecto de la mejor manera de ayudar a sus hijos en el desarrollo de competencias académicas o sociales y apoyar la institución en sus diferentes procesos</t>
  </si>
  <si>
    <t>Actas de reunion de escuela de padres, fotografias, listado de asistencia</t>
  </si>
  <si>
    <t>Existen estrategias de comunicación que permiten que el C.E.R Los Cedros y la comunidad se conozcan mutuamente; las actividades se organizan de manera conjunta, así no guarden estrecha relación con el PEI.</t>
  </si>
  <si>
    <t xml:space="preserve">Atencion a padres de familia y comunidad en general, fotografias. </t>
  </si>
  <si>
    <t>El C.E.R Los Cedros pone a disposición de la comunidad algunos de sus recursos físicos, como respuesta a demandas específicas.</t>
  </si>
  <si>
    <t xml:space="preserve">Actas de reunion con padres de familia </t>
  </si>
  <si>
    <t>El servicio social estudiantil tiene proyectos que responden a las necesidades de la comunidad y éstos, a su vez, son pertinentes para la actividad institucional.</t>
  </si>
  <si>
    <t xml:space="preserve">Mantenimiento de la infraestructura, embellecimiento de la planta fisica,fotografias del acompañamiento, formato de acreditacion de horas trabajadas, propuestas de servicio social </t>
  </si>
  <si>
    <t>Los mecanismos y escenarios de participación de la institución son utilizados por los estudiantes de forma continua y con sentido. No solamente se cumplen las normas legales, sino que se ha logrado la participación real de los estudiantes en el apoyo a su propia formación ciudadana.</t>
  </si>
  <si>
    <t>Acta de conformacion del gobierno escolar, eleccion de personero y contralor estudiantil vigencia 2023</t>
  </si>
  <si>
    <t>El C.E.R Los Cedros posee canales de comunicación claros y abiertos que facilitan a los padres de familia el conocimiento de sus derechos y deberes, de manera que ellos se sienten miembros legítimos de la asamblea y del consejo de padres.</t>
  </si>
  <si>
    <t>Las familias participan de la dinámica del C.E.R Los Cedros a través de actividades y programas que tienen propósitos y estrategias claramente definidos en concordancia con el PEI y con los procesos institucionales. Estos programas tienen en cuenta las necesidades y expectativas de la comunidad.</t>
  </si>
  <si>
    <t>Grupos de Whatsapp, atencion a padres de familia en jornada laboral, reunion con asociacion de padres de familia y lideres comunales.</t>
  </si>
  <si>
    <t>Actas de reunion de padres de familia, fotografias, listado de asistencia,</t>
  </si>
  <si>
    <t xml:space="preserve">Proyecto pedagogico transversal prevencion de riesgos y desastres </t>
  </si>
  <si>
    <t>Los programas de prevención de riesgos físicos son reconocidos por la comunidad y sus beneficios irradian hacia los hogares el mejoramiento de las condiciones de seguridad. Se orientan a la formación de la cultura del autocuidado, la solidaridad y la prevención frente a las condiciones de riesgo físico a las que pueden estar expuestos los miembros de la comunidad.</t>
  </si>
  <si>
    <t>El C.E.R Los Cedros ha identificado los principales problemas que constituyen factores de riesgo para sus estudiantes y la comunidad (SIDA, ETS, embarazo adolescente, consumo de sustancias psicoactivas, violencia intrafamiliar, abuso sexual, físico y psicológico etc.) y diseña acciones orientadas a su prevención. Además, tiene en cuenta los análisis de los factores de riesgo sobre su comunidad realizados por otras entidades.</t>
  </si>
  <si>
    <t>El CER Los Cedros  cuenta con algunos planes de acción frente a accidentes o desastres naturales solamente para algunas sedes o ciertos riesgos; el estado de la infraestructura física no es sujeto de monitoreo ni de evaluación.</t>
  </si>
  <si>
    <t>El CER los Cedros cuenta con una política para desarrollar el pro_x0002_ceso de matrícula que garanti_x0002_za su agilidad y coherencia con los lineamientos nacionales y locales.</t>
  </si>
  <si>
    <t xml:space="preserve">En el CER Los Cedros se cuenta con los formatos de matricula en fisico de los antiguos y nuevos estudiantes, asi como en el Sistema de Educacion Oficial del País ( SIMAT). </t>
  </si>
  <si>
    <t>El CER los Cedros cuenta con un sistema de archivo organizado donde se integra la información histórica de los estudian_x0002_tes de todas las sedes</t>
  </si>
  <si>
    <t>El  CER cuenta con un  archivo digital del año 2009 hasta el año 2023 y el físico no esta completo para la expedición de documentos y certificados de estudiantes y egresados</t>
  </si>
  <si>
    <t>La expedición de boletines son realizados en la plataforma VIVE COLEGIO  3.0  por parte de todos lo docentes al igual que la sabana de notas y fueron  entregados en 4 periodos</t>
  </si>
  <si>
    <t>Extiste en medio magnético y físico la expedición de boletines y sabana de notas en Excel.</t>
  </si>
  <si>
    <t>El mantenimiento de la planta física se realiza ocasionalmente, sin obedecer a una planea_x0002_ción sistemática.</t>
  </si>
  <si>
    <t>El CER los Cedros realiza actividades aisladas y ocasionales de adecuación, accesibilidad y embellecimiento de su planta física, y recibe apoyos puntuales de la comunidad educativa para realizarlas</t>
  </si>
  <si>
    <t>Registro fotografico de las jornadas ocasionales de embellecimiento.</t>
  </si>
  <si>
    <t>El CER Los Cederos tiene algunos registros sobre la manera cómo se están utilizando los espacios físicos, pero éstos son esporádicos y no están sistematizados.</t>
  </si>
  <si>
    <t>Fotografias y actas de reuniones.</t>
  </si>
  <si>
    <t>En los procesos de adquisición de los recursos para el aprendizaje (computadores, laboratorios, bibliotecas, etc.) priman los intereses aislados de algunos docentes o los criterios de la administración municipal.</t>
  </si>
  <si>
    <t>Plan de compras</t>
  </si>
  <si>
    <t>La adquisición de los suministros se realiza en el momento en que se presentan las nece_x0002_sidades; no hay un plan que oriente esa actividad.</t>
  </si>
  <si>
    <t>Plan de compras, actas de baja de equipos.</t>
  </si>
  <si>
    <t>El CER Los Cedros ha levantado el 
panorama completo de los 
riesgos físicos.</t>
  </si>
  <si>
    <t>Plan de gestion de riesgos</t>
  </si>
  <si>
    <t>El CER Los Cedros ofrece algunos servicios complementarios esporádicamente y su cobertura es insuficiente.</t>
  </si>
  <si>
    <t>Actas del CAE, Fotografias.</t>
  </si>
  <si>
    <t>Mallas curriculares, plan de mejoramiento, actas de convivenvencia escolar.</t>
  </si>
  <si>
    <t xml:space="preserve">Los perfiles con que cuenta el CER los Cedros y sus Sedes son coherentes con el PEI y con la normatividad viegente,  se usan para la toma de decisiones de personal y son coherentes con su estructura organizativa. </t>
  </si>
  <si>
    <t>Hoja de vida de los docentes del CER los Cedros.</t>
  </si>
  <si>
    <t>El CER los Cedros realiza actividades de inducción con los docentes y administrativos nuevos, pero éstas no son sistemáticas y obedecen a iniciativas individuales, de áreas o de sedes.</t>
  </si>
  <si>
    <t xml:space="preserve">Actas de desarrollo institucional </t>
  </si>
  <si>
    <t>El CER los Cedros cuenta con lineamientos que permiten que sus integrantes opten por procesos de formación en coherencia 
con el PEI y con las necesidades detectadas.</t>
  </si>
  <si>
    <t>Actas de trabajo y fotografias</t>
  </si>
  <si>
    <t>El CER los Cedros tiene un proceso establecido para elaborar los horarios y realizar la asigna_x0002_ción académica de los docen_x0002_tes, pero éste solamente se aplica en algunas sedes o nive_x0002_les, y no siempre es equitativo.</t>
  </si>
  <si>
    <t>Actas de inicio de labores y circular de asignación academica.</t>
  </si>
  <si>
    <t xml:space="preserve">El personal vinculado está identificado con el centro educativo: comparte la filosofía, principios, valores y objetivos, y está dispuesto a realizar actividades complementarias que sean nece_x0002_sarias para cualificar su labor. </t>
  </si>
  <si>
    <t>Calendario academico, actas de actividades complementrias.</t>
  </si>
  <si>
    <t>el CER los Cedros realiza evalua_x0002_ciones de desempeño de do_x0002_centes, directivos y personal administrativo de forma es_x0002_porádica y sin contar con un modelo evaluativo para este propósito.</t>
  </si>
  <si>
    <t>Actas de reuniones de docentes y directivo</t>
  </si>
  <si>
    <t>El CER los Cedros realiza algunas actividades de reconocimien_x0002_to al personal vinculado, de acuerdo con iniciativas aisla_x0002_das de sedes, niveles o grados.</t>
  </si>
  <si>
    <t>Actas de reuniones de docentes y directivo.</t>
  </si>
  <si>
    <t>La investigación en el CER los Cedros se encuentra en estado incipiente; carece de apoyo y seguimiento a las iniciativas de los docentes.</t>
  </si>
  <si>
    <t>No aplica</t>
  </si>
  <si>
    <t>Actas, observador del alumno, seguimiento de los estudiantes.</t>
  </si>
  <si>
    <t>El CER los Cedros realiza esporádicamente algunas actividades orientadas a la integración y bienestar del personal vinculado.</t>
  </si>
  <si>
    <t>Registro fotografico</t>
  </si>
  <si>
    <t>Plan de compras, actas de consejo directivo.</t>
  </si>
  <si>
    <t>Plan de compras, facturas, comunicaciones entre directivo y contadora</t>
  </si>
  <si>
    <t>La contabilidad del CER los Cedros se organiza de acuerdo con los requisitos reglamentarios y discrimina claramente los servicios prestados. Sin embargo, su uso se limita a la elaboración de informes para los organismos de control, de modo que no se cuenta con esta información como instrumento de análisis financiero.</t>
  </si>
  <si>
    <t>El CER los Cedros cuenta con procesos para el recaudo de ingresos y la realización de los gastos. Los registros son consistentes y coinciden plenamente con el plan de ingresos y gastos estipulado.</t>
  </si>
  <si>
    <t>Acta de audiencia de rendicion de cuentas</t>
  </si>
  <si>
    <t>El CER los Cedros presenta los informes financieros a las autoridades competentes de manera apropiada y oportuna, y también los da a conocer a la comunidad educativa. Sin embargo, no los utiliza para apoyar la toma de decisiones.</t>
  </si>
  <si>
    <t>AÑO 2024</t>
  </si>
  <si>
    <t>AÑO 2025</t>
  </si>
  <si>
    <t>AÑO 2026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</si>
  <si>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</si>
  <si>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>Por iniciativa individual, algunos docentes se ocupan de los casos de bajo rendimiento y problemas de aprendizaje de los estudiantes.</t>
  </si>
  <si>
    <t>El mantenimiento de los equipos y otros recursos para el aprendizaje sólo se realiza  cuando éstos sufren algún daño. Los manuales de los equipos no están disponibles para los usuarios.</t>
  </si>
  <si>
    <t>El CER Los Cedros tiene una estrategia definida para prestar apoyos pertinentes a los estudiantes que presentan bajo desempeño académico o con dificultades de interacción,  pero esta no es conocida ni aplicada por todos</t>
  </si>
  <si>
    <t>Hay conocimiento sobre las fuentes potenciales de los con_x0002_flictos, pero el CER Los Cedros no cuenta con estrategias para abordarlos eficazmente; en al_x0002_gunas oportunidades se hacen reuniones pero no hay avances en la solución de los mismos</t>
  </si>
  <si>
    <t>Hay un plan de estudios institucional que cuenta con proyectos pedagógicos y contenidos transversales, y en su elaboración se tuvieron en cuenta las características del entorno, la diversidad
de la población, el PEI, los lineamientos curriculares y los estándares básicos de competencias establecidos por el MEN</t>
  </si>
  <si>
    <t xml:space="preserve">No se cuenta cona planeacion sistematica para el mantenimiento de la planta fisica, en su lugar son los padres de familia quienes aportan recursos para unos eventuales mantenimientos. </t>
  </si>
  <si>
    <t>Hay algunos avances hacia la formulación de la misión, la visión y los principios que orientan estratégicamente del C.E.R  Los Cedros de manera integrada e inclusiva, pero éstos todavía no están totalmente articulados.</t>
  </si>
  <si>
    <t>Documento PEI, PMI y actas de reuniones del consejo directivo.</t>
  </si>
  <si>
    <t>Hay metas establecidas para la C.E.R  de forma integrada e inclusiva, pero solamente algunas responden a sus objetivos y al direccionamiento estratégico.</t>
  </si>
  <si>
    <t xml:space="preserve">PEI y actas de reuniones. </t>
  </si>
  <si>
    <t>Actas de reunión y carteles.</t>
  </si>
  <si>
    <t>El Centro Educativo  realiza ocasionalmente algunas acciones, tales como charlas, publicación de documentos en carteleras, para difundir su horizonte institucional entre los miembros de la comunidad educativa.</t>
  </si>
  <si>
    <t>El Centro Educativo tiene una estrategia articulada para promover inclusión de personas de diferentes grupos poblacionales o diversidad cultural, que es conocida por todos los estamentos de la comunidad educativa para direccionar las acciones en este sentido.</t>
  </si>
  <si>
    <t>El CER Los Cedros,  cuenta con un conjunto de criterios básicos acerca de su manejo y éstos son aplicados parcialmente por las sedes.</t>
  </si>
  <si>
    <t xml:space="preserve">Actas de reunión del Consejo Directivo. </t>
  </si>
  <si>
    <t>La mayoría de planes, proyectos y acciones están articulados al planteamiento estratégico
del Centro Educativo de manera integrada e inclusiva y eventualmente se trabaja en equipo para articular las acciones.</t>
  </si>
  <si>
    <t xml:space="preserve">PEI y actas de reunión de los consejos Directivo y Académico. </t>
  </si>
  <si>
    <t>El CER Los Cedros,  cuenta con una estrategia pedagógica coherente con la misión, la visión y los principios institucionales, pero ésta todavía no es aplicada de manera articulada en las diferentes sedes, niveles y grados.</t>
  </si>
  <si>
    <t>PEI, plan de estudios, actas del Consejo Académico.</t>
  </si>
  <si>
    <t>PEI, PMI, seguimiento del PMI.</t>
  </si>
  <si>
    <t>El centro educativo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</si>
  <si>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>El Centro Educativo ha establecido un proceso para realizar la autoevaluación, mediante instrumentos y procedimientos claros para las distintas sedes, pero éstos todavía no son utilizados integralmente.</t>
  </si>
  <si>
    <t>Actas del Consejo Directivo y estadísticas de promoción y deserción.</t>
  </si>
  <si>
    <t>El consejo directivo tiene una agenda y un cronograma de trabajo para orientar los procesos de planeación y el seguimiento a las acciones institucionales. Sin embargo, no se reúne con regularidad.</t>
  </si>
  <si>
    <t>El consejo académico está conformado en el marco de la integración institucional, y cuenta con una metodología de trabajo orientada al diseño y la implementación del proyecto pedagógico. Sin embargo, no se reúne con regularidad o no asisten todos sus miembros, afectando negativamente las decisiones.</t>
  </si>
  <si>
    <t xml:space="preserve">Actas del Consejo Académico y registro fotográfico. </t>
  </si>
  <si>
    <t xml:space="preserve">Actas del Consejo Directivo y registro fotográfico. </t>
  </si>
  <si>
    <t>La comisión de evaluación y promoción está conformada en el marco de la integración y la atención a la diversidad institucional, y se reúne oportunamente para analizar y tomar las decisiones pertinentes.</t>
  </si>
  <si>
    <t>Actas de la Comisión de evaluación y promoción.</t>
  </si>
  <si>
    <t>El comité de convivencia está conformado, pero no se reúne periódicamente para analizar los casos que le son remitidos.</t>
  </si>
  <si>
    <t>Acta del comité de convivencia.</t>
  </si>
  <si>
    <t>El consejo estudiantil está conformado mediante elección democrática, pero no se reúne periódicamente para deliberar y tomar las decisiones que le corresponden.</t>
  </si>
  <si>
    <t>Registro de elección de los miembros del Consejo Estudiantil
y acta de la única reunión realizada en el año.</t>
  </si>
  <si>
    <t>El consejo de padres de familia solamente se reúne esporádicamente para trabajar sobre los asuntos de su competencia.</t>
  </si>
  <si>
    <t>Está conformada la asamblea de padres de familia, pero ésta no se reúne periódicamente para deliberar y tomar decisiones sobre los temas de su competencia.</t>
  </si>
  <si>
    <t>El CER Los Cedros,  cuenta con un personero elegido democráticamente que representa a todas y todos los estudiantes de todas las sedes, pero no es tenido en cuenta en las decisiones.</t>
  </si>
  <si>
    <t>Registro de elección del personero estudiantil.</t>
  </si>
  <si>
    <t>Acta de reunión de la asamblea de padres de familia.</t>
  </si>
  <si>
    <t>Acta de reunión del Consejo de Padres.</t>
  </si>
  <si>
    <t>El CER Los Cedros, ha definido los mecanismos de comunicación de acuerdo con las características y el tipo de información pertinente para cada uno de los estamentos de la comunidad educativa.</t>
  </si>
  <si>
    <t>El Centro Educativo cuenta con una estrategia para fortalecer el trabajo en equipo en los diferentes proyectos institucionales. Además, se cuenta con una metodología para realizar reuniones efectivas.</t>
  </si>
  <si>
    <t>El CER Los Cedros, cuenta con un sistema de estímulos y reconocimientos a los logros de docentes y estudiantes que se aplica de manera coherente, sistemática y organizada.</t>
  </si>
  <si>
    <t>El Centro Educativo cuenta con una política para identificar y divulgar las buenas prácticas pedagógicas, administrativas y culturales.</t>
  </si>
  <si>
    <t xml:space="preserve">Medios de comunicación digitales. </t>
  </si>
  <si>
    <t xml:space="preserve">Actas de asamblea docente. </t>
  </si>
  <si>
    <t xml:space="preserve">Actas de Consejo Académico. </t>
  </si>
  <si>
    <t>Los estudiantes se identifican con el Centro Educativo a través de elementos tales como las instalaciones, el escudo, el uniforme o el himno, pero también con aspectos relacionados con la filosofía y los valores institucionales.</t>
  </si>
  <si>
    <t xml:space="preserve">Evidencia fotográfica del evento deportivo intersedes del C.E.R Los Cedros. </t>
  </si>
  <si>
    <t>Casi todas las sedes del Centro Educativo poseen espacios suficientes para realizar las labores académicas, administrativas y recreativas, y éstas se mantienen limpias y ordenadas. La dotación es adecuada. Esto genera sentimientos de apropiación y cuidado hacia los mismos.</t>
  </si>
  <si>
    <t xml:space="preserve">Matriz de la Infraestructura del  CER Los Cedros. </t>
  </si>
  <si>
    <t xml:space="preserve">Al inicio del año escolar, en todas las sedes se explican a los estudiantes nuevos los usos y costumbres del C.E.R Los Cedros </t>
  </si>
  <si>
    <t>Actas y evidencias fotográficas de la actividad de bienvenida a clases en cada una de las sedes del CER.</t>
  </si>
  <si>
    <t>La mayoría de los estudiantes del C.E.R  manifiesta entusiasmo y ganas de aprender.</t>
  </si>
  <si>
    <t xml:space="preserve">Actas de izadas de bandera. </t>
  </si>
  <si>
    <t>El Centro Educativo ha elaborado un manual de convivencia que orienta las acciones de los diferentes estamentos de la comunidad educativa, en concordancia con el PEI.</t>
  </si>
  <si>
    <t>Acta de reunión del Comité de Convivencia. Manual de Convivencia no está actualizado</t>
  </si>
  <si>
    <t>El CER Los Cedros, tiene una política definida con respecto a las actividades extracurriculares, las cuales se articulan a los procesos de formación de los estudiantes. Sin embargo, ésta solamente se aplica en algunas sedes.</t>
  </si>
  <si>
    <t xml:space="preserve">Registro fotográfico de actividades de refuerzo. </t>
  </si>
  <si>
    <t>El C.E.R realiza acciones organizadas para propiciar el bienestar de todas y todos los estudiantes, logrando buena calidad y cobertura, pero éstas no siempre se ejecutan de manera oportuna y articulada con las ofertas brindadas por otras entidades.</t>
  </si>
  <si>
    <t>Acta de conformación del CAE, beneficio de alimentación Escolar (RPS) para algunas Sedes del C.E.R.</t>
  </si>
  <si>
    <t>El CER Los Cedros, cuenta con el comité de convivencia, el cual se encarga de la identificación y mediación de los conflictos que se presentan entre los diferentes estamentos de la comunidad educativa. Además, existe un consenso acerca de las competencias que requieren desarrollarse para fortalecer la convivencia y el respeto a la diversidad, en coherencia con el PEI y la normatividad vigente.</t>
  </si>
  <si>
    <t>Acta de reunión del comité
de convivencia.</t>
  </si>
  <si>
    <t>CER Los Cedros, ha definido políticas y mecanismos para prevenir situaciones de riesgo y manejar los casos difíciles, las cuales se aplican en la mayoría de las sedes. Sin embargo, no se hace seguimiento sistemático a los mismos.</t>
  </si>
  <si>
    <t>El CER Los Cedros, cuenta con una política de comunicación e interacción con las familias o
acudientes y se han establecido los canales, el tipo y la periodicidad de la información.</t>
  </si>
  <si>
    <t>El CER Los Cedros,  cuenta con una política de comunicación e interacción con las autoridades
educativas, y se han establecido los canales, el tipo y la periodicidad de la información.</t>
  </si>
  <si>
    <t>El CER Los Cedros, cuenta con una política para el establecimiento de alianzas o acuerdos con diferentes entidades para apoyar la ejecución de sus proyectos. Sin embargo, no hace seguimiento sistemático a sus resultados.</t>
  </si>
  <si>
    <t>El CER Los Cedros,  ha establecido alianzas con el sector productivo. Éstas tienen muy claros los objetivos, metodologías de trabajo y sistemas de seguimiento generados por parte de las instancias involucradas.</t>
  </si>
  <si>
    <t xml:space="preserve">Boletines informativos en diferentes sedes. </t>
  </si>
  <si>
    <t xml:space="preserve">Circulares, Decretos y memorandos </t>
  </si>
  <si>
    <t xml:space="preserve">Acuerdo con el colegio Jesus Antonio Ramirez </t>
  </si>
  <si>
    <t xml:space="preserve">Documento, libro contable. </t>
  </si>
  <si>
    <t>El C.E.R Los Cedros conoce las características
de su entorno y
procura dar respuestas a éstas
mediante acciones que buscan
acercar los estudiantes a la institución,
en concordancia con
el PEI.</t>
  </si>
  <si>
    <t xml:space="preserve">aprobacion del grado undecimo en el CER </t>
  </si>
  <si>
    <t>El CER Los Cedros cuenta con programas
concertados con el
cuerpo docente para apoyar a
los estudiantes en sus proyectos
de vida. Estos programas están
articulados con la identificación
de las necesidades y expectativas
de los estudiantes, así como
con las posibilidades que ofrece
el entorno para su desarrollo.</t>
  </si>
  <si>
    <t>La escuela de padres es un
programa pedagógico institucional
que orienta a los integrantes
de la familia respecto
de la mejor manera de ayudar
a sus hijos en el desarrollo de
competencias académicas o
sociales y apoyar la institución
en sus diferentes procesos.</t>
  </si>
  <si>
    <t xml:space="preserve">Actas de reunion de escuela de padres, fotografias, listado de asistencia, convenios ingterinstitucionales con comisaria de familia y personeria municipal </t>
  </si>
  <si>
    <t>El servicio social estudiantil es valorado por la
comunidad y los estudiantes han desarrollado
una capacidad de empatía e integración con
la ésta en la medida en que éstos contribuyen
a la solución de sus necesidades a través de
programas interesantes y debidamente organizados.</t>
  </si>
  <si>
    <t>Claramente definidos en concordancia con el PEI y con los procesos institucionales. Estos programas tienen en cuenta las necesidades
y expectativas de la comunidad.</t>
  </si>
  <si>
    <t>El impacto del servicio social estudiantil es evaluado por el CER Los Cedros  se tienen en cuenta tanto las necesidades y expectativas de la comunidad como su satisfacción con estos programas.</t>
  </si>
  <si>
    <t>El CER Los Cedros ofrece a los padres de familia algunos talleres y charlas sobre diversos temas aunque sin ninguna programación clara</t>
  </si>
  <si>
    <t>El CER Los Cedros cuenta con planes de evacuación frente a desastres naturales o similares y posee un sistema de monitoreo de las condiciones mínimas de seguridad que verifica el estado de su infraestructura y alerta sobre posibles accidentes.</t>
  </si>
  <si>
    <t>Existen estrategias de comunicación que permiten que el CER Los Cedros y la comunidad se conozcan mutuamente; las actividades se organizan de manera conjunta, así no guarden estrecha relación con el PEI.</t>
  </si>
  <si>
    <t>Se cuenta con una formulación de la misión, la visión y los principios que articulan e identifican a la institución como un todo. Estos elementos han sido apropiados parcialmente por la comunidad educativa.</t>
  </si>
  <si>
    <t>Actas de resignificación del P.E.I</t>
  </si>
  <si>
    <t>Actas de reunión y carteles, registro fotográfico, folletos e infografía.</t>
  </si>
  <si>
    <t>El CER Los Cedros, La estrategia pedagógica es coherente con la misión, la visión y los principios instituciona les, y es aplicada de manera articulada en las diferentes sedes, niveles y grados.</t>
  </si>
  <si>
    <t>PEI, plan de estudios, actas del Consejo Académico, carpetas del pla de fortalecimiento académico.</t>
  </si>
  <si>
    <t>La institución utiliza con algún grado de sistematización la información que está disponible en sus archivos (resultados de sus autoevaluaciones, evaluaciones de desempeño de docentes y administrativos), así como aquella que proviene de otras instancias. La información utilizada abarca a todas las sedes.</t>
  </si>
  <si>
    <t xml:space="preserve">Registro de elección de los miembros del Consejo Estudiantil
y acta de la única reunión realizada en el año.
</t>
  </si>
  <si>
    <t xml:space="preserve">Registro de elección del personero estudiantil.
</t>
  </si>
  <si>
    <t xml:space="preserve">Acta de reunión del Consejo de Padres. </t>
  </si>
  <si>
    <t>El CER Los Cedros, ha definido políticas y mecanismos para prevenir situaciones de riesgo y manejar los casos difíciles, las cuales se aplican en la mayoría de las sedes. Sin embargo, no se hace seguimiento sistemático a los mismos.</t>
  </si>
  <si>
    <t>Se cuenta con un plan de estudios para toda
la institución que, además de responder a las
políticas trazadas en el PEI, los lineamientos y
los estándares básicos de competencias, fundamenta los planes de aula de los docentes
de todas las áreas, grados y sedes. Otorga especial importancia a la enseñanza y el aprendizaje de contenidos actitudinales, de valores
y normas relacionados con las diferencias individuales, raciales, culturales, familiares, que
le permitan valorar, aceptar y comprender la
diversidad y la interdependencia humana.</t>
  </si>
  <si>
    <t>Cada docente entrega el plan de estudios por área según su especialidad a los correos electrónicos de los compañeros de trabajo del CER.</t>
  </si>
  <si>
    <t>La institución cuenta con una
política de dotación, uso y
mantenimiento de los recursos
para el aprendizaje y hay una
conexión clara entre el enfoque metodológico y los criterios administrativos.</t>
  </si>
  <si>
    <t xml:space="preserve">El C.E.R. Los Cedros y sus sedes adscritas poseen algunos recursos didácticas para el desarrollo de estrategias pedagógicas. Actas de compra y actas de entrega. </t>
  </si>
  <si>
    <t>La institución revisa periódicamente la implementación de su política de evaluación tanto en
cuanto a su aplicación por parte de los docentes,
como en su efecto sobre la diversidad de los estudiantes, e introduce los ajustes pertinentes.</t>
  </si>
  <si>
    <t>De referencia se tiene el SIEE y de  práctica se cuenta con lla aplicación en cada sede  de evaluaciones tipos ICFES con preguntas contextualizadas.</t>
  </si>
  <si>
    <t>El CER los Cedros cuenta con una política para desarrollar el proceso de matrícula agil y oportuna de manera fisica y digital, teniendo en cuenta las necesidades de los estudiantes y padres de familia.</t>
  </si>
  <si>
    <t>En el CER Los Cedros se cuenta con los formatos de matricula en fisico de los estudiantes y se encuentran registrados en el sistema de educacion oficial  ( SIMAT)</t>
  </si>
  <si>
    <t>El  CER cuenta con un  archivo digital del año 2009 hasta el año 2024   para la expedición de documentos y certificados de estudiantes y egresados</t>
  </si>
  <si>
    <t>El  CER cuenta con  carpetas digitales y el archivo en fisico para la expedicion de certificados y documentos.</t>
  </si>
  <si>
    <t xml:space="preserve">El  CER  cuenta con un programa  de mantenimiento preventivo de su planta fisica </t>
  </si>
  <si>
    <t>en el CER los Cedros se ha hecho el debido mantenimiento de la planta fisica, se cuenta con la  construccion de salones  y embellecimiento en la sede principal, embellecimiento de algunas sedes y  se dispone de un aula movil para ser instalada en la sede amapolas.</t>
  </si>
  <si>
    <t xml:space="preserve">El  CER  cuenta con un programa  de adecuación, accesibilidad  y embelleciminto de su planta fisica y este cuenta con ayuda de la comunidad educativa. </t>
  </si>
  <si>
    <t xml:space="preserve">  El CER los Cedros cuenta con el  registro fotografico de las jornadas  de embellecimiento,  limpieza y adecuacion con ayuda de la comunidad educativa.</t>
  </si>
  <si>
    <t xml:space="preserve">El CER los CEDROS no cuenta con los registros para la utilizacion  de los espacios fisicos  </t>
  </si>
  <si>
    <t>El centro Educativo cuenta con un plan para la adquisicion de los recursos para el aprendizaje que consulta las demandas de su direccionamiento estrategico y las necesidades de los docentes y estudiantes.</t>
  </si>
  <si>
    <t>El centro Educativo cuenta con un plan para la adquisicion de los recursos para el aprendizaje</t>
  </si>
  <si>
    <t>El Centro Educativo tiene un proceso establecido para garantizar la adquisiscion y la distribucion oportuna de los suminstros necesarios ( papel, materiaales de laboratorio, marcadores etc)</t>
  </si>
  <si>
    <t>Evidencias fotograficas de la entrega de los suministros a cada una de las sedes del CER</t>
  </si>
  <si>
    <t>EL CER los CEDROS  no cuenta con un plan  mantenimiento de los equipos y otros recursos para el aprendizaje sólo se realiza  cuando éstos sufren algún daño. Los manuales de los equipos no están disponibles para los usuarios.</t>
  </si>
  <si>
    <t xml:space="preserve"> El centro Educativo cuenta  con un inventario  de compras y ctas de baja de equipos</t>
  </si>
  <si>
    <t>El CER los CEDROS cuenta con evidencias fotograficas del plan de riesgos escolar</t>
  </si>
  <si>
    <t>Actas del CAE, Fotografias</t>
  </si>
  <si>
    <t>Mallas curriculares, plan de mejoramiento, actas de convivenvencia escolar</t>
  </si>
  <si>
    <t>Los perfiles con que cuenta el CER los Cedros y sus Sedes son coherentes con el PEI y con la normatividad viegente,  se usan para la toma de decisiones de personal y son coherentes con su estructura organizativa.</t>
  </si>
  <si>
    <t>El CER los CEDROS  cuenta con una
estrategia organizada de inducción de docentes y administrativos nuevos, estructurada  el PEI y en  el plan
de mejoramiento</t>
  </si>
  <si>
    <t xml:space="preserve">En el CER los CEDROS se cuenta con la guia de induccion, las actas por  parte del docente y la socializacion de la documentacion institucional </t>
  </si>
  <si>
    <t>EL  CER los CEDROS cuenta con procesos explicitos para elaborar los horarios y los criterios para realizar la asignacion academica de los docentes, estos se cumplen</t>
  </si>
  <si>
    <t>EL  CER los CEDROS cuenta con procesos para elaborar los horarios de asignacion academica de los docentes</t>
  </si>
  <si>
    <t xml:space="preserve">El personal vinculado está identificado con el centro educativo: comparte la filosofía, principios, valores y objetivos, y está dispuesto a realizar actividades complementarias que sean necesarias para cualificar su labor. </t>
  </si>
  <si>
    <t>El Centro Educativo ha implementado un proceso de evaluación de
desempeño para docentes, directivos y personal administrativo que indaga los diferentes
aspectos en el desarrollo del
cargo. Este proceso cuenta con
indicadores y referentes claros
que están en concordancia con
la normatividad vigente,.</t>
  </si>
  <si>
    <t>EL  CER los CEDROS cuenta con formatos de evaluacion de desempeño</t>
  </si>
  <si>
    <t>El CER los Cedros no se realiza  actividades de reconocimiento al personal vinculado de sedes, niveles o grados 2024</t>
  </si>
  <si>
    <t xml:space="preserve">  En el CER los CEDROS se requiere de una estrategia para realizar el reconocimiento a docentes y admisnistrativos.</t>
  </si>
  <si>
    <t xml:space="preserve">En el CER los CEDROS carece de apoyo a los seguimientos a las iniciativas de los docentes </t>
  </si>
  <si>
    <t>La institución ha definido estrategias para la mediación de
conflictos, pero éstas se usan
de manera esporádica y no
abarcan la totalidad de sedes,
grados o niveles.</t>
  </si>
  <si>
    <t xml:space="preserve">Actas, observador del alumno, seguimiento de los estudiantes. Comité de convivencia escolar, </t>
  </si>
  <si>
    <t xml:space="preserve">Registro fotografico </t>
  </si>
  <si>
    <t>El CER los CEDROS cuenta con la elaboración del presupuesto se hace teniendo en cuenta
las necesidades de las sedes y
niveles, y toma como referentes el Plan Operativo Anual, el
PEI, el plan de mejoramiento y
la normatividad vigente.</t>
  </si>
  <si>
    <t>Plan de compras, actas de consejo directivo</t>
  </si>
  <si>
    <t>La contabilidad del CER los Cedros se organiza de acuerdo con los requisitos reglamentarios y discrimina claramente los servicios prestados. Sin embargo, su uso se limita a la elaboración de informes para los organismos de control, de modo que no se cuenta con esta información como instrumento de análisis financiero</t>
  </si>
  <si>
    <t>Las prácticas pedagógicas de aula de los docentes de todas las áreas, grados y sedes se
apoyan en opciones didácticas comunes y
específicas para cada grupo poblacional, las
que son conocidas y compartidas por los diferentes estamentos de la comunidad educativa, en concordancia con el PEI y el plan de
estudios</t>
  </si>
  <si>
    <t>Proyectos pedagogicos productivos, huerta escolar, semana cultural, proyectos transversales con todas las áreas.</t>
  </si>
  <si>
    <t>La institución tiene una política sobre el uso
de los recursos para el aprendizaje que está
articulada con su propuesta pedagógica. Además, ésta es aplicada por todos</t>
  </si>
  <si>
    <t xml:space="preserve">El C.E.R. Los Cedros y sus sedes adscritos poseen algunos recursos didácticas para el desarrollo de estrategias pedagógicas. Actas de compra y actas de entrega. </t>
  </si>
  <si>
    <t>La política de distribución del tiempo curricular
y extracurricular es apropiada y se utiliza efectivamente. Además, la institución revisa y evalúa
periódicamente el uso de los tiempos destinados
a los aprendizajes, y realiza los ajustes pertinentes para que éstos sean aprovechados apropiadamente.</t>
  </si>
  <si>
    <t>Guías de aprendizaje.</t>
  </si>
  <si>
    <t>Planes de área                                                  Guías de aprendizaje                             Planes de aula.</t>
  </si>
  <si>
    <t>En la institución se presentan
esfuerzos colectivos por trabajar con estrategias alternativas
a la clase magistral. Además,
se tienen en cuenta los intereses, ideas y experiencias de los
estudiantes como base para
estructurar las actividades pedagógicas.</t>
  </si>
  <si>
    <t>El sistema de evaluación del rendimiento académico de la institución se aplica permanentemente. Se hace seguimiento y se cuenta con un buen
sistema de información. Además, la institución
evalúa periódicamente este sistema y lo ajusta
de acuerdo con las necesidades de la diversidad
de los estudiantes</t>
  </si>
  <si>
    <t>Informes de desempeño académico              actas de compromiso                                       actas seguimiento al estudiante.</t>
  </si>
  <si>
    <t>El seguimiento sistemático de los resultados
académicos cuenta con indicadores y mecanismos claros de retroalimentación para
estudiantes, padres de familia y prácticas docentes.</t>
  </si>
  <si>
    <t xml:space="preserve">Planes de mejoramiento                                actas de compromiso </t>
  </si>
  <si>
    <t>Los resultados de las evaluaciones externas (pruebas SABER y
exámenes de Estado) son conocidos por los docentes, pero
éstos no se utilizan para diseñar e implementar acciones de
mejoramiento.</t>
  </si>
  <si>
    <t>La institución cuenta con políticas y mecanismos para abordar
los casos de bajo rendimiento
y problemas de aprendizaje,
pero no se hace seguimiento a
los mismos, ni se acude a recursos externos</t>
  </si>
  <si>
    <t>Adaptaciones curriculares</t>
  </si>
  <si>
    <t>La institución tiene un contacto escaso y esporádico con sus
egresados y la información sobre ellos es anecdótica.</t>
  </si>
  <si>
    <t>creacioón de grupos de whatsapp para vincular a los egresados a las actividades futuras del CER Los Cedros.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</si>
</sst>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95" formatCode="dd/mm/yyyy;@"/>
  </numFmts>
  <fonts count="35" x14ac:knownFonts="1">
    <font>
      <sz val="11"/>
      <color indexed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2"/>
      <color indexed="12"/>
      <name val="Verdana"/>
      <family val="2"/>
    </font>
    <font>
      <sz val="14"/>
      <color indexed="8"/>
      <name val="Verdana"/>
      <family val="2"/>
    </font>
    <font>
      <u/>
      <sz val="11"/>
      <color indexed="12"/>
      <name val="Arial"/>
      <family val="2"/>
    </font>
    <font>
      <b/>
      <i/>
      <sz val="14"/>
      <color indexed="9"/>
      <name val="Arial"/>
      <family val="2"/>
    </font>
    <font>
      <b/>
      <i/>
      <sz val="11"/>
      <color indexed="9"/>
      <name val="Arial"/>
      <family val="2"/>
    </font>
    <font>
      <i/>
      <sz val="11"/>
      <color indexed="9"/>
      <name val="Arial"/>
      <family val="2"/>
    </font>
    <font>
      <sz val="11"/>
      <color rgb="FF000000"/>
      <name val="Calibri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4"/>
      <color rgb="FF000000"/>
      <name val="Arial"/>
      <family val="2"/>
    </font>
    <font>
      <sz val="11"/>
      <color rgb="FF000000"/>
      <name val="Arial"/>
      <family val="2"/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rgb="FFDBE5F1"/>
      </patternFill>
    </fill>
    <fill>
      <patternFill patternType="solid">
        <fgColor rgb="FFB8CCE4"/>
      </patternFill>
    </fill>
    <fill>
      <patternFill patternType="solid">
        <fgColor rgb="FFC00000"/>
      </patternFill>
    </fill>
    <fill>
      <patternFill patternType="solid">
        <fgColor rgb="FFE36C09"/>
      </patternFill>
    </fill>
    <fill>
      <patternFill patternType="solid">
        <fgColor rgb="FF4F6128"/>
      </patternFill>
    </fill>
    <fill>
      <patternFill patternType="solid">
        <fgColor rgb="FFD8D8D8"/>
      </patternFill>
    </fill>
    <fill>
      <patternFill patternType="solid">
        <fgColor rgb="FF76923C"/>
      </patternFill>
    </fill>
    <fill>
      <patternFill patternType="solid">
        <fgColor rgb="FFFBD4B4"/>
      </patternFill>
    </fill>
    <fill>
      <patternFill patternType="solid">
        <fgColor rgb="FFD6E3BC"/>
      </patternFill>
    </fill>
    <fill>
      <patternFill patternType="solid">
        <fgColor rgb="FFFDE9D9"/>
      </patternFill>
    </fill>
    <fill>
      <patternFill patternType="solid">
        <fgColor rgb="FFEAF1DD"/>
      </patternFill>
    </fill>
    <fill>
      <patternFill patternType="solid">
        <fgColor rgb="FF92CDDC"/>
      </patternFill>
    </fill>
    <fill>
      <patternFill patternType="solid">
        <fgColor rgb="FFE5DFEC"/>
      </patternFill>
    </fill>
    <fill>
      <patternFill patternType="solid">
        <fgColor rgb="FFCCC0D9"/>
      </patternFill>
    </fill>
    <fill>
      <patternFill patternType="solid">
        <fgColor rgb="FFDBE5F1"/>
      </patternFill>
    </fill>
    <fill>
      <patternFill patternType="solid">
        <fgColor rgb="FFB8CCE4"/>
      </patternFill>
    </fill>
    <fill>
      <patternFill patternType="solid">
        <fgColor rgb="FFDAEEF3"/>
      </patternFill>
    </fill>
    <fill>
      <patternFill patternType="solid">
        <fgColor rgb="FF76923C"/>
      </patternFill>
    </fill>
    <fill>
      <patternFill patternType="solid">
        <fgColor rgb="FFC6D9F0"/>
      </patternFill>
    </fill>
    <fill>
      <patternFill patternType="solid">
        <fgColor rgb="FF953734"/>
      </patternFill>
    </fill>
    <fill>
      <patternFill patternType="solid">
        <fgColor rgb="FFFFFE0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2" borderId="0"/>
  </cellStyleXfs>
  <cellXfs count="332">
    <xf numFmtId="0" fontId="30" fillId="2" borderId="0" xfId="0" applyNumberFormat="1" applyFont="1" applyFill="1" applyAlignment="1" applyProtection="1"/>
    <xf numFmtId="0" fontId="3" fillId="2" borderId="0" xfId="0" applyNumberFormat="1" applyFont="1" applyFill="1" applyAlignment="1" applyProtection="1"/>
    <xf numFmtId="0" fontId="2" fillId="2" borderId="0" xfId="0" applyNumberFormat="1" applyFont="1" applyFill="1" applyAlignment="1" applyProtection="1">
      <alignment horizontal="center" vertical="center"/>
    </xf>
    <xf numFmtId="0" fontId="2" fillId="2" borderId="0" xfId="0" applyNumberFormat="1" applyFont="1" applyFill="1" applyAlignment="1" applyProtection="1">
      <alignment horizontal="center" vertical="center"/>
    </xf>
    <xf numFmtId="0" fontId="1" fillId="8" borderId="1" xfId="0" applyNumberFormat="1" applyFont="1" applyFill="1" applyBorder="1" applyAlignment="1" applyProtection="1">
      <alignment horizontal="center" vertical="center"/>
    </xf>
    <xf numFmtId="0" fontId="1" fillId="9" borderId="1" xfId="0" applyNumberFormat="1" applyFont="1" applyFill="1" applyBorder="1" applyAlignment="1" applyProtection="1">
      <alignment horizontal="center" vertical="center"/>
    </xf>
    <xf numFmtId="0" fontId="1" fillId="10" borderId="1" xfId="0" applyNumberFormat="1" applyFont="1" applyFill="1" applyBorder="1" applyAlignment="1" applyProtection="1">
      <alignment horizontal="center" vertical="center"/>
    </xf>
    <xf numFmtId="0" fontId="3" fillId="11" borderId="1" xfId="0" applyNumberFormat="1" applyFont="1" applyFill="1" applyBorder="1" applyAlignment="1" applyProtection="1">
      <alignment horizontal="left" vertical="center"/>
    </xf>
    <xf numFmtId="9" fontId="3" fillId="2" borderId="1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Alignment="1" applyProtection="1">
      <alignment horizontal="center"/>
    </xf>
    <xf numFmtId="2" fontId="3" fillId="2" borderId="0" xfId="0" applyNumberFormat="1" applyFont="1" applyFill="1" applyAlignment="1" applyProtection="1"/>
    <xf numFmtId="0" fontId="4" fillId="2" borderId="0" xfId="0" applyNumberFormat="1" applyFont="1" applyFill="1" applyAlignment="1" applyProtection="1"/>
    <xf numFmtId="0" fontId="24" fillId="2" borderId="0" xfId="0" applyNumberFormat="1" applyFont="1" applyFill="1" applyAlignment="1" applyProtection="1"/>
    <xf numFmtId="9" fontId="4" fillId="2" borderId="1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Alignment="1" applyProtection="1">
      <alignment horizontal="left" vertical="top"/>
    </xf>
    <xf numFmtId="0" fontId="25" fillId="2" borderId="0" xfId="0" applyNumberFormat="1" applyFont="1" applyFill="1" applyAlignment="1" applyProtection="1"/>
    <xf numFmtId="0" fontId="4" fillId="12" borderId="1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Alignment="1" applyProtection="1"/>
    <xf numFmtId="9" fontId="3" fillId="2" borderId="0" xfId="0" applyNumberFormat="1" applyFont="1" applyFill="1" applyAlignment="1" applyProtection="1"/>
    <xf numFmtId="9" fontId="3" fillId="2" borderId="1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Alignment="1" applyProtection="1"/>
    <xf numFmtId="0" fontId="17" fillId="2" borderId="0" xfId="0" applyNumberFormat="1" applyFont="1" applyFill="1" applyAlignment="1" applyProtection="1"/>
    <xf numFmtId="0" fontId="17" fillId="2" borderId="0" xfId="0" applyNumberFormat="1" applyFont="1" applyFill="1" applyAlignment="1" applyProtection="1"/>
    <xf numFmtId="0" fontId="16" fillId="2" borderId="0" xfId="0" applyNumberFormat="1" applyFont="1" applyFill="1" applyAlignment="1" applyProtection="1">
      <alignment horizontal="center" vertical="center"/>
    </xf>
    <xf numFmtId="0" fontId="26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horizontal="left" vertical="center" wrapText="1"/>
    </xf>
    <xf numFmtId="0" fontId="12" fillId="2" borderId="0" xfId="0" applyNumberFormat="1" applyFont="1" applyFill="1" applyAlignment="1" applyProtection="1">
      <alignment vertical="center" wrapText="1"/>
    </xf>
    <xf numFmtId="0" fontId="12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wrapText="1"/>
    </xf>
    <xf numFmtId="0" fontId="21" fillId="2" borderId="0" xfId="0" applyNumberFormat="1" applyFont="1" applyFill="1" applyAlignment="1" applyProtection="1">
      <alignment horizontal="center" vertical="center"/>
    </xf>
    <xf numFmtId="0" fontId="12" fillId="2" borderId="0" xfId="0" applyNumberFormat="1" applyFont="1" applyFill="1" applyAlignment="1" applyProtection="1"/>
    <xf numFmtId="0" fontId="22" fillId="12" borderId="2" xfId="0" applyNumberFormat="1" applyFont="1" applyFill="1" applyBorder="1" applyAlignment="1" applyProtection="1">
      <alignment horizontal="center" vertical="center"/>
    </xf>
    <xf numFmtId="0" fontId="14" fillId="12" borderId="1" xfId="0" applyNumberFormat="1" applyFont="1" applyFill="1" applyBorder="1" applyAlignment="1" applyProtection="1">
      <alignment horizontal="left" vertical="center" wrapText="1"/>
    </xf>
    <xf numFmtId="0" fontId="22" fillId="12" borderId="1" xfId="0" applyNumberFormat="1" applyFont="1" applyFill="1" applyBorder="1" applyAlignment="1" applyProtection="1">
      <alignment horizontal="center" vertical="center"/>
    </xf>
    <xf numFmtId="0" fontId="22" fillId="12" borderId="1" xfId="0" applyNumberFormat="1" applyFont="1" applyFill="1" applyBorder="1" applyAlignment="1" applyProtection="1">
      <alignment horizontal="left" vertical="center" wrapText="1"/>
    </xf>
    <xf numFmtId="0" fontId="22" fillId="12" borderId="3" xfId="0" applyNumberFormat="1" applyFont="1" applyFill="1" applyBorder="1" applyAlignment="1" applyProtection="1">
      <alignment horizontal="left" vertical="center" wrapText="1"/>
    </xf>
    <xf numFmtId="0" fontId="27" fillId="9" borderId="4" xfId="0" applyNumberFormat="1" applyFont="1" applyFill="1" applyBorder="1" applyAlignment="1" applyProtection="1">
      <alignment vertical="center"/>
    </xf>
    <xf numFmtId="0" fontId="22" fillId="9" borderId="4" xfId="0" applyNumberFormat="1" applyFont="1" applyFill="1" applyBorder="1" applyAlignment="1" applyProtection="1">
      <alignment vertical="center"/>
    </xf>
    <xf numFmtId="0" fontId="22" fillId="9" borderId="1" xfId="0" applyNumberFormat="1" applyFont="1" applyFill="1" applyBorder="1" applyAlignment="1" applyProtection="1">
      <alignment vertical="center"/>
    </xf>
    <xf numFmtId="0" fontId="12" fillId="2" borderId="5" xfId="0" applyNumberFormat="1" applyFont="1" applyFill="1" applyBorder="1" applyAlignment="1" applyProtection="1">
      <alignment wrapText="1"/>
    </xf>
    <xf numFmtId="0" fontId="12" fillId="2" borderId="0" xfId="0" applyNumberFormat="1" applyFont="1" applyFill="1" applyAlignment="1" applyProtection="1"/>
    <xf numFmtId="0" fontId="12" fillId="2" borderId="1" xfId="0" applyNumberFormat="1" applyFont="1" applyFill="1" applyBorder="1" applyAlignment="1" applyProtection="1"/>
    <xf numFmtId="0" fontId="12" fillId="2" borderId="1" xfId="0" applyNumberFormat="1" applyFont="1" applyFill="1" applyBorder="1" applyAlignment="1" applyProtection="1">
      <alignment wrapText="1"/>
    </xf>
    <xf numFmtId="0" fontId="10" fillId="2" borderId="0" xfId="0" applyNumberFormat="1" applyFont="1" applyFill="1" applyAlignment="1" applyProtection="1">
      <alignment horizontal="center"/>
    </xf>
    <xf numFmtId="0" fontId="27" fillId="9" borderId="4" xfId="0" applyNumberFormat="1" applyFont="1" applyFill="1" applyBorder="1" applyAlignment="1" applyProtection="1">
      <alignment vertical="center" wrapText="1"/>
    </xf>
    <xf numFmtId="0" fontId="10" fillId="9" borderId="4" xfId="0" applyNumberFormat="1" applyFont="1" applyFill="1" applyBorder="1" applyAlignment="1" applyProtection="1">
      <alignment vertical="center" wrapText="1"/>
    </xf>
    <xf numFmtId="0" fontId="10" fillId="9" borderId="2" xfId="0" applyNumberFormat="1" applyFont="1" applyFill="1" applyBorder="1" applyAlignment="1" applyProtection="1">
      <alignment vertical="center" wrapText="1"/>
    </xf>
    <xf numFmtId="0" fontId="10" fillId="9" borderId="1" xfId="0" applyNumberFormat="1" applyFont="1" applyFill="1" applyBorder="1" applyAlignment="1" applyProtection="1">
      <alignment vertical="center" wrapText="1"/>
    </xf>
    <xf numFmtId="0" fontId="12" fillId="2" borderId="5" xfId="0" applyNumberFormat="1" applyFont="1" applyFill="1" applyBorder="1" applyAlignment="1" applyProtection="1"/>
    <xf numFmtId="0" fontId="12" fillId="2" borderId="6" xfId="0" applyNumberFormat="1" applyFont="1" applyFill="1" applyBorder="1" applyAlignment="1" applyProtection="1"/>
    <xf numFmtId="0" fontId="12" fillId="2" borderId="2" xfId="0" applyNumberFormat="1" applyFont="1" applyFill="1" applyBorder="1" applyAlignment="1" applyProtection="1"/>
    <xf numFmtId="0" fontId="27" fillId="9" borderId="2" xfId="0" applyNumberFormat="1" applyFont="1" applyFill="1" applyBorder="1" applyAlignment="1" applyProtection="1">
      <alignment vertical="center" wrapText="1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10" fillId="12" borderId="5" xfId="0" applyNumberFormat="1" applyFont="1" applyFill="1" applyBorder="1" applyAlignment="1" applyProtection="1">
      <alignment horizontal="center" vertical="center"/>
    </xf>
    <xf numFmtId="0" fontId="8" fillId="12" borderId="5" xfId="0" applyNumberFormat="1" applyFont="1" applyFill="1" applyBorder="1" applyAlignment="1" applyProtection="1">
      <alignment horizontal="center" vertical="center" wrapText="1"/>
    </xf>
    <xf numFmtId="0" fontId="8" fillId="12" borderId="1" xfId="0" applyNumberFormat="1" applyFont="1" applyFill="1" applyBorder="1" applyAlignment="1" applyProtection="1">
      <alignment horizontal="center" vertical="center" wrapText="1"/>
    </xf>
    <xf numFmtId="0" fontId="12" fillId="9" borderId="7" xfId="0" applyNumberFormat="1" applyFont="1" applyFill="1" applyBorder="1" applyAlignment="1" applyProtection="1"/>
    <xf numFmtId="0" fontId="28" fillId="9" borderId="1" xfId="0" applyNumberFormat="1" applyFont="1" applyFill="1" applyBorder="1" applyAlignment="1" applyProtection="1">
      <alignment horizontal="left" vertical="center"/>
    </xf>
    <xf numFmtId="0" fontId="12" fillId="9" borderId="8" xfId="0" applyNumberFormat="1" applyFont="1" applyFill="1" applyBorder="1" applyAlignment="1" applyProtection="1"/>
    <xf numFmtId="0" fontId="12" fillId="9" borderId="5" xfId="0" applyNumberFormat="1" applyFont="1" applyFill="1" applyBorder="1" applyAlignment="1" applyProtection="1"/>
    <xf numFmtId="2" fontId="12" fillId="2" borderId="9" xfId="0" applyNumberFormat="1" applyFont="1" applyFill="1" applyBorder="1" applyAlignment="1" applyProtection="1">
      <alignment vertical="center"/>
    </xf>
    <xf numFmtId="0" fontId="12" fillId="2" borderId="9" xfId="0" applyNumberFormat="1" applyFont="1" applyFill="1" applyBorder="1" applyAlignment="1" applyProtection="1">
      <alignment horizontal="left" vertical="center"/>
    </xf>
    <xf numFmtId="0" fontId="12" fillId="2" borderId="0" xfId="0" applyNumberFormat="1" applyFont="1" applyFill="1" applyAlignment="1" applyProtection="1">
      <alignment horizontal="left" vertical="center"/>
    </xf>
    <xf numFmtId="0" fontId="28" fillId="9" borderId="0" xfId="0" applyNumberFormat="1" applyFont="1" applyFill="1" applyAlignment="1" applyProtection="1">
      <alignment horizontal="left" vertical="center"/>
    </xf>
    <xf numFmtId="0" fontId="12" fillId="9" borderId="8" xfId="0" applyNumberFormat="1" applyFont="1" applyFill="1" applyBorder="1" applyAlignment="1" applyProtection="1">
      <alignment vertical="center"/>
    </xf>
    <xf numFmtId="0" fontId="29" fillId="9" borderId="0" xfId="0" applyNumberFormat="1" applyFont="1" applyFill="1" applyAlignment="1" applyProtection="1">
      <alignment horizontal="left" vertical="center"/>
    </xf>
    <xf numFmtId="0" fontId="12" fillId="2" borderId="8" xfId="0" applyNumberFormat="1" applyFont="1" applyFill="1" applyBorder="1" applyAlignment="1" applyProtection="1">
      <alignment horizontal="left" vertical="center"/>
    </xf>
    <xf numFmtId="0" fontId="12" fillId="9" borderId="1" xfId="0" applyNumberFormat="1" applyFont="1" applyFill="1" applyBorder="1" applyAlignment="1" applyProtection="1"/>
    <xf numFmtId="0" fontId="16" fillId="9" borderId="1" xfId="0" applyNumberFormat="1" applyFont="1" applyFill="1" applyBorder="1" applyAlignment="1" applyProtection="1">
      <alignment horizontal="left" vertical="center"/>
    </xf>
    <xf numFmtId="0" fontId="29" fillId="9" borderId="1" xfId="0" applyNumberFormat="1" applyFont="1" applyFill="1" applyBorder="1" applyAlignment="1" applyProtection="1"/>
    <xf numFmtId="0" fontId="12" fillId="9" borderId="1" xfId="0" applyNumberFormat="1" applyFont="1" applyFill="1" applyBorder="1" applyAlignment="1" applyProtection="1">
      <alignment vertical="center"/>
    </xf>
    <xf numFmtId="0" fontId="12" fillId="9" borderId="5" xfId="0" applyNumberFormat="1" applyFont="1" applyFill="1" applyBorder="1" applyAlignment="1" applyProtection="1">
      <alignment vertical="center"/>
    </xf>
    <xf numFmtId="2" fontId="12" fillId="2" borderId="1" xfId="0" applyNumberFormat="1" applyFont="1" applyFill="1" applyBorder="1" applyAlignment="1" applyProtection="1">
      <alignment vertical="center"/>
    </xf>
    <xf numFmtId="0" fontId="12" fillId="2" borderId="1" xfId="0" applyNumberFormat="1" applyFont="1" applyFill="1" applyBorder="1" applyAlignment="1" applyProtection="1">
      <alignment horizontal="left" vertical="center"/>
    </xf>
    <xf numFmtId="0" fontId="12" fillId="2" borderId="5" xfId="0" applyNumberFormat="1" applyFont="1" applyFill="1" applyBorder="1" applyAlignment="1" applyProtection="1">
      <alignment horizontal="left" vertical="center"/>
    </xf>
    <xf numFmtId="0" fontId="8" fillId="12" borderId="0" xfId="0" applyNumberFormat="1" applyFont="1" applyFill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wrapText="1"/>
    </xf>
    <xf numFmtId="0" fontId="12" fillId="2" borderId="0" xfId="0" applyNumberFormat="1" applyFont="1" applyFill="1" applyAlignment="1" applyProtection="1">
      <alignment vertical="center"/>
    </xf>
    <xf numFmtId="0" fontId="26" fillId="2" borderId="0" xfId="0" applyNumberFormat="1" applyFont="1" applyFill="1" applyAlignment="1" applyProtection="1">
      <alignment horizontal="center"/>
    </xf>
    <xf numFmtId="0" fontId="11" fillId="13" borderId="5" xfId="0" applyNumberFormat="1" applyFont="1" applyFill="1" applyBorder="1" applyAlignment="1" applyProtection="1">
      <alignment horizontal="center" vertical="center"/>
      <protection locked="0"/>
    </xf>
    <xf numFmtId="0" fontId="12" fillId="13" borderId="5" xfId="0" applyNumberFormat="1" applyFont="1" applyFill="1" applyBorder="1" applyAlignment="1" applyProtection="1">
      <alignment horizontal="center" vertical="center"/>
      <protection locked="0"/>
    </xf>
    <xf numFmtId="0" fontId="12" fillId="14" borderId="5" xfId="0" applyNumberFormat="1" applyFont="1" applyFill="1" applyBorder="1" applyAlignment="1" applyProtection="1">
      <alignment horizontal="center" vertical="center"/>
      <protection locked="0"/>
    </xf>
    <xf numFmtId="0" fontId="9" fillId="15" borderId="5" xfId="0" applyNumberFormat="1" applyFont="1" applyFill="1" applyBorder="1" applyAlignment="1" applyProtection="1">
      <alignment horizontal="left" vertical="top" wrapText="1"/>
      <protection locked="0"/>
    </xf>
    <xf numFmtId="0" fontId="9" fillId="15" borderId="1" xfId="0" applyNumberFormat="1" applyFont="1" applyFill="1" applyBorder="1" applyAlignment="1" applyProtection="1">
      <alignment horizontal="left" vertical="top" wrapText="1"/>
      <protection locked="0"/>
    </xf>
    <xf numFmtId="0" fontId="9" fillId="16" borderId="5" xfId="0" applyNumberFormat="1" applyFont="1" applyFill="1" applyBorder="1" applyAlignment="1" applyProtection="1">
      <alignment horizontal="left" vertical="top" wrapText="1"/>
      <protection locked="0"/>
    </xf>
    <xf numFmtId="0" fontId="9" fillId="16" borderId="1" xfId="0" applyNumberFormat="1" applyFont="1" applyFill="1" applyBorder="1" applyAlignment="1" applyProtection="1">
      <alignment horizontal="left" vertical="top" wrapText="1"/>
      <protection locked="0"/>
    </xf>
    <xf numFmtId="9" fontId="3" fillId="2" borderId="2" xfId="0" applyNumberFormat="1" applyFont="1" applyFill="1" applyBorder="1" applyAlignment="1" applyProtection="1">
      <alignment horizontal="center" vertical="center"/>
    </xf>
    <xf numFmtId="0" fontId="4" fillId="12" borderId="5" xfId="0" applyNumberFormat="1" applyFont="1" applyFill="1" applyBorder="1" applyAlignment="1" applyProtection="1">
      <alignment horizontal="center" vertical="center" wrapText="1"/>
    </xf>
    <xf numFmtId="0" fontId="14" fillId="11" borderId="10" xfId="0" applyNumberFormat="1" applyFont="1" applyFill="1" applyBorder="1" applyAlignment="1" applyProtection="1">
      <alignment horizontal="center" vertical="center"/>
    </xf>
    <xf numFmtId="0" fontId="3" fillId="11" borderId="5" xfId="0" applyNumberFormat="1" applyFont="1" applyFill="1" applyBorder="1" applyAlignment="1" applyProtection="1">
      <alignment horizontal="left" vertical="center"/>
    </xf>
    <xf numFmtId="0" fontId="14" fillId="11" borderId="10" xfId="0" applyNumberFormat="1" applyFont="1" applyFill="1" applyBorder="1" applyAlignment="1" applyProtection="1">
      <alignment horizontal="center" vertical="center" wrapText="1"/>
    </xf>
    <xf numFmtId="0" fontId="21" fillId="11" borderId="10" xfId="0" applyNumberFormat="1" applyFont="1" applyFill="1" applyBorder="1" applyAlignment="1" applyProtection="1">
      <alignment horizontal="center" vertical="center"/>
    </xf>
    <xf numFmtId="0" fontId="21" fillId="11" borderId="10" xfId="0" applyNumberFormat="1" applyFont="1" applyFill="1" applyBorder="1" applyAlignment="1" applyProtection="1">
      <alignment horizontal="center" vertical="center" wrapText="1"/>
    </xf>
    <xf numFmtId="0" fontId="15" fillId="3" borderId="3" xfId="0" applyNumberFormat="1" applyFont="1" applyFill="1" applyBorder="1" applyAlignment="1" applyProtection="1">
      <alignment vertical="center" wrapText="1"/>
    </xf>
    <xf numFmtId="0" fontId="15" fillId="3" borderId="4" xfId="0" applyNumberFormat="1" applyFont="1" applyFill="1" applyBorder="1" applyAlignment="1" applyProtection="1">
      <alignment vertical="center" wrapText="1"/>
    </xf>
    <xf numFmtId="14" fontId="23" fillId="2" borderId="1" xfId="0" applyNumberFormat="1" applyFont="1" applyFill="1" applyBorder="1" applyAlignment="1" applyProtection="1">
      <alignment horizontal="center" vertical="center"/>
    </xf>
    <xf numFmtId="0" fontId="23" fillId="2" borderId="1" xfId="0" applyNumberFormat="1" applyFont="1" applyFill="1" applyBorder="1" applyAlignment="1" applyProtection="1">
      <alignment horizontal="center" vertical="center"/>
    </xf>
    <xf numFmtId="0" fontId="15" fillId="3" borderId="3" xfId="0" applyNumberFormat="1" applyFont="1" applyFill="1" applyBorder="1" applyAlignment="1" applyProtection="1">
      <alignment vertical="center"/>
    </xf>
    <xf numFmtId="0" fontId="13" fillId="17" borderId="8" xfId="0" applyNumberFormat="1" applyFont="1" applyFill="1" applyBorder="1" applyAlignment="1" applyProtection="1">
      <alignment horizontal="center" vertical="center"/>
    </xf>
    <xf numFmtId="0" fontId="13" fillId="17" borderId="11" xfId="0" applyNumberFormat="1" applyFont="1" applyFill="1" applyBorder="1" applyAlignment="1" applyProtection="1">
      <alignment horizontal="center" vertical="center"/>
    </xf>
    <xf numFmtId="0" fontId="14" fillId="17" borderId="12" xfId="0" applyNumberFormat="1" applyFont="1" applyFill="1" applyBorder="1" applyAlignment="1" applyProtection="1">
      <alignment horizontal="center" vertical="center" wrapText="1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10" fillId="9" borderId="0" xfId="0" applyNumberFormat="1" applyFont="1" applyFill="1" applyAlignment="1" applyProtection="1">
      <alignment horizontal="center" vertical="center" wrapText="1"/>
    </xf>
    <xf numFmtId="0" fontId="16" fillId="9" borderId="0" xfId="0" applyNumberFormat="1" applyFont="1" applyFill="1" applyAlignment="1" applyProtection="1">
      <alignment horizontal="left" vertical="center"/>
    </xf>
    <xf numFmtId="0" fontId="27" fillId="9" borderId="0" xfId="0" applyNumberFormat="1" applyFont="1" applyFill="1" applyAlignment="1" applyProtection="1">
      <alignment horizontal="left" vertical="center"/>
    </xf>
    <xf numFmtId="0" fontId="9" fillId="18" borderId="5" xfId="0" applyNumberFormat="1" applyFont="1" applyFill="1" applyBorder="1" applyAlignment="1" applyProtection="1">
      <alignment horizontal="left" vertical="top" wrapText="1"/>
      <protection locked="0"/>
    </xf>
    <xf numFmtId="0" fontId="9" fillId="18" borderId="1" xfId="0" applyNumberFormat="1" applyFont="1" applyFill="1" applyBorder="1" applyAlignment="1" applyProtection="1">
      <alignment horizontal="left" vertical="top" wrapText="1"/>
      <protection locked="0"/>
    </xf>
    <xf numFmtId="0" fontId="12" fillId="19" borderId="5" xfId="0" applyNumberFormat="1" applyFont="1" applyFill="1" applyBorder="1" applyAlignment="1" applyProtection="1">
      <alignment horizontal="center" vertical="center"/>
      <protection locked="0"/>
    </xf>
    <xf numFmtId="9" fontId="3" fillId="2" borderId="0" xfId="0" applyNumberFormat="1" applyFont="1" applyFill="1" applyAlignment="1" applyProtection="1">
      <alignment horizontal="center" vertical="center"/>
    </xf>
    <xf numFmtId="9" fontId="4" fillId="2" borderId="0" xfId="0" applyNumberFormat="1" applyFont="1" applyFill="1" applyAlignment="1" applyProtection="1">
      <alignment horizontal="center" vertical="center"/>
    </xf>
    <xf numFmtId="0" fontId="1" fillId="4" borderId="13" xfId="0" applyNumberFormat="1" applyFont="1" applyFill="1" applyBorder="1" applyAlignment="1" applyProtection="1">
      <alignment horizontal="center" vertical="center"/>
    </xf>
    <xf numFmtId="0" fontId="12" fillId="9" borderId="0" xfId="0" applyNumberFormat="1" applyFont="1" applyFill="1" applyAlignment="1" applyProtection="1"/>
    <xf numFmtId="0" fontId="1" fillId="14" borderId="13" xfId="0" applyNumberFormat="1" applyFont="1" applyFill="1" applyBorder="1" applyAlignment="1" applyProtection="1">
      <alignment horizontal="center" vertical="center"/>
    </xf>
    <xf numFmtId="0" fontId="1" fillId="10" borderId="13" xfId="0" applyNumberFormat="1" applyFont="1" applyFill="1" applyBorder="1" applyAlignment="1" applyProtection="1">
      <alignment horizontal="center" vertical="center"/>
    </xf>
    <xf numFmtId="0" fontId="12" fillId="20" borderId="1" xfId="0" applyNumberFormat="1" applyFont="1" applyFill="1" applyBorder="1" applyAlignment="1" applyProtection="1">
      <alignment vertical="center"/>
    </xf>
    <xf numFmtId="0" fontId="12" fillId="4" borderId="0" xfId="0" applyNumberFormat="1" applyFont="1" applyFill="1" applyAlignment="1" applyProtection="1">
      <alignment vertical="center"/>
    </xf>
    <xf numFmtId="0" fontId="11" fillId="4" borderId="0" xfId="0" applyNumberFormat="1" applyFont="1" applyFill="1" applyAlignment="1" applyProtection="1">
      <alignment horizontal="left" vertical="center" wrapText="1"/>
    </xf>
    <xf numFmtId="0" fontId="9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14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14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6" fillId="16" borderId="3" xfId="0" applyNumberFormat="1" applyFont="1" applyFill="1" applyBorder="1" applyAlignment="1" applyProtection="1">
      <alignment horizontal="left" vertical="justify" wrapText="1"/>
      <protection locked="0"/>
    </xf>
    <xf numFmtId="0" fontId="6" fillId="18" borderId="3" xfId="0" applyNumberFormat="1" applyFont="1" applyFill="1" applyBorder="1" applyAlignment="1" applyProtection="1">
      <alignment horizontal="left" vertical="justify" wrapText="1"/>
      <protection locked="0"/>
    </xf>
    <xf numFmtId="0" fontId="12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6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18" borderId="5" xfId="0" applyNumberFormat="1" applyFont="1" applyFill="1" applyBorder="1" applyAlignment="1" applyProtection="1">
      <alignment horizontal="left" vertical="justify" wrapText="1"/>
      <protection locked="0"/>
    </xf>
    <xf numFmtId="0" fontId="12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6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8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18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" borderId="0" xfId="0" applyNumberFormat="1" applyFont="1" applyFill="1" applyAlignment="1" applyProtection="1">
      <alignment vertical="justify" wrapText="1"/>
    </xf>
    <xf numFmtId="0" fontId="11" fillId="14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14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19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0" applyNumberFormat="1" applyFont="1" applyFill="1" applyAlignment="1" applyProtection="1">
      <alignment horizontal="center" vertical="center"/>
    </xf>
    <xf numFmtId="0" fontId="12" fillId="19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2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2" borderId="1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14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1" xfId="0" applyNumberFormat="1" applyFont="1" applyFill="1" applyBorder="1" applyAlignment="1" applyProtection="1">
      <alignment horizontal="left" vertical="justify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2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6" borderId="5" xfId="0" applyNumberFormat="1" applyFont="1" applyFill="1" applyBorder="1" applyAlignment="1" applyProtection="1">
      <alignment horizontal="left" vertical="top" wrapText="1"/>
      <protection locked="0"/>
    </xf>
    <xf numFmtId="0" fontId="30" fillId="16" borderId="1" xfId="0" applyNumberFormat="1" applyFont="1" applyFill="1" applyBorder="1" applyAlignment="1" applyProtection="1">
      <alignment horizontal="left" vertical="top" wrapText="1"/>
      <protection locked="0"/>
    </xf>
    <xf numFmtId="0" fontId="30" fillId="16" borderId="5" xfId="0" applyNumberFormat="1" applyFont="1" applyFill="1" applyBorder="1" applyAlignment="1" applyProtection="1">
      <alignment horizontal="center" vertical="center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/>
      <protection locked="0"/>
    </xf>
    <xf numFmtId="0" fontId="9" fillId="20" borderId="5" xfId="0" applyNumberFormat="1" applyFont="1" applyFill="1" applyBorder="1" applyAlignment="1" applyProtection="1">
      <alignment horizontal="left" vertical="top" wrapText="1"/>
      <protection locked="0"/>
    </xf>
    <xf numFmtId="0" fontId="9" fillId="20" borderId="1" xfId="0" applyNumberFormat="1" applyFont="1" applyFill="1" applyBorder="1" applyAlignment="1" applyProtection="1">
      <alignment horizontal="left" vertical="top" wrapText="1"/>
      <protection locked="0"/>
    </xf>
    <xf numFmtId="0" fontId="9" fillId="15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9" fillId="15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20" borderId="5" xfId="0" applyNumberFormat="1" applyFont="1" applyFill="1" applyBorder="1" applyAlignment="1" applyProtection="1">
      <alignment horizontal="left" vertical="justify" wrapText="1"/>
      <protection locked="0"/>
    </xf>
    <xf numFmtId="0" fontId="9" fillId="20" borderId="1" xfId="0" applyNumberFormat="1" applyFont="1" applyFill="1" applyBorder="1" applyAlignment="1" applyProtection="1">
      <alignment horizontal="left" vertical="justify" wrapText="1"/>
      <protection locked="0"/>
    </xf>
    <xf numFmtId="0" fontId="12" fillId="21" borderId="5" xfId="0" applyNumberFormat="1" applyFont="1" applyFill="1" applyBorder="1" applyAlignment="1" applyProtection="1">
      <alignment horizontal="center" vertical="center" wrapText="1"/>
      <protection locked="0"/>
    </xf>
    <xf numFmtId="0" fontId="31" fillId="7" borderId="5" xfId="0" applyNumberFormat="1" applyFont="1" applyFill="1" applyBorder="1" applyAlignment="1" applyProtection="1">
      <alignment horizontal="center" vertical="center" wrapText="1"/>
      <protection locked="0"/>
    </xf>
    <xf numFmtId="0" fontId="32" fillId="6" borderId="5" xfId="0" applyNumberFormat="1" applyFont="1" applyFill="1" applyBorder="1" applyAlignment="1" applyProtection="1">
      <alignment horizontal="left" vertical="justify" wrapText="1"/>
      <protection locked="0"/>
    </xf>
    <xf numFmtId="0" fontId="32" fillId="6" borderId="1" xfId="0" applyNumberFormat="1" applyFont="1" applyFill="1" applyBorder="1" applyAlignment="1" applyProtection="1">
      <alignment horizontal="left" vertical="justify" wrapText="1"/>
      <protection locked="0"/>
    </xf>
    <xf numFmtId="0" fontId="23" fillId="2" borderId="7" xfId="0" applyNumberFormat="1" applyFont="1" applyFill="1" applyBorder="1" applyAlignment="1" applyProtection="1">
      <alignment horizontal="center"/>
    </xf>
    <xf numFmtId="0" fontId="23" fillId="2" borderId="15" xfId="0" applyNumberFormat="1" applyFont="1" applyFill="1" applyBorder="1" applyAlignment="1" applyProtection="1">
      <alignment horizontal="center"/>
    </xf>
    <xf numFmtId="0" fontId="23" fillId="2" borderId="13" xfId="0" applyNumberFormat="1" applyFont="1" applyFill="1" applyBorder="1" applyAlignment="1" applyProtection="1">
      <alignment horizontal="center"/>
    </xf>
    <xf numFmtId="0" fontId="23" fillId="2" borderId="16" xfId="0" applyNumberFormat="1" applyFont="1" applyFill="1" applyBorder="1" applyAlignment="1" applyProtection="1">
      <alignment horizontal="center"/>
    </xf>
    <xf numFmtId="0" fontId="23" fillId="2" borderId="14" xfId="0" applyNumberFormat="1" applyFont="1" applyFill="1" applyBorder="1" applyAlignment="1" applyProtection="1">
      <alignment horizontal="center"/>
    </xf>
    <xf numFmtId="0" fontId="23" fillId="2" borderId="6" xfId="0" applyNumberFormat="1" applyFont="1" applyFill="1" applyBorder="1" applyAlignment="1" applyProtection="1">
      <alignment horizontal="center"/>
    </xf>
    <xf numFmtId="0" fontId="23" fillId="2" borderId="1" xfId="0" applyNumberFormat="1" applyFont="1" applyFill="1" applyBorder="1" applyAlignment="1" applyProtection="1">
      <alignment horizontal="center" vertical="center" wrapText="1"/>
    </xf>
    <xf numFmtId="0" fontId="30" fillId="2" borderId="1" xfId="0" applyNumberFormat="1" applyFont="1" applyFill="1" applyBorder="1" applyAlignment="1" applyProtection="1"/>
    <xf numFmtId="0" fontId="23" fillId="2" borderId="3" xfId="0" applyNumberFormat="1" applyFont="1" applyFill="1" applyBorder="1" applyAlignment="1" applyProtection="1">
      <alignment horizontal="center" vertical="center"/>
    </xf>
    <xf numFmtId="0" fontId="23" fillId="2" borderId="2" xfId="0" applyNumberFormat="1" applyFont="1" applyFill="1" applyBorder="1" applyAlignment="1" applyProtection="1">
      <alignment horizontal="center" vertical="center"/>
    </xf>
    <xf numFmtId="0" fontId="7" fillId="9" borderId="1" xfId="0" applyNumberFormat="1" applyFont="1" applyFill="1" applyBorder="1" applyAlignment="1" applyProtection="1">
      <alignment horizontal="center" vertical="center"/>
    </xf>
    <xf numFmtId="0" fontId="20" fillId="9" borderId="1" xfId="0" applyNumberFormat="1" applyFont="1" applyFill="1" applyBorder="1" applyAlignment="1" applyProtection="1">
      <alignment horizontal="center" vertical="center"/>
    </xf>
    <xf numFmtId="0" fontId="12" fillId="3" borderId="17" xfId="0" applyNumberFormat="1" applyFont="1" applyFill="1" applyBorder="1" applyAlignment="1" applyProtection="1">
      <alignment horizontal="center" vertical="center" wrapText="1"/>
    </xf>
    <xf numFmtId="0" fontId="12" fillId="3" borderId="5" xfId="0" applyNumberFormat="1" applyFont="1" applyFill="1" applyBorder="1" applyAlignment="1" applyProtection="1">
      <alignment horizontal="center" vertical="center" wrapText="1"/>
    </xf>
    <xf numFmtId="0" fontId="12" fillId="3" borderId="13" xfId="0" applyNumberFormat="1" applyFont="1" applyFill="1" applyBorder="1" applyAlignment="1" applyProtection="1">
      <alignment horizontal="center" vertical="center" wrapText="1"/>
    </xf>
    <xf numFmtId="0" fontId="12" fillId="3" borderId="0" xfId="0" applyNumberFormat="1" applyFont="1" applyFill="1" applyAlignment="1" applyProtection="1">
      <alignment horizontal="center" vertical="center" wrapText="1"/>
    </xf>
    <xf numFmtId="0" fontId="12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195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20" borderId="1" xfId="0" applyNumberFormat="1" applyFont="1" applyFill="1" applyBorder="1" applyAlignment="1" applyProtection="1">
      <alignment vertical="center" wrapText="1"/>
    </xf>
    <xf numFmtId="0" fontId="12" fillId="20" borderId="1" xfId="0" applyNumberFormat="1" applyFont="1" applyFill="1" applyBorder="1" applyAlignment="1" applyProtection="1">
      <alignment vertical="center"/>
    </xf>
    <xf numFmtId="0" fontId="12" fillId="3" borderId="1" xfId="0" applyNumberFormat="1" applyFont="1" applyFill="1" applyBorder="1" applyAlignment="1" applyProtection="1">
      <alignment horizontal="center" vertical="center" wrapText="1"/>
    </xf>
    <xf numFmtId="0" fontId="12" fillId="3" borderId="3" xfId="0" applyNumberFormat="1" applyFont="1" applyFill="1" applyBorder="1" applyAlignment="1" applyProtection="1">
      <alignment horizontal="center" vertical="center" wrapText="1"/>
    </xf>
    <xf numFmtId="1" fontId="12" fillId="2" borderId="2" xfId="0" applyNumberFormat="1" applyFont="1" applyFill="1" applyBorder="1" applyAlignment="1" applyProtection="1">
      <alignment horizontal="center" vertical="center"/>
      <protection locked="0"/>
    </xf>
    <xf numFmtId="1" fontId="12" fillId="2" borderId="1" xfId="0" applyNumberFormat="1" applyFont="1" applyFill="1" applyBorder="1" applyAlignment="1" applyProtection="1">
      <alignment horizontal="center" vertical="center"/>
      <protection locked="0"/>
    </xf>
    <xf numFmtId="0" fontId="15" fillId="2" borderId="4" xfId="0" applyNumberFormat="1" applyFont="1" applyFill="1" applyBorder="1" applyAlignment="1" applyProtection="1">
      <alignment horizontal="left" vertical="center" wrapText="1"/>
      <protection locked="0"/>
    </xf>
    <xf numFmtId="0" fontId="15" fillId="2" borderId="2" xfId="0" applyNumberFormat="1" applyFont="1" applyFill="1" applyBorder="1" applyAlignment="1" applyProtection="1">
      <alignment horizontal="left" vertical="center" wrapText="1"/>
      <protection locked="0"/>
    </xf>
    <xf numFmtId="0" fontId="15" fillId="3" borderId="3" xfId="0" applyNumberFormat="1" applyFont="1" applyFill="1" applyBorder="1" applyAlignment="1" applyProtection="1">
      <alignment horizontal="center" vertical="center" wrapText="1"/>
    </xf>
    <xf numFmtId="0" fontId="15" fillId="3" borderId="4" xfId="0" applyNumberFormat="1" applyFont="1" applyFill="1" applyBorder="1" applyAlignment="1" applyProtection="1">
      <alignment horizontal="center" vertical="center" wrapText="1"/>
    </xf>
    <xf numFmtId="0" fontId="1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3" borderId="3" xfId="0" applyNumberFormat="1" applyFont="1" applyFill="1" applyBorder="1" applyAlignment="1" applyProtection="1">
      <alignment horizontal="left" vertical="center" wrapText="1"/>
    </xf>
    <xf numFmtId="0" fontId="15" fillId="3" borderId="4" xfId="0" applyNumberFormat="1" applyFont="1" applyFill="1" applyBorder="1" applyAlignment="1" applyProtection="1">
      <alignment horizontal="left" vertical="center" wrapText="1"/>
    </xf>
    <xf numFmtId="1" fontId="15" fillId="2" borderId="2" xfId="0" applyNumberFormat="1" applyFont="1" applyFill="1" applyBorder="1" applyAlignment="1" applyProtection="1">
      <alignment horizontal="center" vertical="center"/>
      <protection locked="0"/>
    </xf>
    <xf numFmtId="1" fontId="15" fillId="2" borderId="1" xfId="0" applyNumberFormat="1" applyFont="1" applyFill="1" applyBorder="1" applyAlignment="1" applyProtection="1">
      <alignment horizontal="center" vertical="center"/>
      <protection locked="0"/>
    </xf>
    <xf numFmtId="0" fontId="15" fillId="2" borderId="2" xfId="0" applyNumberFormat="1" applyFont="1" applyFill="1" applyBorder="1" applyAlignment="1" applyProtection="1">
      <alignment horizontal="center" vertical="center"/>
      <protection locked="0"/>
    </xf>
    <xf numFmtId="0" fontId="15" fillId="2" borderId="1" xfId="0" applyNumberFormat="1" applyFont="1" applyFill="1" applyBorder="1" applyAlignment="1" applyProtection="1">
      <alignment horizontal="center" vertical="center"/>
      <protection locked="0"/>
    </xf>
    <xf numFmtId="0" fontId="12" fillId="4" borderId="0" xfId="0" applyNumberFormat="1" applyFont="1" applyFill="1" applyAlignment="1" applyProtection="1">
      <alignment vertical="center" wrapText="1"/>
    </xf>
    <xf numFmtId="0" fontId="12" fillId="4" borderId="0" xfId="0" applyNumberFormat="1" applyFont="1" applyFill="1" applyAlignment="1" applyProtection="1">
      <alignment vertical="center"/>
    </xf>
    <xf numFmtId="0" fontId="16" fillId="9" borderId="3" xfId="0" applyNumberFormat="1" applyFont="1" applyFill="1" applyBorder="1" applyAlignment="1" applyProtection="1">
      <alignment horizontal="center" vertical="center"/>
    </xf>
    <xf numFmtId="0" fontId="16" fillId="9" borderId="4" xfId="0" applyNumberFormat="1" applyFont="1" applyFill="1" applyBorder="1" applyAlignment="1" applyProtection="1">
      <alignment horizontal="center" vertical="center"/>
    </xf>
    <xf numFmtId="0" fontId="16" fillId="9" borderId="2" xfId="0" applyNumberFormat="1" applyFont="1" applyFill="1" applyBorder="1" applyAlignment="1" applyProtection="1">
      <alignment horizontal="center" vertical="center"/>
    </xf>
    <xf numFmtId="0" fontId="12" fillId="5" borderId="1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center" vertical="center"/>
      <protection locked="0"/>
    </xf>
    <xf numFmtId="0" fontId="12" fillId="2" borderId="3" xfId="0" applyNumberFormat="1" applyFont="1" applyFill="1" applyBorder="1" applyAlignment="1" applyProtection="1">
      <alignment horizontal="center" vertical="center"/>
      <protection locked="0"/>
    </xf>
    <xf numFmtId="0" fontId="12" fillId="2" borderId="4" xfId="0" applyNumberFormat="1" applyFont="1" applyFill="1" applyBorder="1" applyAlignment="1" applyProtection="1">
      <alignment horizontal="center" vertical="center"/>
      <protection locked="0"/>
    </xf>
    <xf numFmtId="0" fontId="12" fillId="2" borderId="2" xfId="0" applyNumberFormat="1" applyFont="1" applyFill="1" applyBorder="1" applyAlignment="1" applyProtection="1">
      <alignment horizontal="center" vertical="center"/>
      <protection locked="0"/>
    </xf>
    <xf numFmtId="0" fontId="17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NumberFormat="1" applyFont="1" applyFill="1" applyAlignment="1" applyProtection="1">
      <alignment horizontal="center" vertical="center"/>
    </xf>
    <xf numFmtId="0" fontId="19" fillId="9" borderId="1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Alignment="1" applyProtection="1">
      <alignment horizontal="left" vertical="center"/>
    </xf>
    <xf numFmtId="0" fontId="10" fillId="2" borderId="0" xfId="0" applyNumberFormat="1" applyFont="1" applyFill="1" applyAlignment="1" applyProtection="1">
      <alignment horizontal="center"/>
    </xf>
    <xf numFmtId="0" fontId="26" fillId="2" borderId="0" xfId="0" applyNumberFormat="1" applyFont="1" applyFill="1" applyAlignment="1" applyProtection="1">
      <alignment horizontal="center"/>
    </xf>
    <xf numFmtId="0" fontId="21" fillId="2" borderId="1" xfId="0" applyNumberFormat="1" applyFont="1" applyFill="1" applyBorder="1" applyAlignment="1" applyProtection="1">
      <alignment horizontal="center" vertical="center"/>
    </xf>
    <xf numFmtId="0" fontId="21" fillId="2" borderId="9" xfId="0" applyNumberFormat="1" applyFont="1" applyFill="1" applyBorder="1" applyAlignment="1" applyProtection="1">
      <alignment horizontal="center" vertical="center"/>
    </xf>
    <xf numFmtId="0" fontId="21" fillId="23" borderId="1" xfId="0" applyNumberFormat="1" applyFont="1" applyFill="1" applyBorder="1" applyAlignment="1" applyProtection="1">
      <alignment horizontal="center" vertical="center"/>
    </xf>
    <xf numFmtId="0" fontId="8" fillId="15" borderId="1" xfId="0" applyNumberFormat="1" applyFont="1" applyFill="1" applyBorder="1" applyAlignment="1" applyProtection="1">
      <alignment horizontal="center" vertical="center"/>
    </xf>
    <xf numFmtId="0" fontId="8" fillId="21" borderId="1" xfId="0" applyNumberFormat="1" applyFont="1" applyFill="1" applyBorder="1" applyAlignment="1" applyProtection="1">
      <alignment horizontal="center" vertical="center"/>
    </xf>
    <xf numFmtId="0" fontId="10" fillId="14" borderId="1" xfId="0" applyNumberFormat="1" applyFont="1" applyFill="1" applyBorder="1" applyAlignment="1" applyProtection="1">
      <alignment horizontal="center" vertical="center"/>
    </xf>
    <xf numFmtId="0" fontId="10" fillId="19" borderId="1" xfId="0" applyNumberFormat="1" applyFont="1" applyFill="1" applyBorder="1" applyAlignment="1" applyProtection="1">
      <alignment horizontal="center" vertical="center"/>
    </xf>
    <xf numFmtId="0" fontId="22" fillId="12" borderId="16" xfId="0" applyNumberFormat="1" applyFont="1" applyFill="1" applyBorder="1" applyAlignment="1" applyProtection="1">
      <alignment horizontal="center" vertical="center"/>
    </xf>
    <xf numFmtId="0" fontId="22" fillId="12" borderId="6" xfId="0" applyNumberFormat="1" applyFont="1" applyFill="1" applyBorder="1" applyAlignment="1" applyProtection="1">
      <alignment horizontal="center" vertical="center"/>
    </xf>
    <xf numFmtId="0" fontId="14" fillId="12" borderId="8" xfId="0" applyNumberFormat="1" applyFont="1" applyFill="1" applyBorder="1" applyAlignment="1" applyProtection="1">
      <alignment horizontal="center" vertical="center" wrapText="1"/>
    </xf>
    <xf numFmtId="0" fontId="14" fillId="12" borderId="5" xfId="0" applyNumberFormat="1" applyFont="1" applyFill="1" applyBorder="1" applyAlignment="1" applyProtection="1">
      <alignment horizontal="center" vertical="center" wrapText="1"/>
    </xf>
    <xf numFmtId="0" fontId="22" fillId="12" borderId="8" xfId="0" applyNumberFormat="1" applyFont="1" applyFill="1" applyBorder="1" applyAlignment="1" applyProtection="1">
      <alignment horizontal="center" vertical="center"/>
    </xf>
    <xf numFmtId="0" fontId="22" fillId="12" borderId="5" xfId="0" applyNumberFormat="1" applyFont="1" applyFill="1" applyBorder="1" applyAlignment="1" applyProtection="1">
      <alignment horizontal="center" vertical="center"/>
    </xf>
    <xf numFmtId="0" fontId="14" fillId="12" borderId="13" xfId="0" applyNumberFormat="1" applyFont="1" applyFill="1" applyBorder="1" applyAlignment="1" applyProtection="1">
      <alignment horizontal="center" vertical="center" wrapText="1"/>
    </xf>
    <xf numFmtId="0" fontId="14" fillId="12" borderId="14" xfId="0" applyNumberFormat="1" applyFont="1" applyFill="1" applyBorder="1" applyAlignment="1" applyProtection="1">
      <alignment horizontal="center" vertical="center" wrapText="1"/>
    </xf>
    <xf numFmtId="0" fontId="14" fillId="12" borderId="1" xfId="0" applyNumberFormat="1" applyFont="1" applyFill="1" applyBorder="1" applyAlignment="1" applyProtection="1">
      <alignment horizontal="center" vertical="center" wrapText="1"/>
    </xf>
    <xf numFmtId="0" fontId="12" fillId="2" borderId="16" xfId="0" applyNumberFormat="1" applyFont="1" applyFill="1" applyBorder="1" applyAlignment="1" applyProtection="1">
      <alignment horizontal="center"/>
    </xf>
    <xf numFmtId="0" fontId="15" fillId="9" borderId="7" xfId="0" applyNumberFormat="1" applyFont="1" applyFill="1" applyBorder="1" applyAlignment="1" applyProtection="1">
      <alignment horizontal="center"/>
    </xf>
    <xf numFmtId="0" fontId="15" fillId="9" borderId="8" xfId="0" applyNumberFormat="1" applyFont="1" applyFill="1" applyBorder="1" applyAlignment="1" applyProtection="1">
      <alignment horizontal="center"/>
    </xf>
    <xf numFmtId="0" fontId="15" fillId="9" borderId="5" xfId="0" applyNumberFormat="1" applyFont="1" applyFill="1" applyBorder="1" applyAlignment="1" applyProtection="1">
      <alignment horizontal="center"/>
    </xf>
    <xf numFmtId="0" fontId="10" fillId="2" borderId="7" xfId="0" applyNumberFormat="1" applyFont="1" applyFill="1" applyBorder="1" applyAlignment="1" applyProtection="1">
      <alignment horizontal="center"/>
    </xf>
    <xf numFmtId="0" fontId="10" fillId="2" borderId="19" xfId="0" applyNumberFormat="1" applyFont="1" applyFill="1" applyBorder="1" applyAlignment="1" applyProtection="1">
      <alignment horizontal="center"/>
    </xf>
    <xf numFmtId="0" fontId="10" fillId="2" borderId="15" xfId="0" applyNumberFormat="1" applyFont="1" applyFill="1" applyBorder="1" applyAlignment="1" applyProtection="1">
      <alignment horizontal="center"/>
    </xf>
    <xf numFmtId="0" fontId="12" fillId="9" borderId="7" xfId="0" applyNumberFormat="1" applyFont="1" applyFill="1" applyBorder="1" applyAlignment="1" applyProtection="1">
      <alignment horizontal="center"/>
    </xf>
    <xf numFmtId="0" fontId="12" fillId="9" borderId="13" xfId="0" applyNumberFormat="1" applyFont="1" applyFill="1" applyBorder="1" applyAlignment="1" applyProtection="1">
      <alignment horizontal="center"/>
    </xf>
    <xf numFmtId="0" fontId="12" fillId="9" borderId="14" xfId="0" applyNumberFormat="1" applyFont="1" applyFill="1" applyBorder="1" applyAlignment="1" applyProtection="1">
      <alignment horizontal="center"/>
    </xf>
    <xf numFmtId="0" fontId="10" fillId="2" borderId="3" xfId="0" applyNumberFormat="1" applyFont="1" applyFill="1" applyBorder="1" applyAlignment="1" applyProtection="1">
      <alignment horizontal="center"/>
    </xf>
    <xf numFmtId="0" fontId="10" fillId="2" borderId="4" xfId="0" applyNumberFormat="1" applyFont="1" applyFill="1" applyBorder="1" applyAlignment="1" applyProtection="1">
      <alignment horizontal="center"/>
    </xf>
    <xf numFmtId="0" fontId="10" fillId="2" borderId="2" xfId="0" applyNumberFormat="1" applyFont="1" applyFill="1" applyBorder="1" applyAlignment="1" applyProtection="1">
      <alignment horizontal="center"/>
    </xf>
    <xf numFmtId="0" fontId="12" fillId="9" borderId="8" xfId="0" applyNumberFormat="1" applyFont="1" applyFill="1" applyBorder="1" applyAlignment="1" applyProtection="1">
      <alignment horizontal="center"/>
    </xf>
    <xf numFmtId="0" fontId="12" fillId="9" borderId="5" xfId="0" applyNumberFormat="1" applyFont="1" applyFill="1" applyBorder="1" applyAlignment="1" applyProtection="1">
      <alignment horizontal="center"/>
    </xf>
    <xf numFmtId="0" fontId="10" fillId="9" borderId="1" xfId="0" applyNumberFormat="1" applyFont="1" applyFill="1" applyBorder="1" applyAlignment="1" applyProtection="1">
      <alignment horizontal="center" vertical="center" wrapText="1"/>
    </xf>
    <xf numFmtId="0" fontId="21" fillId="12" borderId="19" xfId="0" applyNumberFormat="1" applyFont="1" applyFill="1" applyBorder="1" applyAlignment="1" applyProtection="1">
      <alignment horizontal="center" vertical="center"/>
    </xf>
    <xf numFmtId="0" fontId="21" fillId="12" borderId="15" xfId="0" applyNumberFormat="1" applyFont="1" applyFill="1" applyBorder="1" applyAlignment="1" applyProtection="1">
      <alignment horizontal="center" vertical="center"/>
    </xf>
    <xf numFmtId="0" fontId="21" fillId="12" borderId="20" xfId="0" applyNumberFormat="1" applyFont="1" applyFill="1" applyBorder="1" applyAlignment="1" applyProtection="1">
      <alignment horizontal="center" vertical="center"/>
    </xf>
    <xf numFmtId="0" fontId="21" fillId="12" borderId="6" xfId="0" applyNumberFormat="1" applyFont="1" applyFill="1" applyBorder="1" applyAlignment="1" applyProtection="1">
      <alignment horizontal="center" vertical="center"/>
    </xf>
    <xf numFmtId="0" fontId="10" fillId="15" borderId="3" xfId="0" applyNumberFormat="1" applyFont="1" applyFill="1" applyBorder="1" applyAlignment="1" applyProtection="1">
      <alignment horizontal="center" vertical="center"/>
    </xf>
    <xf numFmtId="0" fontId="10" fillId="15" borderId="4" xfId="0" applyNumberFormat="1" applyFont="1" applyFill="1" applyBorder="1" applyAlignment="1" applyProtection="1">
      <alignment horizontal="center" vertical="center"/>
    </xf>
    <xf numFmtId="0" fontId="10" fillId="15" borderId="2" xfId="0" applyNumberFormat="1" applyFont="1" applyFill="1" applyBorder="1" applyAlignment="1" applyProtection="1">
      <alignment horizontal="center" vertical="center"/>
    </xf>
    <xf numFmtId="0" fontId="10" fillId="24" borderId="3" xfId="0" applyNumberFormat="1" applyFont="1" applyFill="1" applyBorder="1" applyAlignment="1" applyProtection="1">
      <alignment horizontal="center" vertical="center"/>
    </xf>
    <xf numFmtId="0" fontId="10" fillId="24" borderId="4" xfId="0" applyNumberFormat="1" applyFont="1" applyFill="1" applyBorder="1" applyAlignment="1" applyProtection="1">
      <alignment horizontal="center" vertical="center"/>
    </xf>
    <xf numFmtId="0" fontId="10" fillId="24" borderId="2" xfId="0" applyNumberFormat="1" applyFont="1" applyFill="1" applyBorder="1" applyAlignment="1" applyProtection="1">
      <alignment horizontal="center" vertical="center"/>
    </xf>
    <xf numFmtId="0" fontId="10" fillId="16" borderId="3" xfId="0" applyNumberFormat="1" applyFont="1" applyFill="1" applyBorder="1" applyAlignment="1" applyProtection="1">
      <alignment horizontal="center" vertical="center"/>
    </xf>
    <xf numFmtId="0" fontId="10" fillId="16" borderId="4" xfId="0" applyNumberFormat="1" applyFont="1" applyFill="1" applyBorder="1" applyAlignment="1" applyProtection="1">
      <alignment horizontal="center" vertical="center"/>
    </xf>
    <xf numFmtId="0" fontId="10" fillId="16" borderId="2" xfId="0" applyNumberFormat="1" applyFont="1" applyFill="1" applyBorder="1" applyAlignment="1" applyProtection="1">
      <alignment horizontal="center" vertical="center"/>
    </xf>
    <xf numFmtId="0" fontId="10" fillId="19" borderId="3" xfId="0" applyNumberFormat="1" applyFont="1" applyFill="1" applyBorder="1" applyAlignment="1" applyProtection="1">
      <alignment horizontal="center" vertical="center"/>
    </xf>
    <xf numFmtId="0" fontId="10" fillId="19" borderId="4" xfId="0" applyNumberFormat="1" applyFont="1" applyFill="1" applyBorder="1" applyAlignment="1" applyProtection="1">
      <alignment horizontal="center" vertical="center"/>
    </xf>
    <xf numFmtId="0" fontId="10" fillId="19" borderId="2" xfId="0" applyNumberFormat="1" applyFont="1" applyFill="1" applyBorder="1" applyAlignment="1" applyProtection="1">
      <alignment horizontal="center" vertical="center"/>
    </xf>
    <xf numFmtId="0" fontId="27" fillId="9" borderId="2" xfId="0" applyNumberFormat="1" applyFont="1" applyFill="1" applyBorder="1" applyAlignment="1" applyProtection="1">
      <alignment horizontal="left" vertical="center"/>
    </xf>
    <xf numFmtId="0" fontId="27" fillId="9" borderId="1" xfId="0" applyNumberFormat="1" applyFont="1" applyFill="1" applyBorder="1" applyAlignment="1" applyProtection="1">
      <alignment horizontal="left" vertical="center"/>
    </xf>
    <xf numFmtId="0" fontId="10" fillId="2" borderId="7" xfId="0" applyNumberFormat="1" applyFont="1" applyFill="1" applyBorder="1" applyAlignment="1" applyProtection="1">
      <alignment horizontal="right"/>
    </xf>
    <xf numFmtId="0" fontId="10" fillId="2" borderId="19" xfId="0" applyNumberFormat="1" applyFont="1" applyFill="1" applyBorder="1" applyAlignment="1" applyProtection="1">
      <alignment horizontal="right"/>
    </xf>
    <xf numFmtId="0" fontId="27" fillId="9" borderId="9" xfId="0" applyNumberFormat="1" applyFont="1" applyFill="1" applyBorder="1" applyAlignment="1" applyProtection="1">
      <alignment horizontal="left" vertical="center"/>
    </xf>
    <xf numFmtId="0" fontId="10" fillId="2" borderId="16" xfId="0" applyNumberFormat="1" applyFont="1" applyFill="1" applyBorder="1" applyAlignment="1" applyProtection="1">
      <alignment horizontal="center"/>
    </xf>
    <xf numFmtId="0" fontId="21" fillId="12" borderId="19" xfId="0" applyNumberFormat="1" applyFont="1" applyFill="1" applyBorder="1" applyAlignment="1" applyProtection="1">
      <alignment horizontal="center" vertical="center" wrapText="1"/>
    </xf>
    <xf numFmtId="0" fontId="21" fillId="12" borderId="15" xfId="0" applyNumberFormat="1" applyFont="1" applyFill="1" applyBorder="1" applyAlignment="1" applyProtection="1">
      <alignment horizontal="center" vertical="center" wrapText="1"/>
    </xf>
    <xf numFmtId="0" fontId="21" fillId="12" borderId="20" xfId="0" applyNumberFormat="1" applyFont="1" applyFill="1" applyBorder="1" applyAlignment="1" applyProtection="1">
      <alignment horizontal="center" vertical="center" wrapText="1"/>
    </xf>
    <xf numFmtId="0" fontId="21" fillId="12" borderId="6" xfId="0" applyNumberFormat="1" applyFont="1" applyFill="1" applyBorder="1" applyAlignment="1" applyProtection="1">
      <alignment horizontal="center" vertical="center" wrapText="1"/>
    </xf>
    <xf numFmtId="0" fontId="27" fillId="9" borderId="3" xfId="0" applyNumberFormat="1" applyFont="1" applyFill="1" applyBorder="1" applyAlignment="1" applyProtection="1">
      <alignment horizontal="left" vertical="center"/>
    </xf>
    <xf numFmtId="0" fontId="27" fillId="9" borderId="4" xfId="0" applyNumberFormat="1" applyFont="1" applyFill="1" applyBorder="1" applyAlignment="1" applyProtection="1">
      <alignment horizontal="left" vertical="center"/>
    </xf>
    <xf numFmtId="0" fontId="27" fillId="9" borderId="15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right"/>
    </xf>
    <xf numFmtId="0" fontId="10" fillId="2" borderId="4" xfId="0" applyNumberFormat="1" applyFont="1" applyFill="1" applyBorder="1" applyAlignment="1" applyProtection="1">
      <alignment horizontal="right"/>
    </xf>
    <xf numFmtId="0" fontId="10" fillId="16" borderId="1" xfId="0" applyNumberFormat="1" applyFont="1" applyFill="1" applyBorder="1" applyAlignment="1" applyProtection="1">
      <alignment horizontal="center" vertical="center"/>
    </xf>
    <xf numFmtId="0" fontId="1" fillId="23" borderId="1" xfId="0" applyNumberFormat="1" applyFont="1" applyFill="1" applyBorder="1" applyAlignment="1" applyProtection="1">
      <alignment horizontal="center" vertical="center"/>
    </xf>
    <xf numFmtId="0" fontId="1" fillId="23" borderId="9" xfId="0" applyNumberFormat="1" applyFont="1" applyFill="1" applyBorder="1" applyAlignment="1" applyProtection="1">
      <alignment horizontal="center" vertical="center"/>
    </xf>
    <xf numFmtId="0" fontId="1" fillId="15" borderId="1" xfId="0" applyNumberFormat="1" applyFont="1" applyFill="1" applyBorder="1" applyAlignment="1" applyProtection="1">
      <alignment horizontal="center" vertical="center"/>
    </xf>
    <xf numFmtId="0" fontId="1" fillId="24" borderId="1" xfId="0" applyNumberFormat="1" applyFont="1" applyFill="1" applyBorder="1" applyAlignment="1" applyProtection="1">
      <alignment horizontal="center" vertical="center"/>
    </xf>
    <xf numFmtId="0" fontId="1" fillId="14" borderId="1" xfId="0" applyNumberFormat="1" applyFont="1" applyFill="1" applyBorder="1" applyAlignment="1" applyProtection="1">
      <alignment horizontal="center" vertical="center"/>
    </xf>
    <xf numFmtId="0" fontId="1" fillId="19" borderId="1" xfId="0" applyNumberFormat="1" applyFont="1" applyFill="1" applyBorder="1" applyAlignment="1" applyProtection="1">
      <alignment horizontal="center" vertical="center"/>
    </xf>
    <xf numFmtId="0" fontId="3" fillId="2" borderId="13" xfId="0" applyNumberFormat="1" applyFont="1" applyFill="1" applyBorder="1" applyAlignment="1" applyProtection="1">
      <alignment horizontal="center"/>
    </xf>
    <xf numFmtId="0" fontId="1" fillId="2" borderId="16" xfId="0" applyNumberFormat="1" applyFont="1" applyFill="1" applyBorder="1" applyAlignment="1" applyProtection="1">
      <alignment horizontal="center"/>
    </xf>
    <xf numFmtId="0" fontId="1" fillId="2" borderId="8" xfId="0" applyNumberFormat="1" applyFont="1" applyFill="1" applyBorder="1" applyAlignment="1" applyProtection="1">
      <alignment horizontal="center"/>
    </xf>
    <xf numFmtId="0" fontId="1" fillId="2" borderId="9" xfId="0" applyNumberFormat="1" applyFont="1" applyFill="1" applyBorder="1" applyAlignment="1" applyProtection="1">
      <alignment horizontal="center" vertical="center"/>
    </xf>
    <xf numFmtId="0" fontId="1" fillId="2" borderId="8" xfId="0" applyNumberFormat="1" applyFont="1" applyFill="1" applyBorder="1" applyAlignment="1" applyProtection="1">
      <alignment horizontal="center" vertical="center"/>
    </xf>
    <xf numFmtId="0" fontId="1" fillId="15" borderId="3" xfId="0" applyNumberFormat="1" applyFont="1" applyFill="1" applyBorder="1" applyAlignment="1" applyProtection="1">
      <alignment horizontal="center" vertical="center"/>
    </xf>
    <xf numFmtId="0" fontId="1" fillId="15" borderId="4" xfId="0" applyNumberFormat="1" applyFont="1" applyFill="1" applyBorder="1" applyAlignment="1" applyProtection="1">
      <alignment horizontal="center" vertical="center"/>
    </xf>
    <xf numFmtId="0" fontId="1" fillId="15" borderId="2" xfId="0" applyNumberFormat="1" applyFont="1" applyFill="1" applyBorder="1" applyAlignment="1" applyProtection="1">
      <alignment horizontal="center" vertical="center"/>
    </xf>
    <xf numFmtId="0" fontId="5" fillId="12" borderId="7" xfId="0" applyNumberFormat="1" applyFont="1" applyFill="1" applyBorder="1" applyAlignment="1" applyProtection="1">
      <alignment horizontal="center" vertical="center"/>
    </xf>
    <xf numFmtId="0" fontId="5" fillId="12" borderId="19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5" borderId="7" xfId="0" applyNumberFormat="1" applyFont="1" applyFill="1" applyBorder="1" applyAlignment="1" applyProtection="1">
      <alignment horizontal="center" vertical="center"/>
    </xf>
    <xf numFmtId="0" fontId="5" fillId="25" borderId="19" xfId="0" applyNumberFormat="1" applyFont="1" applyFill="1" applyBorder="1" applyAlignment="1" applyProtection="1">
      <alignment horizontal="center" vertical="center"/>
    </xf>
    <xf numFmtId="0" fontId="1" fillId="20" borderId="1" xfId="0" applyNumberFormat="1" applyFont="1" applyFill="1" applyBorder="1" applyAlignment="1" applyProtection="1">
      <alignment horizontal="center" vertical="center"/>
    </xf>
    <xf numFmtId="0" fontId="5" fillId="10" borderId="1" xfId="0" applyNumberFormat="1" applyFont="1" applyFill="1" applyBorder="1" applyAlignment="1" applyProtection="1">
      <alignment horizontal="center" vertical="center"/>
    </xf>
    <xf numFmtId="0" fontId="1" fillId="16" borderId="13" xfId="0" applyNumberFormat="1" applyFont="1" applyFill="1" applyBorder="1" applyAlignment="1" applyProtection="1">
      <alignment horizontal="center" vertical="center"/>
    </xf>
    <xf numFmtId="0" fontId="1" fillId="16" borderId="0" xfId="0" applyNumberFormat="1" applyFont="1" applyFill="1" applyAlignment="1" applyProtection="1">
      <alignment horizontal="center" vertical="center"/>
    </xf>
    <xf numFmtId="0" fontId="5" fillId="10" borderId="13" xfId="0" applyNumberFormat="1" applyFont="1" applyFill="1" applyBorder="1" applyAlignment="1" applyProtection="1">
      <alignment horizontal="center" vertical="center"/>
    </xf>
    <xf numFmtId="0" fontId="5" fillId="10" borderId="0" xfId="0" applyNumberFormat="1" applyFont="1" applyFill="1" applyAlignment="1" applyProtection="1">
      <alignment horizontal="center" vertical="center"/>
    </xf>
    <xf numFmtId="0" fontId="1" fillId="19" borderId="13" xfId="0" applyNumberFormat="1" applyFont="1" applyFill="1" applyBorder="1" applyAlignment="1" applyProtection="1">
      <alignment horizontal="center" vertical="center"/>
    </xf>
    <xf numFmtId="0" fontId="1" fillId="19" borderId="0" xfId="0" applyNumberFormat="1" applyFont="1" applyFill="1" applyAlignment="1" applyProtection="1">
      <alignment horizontal="center" vertical="center"/>
    </xf>
    <xf numFmtId="0" fontId="5" fillId="1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top"/>
      <protection locked="0"/>
    </xf>
    <xf numFmtId="0" fontId="5" fillId="25" borderId="1" xfId="0" applyNumberFormat="1" applyFont="1" applyFill="1" applyBorder="1" applyAlignment="1" applyProtection="1">
      <alignment horizontal="center" vertical="center"/>
    </xf>
    <xf numFmtId="0" fontId="1" fillId="16" borderId="1" xfId="0" applyNumberFormat="1" applyFont="1" applyFill="1" applyBorder="1" applyAlignment="1" applyProtection="1">
      <alignment horizontal="center" vertical="center"/>
    </xf>
    <xf numFmtId="0" fontId="5" fillId="10" borderId="7" xfId="0" applyNumberFormat="1" applyFont="1" applyFill="1" applyBorder="1" applyAlignment="1" applyProtection="1">
      <alignment horizontal="center" vertical="center"/>
    </xf>
    <xf numFmtId="0" fontId="5" fillId="10" borderId="19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2-4097-9057-A2AAC06FFA8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6287328"/>
        <c:axId val="1"/>
        <c:axId val="0"/>
      </c:bar3DChart>
      <c:catAx>
        <c:axId val="4362873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628732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DIRECCIONAMIENTO ESTRATEGICO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557-4D61-884D-C208E3EF2F56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557-4D61-884D-C208E3EF2F56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A557-4D61-884D-C208E3EF2F56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A557-4D61-884D-C208E3EF2F5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07616"/>
        <c:axId val="1"/>
      </c:lineChart>
      <c:catAx>
        <c:axId val="4406076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076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GESTION ESTRATEGICA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897-472C-93A8-775E15640FEF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897-472C-93A8-775E15640FEF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897-472C-93A8-775E15640FEF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9897-472C-93A8-775E15640FE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10896"/>
        <c:axId val="1"/>
      </c:lineChart>
      <c:catAx>
        <c:axId val="440610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08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GOBIERNO ESCOLAR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347-426E-86D0-859BA6F8CBFA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347-426E-86D0-859BA6F8CBFA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347-426E-86D0-859BA6F8CBFA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347-426E-86D0-859BA6F8CBF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611224"/>
        <c:axId val="1"/>
      </c:lineChart>
      <c:catAx>
        <c:axId val="440611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12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BF-4630-B3CB-F97D60C04A68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0080"/>
        <c:axId val="1"/>
        <c:axId val="0"/>
      </c:bar3DChart>
      <c:catAx>
        <c:axId val="4406200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00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8-457C-B74F-8134828968F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16800"/>
        <c:axId val="1"/>
        <c:axId val="0"/>
      </c:bar3DChart>
      <c:catAx>
        <c:axId val="4406168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68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Cultura Institucional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7-4C65-B6BD-D62BE431FD2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19752"/>
        <c:axId val="1"/>
        <c:axId val="0"/>
      </c:bar3DChart>
      <c:catAx>
        <c:axId val="440619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1975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CULTURA INSTITUCIONAL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E26-4AF5-9C6A-22CC29D5A6DB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E26-4AF5-9C6A-22CC29D5A6DB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E26-4AF5-9C6A-22CC29D5A6DB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6E26-4AF5-9C6A-22CC29D5A6D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26896"/>
        <c:axId val="1"/>
      </c:lineChart>
      <c:catAx>
        <c:axId val="440926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68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Clima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A-4884-80C3-FC8497D15F2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2632"/>
        <c:axId val="1"/>
        <c:axId val="0"/>
      </c:bar3DChart>
      <c:catAx>
        <c:axId val="440922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26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Clima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F-44C4-BF3C-E9C2560E5E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0008"/>
        <c:axId val="1"/>
        <c:axId val="0"/>
      </c:bar3DChart>
      <c:catAx>
        <c:axId val="440920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0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Clima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8-4008-8FD7-C1E5EC2F6E7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20992"/>
        <c:axId val="1"/>
        <c:axId val="0"/>
      </c:bar3DChart>
      <c:catAx>
        <c:axId val="4409209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209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8B-4B9E-822E-4158EC6924D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6289624"/>
        <c:axId val="1"/>
        <c:axId val="0"/>
      </c:bar3DChart>
      <c:catAx>
        <c:axId val="436289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6289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CLIMA ESCOLAR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2F-4F2B-A67E-42C97C3F6C69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2F-4F2B-A67E-42C97C3F6C69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2F-4F2B-A67E-42C97C3F6C69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2F-4F2B-A67E-42C97C3F6C6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07544"/>
        <c:axId val="1"/>
      </c:lineChart>
      <c:catAx>
        <c:axId val="440907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75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5-4DEC-95B6-B2AFB7F4ECB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4920"/>
        <c:axId val="1"/>
        <c:axId val="0"/>
      </c:bar3DChart>
      <c:catAx>
        <c:axId val="4409049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49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E3-4B0A-8CB9-1646A43F53F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899016"/>
        <c:axId val="1"/>
        <c:axId val="0"/>
      </c:bar3DChart>
      <c:catAx>
        <c:axId val="4408990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8990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Relaciones con el entorno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FD-42D4-84FC-B0558AA1B4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2624"/>
        <c:axId val="1"/>
        <c:axId val="0"/>
      </c:bar3DChart>
      <c:catAx>
        <c:axId val="440902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2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RELACIONES CON EL ENTORNO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D99-424A-AAFF-06ADCECDC217}"/>
            </c:ext>
          </c:extLst>
        </c:ser>
        <c:ser>
          <c:idx val="1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D99-424A-AAFF-06ADCECDC217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D99-424A-AAFF-06ADCECDC217}"/>
            </c:ext>
          </c:extLst>
        </c:ser>
        <c:ser>
          <c:idx val="3"/>
          <c:order val="3"/>
          <c:dLbls>
            <c:delete val="1"/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0D99-424A-AAFF-06ADCECDC21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0912792"/>
        <c:axId val="1"/>
      </c:lineChart>
      <c:catAx>
        <c:axId val="440912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27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Direccionamiento Estratégico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9-46DB-A37A-D2486BCA5EC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11808"/>
        <c:axId val="1"/>
        <c:axId val="0"/>
      </c:bar3DChart>
      <c:catAx>
        <c:axId val="4409118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18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Gestión Estrategica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B7-4E1B-A3D4-BC3CFB15C63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14432"/>
        <c:axId val="1"/>
        <c:axId val="0"/>
      </c:bar3DChart>
      <c:catAx>
        <c:axId val="4409144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144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Gobierno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02-4175-9792-625A82FE326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909512"/>
        <c:axId val="1"/>
        <c:axId val="0"/>
      </c:bar3DChart>
      <c:catAx>
        <c:axId val="440909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9095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Cultura Institucional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DF-4940-853D-2980A49646C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7304"/>
        <c:axId val="1"/>
        <c:axId val="0"/>
      </c:bar3DChart>
      <c:catAx>
        <c:axId val="4418073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73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Clima Escolar
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BC-4046-B472-047503C66D4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12224"/>
        <c:axId val="1"/>
        <c:axId val="0"/>
      </c:bar3DChart>
      <c:catAx>
        <c:axId val="441812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122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Direccionamiento Estratégico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8-4D03-833A-B4C38048340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078160"/>
        <c:axId val="1"/>
        <c:axId val="0"/>
      </c:bar3DChart>
      <c:catAx>
        <c:axId val="435078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35078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Relaciones con el entorno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8-4362-AA8A-958A9699577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9272"/>
        <c:axId val="1"/>
        <c:axId val="0"/>
      </c:bar3DChart>
      <c:catAx>
        <c:axId val="441809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92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2023. Diseño Pedagogico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Academica!$C$4:$F$4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5-4A8F-9F7F-EC569741206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0264"/>
        <c:axId val="1"/>
        <c:axId val="0"/>
      </c:bar3DChart>
      <c:catAx>
        <c:axId val="44183026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026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2024. Diseño Pedagogico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3-49DD-8ACE-DEEF01CF83A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2232"/>
        <c:axId val="1"/>
        <c:axId val="0"/>
      </c:bar3DChart>
      <c:catAx>
        <c:axId val="4418322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22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Diseño Pedagogico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6C-451F-B5CD-9FA01EC0A94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32888"/>
        <c:axId val="1"/>
        <c:axId val="0"/>
      </c:bar3DChart>
      <c:catAx>
        <c:axId val="441832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328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00-4F41-A150-7C016ED10B8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2728"/>
        <c:axId val="1"/>
        <c:axId val="0"/>
      </c:bar3DChart>
      <c:catAx>
        <c:axId val="44184272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272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EE-4E78-A60A-797BA1D3583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6008"/>
        <c:axId val="1"/>
        <c:axId val="0"/>
      </c:bar3DChart>
      <c:catAx>
        <c:axId val="441846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6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D-4D72-A874-6DA3C82F4CF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5680"/>
        <c:axId val="1"/>
        <c:axId val="0"/>
      </c:bar3DChart>
      <c:catAx>
        <c:axId val="4418456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56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8-4E59-AC13-888A2242D65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40104"/>
        <c:axId val="1"/>
        <c:axId val="0"/>
      </c:bar3DChart>
      <c:catAx>
        <c:axId val="4418401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401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FB-4878-850F-3A47F4F90FC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87296"/>
        <c:axId val="1"/>
        <c:axId val="0"/>
      </c:bar3DChart>
      <c:catAx>
        <c:axId val="441787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72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Gestion de aula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1"/>
          <c:dLbls>
            <c:delete val="1"/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CB-4BA3-BBF7-9D2A1701550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86640"/>
        <c:axId val="1"/>
        <c:axId val="0"/>
      </c:bar3DChart>
      <c:catAx>
        <c:axId val="4417866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664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Gestión Estrategica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8A-46AD-BD7F-9D12B7FFDB5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4967160"/>
        <c:axId val="1"/>
        <c:axId val="0"/>
      </c:bar3DChart>
      <c:catAx>
        <c:axId val="334967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334967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DIRECCIONAMIENTO ESTRATEGICO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Academica!$C$4:$F$4</c:f>
              <c:numCache>
                <c:formatCode>0%</c:formatCode>
                <c:ptCount val="4"/>
                <c:pt idx="0">
                  <c:v>0.2</c:v>
                </c:pt>
                <c:pt idx="1">
                  <c:v>0.2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6B9-4CB9-B713-9C5D801FFA1F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6B9-4CB9-B713-9C5D801FFA1F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6B9-4CB9-B713-9C5D801FFA1F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26B9-4CB9-B713-9C5D801FFA1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86312"/>
        <c:axId val="1"/>
      </c:lineChart>
      <c:catAx>
        <c:axId val="441786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6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PRACTICAS PEDAGOGICAS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52-4E20-8A7D-3D932F65DFD3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52-4E20-8A7D-3D932F65DFD3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52-4E20-8A7D-3D932F65DFD3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52-4E20-8A7D-3D932F65DF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89592"/>
        <c:axId val="1"/>
      </c:lineChart>
      <c:catAx>
        <c:axId val="4417895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895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GESTION DE AULA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B35-4873-B270-555A4859F375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B35-4873-B270-555A4859F375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B35-4873-B270-555A4859F375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B35-4873-B270-555A4859F37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1797136"/>
        <c:axId val="1"/>
      </c:lineChart>
      <c:catAx>
        <c:axId val="4417971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9713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2F-416E-AE53-0940BAAC5D9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0744"/>
        <c:axId val="1"/>
        <c:axId val="0"/>
      </c:bar3DChart>
      <c:catAx>
        <c:axId val="441800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07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A7-457C-AC7E-9C78DB3FB44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799104"/>
        <c:axId val="1"/>
        <c:axId val="0"/>
      </c:bar3DChart>
      <c:catAx>
        <c:axId val="44179910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79910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6D-45E6-AE22-421A75AFFAD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1804024"/>
        <c:axId val="1"/>
        <c:axId val="0"/>
      </c:bar3DChart>
      <c:catAx>
        <c:axId val="4418040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18040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SEGUIMIENTO ACADEMICO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Academica!$C$7:$F$7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61-4E64-9E2A-FB41C2FC779D}"/>
            </c:ext>
          </c:extLst>
        </c:ser>
        <c:ser>
          <c:idx val="1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Academica!$H$7:$K$7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0.16666666666666666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261-4E64-9E2A-FB41C2FC779D}"/>
            </c:ext>
          </c:extLst>
        </c:ser>
        <c:ser>
          <c:idx val="2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261-4E64-9E2A-FB41C2FC779D}"/>
            </c:ext>
          </c:extLst>
        </c:ser>
        <c:ser>
          <c:idx val="3"/>
          <c:order val="3"/>
          <c:dLbls>
            <c:delete val="1"/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261-4E64-9E2A-FB41C2FC77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25480"/>
        <c:axId val="1"/>
      </c:lineChart>
      <c:catAx>
        <c:axId val="4429254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54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Diseño Pedagogico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52-4349-933A-42FD112B8C6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3512"/>
        <c:axId val="1"/>
        <c:axId val="0"/>
      </c:bar3DChart>
      <c:catAx>
        <c:axId val="4429235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35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Practicas Pedagogicas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4-41C8-AE21-85E8569DA02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9744"/>
        <c:axId val="1"/>
        <c:axId val="0"/>
      </c:bar3DChart>
      <c:catAx>
        <c:axId val="442929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97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Gestion de aula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65-4F51-B360-7ED4A3DCE6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35320"/>
        <c:axId val="1"/>
        <c:axId val="0"/>
      </c:bar3DChart>
      <c:catAx>
        <c:axId val="4429353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353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Gestión Estrategica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5-49A5-A06B-62B74257BC9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7624"/>
        <c:axId val="1"/>
        <c:axId val="0"/>
      </c:bar3DChart>
      <c:catAx>
        <c:axId val="440627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7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Seguimiento Academico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6-4EE0-A3B2-86B37A36E078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39584"/>
        <c:axId val="1"/>
        <c:axId val="0"/>
      </c:bar3DChart>
      <c:catAx>
        <c:axId val="442939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3958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2023.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4-405D-A55B-D79BC533011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48768"/>
        <c:axId val="1"/>
        <c:axId val="0"/>
      </c:bar3DChart>
      <c:catAx>
        <c:axId val="4429487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487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2024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0-4B30-9273-BA99BEDCBAA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52048"/>
        <c:axId val="1"/>
        <c:axId val="0"/>
      </c:bar3DChart>
      <c:catAx>
        <c:axId val="442952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520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24-43AB-A47D-4C95A3839CF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53032"/>
        <c:axId val="1"/>
        <c:axId val="0"/>
      </c:bar3DChart>
      <c:catAx>
        <c:axId val="4429530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530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Admon!$C$5:$F$5</c:f>
              <c:numCache>
                <c:formatCode>0%</c:formatCode>
                <c:ptCount val="4"/>
                <c:pt idx="0">
                  <c:v>0.8571428571428571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8-499E-9F73-E4EEB3652E4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5632"/>
        <c:axId val="1"/>
        <c:axId val="0"/>
      </c:bar3DChart>
      <c:catAx>
        <c:axId val="442895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563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55-412D-A5FF-8C1AEBF2884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0384"/>
        <c:axId val="1"/>
        <c:axId val="0"/>
      </c:bar3DChart>
      <c:catAx>
        <c:axId val="4428903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038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Administración de la planta fisica y de los recursos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62-45CE-ADBC-BEACC43C5AE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3008"/>
        <c:axId val="1"/>
        <c:axId val="0"/>
      </c:bar3DChart>
      <c:catAx>
        <c:axId val="442893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3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96-4249-ADC2-C84F044C033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898912"/>
        <c:axId val="1"/>
        <c:axId val="0"/>
      </c:bar3DChart>
      <c:catAx>
        <c:axId val="442898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898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0-4759-9EE0-19A6A74D1A6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02520"/>
        <c:axId val="1"/>
        <c:axId val="0"/>
      </c:bar3DChart>
      <c:catAx>
        <c:axId val="4429025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25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Administración de servicios complementarios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D-4ABC-A11D-F118EC1BA612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01208"/>
        <c:axId val="1"/>
        <c:axId val="0"/>
      </c:bar3DChart>
      <c:catAx>
        <c:axId val="4429012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12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Gestión Estrategica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7D-4B63-A410-3882E7F051F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5000"/>
        <c:axId val="1"/>
        <c:axId val="0"/>
      </c:bar3DChart>
      <c:catAx>
        <c:axId val="4406250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50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APOYO A LA GESTION ACADEMICA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A05-48EF-90CD-0A249A02C60C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A05-48EF-90CD-0A249A02C60C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A05-48EF-90CD-0A249A02C60C}"/>
            </c:ext>
          </c:extLst>
        </c:ser>
        <c:ser>
          <c:idx val="3"/>
          <c:order val="3"/>
          <c:dLbls>
            <c:delete val="1"/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2A05-48EF-90CD-0A249A02C60C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04160"/>
        <c:axId val="1"/>
      </c:lineChart>
      <c:catAx>
        <c:axId val="442904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41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ADMINISTRACIÓN DE LA PLANTA FISICA Y DE LOS RECURSOS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Admon!$C$5:$F$5</c:f>
              <c:numCache>
                <c:formatCode>0%</c:formatCode>
                <c:ptCount val="4"/>
                <c:pt idx="0">
                  <c:v>0.8571428571428571</c:v>
                </c:pt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3AC-485A-8F62-42C0B429B52A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B3AC-485A-8F62-42C0B429B52A}"/>
            </c:ext>
          </c:extLst>
        </c:ser>
        <c:ser>
          <c:idx val="2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B3AC-485A-8F62-42C0B429B52A}"/>
            </c:ext>
          </c:extLst>
        </c:ser>
        <c:ser>
          <c:idx val="3"/>
          <c:order val="3"/>
          <c:dLbls>
            <c:delete val="1"/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B3AC-485A-8F62-42C0B429B52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08424"/>
        <c:axId val="1"/>
      </c:lineChart>
      <c:catAx>
        <c:axId val="4429084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084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ADMINISTRACION DE SERVICIOS COMPLEMENTARIOS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Admon!$C$6:$F$6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DB1-447F-BDC7-BAFF4B6A35D3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Admon!$H$6:$K$6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DB1-447F-BDC7-BAFF4B6A35D3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DB1-447F-BDC7-BAFF4B6A35D3}"/>
            </c:ext>
          </c:extLst>
        </c:ser>
        <c:ser>
          <c:idx val="3"/>
          <c:order val="3"/>
          <c:dLbls>
            <c:delete val="1"/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DB1-447F-BDC7-BAFF4B6A35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2916296"/>
        <c:axId val="1"/>
      </c:lineChart>
      <c:catAx>
        <c:axId val="442916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1629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Talento Humano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Admon!$C$7:$F$7</c:f>
              <c:numCache>
                <c:formatCode>0%</c:formatCode>
                <c:ptCount val="4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6-4CCF-BB38-CD121A9F3F5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16624"/>
        <c:axId val="1"/>
        <c:axId val="0"/>
      </c:bar3DChart>
      <c:catAx>
        <c:axId val="442916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1662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Talento Humano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1-4559-9DA6-7DCDF4790BC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2920560"/>
        <c:axId val="1"/>
        <c:axId val="0"/>
      </c:bar3DChart>
      <c:catAx>
        <c:axId val="4429205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29205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Talento Humano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7-457C-B2A3-BD95BF77965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63352"/>
        <c:axId val="1"/>
        <c:axId val="0"/>
      </c:bar3DChart>
      <c:catAx>
        <c:axId val="44436335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6335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TALENTO HUMANO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Admon!$I$5</c:f>
              <c:numCache>
                <c:formatCode>0%</c:formatCode>
                <c:ptCount val="1"/>
                <c:pt idx="0">
                  <c:v>0.7142857142857143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D1E-4BBD-8952-628E2D713F63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0.4</c:v>
                </c:pt>
                <c:pt idx="2">
                  <c:v>0.3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D1E-4BBD-8952-628E2D713F63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D1E-4BBD-8952-628E2D713F63}"/>
            </c:ext>
          </c:extLst>
        </c:ser>
        <c:ser>
          <c:idx val="3"/>
          <c:order val="3"/>
          <c:dLbls>
            <c:delete val="1"/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D1E-4BBD-8952-628E2D713F6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4369912"/>
        <c:axId val="1"/>
      </c:lineChart>
      <c:catAx>
        <c:axId val="444369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69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2023.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8A-451A-9C2A-DE548B25035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0568"/>
        <c:axId val="1"/>
        <c:axId val="0"/>
      </c:bar3DChart>
      <c:catAx>
        <c:axId val="444370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05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2024.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2F-4AC6-8082-009990195C2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3192"/>
        <c:axId val="1"/>
        <c:axId val="0"/>
      </c:bar3DChart>
      <c:catAx>
        <c:axId val="444373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31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6-4BF7-B8B3-10D323A21FC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2376"/>
        <c:axId val="1"/>
        <c:axId val="0"/>
      </c:bar3DChart>
      <c:catAx>
        <c:axId val="4443823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23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Gobierno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D7-459C-8137-8E092BAFA06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26312"/>
        <c:axId val="1"/>
        <c:axId val="0"/>
      </c:bar3DChart>
      <c:catAx>
        <c:axId val="440626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26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APOYO FINANCIERO Y CONTABLE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546-4A18-9782-A29D938BE1A4}"/>
            </c:ext>
          </c:extLst>
        </c:ser>
        <c:ser>
          <c:idx val="1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546-4A18-9782-A29D938BE1A4}"/>
            </c:ext>
          </c:extLst>
        </c:ser>
        <c:ser>
          <c:idx val="2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546-4A18-9782-A29D938BE1A4}"/>
            </c:ext>
          </c:extLst>
        </c:ser>
        <c:ser>
          <c:idx val="3"/>
          <c:order val="3"/>
          <c:dLbls>
            <c:delete val="1"/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8546-4A18-9782-A29D938BE1A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4382048"/>
        <c:axId val="1"/>
      </c:lineChart>
      <c:catAx>
        <c:axId val="444382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20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Apoyo a la gestión académica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21-4E74-8DBB-ABEB5FE4752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4176"/>
        <c:axId val="1"/>
        <c:axId val="0"/>
      </c:bar3DChart>
      <c:catAx>
        <c:axId val="444374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41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Administración de la planta fisica y de los recursos
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63-4141-8C14-F80A0D284BC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76800"/>
        <c:axId val="1"/>
        <c:axId val="0"/>
      </c:bar3DChart>
      <c:catAx>
        <c:axId val="4443768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7680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Administración de servicios complementarios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86-42E8-A1F6-0445E22B181F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92872"/>
        <c:axId val="1"/>
        <c:axId val="0"/>
      </c:bar3DChart>
      <c:catAx>
        <c:axId val="444392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928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Talento Humano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DA3-AF4F-346E9B8DE4E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6968"/>
        <c:axId val="1"/>
        <c:axId val="0"/>
      </c:bar3DChart>
      <c:catAx>
        <c:axId val="4443869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69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Apoyo financiero y contable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2-49D8-B9C4-910FAED70E51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388280"/>
        <c:axId val="1"/>
        <c:axId val="0"/>
      </c:bar3DChart>
      <c:catAx>
        <c:axId val="4443882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38828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Accesibilidad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Comunidad!$C$4:$F$4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C-4E36-82A6-DC40F2292E6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4848"/>
        <c:axId val="1"/>
        <c:axId val="0"/>
      </c:bar3DChart>
      <c:catAx>
        <c:axId val="4444148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484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Accesibilidad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4F-4C59-A676-D6547F2FEE4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08616"/>
        <c:axId val="1"/>
        <c:axId val="0"/>
      </c:bar3DChart>
      <c:catAx>
        <c:axId val="4444086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0861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Accesibilidad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EE-470D-B449-E36091225A8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09272"/>
        <c:axId val="1"/>
        <c:axId val="0"/>
      </c:bar3DChart>
      <c:catAx>
        <c:axId val="444409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092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B-4041-B161-4EFE73BAC6B9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0912"/>
        <c:axId val="1"/>
        <c:axId val="0"/>
      </c:bar3DChart>
      <c:catAx>
        <c:axId val="444410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0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Gobierno Escolar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A-465A-84CB-E17F35CCC6C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34840"/>
        <c:axId val="1"/>
        <c:axId val="0"/>
      </c:bar3DChart>
      <c:catAx>
        <c:axId val="440634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3484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9-47FA-B9C6-8B5C9D9D64C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25344"/>
        <c:axId val="1"/>
        <c:axId val="0"/>
      </c:bar3DChart>
      <c:catAx>
        <c:axId val="4444253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253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Proyección a la comunidad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7-4080-BF51-25216671602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9768"/>
        <c:axId val="1"/>
        <c:axId val="0"/>
      </c:bar3DChart>
      <c:catAx>
        <c:axId val="4444197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976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49-46DA-9565-358F746A917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16488"/>
        <c:axId val="1"/>
        <c:axId val="0"/>
      </c:bar3DChart>
      <c:catAx>
        <c:axId val="4444164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164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A4-4D01-B416-C4D0AD05D30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426656"/>
        <c:axId val="1"/>
        <c:axId val="0"/>
      </c:bar3DChart>
      <c:catAx>
        <c:axId val="44442665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442665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Participación y convivencia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5-4409-842E-E2324C62F97B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05192"/>
        <c:axId val="1"/>
        <c:axId val="0"/>
      </c:bar3DChart>
      <c:catAx>
        <c:axId val="44540519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519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ACCESIBILIDAD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Comunidad!$C$4:$F$4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1C0-4523-8F84-852820866210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1C0-4523-8F84-852820866210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C1C0-4523-8F84-852820866210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1C0-4523-8F84-852820866210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396008"/>
        <c:axId val="1"/>
      </c:lineChart>
      <c:catAx>
        <c:axId val="4453960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396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PROYECCIÓN A LA COMUNIDAD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0A7-4BA4-97A2-B6D7A7C94CD3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0A7-4BA4-97A2-B6D7A7C94CD3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0A7-4BA4-97A2-B6D7A7C94CD3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50A7-4BA4-97A2-B6D7A7C94CD3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399944"/>
        <c:axId val="1"/>
      </c:lineChart>
      <c:catAx>
        <c:axId val="4453999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3999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PARTICIPACION Y CONVIVENCIA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9C5-45B5-BCAF-0174CA2DDD85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9C5-45B5-BCAF-0174CA2DDD85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9C5-45B5-BCAF-0174CA2DDD85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9C5-45B5-BCAF-0174CA2DDD85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401912"/>
        <c:axId val="1"/>
      </c:lineChart>
      <c:catAx>
        <c:axId val="445401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19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D7-4360-8ED9-FE549A8A66E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5360"/>
        <c:axId val="1"/>
        <c:axId val="0"/>
      </c:bar3DChart>
      <c:catAx>
        <c:axId val="4454153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536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rPr lang="es-CO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28-42F2-9B0F-BB146E5F985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3720"/>
        <c:axId val="1"/>
        <c:axId val="0"/>
      </c:bar3DChart>
      <c:catAx>
        <c:axId val="445413720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37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Gobierno Escolar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1"/>
          <c:dLbls>
            <c:delete val="1"/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E-4AC6-82E2-C9D042E4549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0607288"/>
        <c:axId val="1"/>
        <c:axId val="0"/>
      </c:bar3DChart>
      <c:catAx>
        <c:axId val="4406072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060728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2025. Prevención de riesgos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1"/>
          <c:dLbls>
            <c:delete val="1"/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E-4410-A09A-9A1EDED2A644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08472"/>
        <c:axId val="1"/>
        <c:axId val="0"/>
      </c:bar3DChart>
      <c:catAx>
        <c:axId val="445408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084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PREVENCIÓN DE RIESGOS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dLbls>
            <c:delete val="1"/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0AF-4840-98F6-45ECC836C42E}"/>
            </c:ext>
          </c:extLst>
        </c:ser>
        <c:ser>
          <c:idx val="1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dLbls>
            <c:delete val="1"/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0AF-4840-98F6-45ECC836C42E}"/>
            </c:ext>
          </c:extLst>
        </c:ser>
        <c:ser>
          <c:idx val="2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dLbls>
            <c:delete val="1"/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0AF-4840-98F6-45ECC836C42E}"/>
            </c:ext>
          </c:extLst>
        </c:ser>
        <c:ser>
          <c:idx val="3"/>
          <c:order val="3"/>
          <c:dLbls>
            <c:delete val="1"/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0AF-4840-98F6-45ECC836C42E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marker val="1"/>
        <c:smooth val="0"/>
        <c:axId val="445416672"/>
        <c:axId val="1"/>
      </c:lineChart>
      <c:catAx>
        <c:axId val="4454166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667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Accesibilidad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53-483A-A795-97B7A3CD063D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24544"/>
        <c:axId val="1"/>
        <c:axId val="0"/>
      </c:bar3DChart>
      <c:catAx>
        <c:axId val="445424544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24544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Proyección a la comunidad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A6-4E52-845C-D4527C36764A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18312"/>
        <c:axId val="1"/>
        <c:axId val="0"/>
      </c:bar3DChart>
      <c:catAx>
        <c:axId val="4454183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183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Participación y convivencia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B9-4FE5-AAD9-4FF866D734D6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20936"/>
        <c:axId val="1"/>
        <c:axId val="0"/>
      </c:bar3DChart>
      <c:catAx>
        <c:axId val="4454209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2093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r>
              <a:t>Año 2026. Prevención de riesgos</a:t>
            </a:r>
            <a:endParaRPr lang="en-US"/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1"/>
          <c:dLbls>
            <c:delete val="1"/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72-4ACE-A454-77FDF341BFF7}"/>
            </c:ext>
          </c:extLst>
        </c:ser>
        <c:dLbls>
          <c:showLegendKey val="1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430776"/>
        <c:axId val="1"/>
        <c:axId val="0"/>
      </c:bar3DChart>
      <c:catAx>
        <c:axId val="445430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crossAx val="445430776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3.pn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image" Target="../media/image2.jpe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7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0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3.png"/><Relationship Id="rId3" Type="http://schemas.openxmlformats.org/officeDocument/2006/relationships/chart" Target="../charts/chart33.xml"/><Relationship Id="rId21" Type="http://schemas.openxmlformats.org/officeDocument/2006/relationships/chart" Target="../charts/chart49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image" Target="../media/image2.jpeg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8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19" Type="http://schemas.openxmlformats.org/officeDocument/2006/relationships/chart" Target="../charts/chart47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50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4.xml"/><Relationship Id="rId3" Type="http://schemas.openxmlformats.org/officeDocument/2006/relationships/chart" Target="../charts/chart53.xml"/><Relationship Id="rId21" Type="http://schemas.openxmlformats.org/officeDocument/2006/relationships/image" Target="../media/image2.jpeg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3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chart" Target="../charts/chart72.xml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chart" Target="../charts/chart71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3.png"/><Relationship Id="rId27" Type="http://schemas.openxmlformats.org/officeDocument/2006/relationships/chart" Target="../charts/chart7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chart" Target="../charts/chart92.xml"/><Relationship Id="rId3" Type="http://schemas.openxmlformats.org/officeDocument/2006/relationships/chart" Target="../charts/chart78.xml"/><Relationship Id="rId21" Type="http://schemas.openxmlformats.org/officeDocument/2006/relationships/chart" Target="../charts/chart95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image" Target="../media/image2.jpeg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4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3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171450</xdr:rowOff>
    </xdr:from>
    <xdr:ext cx="1447800" cy="49530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" y="171450"/>
          <a:ext cx="1447800" cy="495300"/>
        </a:xfrm>
        <a:prstGeom prst="rect">
          <a:avLst/>
        </a:prstGeom>
      </xdr:spPr>
    </xdr:pic>
    <xdr:clientData/>
  </xdr:oneCellAnchor>
  <xdr:twoCellAnchor>
    <xdr:from>
      <xdr:col>10</xdr:col>
      <xdr:colOff>123825</xdr:colOff>
      <xdr:row>0</xdr:row>
      <xdr:rowOff>104775</xdr:rowOff>
    </xdr:from>
    <xdr:to>
      <xdr:col>10</xdr:col>
      <xdr:colOff>828675</xdr:colOff>
      <xdr:row>2</xdr:row>
      <xdr:rowOff>209550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896350" y="104775"/>
          <a:ext cx="704850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2762250</xdr:colOff>
      <xdr:row>5</xdr:row>
      <xdr:rowOff>0</xdr:rowOff>
    </xdr:from>
    <xdr:ext cx="257175" cy="257175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1209675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11</xdr:row>
      <xdr:rowOff>0</xdr:rowOff>
    </xdr:from>
    <xdr:ext cx="238125" cy="257175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896100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18</xdr:row>
      <xdr:rowOff>0</xdr:rowOff>
    </xdr:from>
    <xdr:ext cx="257175" cy="247650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12144375"/>
          <a:ext cx="257175" cy="247650"/>
        </a:xfrm>
        <a:prstGeom prst="rect">
          <a:avLst/>
        </a:prstGeom>
      </xdr:spPr>
    </xdr:pic>
    <xdr:clientData/>
  </xdr:oneCellAnchor>
  <xdr:oneCellAnchor>
    <xdr:from>
      <xdr:col>2</xdr:col>
      <xdr:colOff>2771775</xdr:colOff>
      <xdr:row>28</xdr:row>
      <xdr:rowOff>0</xdr:rowOff>
    </xdr:from>
    <xdr:ext cx="247650" cy="257175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95600" y="18954750"/>
          <a:ext cx="247650" cy="257175"/>
        </a:xfrm>
        <a:prstGeom prst="rect">
          <a:avLst/>
        </a:prstGeom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47650" cy="247650"/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00" y="22831425"/>
          <a:ext cx="247650" cy="247650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45</xdr:row>
      <xdr:rowOff>0</xdr:rowOff>
    </xdr:from>
    <xdr:ext cx="257175" cy="257175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32051625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53</xdr:row>
      <xdr:rowOff>0</xdr:rowOff>
    </xdr:from>
    <xdr:ext cx="257175" cy="266700"/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36833175"/>
          <a:ext cx="257175" cy="266700"/>
        </a:xfrm>
        <a:prstGeom prst="rect">
          <a:avLst/>
        </a:prstGeom>
      </xdr:spPr>
    </xdr:pic>
    <xdr:clientData/>
  </xdr:oneCellAnchor>
  <xdr:oneCellAnchor>
    <xdr:from>
      <xdr:col>2</xdr:col>
      <xdr:colOff>2733675</xdr:colOff>
      <xdr:row>59</xdr:row>
      <xdr:rowOff>76200</xdr:rowOff>
    </xdr:from>
    <xdr:ext cx="247650" cy="257175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57500" y="43967400"/>
          <a:ext cx="247650" cy="257175"/>
        </a:xfrm>
        <a:prstGeom prst="rect">
          <a:avLst/>
        </a:prstGeom>
      </xdr:spPr>
    </xdr:pic>
    <xdr:clientData/>
  </xdr:oneCellAnchor>
  <xdr:oneCellAnchor>
    <xdr:from>
      <xdr:col>2</xdr:col>
      <xdr:colOff>2743200</xdr:colOff>
      <xdr:row>66</xdr:row>
      <xdr:rowOff>9525</xdr:rowOff>
    </xdr:from>
    <xdr:ext cx="257175" cy="257175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67025" y="49453800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72</xdr:row>
      <xdr:rowOff>0</xdr:rowOff>
    </xdr:from>
    <xdr:ext cx="257175" cy="257175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0331350"/>
          <a:ext cx="25717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82</xdr:row>
      <xdr:rowOff>0</xdr:rowOff>
    </xdr:from>
    <xdr:ext cx="238125" cy="257175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67046475"/>
          <a:ext cx="238125" cy="257175"/>
        </a:xfrm>
        <a:prstGeom prst="rect">
          <a:avLst/>
        </a:prstGeom>
      </xdr:spPr>
    </xdr:pic>
    <xdr:clientData/>
  </xdr:oneCellAnchor>
  <xdr:oneCellAnchor>
    <xdr:from>
      <xdr:col>4</xdr:col>
      <xdr:colOff>666750</xdr:colOff>
      <xdr:row>86</xdr:row>
      <xdr:rowOff>66675</xdr:rowOff>
    </xdr:from>
    <xdr:ext cx="228600" cy="247650"/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552950" y="69808725"/>
          <a:ext cx="228600" cy="247650"/>
        </a:xfrm>
        <a:prstGeom prst="rect">
          <a:avLst/>
        </a:prstGeom>
      </xdr:spPr>
    </xdr:pic>
    <xdr:clientData/>
  </xdr:oneCellAnchor>
  <xdr:oneCellAnchor>
    <xdr:from>
      <xdr:col>4</xdr:col>
      <xdr:colOff>638175</xdr:colOff>
      <xdr:row>96</xdr:row>
      <xdr:rowOff>0</xdr:rowOff>
    </xdr:from>
    <xdr:ext cx="257175" cy="238125"/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4524375" y="76114275"/>
          <a:ext cx="257175" cy="238125"/>
        </a:xfrm>
        <a:prstGeom prst="rect">
          <a:avLst/>
        </a:prstGeom>
      </xdr:spPr>
    </xdr:pic>
    <xdr:clientData/>
  </xdr:oneCellAnchor>
  <xdr:oneCellAnchor>
    <xdr:from>
      <xdr:col>2</xdr:col>
      <xdr:colOff>2695575</xdr:colOff>
      <xdr:row>100</xdr:row>
      <xdr:rowOff>9525</xdr:rowOff>
    </xdr:from>
    <xdr:ext cx="247650" cy="247650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19400" y="78324075"/>
          <a:ext cx="247650" cy="247650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112</xdr:row>
      <xdr:rowOff>9525</xdr:rowOff>
    </xdr:from>
    <xdr:ext cx="238125" cy="257175"/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88239600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120</xdr:row>
      <xdr:rowOff>0</xdr:rowOff>
    </xdr:from>
    <xdr:ext cx="238125" cy="257175"/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93144975"/>
          <a:ext cx="238125" cy="25717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125</xdr:row>
      <xdr:rowOff>104775</xdr:rowOff>
    </xdr:from>
    <xdr:ext cx="257175" cy="238125"/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98298000"/>
          <a:ext cx="257175" cy="238125"/>
        </a:xfrm>
        <a:prstGeom prst="rect">
          <a:avLst/>
        </a:prstGeom>
      </xdr:spPr>
    </xdr:pic>
    <xdr:clientData/>
  </xdr:oneCellAnchor>
  <xdr:oneCellAnchor>
    <xdr:from>
      <xdr:col>2</xdr:col>
      <xdr:colOff>2762250</xdr:colOff>
      <xdr:row>132</xdr:row>
      <xdr:rowOff>0</xdr:rowOff>
    </xdr:from>
    <xdr:ext cx="257175" cy="247650"/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86075" y="102365175"/>
          <a:ext cx="257175" cy="247650"/>
        </a:xfrm>
        <a:prstGeom prst="rect">
          <a:avLst/>
        </a:prstGeom>
      </xdr:spPr>
    </xdr:pic>
    <xdr:clientData/>
  </xdr:oneCellAnchor>
  <xdr:oneCellAnchor>
    <xdr:from>
      <xdr:col>2</xdr:col>
      <xdr:colOff>2771775</xdr:colOff>
      <xdr:row>137</xdr:row>
      <xdr:rowOff>9525</xdr:rowOff>
    </xdr:from>
    <xdr:ext cx="247650" cy="257175"/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895600" y="106899075"/>
          <a:ext cx="247650" cy="257175"/>
        </a:xfrm>
        <a:prstGeom prst="rect">
          <a:avLst/>
        </a:prstGeom>
      </xdr:spPr>
    </xdr:pic>
    <xdr:clientData/>
  </xdr:one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14300" y="9525"/>
          <a:ext cx="381000" cy="371475"/>
        </a:xfrm>
        <a:prstGeom prst="rect">
          <a:avLst/>
        </a:prstGeom>
      </xdr:spPr>
    </xdr:pic>
    <xdr:clientData/>
  </xdr:twoCellAnchor>
  <xdr:twoCellAnchor>
    <xdr:from>
      <xdr:col>2</xdr:col>
      <xdr:colOff>457200</xdr:colOff>
      <xdr:row>0</xdr:row>
      <xdr:rowOff>19050</xdr:rowOff>
    </xdr:from>
    <xdr:to>
      <xdr:col>2</xdr:col>
      <xdr:colOff>838200</xdr:colOff>
      <xdr:row>0</xdr:row>
      <xdr:rowOff>400050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581025" y="19050"/>
          <a:ext cx="381000" cy="38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76200</xdr:colOff>
      <xdr:row>8</xdr:row>
      <xdr:rowOff>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390525</xdr:rowOff>
    </xdr:from>
    <xdr:to>
      <xdr:col>52</xdr:col>
      <xdr:colOff>428625</xdr:colOff>
      <xdr:row>14</xdr:row>
      <xdr:rowOff>609600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742950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142875</xdr:rowOff>
    </xdr:from>
    <xdr:to>
      <xdr:col>52</xdr:col>
      <xdr:colOff>447675</xdr:colOff>
      <xdr:row>25</xdr:row>
      <xdr:rowOff>219075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396" name="Gráfico 395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420" name="Gráfico 419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285750</xdr:rowOff>
    </xdr:to>
    <xdr:graphicFrame macro="">
      <xdr:nvGraphicFramePr>
        <xdr:cNvPr id="444" name="Gráfico 443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638175</xdr:colOff>
      <xdr:row>25</xdr:row>
      <xdr:rowOff>371475</xdr:rowOff>
    </xdr:from>
    <xdr:to>
      <xdr:col>52</xdr:col>
      <xdr:colOff>533400</xdr:colOff>
      <xdr:row>30</xdr:row>
      <xdr:rowOff>295275</xdr:rowOff>
    </xdr:to>
    <xdr:graphicFrame macro="">
      <xdr:nvGraphicFramePr>
        <xdr:cNvPr id="468" name="Gráfico 467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742950</xdr:colOff>
      <xdr:row>31</xdr:row>
      <xdr:rowOff>123825</xdr:rowOff>
    </xdr:from>
    <xdr:to>
      <xdr:col>26</xdr:col>
      <xdr:colOff>742950</xdr:colOff>
      <xdr:row>35</xdr:row>
      <xdr:rowOff>190500</xdr:rowOff>
    </xdr:to>
    <xdr:graphicFrame macro="">
      <xdr:nvGraphicFramePr>
        <xdr:cNvPr id="495" name="Gráfico 494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190500</xdr:rowOff>
    </xdr:to>
    <xdr:graphicFrame macro="">
      <xdr:nvGraphicFramePr>
        <xdr:cNvPr id="519" name="Gráfico 518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95250</xdr:colOff>
      <xdr:row>31</xdr:row>
      <xdr:rowOff>123825</xdr:rowOff>
    </xdr:from>
    <xdr:to>
      <xdr:col>38</xdr:col>
      <xdr:colOff>723900</xdr:colOff>
      <xdr:row>35</xdr:row>
      <xdr:rowOff>200025</xdr:rowOff>
    </xdr:to>
    <xdr:graphicFrame macro="">
      <xdr:nvGraphicFramePr>
        <xdr:cNvPr id="543" name="Gráfico 542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638175</xdr:colOff>
      <xdr:row>31</xdr:row>
      <xdr:rowOff>76200</xdr:rowOff>
    </xdr:from>
    <xdr:to>
      <xdr:col>52</xdr:col>
      <xdr:colOff>600075</xdr:colOff>
      <xdr:row>35</xdr:row>
      <xdr:rowOff>171450</xdr:rowOff>
    </xdr:to>
    <xdr:graphicFrame macro="">
      <xdr:nvGraphicFramePr>
        <xdr:cNvPr id="567" name="Gráfico 566">
          <a:extLst>
            <a:ext uri="{FF2B5EF4-FFF2-40B4-BE49-F238E27FC236}">
              <a16:creationId xmlns:a16="http://schemas.microsoft.com/office/drawing/2014/main" id="{00000000-0008-0000-0200-000037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695325</xdr:colOff>
      <xdr:row>3</xdr:row>
      <xdr:rowOff>47625</xdr:rowOff>
    </xdr:to>
    <xdr:pic>
      <xdr:nvPicPr>
        <xdr:cNvPr id="583" name="Imagen 582">
          <a:extLst>
            <a:ext uri="{FF2B5EF4-FFF2-40B4-BE49-F238E27FC236}">
              <a16:creationId xmlns:a16="http://schemas.microsoft.com/office/drawing/2014/main" id="{00000000-0008-0000-02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>
        <a:xfrm>
          <a:off x="11020425" y="38100"/>
          <a:ext cx="685800" cy="685800"/>
        </a:xfrm>
        <a:prstGeom prst="rect">
          <a:avLst/>
        </a:prstGeom>
      </xdr:spPr>
    </xdr:pic>
    <xdr:clientData/>
  </xdr:twoCellAnchor>
  <xdr:oneCellAnchor>
    <xdr:from>
      <xdr:col>21</xdr:col>
      <xdr:colOff>190500</xdr:colOff>
      <xdr:row>3</xdr:row>
      <xdr:rowOff>85725</xdr:rowOff>
    </xdr:from>
    <xdr:ext cx="381000" cy="409575"/>
    <xdr:pic>
      <xdr:nvPicPr>
        <xdr:cNvPr id="584" name="Imagen 583">
          <a:extLst>
            <a:ext uri="{FF2B5EF4-FFF2-40B4-BE49-F238E27FC236}">
              <a16:creationId xmlns:a16="http://schemas.microsoft.com/office/drawing/2014/main" id="{00000000-0008-0000-02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>
        <a:xfrm>
          <a:off x="11201400" y="762000"/>
          <a:ext cx="381000" cy="409575"/>
        </a:xfrm>
        <a:prstGeom prst="rect">
          <a:avLst/>
        </a:prstGeom>
      </xdr:spPr>
    </xdr:pic>
    <xdr:clientData/>
  </xdr:one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96" name="Gráfico 595">
          <a:extLst>
            <a:ext uri="{FF2B5EF4-FFF2-40B4-BE49-F238E27FC236}">
              <a16:creationId xmlns:a16="http://schemas.microsoft.com/office/drawing/2014/main" id="{00000000-0008-0000-0200-00005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200025</xdr:colOff>
      <xdr:row>8</xdr:row>
      <xdr:rowOff>323850</xdr:rowOff>
    </xdr:from>
    <xdr:to>
      <xdr:col>44</xdr:col>
      <xdr:colOff>171450</xdr:colOff>
      <xdr:row>14</xdr:row>
      <xdr:rowOff>552450</xdr:rowOff>
    </xdr:to>
    <xdr:graphicFrame macro="">
      <xdr:nvGraphicFramePr>
        <xdr:cNvPr id="620" name="Gráfico 619">
          <a:extLst>
            <a:ext uri="{FF2B5EF4-FFF2-40B4-BE49-F238E27FC236}">
              <a16:creationId xmlns:a16="http://schemas.microsoft.com/office/drawing/2014/main" id="{00000000-0008-0000-0200-00006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44" name="Gráfico 643">
          <a:extLst>
            <a:ext uri="{FF2B5EF4-FFF2-40B4-BE49-F238E27FC236}">
              <a16:creationId xmlns:a16="http://schemas.microsoft.com/office/drawing/2014/main" id="{00000000-0008-0000-0200-00008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219075</xdr:colOff>
      <xdr:row>25</xdr:row>
      <xdr:rowOff>276225</xdr:rowOff>
    </xdr:to>
    <xdr:graphicFrame macro="">
      <xdr:nvGraphicFramePr>
        <xdr:cNvPr id="668" name="Gráfico 667">
          <a:extLst>
            <a:ext uri="{FF2B5EF4-FFF2-40B4-BE49-F238E27FC236}">
              <a16:creationId xmlns:a16="http://schemas.microsoft.com/office/drawing/2014/main" id="{00000000-0008-0000-0200-00009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276225</xdr:rowOff>
    </xdr:to>
    <xdr:graphicFrame macro="">
      <xdr:nvGraphicFramePr>
        <xdr:cNvPr id="692" name="Gráfico 691">
          <a:extLst>
            <a:ext uri="{FF2B5EF4-FFF2-40B4-BE49-F238E27FC236}">
              <a16:creationId xmlns:a16="http://schemas.microsoft.com/office/drawing/2014/main" id="{00000000-0008-0000-0200-0000B4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257175</xdr:colOff>
      <xdr:row>31</xdr:row>
      <xdr:rowOff>104775</xdr:rowOff>
    </xdr:from>
    <xdr:to>
      <xdr:col>44</xdr:col>
      <xdr:colOff>257175</xdr:colOff>
      <xdr:row>35</xdr:row>
      <xdr:rowOff>219075</xdr:rowOff>
    </xdr:to>
    <xdr:graphicFrame macro="">
      <xdr:nvGraphicFramePr>
        <xdr:cNvPr id="716" name="Gráfico 715">
          <a:extLst>
            <a:ext uri="{FF2B5EF4-FFF2-40B4-BE49-F238E27FC236}">
              <a16:creationId xmlns:a16="http://schemas.microsoft.com/office/drawing/2014/main" id="{00000000-0008-0000-0200-0000CC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314325</xdr:colOff>
      <xdr:row>1</xdr:row>
      <xdr:rowOff>266700</xdr:rowOff>
    </xdr:from>
    <xdr:to>
      <xdr:col>52</xdr:col>
      <xdr:colOff>66675</xdr:colOff>
      <xdr:row>7</xdr:row>
      <xdr:rowOff>457200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314325</xdr:rowOff>
    </xdr:from>
    <xdr:to>
      <xdr:col>52</xdr:col>
      <xdr:colOff>76200</xdr:colOff>
      <xdr:row>14</xdr:row>
      <xdr:rowOff>523875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123825</xdr:colOff>
      <xdr:row>19</xdr:row>
      <xdr:rowOff>85725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114300</xdr:colOff>
      <xdr:row>25</xdr:row>
      <xdr:rowOff>285750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28575</xdr:colOff>
      <xdr:row>0</xdr:row>
      <xdr:rowOff>38100</xdr:rowOff>
    </xdr:from>
    <xdr:to>
      <xdr:col>21</xdr:col>
      <xdr:colOff>733425</xdr:colOff>
      <xdr:row>3</xdr:row>
      <xdr:rowOff>47625</xdr:rowOff>
    </xdr:to>
    <xdr:pic>
      <xdr:nvPicPr>
        <xdr:cNvPr id="385" name="Imagen 384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>
        <a:xfrm>
          <a:off x="11087100" y="38100"/>
          <a:ext cx="704850" cy="685800"/>
        </a:xfrm>
        <a:prstGeom prst="rect">
          <a:avLst/>
        </a:prstGeom>
      </xdr:spPr>
    </xdr:pic>
    <xdr:clientData/>
  </xdr:twoCellAnchor>
  <xdr:oneCellAnchor>
    <xdr:from>
      <xdr:col>21</xdr:col>
      <xdr:colOff>219075</xdr:colOff>
      <xdr:row>3</xdr:row>
      <xdr:rowOff>76200</xdr:rowOff>
    </xdr:from>
    <xdr:ext cx="371475" cy="400050"/>
    <xdr:pic>
      <xdr:nvPicPr>
        <xdr:cNvPr id="386" name="Imagen 385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>
        <a:xfrm>
          <a:off x="11277600" y="752475"/>
          <a:ext cx="371475" cy="400050"/>
        </a:xfrm>
        <a:prstGeom prst="rect">
          <a:avLst/>
        </a:prstGeom>
      </xdr:spPr>
    </xdr:pic>
    <xdr:clientData/>
  </xdr:oneCellAnchor>
  <xdr:twoCellAnchor>
    <xdr:from>
      <xdr:col>39</xdr:col>
      <xdr:colOff>123825</xdr:colOff>
      <xdr:row>2</xdr:row>
      <xdr:rowOff>0</xdr:rowOff>
    </xdr:from>
    <xdr:to>
      <xdr:col>44</xdr:col>
      <xdr:colOff>114300</xdr:colOff>
      <xdr:row>8</xdr:row>
      <xdr:rowOff>0</xdr:rowOff>
    </xdr:to>
    <xdr:graphicFrame macro="">
      <xdr:nvGraphicFramePr>
        <xdr:cNvPr id="398" name="Gráfico 397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171450</xdr:colOff>
      <xdr:row>8</xdr:row>
      <xdr:rowOff>333375</xdr:rowOff>
    </xdr:from>
    <xdr:to>
      <xdr:col>44</xdr:col>
      <xdr:colOff>171450</xdr:colOff>
      <xdr:row>14</xdr:row>
      <xdr:rowOff>533400</xdr:rowOff>
    </xdr:to>
    <xdr:graphicFrame macro="">
      <xdr:nvGraphicFramePr>
        <xdr:cNvPr id="422" name="Gráfico 42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171450</xdr:colOff>
      <xdr:row>15</xdr:row>
      <xdr:rowOff>9525</xdr:rowOff>
    </xdr:from>
    <xdr:to>
      <xdr:col>44</xdr:col>
      <xdr:colOff>190500</xdr:colOff>
      <xdr:row>19</xdr:row>
      <xdr:rowOff>85725</xdr:rowOff>
    </xdr:to>
    <xdr:graphicFrame macro="">
      <xdr:nvGraphicFramePr>
        <xdr:cNvPr id="446" name="Gráfico 445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247650</xdr:rowOff>
    </xdr:to>
    <xdr:graphicFrame macro="">
      <xdr:nvGraphicFramePr>
        <xdr:cNvPr id="470" name="Gráfico 469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0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352425</xdr:rowOff>
    </xdr:from>
    <xdr:to>
      <xdr:col>53</xdr:col>
      <xdr:colOff>0</xdr:colOff>
      <xdr:row>14</xdr:row>
      <xdr:rowOff>571500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352425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28575</xdr:rowOff>
    </xdr:from>
    <xdr:to>
      <xdr:col>53</xdr:col>
      <xdr:colOff>114300</xdr:colOff>
      <xdr:row>25</xdr:row>
      <xdr:rowOff>314325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396" name="Gráfico 395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420" name="Gráfico 419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285750</xdr:rowOff>
    </xdr:to>
    <xdr:graphicFrame macro="">
      <xdr:nvGraphicFramePr>
        <xdr:cNvPr id="444" name="Gráfico 44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114300</xdr:colOff>
      <xdr:row>31</xdr:row>
      <xdr:rowOff>28575</xdr:rowOff>
    </xdr:to>
    <xdr:graphicFrame macro="">
      <xdr:nvGraphicFramePr>
        <xdr:cNvPr id="468" name="Gráfico 467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142875</xdr:colOff>
      <xdr:row>0</xdr:row>
      <xdr:rowOff>38100</xdr:rowOff>
    </xdr:from>
    <xdr:to>
      <xdr:col>21</xdr:col>
      <xdr:colOff>847725</xdr:colOff>
      <xdr:row>3</xdr:row>
      <xdr:rowOff>57150</xdr:rowOff>
    </xdr:to>
    <xdr:pic>
      <xdr:nvPicPr>
        <xdr:cNvPr id="484" name="Imagen 48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>
        <a:xfrm>
          <a:off x="11391900" y="38100"/>
          <a:ext cx="704850" cy="695325"/>
        </a:xfrm>
        <a:prstGeom prst="rect">
          <a:avLst/>
        </a:prstGeom>
      </xdr:spPr>
    </xdr:pic>
    <xdr:clientData/>
  </xdr:twoCellAnchor>
  <xdr:oneCellAnchor>
    <xdr:from>
      <xdr:col>21</xdr:col>
      <xdr:colOff>333375</xdr:colOff>
      <xdr:row>3</xdr:row>
      <xdr:rowOff>114300</xdr:rowOff>
    </xdr:from>
    <xdr:ext cx="352425" cy="361950"/>
    <xdr:pic>
      <xdr:nvPicPr>
        <xdr:cNvPr id="485" name="Imagen 484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>
        <a:xfrm>
          <a:off x="11582400" y="790575"/>
          <a:ext cx="352425" cy="361950"/>
        </a:xfrm>
        <a:prstGeom prst="rect">
          <a:avLst/>
        </a:prstGeom>
      </xdr:spPr>
    </xdr:pic>
    <xdr:clientData/>
  </xdr:oneCellAnchor>
  <xdr:twoCellAnchor>
    <xdr:from>
      <xdr:col>39</xdr:col>
      <xdr:colOff>190500</xdr:colOff>
      <xdr:row>1</xdr:row>
      <xdr:rowOff>285750</xdr:rowOff>
    </xdr:from>
    <xdr:to>
      <xdr:col>44</xdr:col>
      <xdr:colOff>171450</xdr:colOff>
      <xdr:row>8</xdr:row>
      <xdr:rowOff>0</xdr:rowOff>
    </xdr:to>
    <xdr:graphicFrame macro="">
      <xdr:nvGraphicFramePr>
        <xdr:cNvPr id="497" name="Gráfico 496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39</xdr:col>
      <xdr:colOff>171450</xdr:colOff>
      <xdr:row>8</xdr:row>
      <xdr:rowOff>342900</xdr:rowOff>
    </xdr:from>
    <xdr:to>
      <xdr:col>44</xdr:col>
      <xdr:colOff>190500</xdr:colOff>
      <xdr:row>14</xdr:row>
      <xdr:rowOff>552450</xdr:rowOff>
    </xdr:to>
    <xdr:graphicFrame macro="">
      <xdr:nvGraphicFramePr>
        <xdr:cNvPr id="521" name="Gráfico 520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219075</xdr:colOff>
      <xdr:row>19</xdr:row>
      <xdr:rowOff>85725</xdr:rowOff>
    </xdr:to>
    <xdr:graphicFrame macro="">
      <xdr:nvGraphicFramePr>
        <xdr:cNvPr id="545" name="Gráfico 544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238125</xdr:rowOff>
    </xdr:to>
    <xdr:graphicFrame macro="">
      <xdr:nvGraphicFramePr>
        <xdr:cNvPr id="569" name="Gráfico 568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285750</xdr:rowOff>
    </xdr:to>
    <xdr:graphicFrame macro="">
      <xdr:nvGraphicFramePr>
        <xdr:cNvPr id="593" name="Gráfico 592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0</xdr:colOff>
      <xdr:row>8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742950</xdr:colOff>
      <xdr:row>1</xdr:row>
      <xdr:rowOff>285750</xdr:rowOff>
    </xdr:from>
    <xdr:to>
      <xdr:col>32</xdr:col>
      <xdr:colOff>733425</xdr:colOff>
      <xdr:row>7</xdr:row>
      <xdr:rowOff>457200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19050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342900</xdr:rowOff>
    </xdr:from>
    <xdr:to>
      <xdr:col>27</xdr:col>
      <xdr:colOff>0</xdr:colOff>
      <xdr:row>14</xdr:row>
      <xdr:rowOff>533400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342900</xdr:rowOff>
    </xdr:from>
    <xdr:to>
      <xdr:col>33</xdr:col>
      <xdr:colOff>0</xdr:colOff>
      <xdr:row>14</xdr:row>
      <xdr:rowOff>561975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342900</xdr:rowOff>
    </xdr:from>
    <xdr:to>
      <xdr:col>39</xdr:col>
      <xdr:colOff>0</xdr:colOff>
      <xdr:row>14</xdr:row>
      <xdr:rowOff>561975</xdr:rowOff>
    </xdr:to>
    <xdr:graphicFrame macro="">
      <xdr:nvGraphicFramePr>
        <xdr:cNvPr id="120" name="Gráfico 119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144" name="Gráfico 143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168" name="Gráfico 167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192" name="Gráfico 191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400050</xdr:colOff>
      <xdr:row>1</xdr:row>
      <xdr:rowOff>228600</xdr:rowOff>
    </xdr:from>
    <xdr:to>
      <xdr:col>52</xdr:col>
      <xdr:colOff>152400</xdr:colOff>
      <xdr:row>7</xdr:row>
      <xdr:rowOff>409575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352425</xdr:rowOff>
    </xdr:from>
    <xdr:to>
      <xdr:col>52</xdr:col>
      <xdr:colOff>190500</xdr:colOff>
      <xdr:row>14</xdr:row>
      <xdr:rowOff>571500</xdr:rowOff>
    </xdr:to>
    <xdr:graphicFrame macro="">
      <xdr:nvGraphicFramePr>
        <xdr:cNvPr id="243" name="Gráfico 242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447675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270" name="Gráfico 269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247650</xdr:rowOff>
    </xdr:to>
    <xdr:graphicFrame macro="">
      <xdr:nvGraphicFramePr>
        <xdr:cNvPr id="297" name="Gráfico 296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247650</xdr:rowOff>
    </xdr:to>
    <xdr:graphicFrame macro="">
      <xdr:nvGraphicFramePr>
        <xdr:cNvPr id="321" name="Gráfico 320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345" name="Gráfico 344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457200</xdr:colOff>
      <xdr:row>20</xdr:row>
      <xdr:rowOff>28575</xdr:rowOff>
    </xdr:from>
    <xdr:to>
      <xdr:col>52</xdr:col>
      <xdr:colOff>209550</xdr:colOff>
      <xdr:row>25</xdr:row>
      <xdr:rowOff>314325</xdr:rowOff>
    </xdr:to>
    <xdr:graphicFrame macro="">
      <xdr:nvGraphicFramePr>
        <xdr:cNvPr id="369" name="Gráfico 368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76200</xdr:colOff>
      <xdr:row>0</xdr:row>
      <xdr:rowOff>47625</xdr:rowOff>
    </xdr:from>
    <xdr:to>
      <xdr:col>21</xdr:col>
      <xdr:colOff>695325</xdr:colOff>
      <xdr:row>3</xdr:row>
      <xdr:rowOff>0</xdr:rowOff>
    </xdr:to>
    <xdr:pic>
      <xdr:nvPicPr>
        <xdr:cNvPr id="385" name="Imagen 384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>
        <a:xfrm>
          <a:off x="11401425" y="47625"/>
          <a:ext cx="619125" cy="628650"/>
        </a:xfrm>
        <a:prstGeom prst="rect">
          <a:avLst/>
        </a:prstGeom>
      </xdr:spPr>
    </xdr:pic>
    <xdr:clientData/>
  </xdr:twoCellAnchor>
  <xdr:twoCellAnchor>
    <xdr:from>
      <xdr:col>39</xdr:col>
      <xdr:colOff>209550</xdr:colOff>
      <xdr:row>2</xdr:row>
      <xdr:rowOff>9525</xdr:rowOff>
    </xdr:from>
    <xdr:to>
      <xdr:col>44</xdr:col>
      <xdr:colOff>171450</xdr:colOff>
      <xdr:row>8</xdr:row>
      <xdr:rowOff>0</xdr:rowOff>
    </xdr:to>
    <xdr:graphicFrame macro="">
      <xdr:nvGraphicFramePr>
        <xdr:cNvPr id="397" name="Gráfico 396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39</xdr:col>
      <xdr:colOff>200025</xdr:colOff>
      <xdr:row>8</xdr:row>
      <xdr:rowOff>342900</xdr:rowOff>
    </xdr:from>
    <xdr:to>
      <xdr:col>44</xdr:col>
      <xdr:colOff>209550</xdr:colOff>
      <xdr:row>14</xdr:row>
      <xdr:rowOff>561975</xdr:rowOff>
    </xdr:to>
    <xdr:graphicFrame macro="">
      <xdr:nvGraphicFramePr>
        <xdr:cNvPr id="421" name="Gráfico 420">
          <a:extLst>
            <a:ext uri="{FF2B5EF4-FFF2-40B4-BE49-F238E27FC236}">
              <a16:creationId xmlns:a16="http://schemas.microsoft.com/office/drawing/2014/main" id="{00000000-0008-0000-0500-0000A5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85725</xdr:rowOff>
    </xdr:to>
    <xdr:graphicFrame macro="">
      <xdr:nvGraphicFramePr>
        <xdr:cNvPr id="445" name="Gráfico 444">
          <a:extLst>
            <a:ext uri="{FF2B5EF4-FFF2-40B4-BE49-F238E27FC236}">
              <a16:creationId xmlns:a16="http://schemas.microsoft.com/office/drawing/2014/main" id="{00000000-0008-0000-0500-0000BD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190500</xdr:colOff>
      <xdr:row>19</xdr:row>
      <xdr:rowOff>190500</xdr:rowOff>
    </xdr:from>
    <xdr:to>
      <xdr:col>44</xdr:col>
      <xdr:colOff>200025</xdr:colOff>
      <xdr:row>25</xdr:row>
      <xdr:rowOff>247650</xdr:rowOff>
    </xdr:to>
    <xdr:graphicFrame macro="">
      <xdr:nvGraphicFramePr>
        <xdr:cNvPr id="469" name="Gráfico 468">
          <a:extLst>
            <a:ext uri="{FF2B5EF4-FFF2-40B4-BE49-F238E27FC236}">
              <a16:creationId xmlns:a16="http://schemas.microsoft.com/office/drawing/2014/main" id="{00000000-0008-0000-0500-0000D501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529"/>
  <sheetViews>
    <sheetView showGridLines="0" tabSelected="1" zoomScale="80" zoomScaleNormal="80" workbookViewId="0">
      <selection activeCell="D31" sqref="D31:F31"/>
    </sheetView>
  </sheetViews>
  <sheetFormatPr baseColWidth="10" defaultColWidth="11.44140625" defaultRowHeight="14.25" customHeight="1" x14ac:dyDescent="0.25"/>
  <cols>
    <col min="1" max="2" width="11.44140625" style="20" customWidth="1"/>
    <col min="3" max="3" width="15.88671875" style="20" customWidth="1"/>
    <col min="4" max="4" width="21.109375" style="20" customWidth="1"/>
    <col min="5" max="5" width="14.88671875" style="20" customWidth="1"/>
    <col min="6" max="6" width="8.5546875" style="20" customWidth="1"/>
    <col min="7" max="7" width="10.44140625" style="20" customWidth="1"/>
    <col min="8" max="8" width="16.33203125" style="20" customWidth="1"/>
    <col min="9" max="9" width="18.33203125" style="20" customWidth="1"/>
    <col min="10" max="10" width="3.33203125" style="20" customWidth="1"/>
    <col min="11" max="11" width="46.33203125" style="20" customWidth="1"/>
    <col min="12" max="12" width="85.44140625" style="20" customWidth="1"/>
    <col min="13" max="13" width="33.5546875" style="20" customWidth="1"/>
    <col min="14" max="16384" width="11.44140625" style="20"/>
  </cols>
  <sheetData>
    <row r="1" spans="1:13" ht="27" customHeight="1" x14ac:dyDescent="0.3">
      <c r="A1" s="181"/>
      <c r="B1" s="182"/>
      <c r="C1" s="187" t="s">
        <v>169</v>
      </c>
      <c r="D1" s="188"/>
      <c r="E1" s="188"/>
      <c r="F1" s="188"/>
      <c r="G1" s="188"/>
      <c r="H1" s="189" t="s">
        <v>170</v>
      </c>
      <c r="I1" s="190"/>
    </row>
    <row r="2" spans="1:13" ht="18" customHeight="1" x14ac:dyDescent="0.3">
      <c r="A2" s="183"/>
      <c r="B2" s="184"/>
      <c r="C2" s="187" t="s">
        <v>171</v>
      </c>
      <c r="D2" s="188"/>
      <c r="E2" s="188"/>
      <c r="F2" s="188"/>
      <c r="G2" s="188"/>
      <c r="H2" s="95">
        <v>41241</v>
      </c>
      <c r="I2" s="96" t="s">
        <v>175</v>
      </c>
    </row>
    <row r="3" spans="1:13" ht="21" customHeight="1" x14ac:dyDescent="0.3">
      <c r="A3" s="185"/>
      <c r="B3" s="186"/>
      <c r="C3" s="187" t="s">
        <v>172</v>
      </c>
      <c r="D3" s="188"/>
      <c r="E3" s="188"/>
      <c r="F3" s="188"/>
      <c r="G3" s="188"/>
      <c r="H3" s="189" t="s">
        <v>173</v>
      </c>
      <c r="I3" s="190"/>
    </row>
    <row r="4" spans="1:13" ht="4.95" customHeight="1" x14ac:dyDescent="0.25"/>
    <row r="5" spans="1:13" ht="34.049999999999997" customHeight="1" x14ac:dyDescent="0.25">
      <c r="A5" s="191" t="s">
        <v>164</v>
      </c>
      <c r="B5" s="191"/>
      <c r="C5" s="191"/>
      <c r="D5" s="191"/>
      <c r="E5" s="191"/>
      <c r="F5" s="191"/>
      <c r="G5" s="191"/>
      <c r="H5" s="191"/>
      <c r="I5" s="191"/>
      <c r="K5" s="192" t="s">
        <v>140</v>
      </c>
      <c r="L5" s="192"/>
      <c r="M5" s="192"/>
    </row>
    <row r="6" spans="1:13" ht="22.95" customHeight="1" x14ac:dyDescent="0.25">
      <c r="A6" s="193" t="s">
        <v>162</v>
      </c>
      <c r="B6" s="194"/>
      <c r="C6" s="194"/>
      <c r="D6" s="194"/>
      <c r="E6" s="194"/>
      <c r="F6" s="195" t="s">
        <v>141</v>
      </c>
      <c r="G6" s="196"/>
      <c r="H6" s="196"/>
      <c r="I6" s="196"/>
      <c r="K6" s="98" t="s">
        <v>142</v>
      </c>
      <c r="L6" s="99" t="s">
        <v>143</v>
      </c>
      <c r="M6" s="100" t="s">
        <v>144</v>
      </c>
    </row>
    <row r="7" spans="1:13" ht="19.05" customHeight="1" x14ac:dyDescent="0.25">
      <c r="A7" s="197" t="s">
        <v>176</v>
      </c>
      <c r="B7" s="198"/>
      <c r="C7" s="198"/>
      <c r="D7" s="198"/>
      <c r="E7" s="198"/>
      <c r="F7" s="199"/>
      <c r="G7" s="199"/>
      <c r="H7" s="199"/>
      <c r="I7" s="199"/>
      <c r="K7" s="200" t="s">
        <v>166</v>
      </c>
      <c r="L7" s="114" t="s">
        <v>145</v>
      </c>
      <c r="M7" s="201" t="s">
        <v>146</v>
      </c>
    </row>
    <row r="8" spans="1:13" ht="33" customHeight="1" x14ac:dyDescent="0.25">
      <c r="A8" s="197"/>
      <c r="B8" s="198"/>
      <c r="C8" s="198"/>
      <c r="D8" s="198"/>
      <c r="E8" s="198"/>
      <c r="F8" s="202" t="s">
        <v>160</v>
      </c>
      <c r="G8" s="203"/>
      <c r="H8" s="204">
        <v>254385000431</v>
      </c>
      <c r="I8" s="205"/>
      <c r="K8" s="201"/>
      <c r="L8" s="114" t="s">
        <v>159</v>
      </c>
      <c r="M8" s="201"/>
    </row>
    <row r="9" spans="1:13" ht="19.05" customHeight="1" x14ac:dyDescent="0.25">
      <c r="A9" s="93" t="s">
        <v>147</v>
      </c>
      <c r="B9" s="94"/>
      <c r="C9" s="206" t="s">
        <v>212</v>
      </c>
      <c r="D9" s="206"/>
      <c r="E9" s="207"/>
      <c r="F9" s="208" t="s">
        <v>163</v>
      </c>
      <c r="G9" s="209"/>
      <c r="H9" s="210" t="s">
        <v>211</v>
      </c>
      <c r="I9" s="211"/>
      <c r="K9" s="201"/>
      <c r="L9" s="114" t="s">
        <v>148</v>
      </c>
      <c r="M9" s="201" t="s">
        <v>149</v>
      </c>
    </row>
    <row r="10" spans="1:13" ht="19.05" customHeight="1" x14ac:dyDescent="0.25">
      <c r="A10" s="212" t="s">
        <v>168</v>
      </c>
      <c r="B10" s="213"/>
      <c r="C10" s="206" t="s">
        <v>214</v>
      </c>
      <c r="D10" s="206"/>
      <c r="E10" s="206"/>
      <c r="F10" s="207"/>
      <c r="G10" s="97" t="s">
        <v>150</v>
      </c>
      <c r="H10" s="214">
        <v>3202876656</v>
      </c>
      <c r="I10" s="215"/>
      <c r="K10" s="201"/>
      <c r="L10" s="114" t="s">
        <v>151</v>
      </c>
      <c r="M10" s="201"/>
    </row>
    <row r="11" spans="1:13" ht="19.05" customHeight="1" x14ac:dyDescent="0.25">
      <c r="A11" s="212" t="s">
        <v>165</v>
      </c>
      <c r="B11" s="213"/>
      <c r="C11" s="206" t="s">
        <v>213</v>
      </c>
      <c r="D11" s="206"/>
      <c r="E11" s="206"/>
      <c r="F11" s="207"/>
      <c r="G11" s="97" t="s">
        <v>174</v>
      </c>
      <c r="H11" s="216"/>
      <c r="I11" s="217"/>
      <c r="K11" s="218"/>
      <c r="L11" s="115"/>
      <c r="M11" s="115"/>
    </row>
    <row r="12" spans="1:13" ht="19.05" customHeight="1" x14ac:dyDescent="0.25">
      <c r="A12" s="220" t="s">
        <v>152</v>
      </c>
      <c r="B12" s="221"/>
      <c r="C12" s="221"/>
      <c r="D12" s="221"/>
      <c r="E12" s="221"/>
      <c r="F12" s="221"/>
      <c r="G12" s="221"/>
      <c r="H12" s="221"/>
      <c r="I12" s="222"/>
      <c r="K12" s="219"/>
      <c r="L12" s="115"/>
      <c r="M12" s="219"/>
    </row>
    <row r="13" spans="1:13" ht="19.05" customHeight="1" x14ac:dyDescent="0.25">
      <c r="A13" s="223" t="s">
        <v>153</v>
      </c>
      <c r="B13" s="223"/>
      <c r="C13" s="223"/>
      <c r="D13" s="223" t="s">
        <v>154</v>
      </c>
      <c r="E13" s="223"/>
      <c r="F13" s="223"/>
      <c r="G13" s="223" t="s">
        <v>161</v>
      </c>
      <c r="H13" s="223"/>
      <c r="I13" s="223"/>
      <c r="K13" s="219"/>
      <c r="L13" s="115"/>
      <c r="M13" s="219"/>
    </row>
    <row r="14" spans="1:13" ht="19.05" customHeight="1" x14ac:dyDescent="0.25">
      <c r="A14" s="224" t="s">
        <v>223</v>
      </c>
      <c r="B14" s="224"/>
      <c r="C14" s="224"/>
      <c r="D14" s="224" t="s">
        <v>222</v>
      </c>
      <c r="E14" s="224"/>
      <c r="F14" s="224"/>
      <c r="G14" s="224" t="s">
        <v>214</v>
      </c>
      <c r="H14" s="224"/>
      <c r="I14" s="224"/>
      <c r="K14" s="219"/>
      <c r="L14" s="115"/>
      <c r="M14" s="219"/>
    </row>
    <row r="15" spans="1:13" ht="19.05" customHeight="1" x14ac:dyDescent="0.25">
      <c r="A15" s="225" t="s">
        <v>216</v>
      </c>
      <c r="B15" s="226"/>
      <c r="C15" s="227"/>
      <c r="D15" s="224" t="s">
        <v>221</v>
      </c>
      <c r="E15" s="224"/>
      <c r="F15" s="224"/>
      <c r="G15" s="224" t="s">
        <v>219</v>
      </c>
      <c r="H15" s="224"/>
      <c r="I15" s="224"/>
      <c r="K15" s="219"/>
      <c r="L15" s="115"/>
      <c r="M15" s="115"/>
    </row>
    <row r="16" spans="1:13" ht="19.05" customHeight="1" x14ac:dyDescent="0.25">
      <c r="A16" s="225" t="s">
        <v>217</v>
      </c>
      <c r="B16" s="226"/>
      <c r="C16" s="227"/>
      <c r="D16" s="224" t="s">
        <v>224</v>
      </c>
      <c r="E16" s="224"/>
      <c r="F16" s="224"/>
      <c r="G16" s="224" t="s">
        <v>220</v>
      </c>
      <c r="H16" s="224"/>
      <c r="I16" s="224"/>
      <c r="K16" s="219"/>
      <c r="L16" s="115"/>
      <c r="M16" s="115"/>
    </row>
    <row r="17" spans="1:13" ht="19.05" customHeight="1" x14ac:dyDescent="0.25">
      <c r="A17" s="225" t="s">
        <v>215</v>
      </c>
      <c r="B17" s="226"/>
      <c r="C17" s="227"/>
      <c r="D17" s="224" t="s">
        <v>225</v>
      </c>
      <c r="E17" s="224"/>
      <c r="F17" s="224"/>
      <c r="G17" s="224" t="s">
        <v>218</v>
      </c>
      <c r="H17" s="224"/>
      <c r="I17" s="224"/>
      <c r="K17" s="219"/>
      <c r="L17" s="115"/>
      <c r="M17" s="115"/>
    </row>
    <row r="18" spans="1:13" ht="19.05" customHeight="1" x14ac:dyDescent="0.25">
      <c r="A18" s="224" t="s">
        <v>227</v>
      </c>
      <c r="B18" s="224"/>
      <c r="C18" s="224"/>
      <c r="D18" s="224" t="s">
        <v>226</v>
      </c>
      <c r="E18" s="224"/>
      <c r="F18" s="224"/>
      <c r="G18" s="224" t="s">
        <v>228</v>
      </c>
      <c r="H18" s="224"/>
      <c r="I18" s="224"/>
      <c r="K18" s="218"/>
      <c r="L18" s="115"/>
      <c r="M18" s="115"/>
    </row>
    <row r="19" spans="1:13" ht="19.05" customHeight="1" x14ac:dyDescent="0.25">
      <c r="A19" s="224"/>
      <c r="B19" s="224"/>
      <c r="C19" s="224"/>
      <c r="D19" s="224"/>
      <c r="E19" s="224"/>
      <c r="F19" s="224"/>
      <c r="G19" s="224"/>
      <c r="H19" s="224"/>
      <c r="I19" s="224"/>
      <c r="K19" s="219"/>
      <c r="L19" s="115"/>
      <c r="M19" s="115"/>
    </row>
    <row r="20" spans="1:13" ht="19.05" customHeight="1" x14ac:dyDescent="0.25">
      <c r="A20" s="224"/>
      <c r="B20" s="224"/>
      <c r="C20" s="224"/>
      <c r="D20" s="224"/>
      <c r="E20" s="224"/>
      <c r="F20" s="224"/>
      <c r="G20" s="224"/>
      <c r="H20" s="224"/>
      <c r="I20" s="224"/>
      <c r="K20" s="219"/>
      <c r="L20" s="115"/>
      <c r="M20" s="115"/>
    </row>
    <row r="21" spans="1:13" ht="19.05" customHeight="1" x14ac:dyDescent="0.25">
      <c r="A21" s="224"/>
      <c r="B21" s="224"/>
      <c r="C21" s="224"/>
      <c r="D21" s="224"/>
      <c r="E21" s="224"/>
      <c r="F21" s="224"/>
      <c r="G21" s="224"/>
      <c r="H21" s="224"/>
      <c r="I21" s="224"/>
      <c r="K21" s="219"/>
      <c r="L21" s="115"/>
      <c r="M21" s="116"/>
    </row>
    <row r="22" spans="1:13" ht="19.05" customHeight="1" x14ac:dyDescent="0.25">
      <c r="A22" s="224"/>
      <c r="B22" s="224"/>
      <c r="C22" s="224"/>
      <c r="D22" s="224"/>
      <c r="E22" s="224"/>
      <c r="F22" s="224"/>
      <c r="G22" s="224"/>
      <c r="H22" s="224"/>
      <c r="I22" s="224"/>
    </row>
    <row r="23" spans="1:13" s="21" customFormat="1" ht="21" x14ac:dyDescent="0.4">
      <c r="A23" s="228"/>
      <c r="B23" s="228"/>
      <c r="C23" s="228"/>
      <c r="D23" s="228"/>
      <c r="E23" s="228"/>
      <c r="F23" s="228"/>
      <c r="G23" s="228"/>
      <c r="H23" s="228"/>
      <c r="I23" s="228"/>
      <c r="K23" s="229"/>
      <c r="L23" s="229"/>
      <c r="M23" s="22"/>
    </row>
    <row r="24" spans="1:13" ht="30" customHeight="1" x14ac:dyDescent="0.25">
      <c r="A24" s="230" t="s">
        <v>155</v>
      </c>
      <c r="B24" s="230"/>
      <c r="C24" s="230"/>
      <c r="D24" s="230"/>
      <c r="E24" s="230"/>
      <c r="F24" s="230"/>
      <c r="G24" s="230"/>
      <c r="H24" s="230"/>
      <c r="I24" s="230"/>
      <c r="K24" s="23"/>
      <c r="L24" s="23"/>
    </row>
    <row r="25" spans="1:13" ht="33" customHeight="1" x14ac:dyDescent="0.25">
      <c r="A25" s="223" t="s">
        <v>153</v>
      </c>
      <c r="B25" s="223"/>
      <c r="C25" s="223"/>
      <c r="D25" s="223" t="s">
        <v>154</v>
      </c>
      <c r="E25" s="223"/>
      <c r="F25" s="223"/>
      <c r="G25" s="223" t="s">
        <v>23</v>
      </c>
      <c r="H25" s="223"/>
      <c r="I25" s="223"/>
      <c r="K25" s="24"/>
      <c r="L25" s="25"/>
      <c r="M25" s="20" t="s">
        <v>156</v>
      </c>
    </row>
    <row r="26" spans="1:13" ht="19.05" customHeight="1" x14ac:dyDescent="0.25">
      <c r="A26" s="225" t="s">
        <v>216</v>
      </c>
      <c r="B26" s="226"/>
      <c r="C26" s="227"/>
      <c r="D26" s="224" t="s">
        <v>233</v>
      </c>
      <c r="E26" s="224"/>
      <c r="F26" s="224"/>
      <c r="G26" s="224" t="s">
        <v>229</v>
      </c>
      <c r="H26" s="224"/>
      <c r="I26" s="224"/>
      <c r="K26" s="24"/>
      <c r="L26" s="25"/>
    </row>
    <row r="27" spans="1:13" ht="19.05" customHeight="1" x14ac:dyDescent="0.25">
      <c r="A27" s="225" t="s">
        <v>217</v>
      </c>
      <c r="B27" s="226"/>
      <c r="C27" s="227"/>
      <c r="D27" s="224" t="s">
        <v>233</v>
      </c>
      <c r="E27" s="224"/>
      <c r="F27" s="224"/>
      <c r="G27" s="224" t="s">
        <v>230</v>
      </c>
      <c r="H27" s="224"/>
      <c r="I27" s="224"/>
      <c r="K27" s="24"/>
      <c r="L27" s="26"/>
    </row>
    <row r="28" spans="1:13" ht="19.05" customHeight="1" x14ac:dyDescent="0.25">
      <c r="A28" s="225" t="s">
        <v>215</v>
      </c>
      <c r="B28" s="226"/>
      <c r="C28" s="227"/>
      <c r="D28" s="224" t="s">
        <v>233</v>
      </c>
      <c r="E28" s="224"/>
      <c r="F28" s="224"/>
      <c r="G28" s="224" t="s">
        <v>231</v>
      </c>
      <c r="H28" s="224"/>
      <c r="I28" s="224"/>
      <c r="K28" s="24"/>
      <c r="L28" s="26"/>
    </row>
    <row r="29" spans="1:13" ht="19.05" customHeight="1" x14ac:dyDescent="0.25">
      <c r="A29" s="224" t="s">
        <v>227</v>
      </c>
      <c r="B29" s="224"/>
      <c r="C29" s="224"/>
      <c r="D29" s="224" t="s">
        <v>233</v>
      </c>
      <c r="E29" s="224"/>
      <c r="F29" s="224"/>
      <c r="G29" s="224" t="s">
        <v>232</v>
      </c>
      <c r="H29" s="224"/>
      <c r="I29" s="224"/>
      <c r="K29" s="24"/>
      <c r="L29" s="25"/>
    </row>
    <row r="30" spans="1:13" ht="19.05" customHeight="1" x14ac:dyDescent="0.25">
      <c r="A30" s="224"/>
      <c r="B30" s="224"/>
      <c r="C30" s="224"/>
      <c r="D30" s="224"/>
      <c r="E30" s="224"/>
      <c r="F30" s="224"/>
      <c r="G30" s="224"/>
      <c r="H30" s="224"/>
      <c r="I30" s="224"/>
      <c r="K30" s="24"/>
      <c r="L30" s="26"/>
    </row>
    <row r="31" spans="1:13" ht="19.05" customHeight="1" x14ac:dyDescent="0.25">
      <c r="A31" s="224"/>
      <c r="B31" s="224"/>
      <c r="C31" s="224"/>
      <c r="D31" s="224"/>
      <c r="E31" s="224"/>
      <c r="F31" s="224"/>
      <c r="G31" s="224"/>
      <c r="H31" s="224"/>
      <c r="I31" s="224"/>
      <c r="K31" s="24"/>
      <c r="L31" s="27"/>
    </row>
    <row r="32" spans="1:13" ht="19.05" customHeight="1" x14ac:dyDescent="0.25">
      <c r="A32" s="224"/>
      <c r="B32" s="224"/>
      <c r="C32" s="224"/>
      <c r="D32" s="224"/>
      <c r="E32" s="224"/>
      <c r="F32" s="224"/>
      <c r="G32" s="224"/>
      <c r="H32" s="224"/>
      <c r="I32" s="224"/>
      <c r="K32" s="231"/>
      <c r="L32" s="25"/>
    </row>
    <row r="33" spans="11:12" ht="15" x14ac:dyDescent="0.25">
      <c r="K33" s="231"/>
      <c r="L33" s="28"/>
    </row>
    <row r="34" spans="11:12" ht="19.05" customHeight="1" x14ac:dyDescent="0.25"/>
    <row r="35" spans="11:12" ht="51" customHeight="1" x14ac:dyDescent="0.25"/>
    <row r="36" spans="11:12" ht="51" customHeight="1" x14ac:dyDescent="0.25"/>
    <row r="37" spans="11:12" ht="42" customHeight="1" x14ac:dyDescent="0.25"/>
    <row r="38" spans="11:12" ht="106.95" customHeight="1" x14ac:dyDescent="0.25"/>
    <row r="39" spans="11:12" ht="58.05" customHeight="1" x14ac:dyDescent="0.25"/>
    <row r="40" spans="11:12" ht="30" customHeight="1" x14ac:dyDescent="0.25"/>
    <row r="41" spans="11:12" ht="30" customHeight="1" x14ac:dyDescent="0.25"/>
    <row r="42" spans="11:12" ht="46.95" customHeight="1" x14ac:dyDescent="0.25"/>
    <row r="65526" spans="1:5" ht="13.8" x14ac:dyDescent="0.25">
      <c r="A65526" s="232" t="s">
        <v>29</v>
      </c>
      <c r="B65526" s="232"/>
      <c r="C65526" s="232"/>
      <c r="D65526" s="232"/>
      <c r="E65526" s="232"/>
    </row>
    <row r="65527" spans="1:5" ht="13.8" x14ac:dyDescent="0.25">
      <c r="A65527" s="233" t="s">
        <v>30</v>
      </c>
      <c r="B65527" s="233"/>
      <c r="C65527" s="233"/>
      <c r="D65527" s="233"/>
      <c r="E65527" s="233"/>
    </row>
    <row r="65528" spans="1:5" ht="13.8" x14ac:dyDescent="0.25">
      <c r="A65528" s="233" t="s">
        <v>31</v>
      </c>
      <c r="B65528" s="233"/>
      <c r="C65528" s="233"/>
      <c r="D65528" s="233"/>
      <c r="E65528" s="233"/>
    </row>
    <row r="65529" spans="1:5" ht="13.8" x14ac:dyDescent="0.25">
      <c r="A65529" s="20" t="s">
        <v>157</v>
      </c>
      <c r="D65529" s="20" t="s">
        <v>158</v>
      </c>
    </row>
  </sheetData>
  <sheetProtection password="F5F0" sheet="1"/>
  <mergeCells count="93">
    <mergeCell ref="A65527:E65527"/>
    <mergeCell ref="A65528:E65528"/>
    <mergeCell ref="A32:C32"/>
    <mergeCell ref="D32:F32"/>
    <mergeCell ref="G32:I32"/>
    <mergeCell ref="K32:K33"/>
    <mergeCell ref="A65526:E65526"/>
    <mergeCell ref="A30:C30"/>
    <mergeCell ref="D30:F30"/>
    <mergeCell ref="G30:I30"/>
    <mergeCell ref="A31:C31"/>
    <mergeCell ref="D31:F31"/>
    <mergeCell ref="G31:I31"/>
    <mergeCell ref="A28:C28"/>
    <mergeCell ref="D28:F28"/>
    <mergeCell ref="G28:I28"/>
    <mergeCell ref="A29:C29"/>
    <mergeCell ref="D29:F29"/>
    <mergeCell ref="G29:I29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M12:M14"/>
    <mergeCell ref="A13:C13"/>
    <mergeCell ref="D13:F13"/>
    <mergeCell ref="G13:I13"/>
    <mergeCell ref="A14:C14"/>
    <mergeCell ref="D14:F14"/>
    <mergeCell ref="G14:I14"/>
    <mergeCell ref="H10:I10"/>
    <mergeCell ref="A11:B11"/>
    <mergeCell ref="C11:F11"/>
    <mergeCell ref="H11:I11"/>
    <mergeCell ref="K11:K17"/>
    <mergeCell ref="A12:I12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5:I5"/>
    <mergeCell ref="K5:M5"/>
    <mergeCell ref="A6:E6"/>
    <mergeCell ref="F6:I6"/>
    <mergeCell ref="A7:E8"/>
    <mergeCell ref="F7:I7"/>
    <mergeCell ref="K7:K10"/>
    <mergeCell ref="M7:M8"/>
    <mergeCell ref="F8:G8"/>
    <mergeCell ref="H8:I8"/>
    <mergeCell ref="C9:E9"/>
    <mergeCell ref="F9:G9"/>
    <mergeCell ref="H9:I9"/>
    <mergeCell ref="M9:M10"/>
    <mergeCell ref="A10:B10"/>
    <mergeCell ref="C10:F10"/>
    <mergeCell ref="A1:B3"/>
    <mergeCell ref="C1:G1"/>
    <mergeCell ref="H1:I1"/>
    <mergeCell ref="C2:G2"/>
    <mergeCell ref="C3:G3"/>
    <mergeCell ref="H3:I3"/>
  </mergeCells>
  <pageMargins left="0.70866099999999999" right="0.70866099999999999" top="0.748031" bottom="0.748031" header="0.31496099999999999" footer="0.31496099999999999"/>
  <pageSetup paperSize="9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showGridLines="0" topLeftCell="G74" zoomScale="69" zoomScaleNormal="69" workbookViewId="0">
      <selection activeCell="G74" sqref="G74:I79"/>
    </sheetView>
  </sheetViews>
  <sheetFormatPr baseColWidth="10" defaultColWidth="11.44140625" defaultRowHeight="14.25" customHeight="1" x14ac:dyDescent="0.25"/>
  <cols>
    <col min="1" max="1" width="0.44140625" style="30" customWidth="1"/>
    <col min="2" max="2" width="1.44140625" style="30" customWidth="1"/>
    <col min="3" max="3" width="44.6640625" style="30" customWidth="1"/>
    <col min="4" max="4" width="11.6640625" style="77" customWidth="1"/>
    <col min="5" max="6" width="33.6640625" style="62" customWidth="1"/>
    <col min="7" max="7" width="11.6640625" style="77" customWidth="1"/>
    <col min="8" max="9" width="33.6640625" style="62" customWidth="1"/>
    <col min="10" max="10" width="11.6640625" style="77" customWidth="1"/>
    <col min="11" max="12" width="33.6640625" style="62" customWidth="1"/>
    <col min="13" max="13" width="11.6640625" style="77" customWidth="1"/>
    <col min="14" max="15" width="33.6640625" style="62" customWidth="1"/>
    <col min="16" max="16" width="3.109375" style="30" customWidth="1"/>
    <col min="17" max="17" width="2.44140625" style="30" customWidth="1"/>
    <col min="18" max="18" width="7.44140625" style="30" hidden="1" customWidth="1"/>
    <col min="19" max="20" width="7.109375" style="30" hidden="1" customWidth="1"/>
    <col min="21" max="21" width="7" style="30" hidden="1" customWidth="1"/>
    <col min="22" max="22" width="11.44140625" style="30" customWidth="1"/>
    <col min="23" max="23" width="13" style="30" customWidth="1"/>
    <col min="24" max="24" width="15.88671875" style="30" customWidth="1"/>
    <col min="25" max="25" width="13" style="30" customWidth="1"/>
    <col min="26" max="27" width="11.44140625" style="30" customWidth="1"/>
    <col min="28" max="16384" width="11.44140625" style="30"/>
  </cols>
  <sheetData>
    <row r="1" spans="1:21" ht="33" customHeight="1" x14ac:dyDescent="0.25">
      <c r="B1" s="234" t="s">
        <v>124</v>
      </c>
      <c r="C1" s="234"/>
      <c r="D1" s="234"/>
      <c r="E1" s="234"/>
      <c r="F1" s="234"/>
      <c r="G1" s="234"/>
      <c r="H1" s="234"/>
      <c r="I1" s="234"/>
      <c r="J1" s="235"/>
      <c r="K1" s="235"/>
      <c r="L1" s="29"/>
      <c r="M1" s="29"/>
      <c r="N1" s="29"/>
      <c r="O1" s="29"/>
    </row>
    <row r="2" spans="1:21" ht="15.6" x14ac:dyDescent="0.25">
      <c r="B2" s="236" t="s">
        <v>27</v>
      </c>
      <c r="C2" s="236"/>
      <c r="D2" s="237" t="s">
        <v>234</v>
      </c>
      <c r="E2" s="237"/>
      <c r="F2" s="237"/>
      <c r="G2" s="238" t="s">
        <v>306</v>
      </c>
      <c r="H2" s="238"/>
      <c r="I2" s="238"/>
      <c r="J2" s="239" t="s">
        <v>307</v>
      </c>
      <c r="K2" s="239"/>
      <c r="L2" s="239"/>
      <c r="M2" s="240" t="s">
        <v>308</v>
      </c>
      <c r="N2" s="240"/>
      <c r="O2" s="240"/>
      <c r="Q2" s="30">
        <v>1</v>
      </c>
    </row>
    <row r="3" spans="1:21" ht="15" customHeight="1" x14ac:dyDescent="0.25">
      <c r="B3" s="236"/>
      <c r="C3" s="236"/>
      <c r="D3" s="241" t="s">
        <v>34</v>
      </c>
      <c r="E3" s="243" t="s">
        <v>122</v>
      </c>
      <c r="F3" s="243" t="s">
        <v>125</v>
      </c>
      <c r="G3" s="245" t="s">
        <v>34</v>
      </c>
      <c r="H3" s="243" t="s">
        <v>122</v>
      </c>
      <c r="I3" s="243" t="s">
        <v>125</v>
      </c>
      <c r="J3" s="245" t="s">
        <v>34</v>
      </c>
      <c r="K3" s="247" t="s">
        <v>122</v>
      </c>
      <c r="L3" s="244" t="s">
        <v>125</v>
      </c>
      <c r="M3" s="245" t="s">
        <v>34</v>
      </c>
      <c r="N3" s="247" t="s">
        <v>122</v>
      </c>
      <c r="O3" s="244" t="s">
        <v>125</v>
      </c>
      <c r="Q3" s="30">
        <v>2</v>
      </c>
    </row>
    <row r="4" spans="1:21" ht="15" customHeight="1" x14ac:dyDescent="0.25">
      <c r="B4" s="236"/>
      <c r="C4" s="236"/>
      <c r="D4" s="242"/>
      <c r="E4" s="244"/>
      <c r="F4" s="244"/>
      <c r="G4" s="246"/>
      <c r="H4" s="244"/>
      <c r="I4" s="244"/>
      <c r="J4" s="246"/>
      <c r="K4" s="248"/>
      <c r="L4" s="249"/>
      <c r="M4" s="246"/>
      <c r="N4" s="248"/>
      <c r="O4" s="249"/>
      <c r="Q4" s="30">
        <v>3</v>
      </c>
    </row>
    <row r="5" spans="1:21" ht="15.6" x14ac:dyDescent="0.25">
      <c r="B5" s="236"/>
      <c r="C5" s="236"/>
      <c r="D5" s="31"/>
      <c r="E5" s="32"/>
      <c r="F5" s="32"/>
      <c r="G5" s="33"/>
      <c r="H5" s="34"/>
      <c r="I5" s="34"/>
      <c r="J5" s="33"/>
      <c r="K5" s="35"/>
      <c r="L5" s="34"/>
      <c r="M5" s="33"/>
      <c r="N5" s="35"/>
      <c r="O5" s="34"/>
      <c r="Q5" s="30">
        <v>4</v>
      </c>
    </row>
    <row r="6" spans="1:21" ht="17.399999999999999" x14ac:dyDescent="0.25">
      <c r="A6" s="250"/>
      <c r="B6" s="251"/>
      <c r="C6" s="36" t="s">
        <v>73</v>
      </c>
      <c r="D6" s="37"/>
      <c r="E6" s="37"/>
      <c r="F6" s="37"/>
      <c r="G6" s="37"/>
      <c r="H6" s="37"/>
      <c r="I6" s="37"/>
      <c r="J6" s="37"/>
      <c r="K6" s="37"/>
      <c r="L6" s="38"/>
      <c r="M6" s="37"/>
      <c r="N6" s="37"/>
      <c r="O6" s="38"/>
    </row>
    <row r="7" spans="1:21" ht="114" customHeight="1" x14ac:dyDescent="0.25">
      <c r="A7" s="250"/>
      <c r="B7" s="252"/>
      <c r="C7" s="39" t="s">
        <v>33</v>
      </c>
      <c r="D7" s="79">
        <v>2</v>
      </c>
      <c r="E7" s="117" t="s">
        <v>316</v>
      </c>
      <c r="F7" s="117" t="s">
        <v>317</v>
      </c>
      <c r="G7" s="146">
        <v>3</v>
      </c>
      <c r="H7" s="147" t="s">
        <v>392</v>
      </c>
      <c r="I7" s="148" t="s">
        <v>393</v>
      </c>
      <c r="J7" s="139"/>
      <c r="K7" s="119"/>
      <c r="L7" s="120"/>
      <c r="M7" s="141"/>
      <c r="N7" s="121"/>
      <c r="O7" s="122"/>
      <c r="Q7" s="40"/>
      <c r="R7" s="30">
        <f>COUNTIF(D7:D10,"1")</f>
        <v>0</v>
      </c>
      <c r="S7" s="30">
        <f>COUNTIF(G7:G10,"1")</f>
        <v>0</v>
      </c>
      <c r="T7" s="30">
        <f>COUNTIF(J7:J10,"1")</f>
        <v>0</v>
      </c>
      <c r="U7" s="30">
        <f>COUNTIF(M7:M10,"1")</f>
        <v>0</v>
      </c>
    </row>
    <row r="8" spans="1:21" ht="97.05" customHeight="1" x14ac:dyDescent="0.25">
      <c r="A8" s="250"/>
      <c r="B8" s="252"/>
      <c r="C8" s="41" t="s">
        <v>35</v>
      </c>
      <c r="D8" s="79">
        <v>2</v>
      </c>
      <c r="E8" s="117" t="s">
        <v>318</v>
      </c>
      <c r="F8" s="117" t="s">
        <v>319</v>
      </c>
      <c r="G8" s="146">
        <v>2</v>
      </c>
      <c r="H8" s="149" t="s">
        <v>318</v>
      </c>
      <c r="I8" s="150" t="s">
        <v>319</v>
      </c>
      <c r="J8" s="139"/>
      <c r="K8" s="124"/>
      <c r="L8" s="120"/>
      <c r="M8" s="141"/>
      <c r="N8" s="125"/>
      <c r="O8" s="122"/>
      <c r="R8" s="30">
        <f>COUNTIF(D7:D10,"2")</f>
        <v>4</v>
      </c>
      <c r="S8" s="30">
        <f>COUNTIF(G7:G10,"2")</f>
        <v>2</v>
      </c>
      <c r="T8" s="30">
        <f>COUNTIF(J7:J10,"2")</f>
        <v>0</v>
      </c>
      <c r="U8" s="30">
        <f>COUNTIF(M7:M10,"2")</f>
        <v>0</v>
      </c>
    </row>
    <row r="9" spans="1:21" ht="120" customHeight="1" x14ac:dyDescent="0.25">
      <c r="A9" s="250"/>
      <c r="B9" s="252"/>
      <c r="C9" s="42" t="s">
        <v>36</v>
      </c>
      <c r="D9" s="79">
        <v>2</v>
      </c>
      <c r="E9" s="117" t="s">
        <v>321</v>
      </c>
      <c r="F9" s="117" t="s">
        <v>320</v>
      </c>
      <c r="G9" s="146">
        <v>3</v>
      </c>
      <c r="H9" s="149" t="s">
        <v>321</v>
      </c>
      <c r="I9" s="150" t="s">
        <v>394</v>
      </c>
      <c r="J9" s="139"/>
      <c r="K9" s="124"/>
      <c r="L9" s="120"/>
      <c r="M9" s="141"/>
      <c r="N9" s="125"/>
      <c r="O9" s="122"/>
      <c r="R9" s="30">
        <f>COUNTIF(D7:D10,"3")</f>
        <v>0</v>
      </c>
      <c r="S9" s="30">
        <f>COUNTIF(G7:G10,"3")</f>
        <v>2</v>
      </c>
      <c r="T9" s="30">
        <f>COUNTIF(J7:J10,"3")</f>
        <v>0</v>
      </c>
      <c r="U9" s="30">
        <f>COUNTIF(M7:M10,"3")</f>
        <v>0</v>
      </c>
    </row>
    <row r="10" spans="1:21" ht="90" customHeight="1" x14ac:dyDescent="0.25">
      <c r="A10" s="250"/>
      <c r="B10" s="253"/>
      <c r="C10" s="42" t="s">
        <v>37</v>
      </c>
      <c r="D10" s="79">
        <v>2</v>
      </c>
      <c r="E10" s="117" t="s">
        <v>322</v>
      </c>
      <c r="F10" s="117" t="s">
        <v>319</v>
      </c>
      <c r="G10" s="146">
        <v>2</v>
      </c>
      <c r="H10" s="149" t="s">
        <v>322</v>
      </c>
      <c r="I10" s="150" t="s">
        <v>319</v>
      </c>
      <c r="J10" s="139"/>
      <c r="K10" s="124"/>
      <c r="L10" s="120"/>
      <c r="M10" s="141"/>
      <c r="N10" s="125"/>
      <c r="O10" s="122"/>
      <c r="R10" s="30">
        <f>COUNTIF(D7:D10,"4")</f>
        <v>0</v>
      </c>
      <c r="S10" s="30">
        <f>COUNTIF(G7:G10,"4")</f>
        <v>0</v>
      </c>
      <c r="T10" s="30">
        <f>COUNTIF(J7:J10,"4")</f>
        <v>0</v>
      </c>
      <c r="U10" s="30">
        <f>COUNTIF(M7:M10,"4")</f>
        <v>0</v>
      </c>
    </row>
    <row r="11" spans="1:21" ht="6" customHeight="1" x14ac:dyDescent="0.25">
      <c r="B11" s="254"/>
      <c r="C11" s="255"/>
      <c r="D11" s="255"/>
      <c r="E11" s="255"/>
      <c r="F11" s="255"/>
      <c r="G11" s="255"/>
      <c r="H11" s="255"/>
      <c r="I11" s="255"/>
      <c r="J11" s="255"/>
      <c r="K11" s="256"/>
      <c r="L11" s="43"/>
      <c r="M11" s="142"/>
      <c r="N11" s="43"/>
      <c r="O11" s="43"/>
      <c r="Q11" s="30">
        <f>COUNTIF(D7:D10,"1")</f>
        <v>0</v>
      </c>
      <c r="R11" s="30">
        <f>COUNTIF(D7:D10,"1")</f>
        <v>0</v>
      </c>
      <c r="S11" s="30">
        <f>COUNTIF(D7:D10,"3")</f>
        <v>0</v>
      </c>
    </row>
    <row r="12" spans="1:21" ht="17.399999999999999" x14ac:dyDescent="0.25">
      <c r="A12" s="250"/>
      <c r="B12" s="257"/>
      <c r="C12" s="44" t="s">
        <v>72</v>
      </c>
      <c r="D12" s="45"/>
      <c r="E12" s="45"/>
      <c r="F12" s="45"/>
      <c r="G12" s="45"/>
      <c r="H12" s="45"/>
      <c r="I12" s="45"/>
      <c r="J12" s="45"/>
      <c r="K12" s="46"/>
      <c r="L12" s="47"/>
      <c r="M12" s="45"/>
      <c r="N12" s="46"/>
      <c r="O12" s="47"/>
    </row>
    <row r="13" spans="1:21" ht="55.95" customHeight="1" x14ac:dyDescent="0.25">
      <c r="A13" s="250"/>
      <c r="B13" s="258"/>
      <c r="C13" s="48" t="s">
        <v>38</v>
      </c>
      <c r="D13" s="80">
        <v>2</v>
      </c>
      <c r="E13" s="117" t="s">
        <v>323</v>
      </c>
      <c r="F13" s="126" t="s">
        <v>324</v>
      </c>
      <c r="G13" s="146">
        <v>2</v>
      </c>
      <c r="H13" s="150" t="s">
        <v>323</v>
      </c>
      <c r="I13" s="150" t="s">
        <v>324</v>
      </c>
      <c r="J13" s="140"/>
      <c r="K13" s="127"/>
      <c r="L13" s="128"/>
      <c r="M13" s="143"/>
      <c r="N13" s="129"/>
      <c r="O13" s="130"/>
      <c r="R13" s="30">
        <f>COUNTIF(D13:D17,"1")</f>
        <v>0</v>
      </c>
      <c r="S13" s="30">
        <f>COUNTIF(G13:G17,"1")</f>
        <v>0</v>
      </c>
      <c r="T13" s="30">
        <f>COUNTIF(J13:J17,"1")</f>
        <v>0</v>
      </c>
      <c r="U13" s="30">
        <f>COUNTIF(M13:M17,"1")</f>
        <v>0</v>
      </c>
    </row>
    <row r="14" spans="1:21" ht="81" customHeight="1" x14ac:dyDescent="0.25">
      <c r="A14" s="250"/>
      <c r="B14" s="258"/>
      <c r="C14" s="41" t="s">
        <v>39</v>
      </c>
      <c r="D14" s="80">
        <v>2</v>
      </c>
      <c r="E14" s="131" t="s">
        <v>325</v>
      </c>
      <c r="F14" s="126" t="s">
        <v>326</v>
      </c>
      <c r="G14" s="146">
        <v>2</v>
      </c>
      <c r="H14" s="149" t="s">
        <v>325</v>
      </c>
      <c r="I14" s="150" t="s">
        <v>326</v>
      </c>
      <c r="J14" s="140"/>
      <c r="K14" s="128"/>
      <c r="L14" s="128"/>
      <c r="M14" s="143"/>
      <c r="N14" s="130"/>
      <c r="O14" s="130"/>
      <c r="R14" s="30">
        <f>COUNTIF(D13:D17,"2")</f>
        <v>5</v>
      </c>
      <c r="S14" s="30">
        <f>COUNTIF(G13:G17,"2")</f>
        <v>4</v>
      </c>
      <c r="T14" s="30">
        <f>COUNTIF(J13:J17,"2")</f>
        <v>0</v>
      </c>
      <c r="U14" s="30">
        <f>COUNTIF(M13:M17,"2")</f>
        <v>0</v>
      </c>
    </row>
    <row r="15" spans="1:21" ht="76.95" customHeight="1" x14ac:dyDescent="0.25">
      <c r="A15" s="250"/>
      <c r="B15" s="258"/>
      <c r="C15" s="41" t="s">
        <v>40</v>
      </c>
      <c r="D15" s="80">
        <v>2</v>
      </c>
      <c r="E15" s="131" t="s">
        <v>327</v>
      </c>
      <c r="F15" s="126" t="s">
        <v>328</v>
      </c>
      <c r="G15" s="146">
        <v>3</v>
      </c>
      <c r="H15" s="149" t="s">
        <v>395</v>
      </c>
      <c r="I15" s="150" t="s">
        <v>396</v>
      </c>
      <c r="J15" s="140"/>
      <c r="K15" s="128"/>
      <c r="L15" s="128"/>
      <c r="M15" s="143"/>
      <c r="N15" s="130"/>
      <c r="O15" s="130"/>
      <c r="R15" s="30">
        <f>COUNTIF(D13:D17,"3")</f>
        <v>0</v>
      </c>
      <c r="S15" s="30">
        <f>COUNTIF(G13:G17,"3")</f>
        <v>1</v>
      </c>
      <c r="T15" s="30">
        <f>COUNTIF(J13:J17,"3")</f>
        <v>0</v>
      </c>
      <c r="U15" s="30">
        <f>COUNTIF(M13:M17,"3")</f>
        <v>0</v>
      </c>
    </row>
    <row r="16" spans="1:21" ht="105" customHeight="1" x14ac:dyDescent="0.25">
      <c r="A16" s="250"/>
      <c r="B16" s="258"/>
      <c r="C16" s="42" t="s">
        <v>41</v>
      </c>
      <c r="D16" s="80">
        <v>2</v>
      </c>
      <c r="E16" s="131" t="s">
        <v>330</v>
      </c>
      <c r="F16" s="126" t="s">
        <v>329</v>
      </c>
      <c r="G16" s="151">
        <v>2</v>
      </c>
      <c r="H16" s="149" t="s">
        <v>397</v>
      </c>
      <c r="I16" s="150" t="s">
        <v>329</v>
      </c>
      <c r="J16" s="140"/>
      <c r="K16" s="128"/>
      <c r="L16" s="128"/>
      <c r="M16" s="143"/>
      <c r="N16" s="130"/>
      <c r="O16" s="130"/>
      <c r="R16" s="30">
        <f>COUNTIF(D13:D17,"4")</f>
        <v>0</v>
      </c>
      <c r="S16" s="30">
        <f>COUNTIF(G13:G17,"4")</f>
        <v>0</v>
      </c>
      <c r="T16" s="30">
        <f>COUNTIF(J13:J17,"4")</f>
        <v>0</v>
      </c>
      <c r="U16" s="30">
        <f>COUNTIF(M13:M17,"4")</f>
        <v>0</v>
      </c>
    </row>
    <row r="17" spans="1:21" ht="66" customHeight="1" x14ac:dyDescent="0.25">
      <c r="A17" s="250"/>
      <c r="B17" s="259"/>
      <c r="C17" s="41" t="s">
        <v>42</v>
      </c>
      <c r="D17" s="80">
        <v>2</v>
      </c>
      <c r="E17" s="131" t="s">
        <v>331</v>
      </c>
      <c r="F17" s="126" t="s">
        <v>332</v>
      </c>
      <c r="G17" s="146">
        <v>2</v>
      </c>
      <c r="H17" s="149" t="s">
        <v>331</v>
      </c>
      <c r="I17" s="150" t="s">
        <v>332</v>
      </c>
      <c r="J17" s="140"/>
      <c r="K17" s="128"/>
      <c r="L17" s="128"/>
      <c r="M17" s="143"/>
      <c r="N17" s="130"/>
      <c r="O17" s="130"/>
    </row>
    <row r="18" spans="1:21" ht="7.05" customHeight="1" x14ac:dyDescent="0.25">
      <c r="B18" s="260"/>
      <c r="C18" s="261"/>
      <c r="D18" s="261"/>
      <c r="E18" s="261"/>
      <c r="F18" s="261"/>
      <c r="G18" s="261"/>
      <c r="H18" s="261"/>
      <c r="I18" s="261"/>
      <c r="J18" s="261"/>
      <c r="K18" s="262"/>
      <c r="L18" s="43"/>
      <c r="M18" s="142"/>
      <c r="N18" s="43"/>
      <c r="O18" s="43"/>
    </row>
    <row r="19" spans="1:21" ht="17.399999999999999" x14ac:dyDescent="0.25">
      <c r="A19" s="250"/>
      <c r="B19" s="257"/>
      <c r="C19" s="44" t="s">
        <v>43</v>
      </c>
      <c r="D19" s="45"/>
      <c r="E19" s="45"/>
      <c r="F19" s="45"/>
      <c r="G19" s="45"/>
      <c r="H19" s="45"/>
      <c r="I19" s="45"/>
      <c r="J19" s="45"/>
      <c r="K19" s="46"/>
      <c r="L19" s="47"/>
      <c r="M19" s="45"/>
      <c r="N19" s="46"/>
      <c r="O19" s="47"/>
    </row>
    <row r="20" spans="1:21" ht="72" customHeight="1" x14ac:dyDescent="0.25">
      <c r="A20" s="250"/>
      <c r="B20" s="263"/>
      <c r="C20" s="49" t="s">
        <v>44</v>
      </c>
      <c r="D20" s="80">
        <v>2</v>
      </c>
      <c r="E20" s="117" t="s">
        <v>333</v>
      </c>
      <c r="F20" s="117" t="s">
        <v>336</v>
      </c>
      <c r="G20" s="146">
        <v>2</v>
      </c>
      <c r="H20" s="150" t="s">
        <v>333</v>
      </c>
      <c r="I20" s="150" t="s">
        <v>336</v>
      </c>
      <c r="J20" s="140"/>
      <c r="K20" s="132"/>
      <c r="L20" s="133"/>
      <c r="M20" s="143"/>
      <c r="N20" s="134"/>
      <c r="O20" s="135"/>
      <c r="R20" s="30">
        <f>COUNTIF(D20:D27,"1")</f>
        <v>0</v>
      </c>
      <c r="S20" s="30">
        <f>COUNTIF(G20:G27,"1")</f>
        <v>0</v>
      </c>
      <c r="T20" s="30">
        <f>COUNTIF(J20:J27,"1")</f>
        <v>0</v>
      </c>
      <c r="U20" s="30">
        <f>COUNTIF(M20:M27,"1")</f>
        <v>0</v>
      </c>
    </row>
    <row r="21" spans="1:21" ht="99" customHeight="1" x14ac:dyDescent="0.25">
      <c r="A21" s="250"/>
      <c r="B21" s="263"/>
      <c r="C21" s="50" t="s">
        <v>45</v>
      </c>
      <c r="D21" s="80">
        <v>2</v>
      </c>
      <c r="E21" s="131" t="s">
        <v>334</v>
      </c>
      <c r="F21" s="117" t="s">
        <v>335</v>
      </c>
      <c r="G21" s="146">
        <v>2</v>
      </c>
      <c r="H21" s="149" t="s">
        <v>334</v>
      </c>
      <c r="I21" s="150" t="s">
        <v>335</v>
      </c>
      <c r="J21" s="140"/>
      <c r="K21" s="133"/>
      <c r="L21" s="133"/>
      <c r="M21" s="143"/>
      <c r="N21" s="135"/>
      <c r="O21" s="135"/>
      <c r="R21" s="30">
        <f>COUNTIF(D20:D27,"2")</f>
        <v>8</v>
      </c>
      <c r="S21" s="30">
        <f>COUNTIF(G20:G27,"2")</f>
        <v>8</v>
      </c>
      <c r="T21" s="30">
        <f>COUNTIF(J20:J27,"2")</f>
        <v>0</v>
      </c>
      <c r="U21" s="30">
        <f>COUNTIF(M20:M27,"2")</f>
        <v>0</v>
      </c>
    </row>
    <row r="22" spans="1:21" ht="75" customHeight="1" x14ac:dyDescent="0.25">
      <c r="A22" s="250"/>
      <c r="B22" s="263"/>
      <c r="C22" s="50" t="s">
        <v>46</v>
      </c>
      <c r="D22" s="80">
        <v>2</v>
      </c>
      <c r="E22" s="131" t="s">
        <v>337</v>
      </c>
      <c r="F22" s="117" t="s">
        <v>338</v>
      </c>
      <c r="G22" s="146">
        <v>2</v>
      </c>
      <c r="H22" s="149" t="s">
        <v>337</v>
      </c>
      <c r="I22" s="150" t="s">
        <v>338</v>
      </c>
      <c r="J22" s="140"/>
      <c r="K22" s="133"/>
      <c r="L22" s="133"/>
      <c r="M22" s="143"/>
      <c r="N22" s="135"/>
      <c r="O22" s="135"/>
      <c r="R22" s="30">
        <f>COUNTIF(D20:D27,"3")</f>
        <v>0</v>
      </c>
      <c r="S22" s="30">
        <f>COUNTIF(G20:G27,"3")</f>
        <v>0</v>
      </c>
      <c r="T22" s="30">
        <f>COUNTIF(J20:J27,"3")</f>
        <v>0</v>
      </c>
      <c r="U22" s="30">
        <f>COUNTIF(M20:M27,"3")</f>
        <v>0</v>
      </c>
    </row>
    <row r="23" spans="1:21" ht="39" customHeight="1" x14ac:dyDescent="0.25">
      <c r="A23" s="250"/>
      <c r="B23" s="263"/>
      <c r="C23" s="50" t="s">
        <v>47</v>
      </c>
      <c r="D23" s="80">
        <v>2</v>
      </c>
      <c r="E23" s="131" t="s">
        <v>339</v>
      </c>
      <c r="F23" s="117" t="s">
        <v>340</v>
      </c>
      <c r="G23" s="146">
        <v>2</v>
      </c>
      <c r="H23" s="149" t="s">
        <v>339</v>
      </c>
      <c r="I23" s="150" t="s">
        <v>340</v>
      </c>
      <c r="J23" s="140"/>
      <c r="K23" s="133"/>
      <c r="L23" s="133"/>
      <c r="M23" s="143"/>
      <c r="N23" s="135"/>
      <c r="O23" s="135"/>
      <c r="R23" s="30">
        <f>COUNTIF(D20:D27,"4")</f>
        <v>0</v>
      </c>
      <c r="S23" s="30">
        <f>COUNTIF(G20:G27,"4")</f>
        <v>0</v>
      </c>
      <c r="T23" s="30">
        <f>COUNTIF(J20:J27,"4")</f>
        <v>0</v>
      </c>
      <c r="U23" s="30">
        <f>COUNTIF(M20:M27,"4")</f>
        <v>0</v>
      </c>
    </row>
    <row r="24" spans="1:21" ht="61.95" customHeight="1" x14ac:dyDescent="0.25">
      <c r="A24" s="250"/>
      <c r="B24" s="263"/>
      <c r="C24" s="50" t="s">
        <v>48</v>
      </c>
      <c r="D24" s="80">
        <v>2</v>
      </c>
      <c r="E24" s="131" t="s">
        <v>341</v>
      </c>
      <c r="F24" s="117" t="s">
        <v>342</v>
      </c>
      <c r="G24" s="146">
        <v>2</v>
      </c>
      <c r="H24" s="149" t="s">
        <v>341</v>
      </c>
      <c r="I24" s="150" t="s">
        <v>398</v>
      </c>
      <c r="J24" s="140"/>
      <c r="K24" s="133"/>
      <c r="L24" s="133"/>
      <c r="M24" s="143"/>
      <c r="N24" s="135"/>
      <c r="O24" s="135"/>
    </row>
    <row r="25" spans="1:21" ht="64.95" customHeight="1" x14ac:dyDescent="0.25">
      <c r="A25" s="250"/>
      <c r="B25" s="263"/>
      <c r="C25" s="50" t="s">
        <v>49</v>
      </c>
      <c r="D25" s="80">
        <v>2</v>
      </c>
      <c r="E25" s="131" t="s">
        <v>345</v>
      </c>
      <c r="F25" s="117" t="s">
        <v>346</v>
      </c>
      <c r="G25" s="146">
        <v>2</v>
      </c>
      <c r="H25" s="149" t="s">
        <v>345</v>
      </c>
      <c r="I25" s="150" t="s">
        <v>399</v>
      </c>
      <c r="J25" s="140"/>
      <c r="K25" s="133"/>
      <c r="L25" s="133"/>
      <c r="M25" s="143"/>
      <c r="N25" s="135"/>
      <c r="O25" s="135"/>
    </row>
    <row r="26" spans="1:21" ht="57" customHeight="1" x14ac:dyDescent="0.25">
      <c r="A26" s="250"/>
      <c r="B26" s="263"/>
      <c r="C26" s="50" t="s">
        <v>50</v>
      </c>
      <c r="D26" s="80">
        <v>2</v>
      </c>
      <c r="E26" s="131" t="s">
        <v>344</v>
      </c>
      <c r="F26" s="117" t="s">
        <v>347</v>
      </c>
      <c r="G26" s="146">
        <v>2</v>
      </c>
      <c r="H26" s="149" t="s">
        <v>344</v>
      </c>
      <c r="I26" s="150" t="s">
        <v>347</v>
      </c>
      <c r="J26" s="140"/>
      <c r="K26" s="133"/>
      <c r="L26" s="133"/>
      <c r="M26" s="143"/>
      <c r="N26" s="135"/>
      <c r="O26" s="135"/>
    </row>
    <row r="27" spans="1:21" ht="39" customHeight="1" x14ac:dyDescent="0.25">
      <c r="A27" s="250"/>
      <c r="B27" s="264"/>
      <c r="C27" s="50" t="s">
        <v>51</v>
      </c>
      <c r="D27" s="80">
        <v>2</v>
      </c>
      <c r="E27" s="131" t="s">
        <v>343</v>
      </c>
      <c r="F27" s="117" t="s">
        <v>348</v>
      </c>
      <c r="G27" s="146">
        <v>2</v>
      </c>
      <c r="H27" s="149" t="s">
        <v>343</v>
      </c>
      <c r="I27" s="150" t="s">
        <v>400</v>
      </c>
      <c r="J27" s="140"/>
      <c r="K27" s="133"/>
      <c r="L27" s="133"/>
      <c r="M27" s="143"/>
      <c r="N27" s="135"/>
      <c r="O27" s="135"/>
    </row>
    <row r="28" spans="1:21" ht="7.05" customHeight="1" x14ac:dyDescent="0.25">
      <c r="B28" s="254"/>
      <c r="C28" s="255"/>
      <c r="D28" s="255"/>
      <c r="E28" s="255"/>
      <c r="F28" s="255"/>
      <c r="G28" s="255"/>
      <c r="H28" s="255"/>
      <c r="I28" s="255"/>
      <c r="J28" s="255"/>
      <c r="K28" s="256"/>
      <c r="L28" s="43"/>
      <c r="M28" s="142"/>
      <c r="N28" s="43"/>
      <c r="O28" s="43"/>
    </row>
    <row r="29" spans="1:21" ht="17.399999999999999" x14ac:dyDescent="0.25">
      <c r="A29" s="250"/>
      <c r="B29" s="257"/>
      <c r="C29" s="44" t="s">
        <v>52</v>
      </c>
      <c r="D29" s="45"/>
      <c r="E29" s="45"/>
      <c r="F29" s="45"/>
      <c r="G29" s="45"/>
      <c r="H29" s="45"/>
      <c r="I29" s="45"/>
      <c r="J29" s="45"/>
      <c r="K29" s="46"/>
      <c r="L29" s="47"/>
      <c r="M29" s="45"/>
      <c r="N29" s="46"/>
      <c r="O29" s="47"/>
    </row>
    <row r="30" spans="1:21" ht="78" customHeight="1" x14ac:dyDescent="0.25">
      <c r="A30" s="250"/>
      <c r="B30" s="258"/>
      <c r="C30" s="48" t="s">
        <v>53</v>
      </c>
      <c r="D30" s="80">
        <v>2</v>
      </c>
      <c r="E30" s="117" t="s">
        <v>349</v>
      </c>
      <c r="F30" s="117" t="s">
        <v>353</v>
      </c>
      <c r="G30" s="146">
        <v>2</v>
      </c>
      <c r="H30" s="150" t="s">
        <v>349</v>
      </c>
      <c r="I30" s="150" t="s">
        <v>353</v>
      </c>
      <c r="J30" s="140"/>
      <c r="K30" s="132"/>
      <c r="L30" s="133"/>
      <c r="M30" s="143"/>
      <c r="N30" s="134"/>
      <c r="O30" s="135"/>
      <c r="R30" s="30">
        <f>COUNTIF(D30:D33,"1")</f>
        <v>0</v>
      </c>
      <c r="S30" s="30">
        <f>COUNTIF(G30:G33,"1")</f>
        <v>0</v>
      </c>
      <c r="T30" s="30">
        <f>COUNTIF(J30:J33,"1")</f>
        <v>0</v>
      </c>
      <c r="U30" s="30">
        <f>COUNTIF(M30:M33,"1")</f>
        <v>0</v>
      </c>
    </row>
    <row r="31" spans="1:21" ht="72" customHeight="1" x14ac:dyDescent="0.25">
      <c r="A31" s="250"/>
      <c r="B31" s="258"/>
      <c r="C31" s="41" t="s">
        <v>54</v>
      </c>
      <c r="D31" s="80">
        <v>2</v>
      </c>
      <c r="E31" s="131" t="s">
        <v>350</v>
      </c>
      <c r="F31" s="117" t="s">
        <v>354</v>
      </c>
      <c r="G31" s="146">
        <v>2</v>
      </c>
      <c r="H31" s="149" t="s">
        <v>350</v>
      </c>
      <c r="I31" s="150" t="s">
        <v>354</v>
      </c>
      <c r="J31" s="140"/>
      <c r="K31" s="133"/>
      <c r="L31" s="133"/>
      <c r="M31" s="143"/>
      <c r="N31" s="135"/>
      <c r="O31" s="135"/>
      <c r="R31" s="30">
        <f>COUNTIF(D30:D33,"2")</f>
        <v>4</v>
      </c>
      <c r="S31" s="30">
        <f>COUNTIF(G30:G33,"2")</f>
        <v>4</v>
      </c>
      <c r="T31" s="30">
        <f>COUNTIF(J30:J33,"2")</f>
        <v>0</v>
      </c>
      <c r="U31" s="30">
        <f>COUNTIF(M30:M33,"2")</f>
        <v>0</v>
      </c>
    </row>
    <row r="32" spans="1:21" ht="69" customHeight="1" x14ac:dyDescent="0.25">
      <c r="A32" s="250"/>
      <c r="B32" s="258"/>
      <c r="C32" s="41" t="s">
        <v>55</v>
      </c>
      <c r="D32" s="80">
        <v>2</v>
      </c>
      <c r="E32" s="131" t="s">
        <v>351</v>
      </c>
      <c r="F32" s="117" t="s">
        <v>355</v>
      </c>
      <c r="G32" s="146">
        <v>2</v>
      </c>
      <c r="H32" s="149" t="s">
        <v>351</v>
      </c>
      <c r="I32" s="150" t="s">
        <v>355</v>
      </c>
      <c r="J32" s="140"/>
      <c r="K32" s="133"/>
      <c r="L32" s="133"/>
      <c r="M32" s="143"/>
      <c r="N32" s="135"/>
      <c r="O32" s="135"/>
      <c r="R32" s="30">
        <f>COUNTIF(D30:D33,"3")</f>
        <v>0</v>
      </c>
      <c r="S32" s="30">
        <f>COUNTIF(G30:G33,"3")</f>
        <v>0</v>
      </c>
      <c r="T32" s="30">
        <f>COUNTIF(J30:J33,"31")</f>
        <v>0</v>
      </c>
      <c r="U32" s="30">
        <f>COUNTIF(M30:M33,"3")</f>
        <v>0</v>
      </c>
    </row>
    <row r="33" spans="1:21" ht="57" customHeight="1" x14ac:dyDescent="0.25">
      <c r="A33" s="250"/>
      <c r="B33" s="259"/>
      <c r="C33" s="41" t="s">
        <v>56</v>
      </c>
      <c r="D33" s="80">
        <v>2</v>
      </c>
      <c r="E33" s="131" t="s">
        <v>352</v>
      </c>
      <c r="F33" s="117" t="s">
        <v>355</v>
      </c>
      <c r="G33" s="146">
        <v>2</v>
      </c>
      <c r="H33" s="149" t="s">
        <v>352</v>
      </c>
      <c r="I33" s="150" t="s">
        <v>355</v>
      </c>
      <c r="J33" s="140"/>
      <c r="K33" s="133"/>
      <c r="L33" s="133"/>
      <c r="M33" s="143"/>
      <c r="N33" s="135"/>
      <c r="O33" s="135"/>
      <c r="R33" s="30">
        <f>COUNTIF(D30:D33,"4")</f>
        <v>0</v>
      </c>
      <c r="S33" s="30">
        <f>COUNTIF(G30:G33,"4")</f>
        <v>0</v>
      </c>
      <c r="T33" s="30">
        <f>COUNTIF(J30:J33,"4")</f>
        <v>0</v>
      </c>
      <c r="U33" s="30">
        <f>COUNTIF(M30:M33,"4")</f>
        <v>0</v>
      </c>
    </row>
    <row r="34" spans="1:21" ht="9" customHeight="1" x14ac:dyDescent="0.25">
      <c r="B34" s="260"/>
      <c r="C34" s="261"/>
      <c r="D34" s="261"/>
      <c r="E34" s="261"/>
      <c r="F34" s="261"/>
      <c r="G34" s="261"/>
      <c r="H34" s="261"/>
      <c r="I34" s="261"/>
      <c r="J34" s="261"/>
      <c r="K34" s="262"/>
      <c r="L34" s="43"/>
      <c r="M34" s="142"/>
      <c r="N34" s="43"/>
      <c r="O34" s="43"/>
    </row>
    <row r="35" spans="1:21" ht="17.399999999999999" x14ac:dyDescent="0.25">
      <c r="A35" s="250"/>
      <c r="B35" s="257"/>
      <c r="C35" s="51" t="s">
        <v>57</v>
      </c>
      <c r="D35" s="265"/>
      <c r="E35" s="265"/>
      <c r="F35" s="265"/>
      <c r="G35" s="265"/>
      <c r="H35" s="265"/>
      <c r="I35" s="265"/>
      <c r="J35" s="265"/>
      <c r="K35" s="265"/>
      <c r="L35" s="52"/>
      <c r="M35" s="102"/>
      <c r="N35" s="102"/>
      <c r="O35" s="101"/>
    </row>
    <row r="36" spans="1:21" ht="76.05" customHeight="1" x14ac:dyDescent="0.25">
      <c r="A36" s="250"/>
      <c r="B36" s="258"/>
      <c r="C36" s="48" t="s">
        <v>58</v>
      </c>
      <c r="D36" s="80">
        <v>2</v>
      </c>
      <c r="E36" s="117" t="s">
        <v>356</v>
      </c>
      <c r="F36" s="117" t="s">
        <v>357</v>
      </c>
      <c r="G36" s="154">
        <v>2</v>
      </c>
      <c r="H36" s="152" t="s">
        <v>356</v>
      </c>
      <c r="I36" s="152" t="s">
        <v>357</v>
      </c>
      <c r="J36" s="140"/>
      <c r="K36" s="132"/>
      <c r="L36" s="133"/>
      <c r="M36" s="143"/>
      <c r="N36" s="134"/>
      <c r="O36" s="135"/>
      <c r="R36" s="30">
        <f>COUNTIF(D36:D44,"1")</f>
        <v>0</v>
      </c>
      <c r="S36" s="30">
        <f>COUNTIF(G36:G44,"1")</f>
        <v>0</v>
      </c>
      <c r="T36" s="30">
        <f>COUNTIF(J36:J44,"1")</f>
        <v>0</v>
      </c>
      <c r="U36" s="30">
        <f>COUNTIF(M36:M44,"1")</f>
        <v>0</v>
      </c>
    </row>
    <row r="37" spans="1:21" ht="88.05" customHeight="1" x14ac:dyDescent="0.25">
      <c r="A37" s="250"/>
      <c r="B37" s="258"/>
      <c r="C37" s="41" t="s">
        <v>59</v>
      </c>
      <c r="D37" s="80">
        <v>2</v>
      </c>
      <c r="E37" s="131" t="s">
        <v>358</v>
      </c>
      <c r="F37" s="117" t="s">
        <v>359</v>
      </c>
      <c r="G37" s="154">
        <v>2</v>
      </c>
      <c r="H37" s="153" t="s">
        <v>358</v>
      </c>
      <c r="I37" s="152" t="s">
        <v>359</v>
      </c>
      <c r="J37" s="140"/>
      <c r="K37" s="133"/>
      <c r="L37" s="133"/>
      <c r="M37" s="143"/>
      <c r="N37" s="135"/>
      <c r="O37" s="135"/>
      <c r="R37" s="30">
        <f>COUNTIF(D36:D44,"2")</f>
        <v>9</v>
      </c>
      <c r="S37" s="30">
        <f>COUNTIF(G36:G44,"2")</f>
        <v>9</v>
      </c>
      <c r="T37" s="30">
        <f>COUNTIF(J36:J44,"2")</f>
        <v>0</v>
      </c>
      <c r="U37" s="30">
        <f>COUNTIF(M36:M44,"2")</f>
        <v>0</v>
      </c>
    </row>
    <row r="38" spans="1:21" ht="51" customHeight="1" x14ac:dyDescent="0.25">
      <c r="A38" s="250"/>
      <c r="B38" s="258"/>
      <c r="C38" s="41" t="s">
        <v>60</v>
      </c>
      <c r="D38" s="80">
        <v>2</v>
      </c>
      <c r="E38" s="131" t="s">
        <v>360</v>
      </c>
      <c r="F38" s="117" t="s">
        <v>361</v>
      </c>
      <c r="G38" s="154">
        <v>2</v>
      </c>
      <c r="H38" s="153" t="s">
        <v>360</v>
      </c>
      <c r="I38" s="152" t="s">
        <v>361</v>
      </c>
      <c r="J38" s="140"/>
      <c r="K38" s="133"/>
      <c r="L38" s="133"/>
      <c r="M38" s="143"/>
      <c r="N38" s="135"/>
      <c r="O38" s="135"/>
      <c r="R38" s="30">
        <f>COUNTIF(D36:D44,"3")</f>
        <v>0</v>
      </c>
      <c r="S38" s="30">
        <f>COUNTIF(G36:G44,"3")</f>
        <v>0</v>
      </c>
      <c r="T38" s="30">
        <f>COUNTIF(J36:J44,"3")</f>
        <v>0</v>
      </c>
      <c r="U38" s="30">
        <f>COUNTIF(M36:M44,"3")</f>
        <v>0</v>
      </c>
    </row>
    <row r="39" spans="1:21" ht="43.95" customHeight="1" x14ac:dyDescent="0.25">
      <c r="A39" s="250"/>
      <c r="B39" s="258"/>
      <c r="C39" s="41" t="s">
        <v>61</v>
      </c>
      <c r="D39" s="80">
        <v>2</v>
      </c>
      <c r="E39" s="131" t="s">
        <v>362</v>
      </c>
      <c r="F39" s="117" t="s">
        <v>363</v>
      </c>
      <c r="G39" s="154">
        <v>2</v>
      </c>
      <c r="H39" s="153" t="s">
        <v>362</v>
      </c>
      <c r="I39" s="152" t="s">
        <v>363</v>
      </c>
      <c r="J39" s="140"/>
      <c r="K39" s="133"/>
      <c r="L39" s="133"/>
      <c r="M39" s="143"/>
      <c r="N39" s="135"/>
      <c r="O39" s="135"/>
      <c r="R39" s="30">
        <f>COUNTIF(D36:D44,"4")</f>
        <v>0</v>
      </c>
      <c r="S39" s="30">
        <f>COUNTIF(G36:G44,"4")</f>
        <v>0</v>
      </c>
      <c r="T39" s="30">
        <f>COUNTIF(J36:J44,"4")</f>
        <v>0</v>
      </c>
      <c r="U39" s="30">
        <f>COUNTIF(M36:M44,"4")</f>
        <v>0</v>
      </c>
    </row>
    <row r="40" spans="1:21" ht="64.05" customHeight="1" x14ac:dyDescent="0.25">
      <c r="A40" s="250"/>
      <c r="B40" s="258"/>
      <c r="C40" s="41" t="s">
        <v>62</v>
      </c>
      <c r="D40" s="80">
        <v>2</v>
      </c>
      <c r="E40" s="131" t="s">
        <v>364</v>
      </c>
      <c r="F40" s="117" t="s">
        <v>365</v>
      </c>
      <c r="G40" s="154">
        <v>2</v>
      </c>
      <c r="H40" s="153" t="s">
        <v>364</v>
      </c>
      <c r="I40" s="152" t="s">
        <v>365</v>
      </c>
      <c r="J40" s="140"/>
      <c r="K40" s="133"/>
      <c r="L40" s="133"/>
      <c r="M40" s="143"/>
      <c r="N40" s="135"/>
      <c r="O40" s="135"/>
    </row>
    <row r="41" spans="1:21" ht="84" customHeight="1" x14ac:dyDescent="0.25">
      <c r="A41" s="250"/>
      <c r="B41" s="258"/>
      <c r="C41" s="41" t="s">
        <v>63</v>
      </c>
      <c r="D41" s="80">
        <v>2</v>
      </c>
      <c r="E41" s="131" t="s">
        <v>366</v>
      </c>
      <c r="F41" s="117" t="s">
        <v>367</v>
      </c>
      <c r="G41" s="154">
        <v>2</v>
      </c>
      <c r="H41" s="153" t="s">
        <v>366</v>
      </c>
      <c r="I41" s="152" t="s">
        <v>367</v>
      </c>
      <c r="J41" s="140"/>
      <c r="K41" s="133"/>
      <c r="L41" s="133"/>
      <c r="M41" s="143"/>
      <c r="N41" s="135"/>
      <c r="O41" s="135"/>
    </row>
    <row r="42" spans="1:21" ht="84" customHeight="1" x14ac:dyDescent="0.25">
      <c r="A42" s="250"/>
      <c r="B42" s="258"/>
      <c r="C42" s="41" t="s">
        <v>64</v>
      </c>
      <c r="D42" s="80">
        <v>2</v>
      </c>
      <c r="E42" s="131" t="s">
        <v>368</v>
      </c>
      <c r="F42" s="117" t="s">
        <v>369</v>
      </c>
      <c r="G42" s="154">
        <v>2</v>
      </c>
      <c r="H42" s="153" t="s">
        <v>368</v>
      </c>
      <c r="I42" s="152" t="s">
        <v>369</v>
      </c>
      <c r="J42" s="140"/>
      <c r="K42" s="133"/>
      <c r="L42" s="133"/>
      <c r="M42" s="143"/>
      <c r="N42" s="135"/>
      <c r="O42" s="135"/>
    </row>
    <row r="43" spans="1:21" ht="123" customHeight="1" x14ac:dyDescent="0.25">
      <c r="A43" s="250"/>
      <c r="B43" s="258"/>
      <c r="C43" s="41" t="s">
        <v>65</v>
      </c>
      <c r="D43" s="80">
        <v>2</v>
      </c>
      <c r="E43" s="131" t="s">
        <v>370</v>
      </c>
      <c r="F43" s="117" t="s">
        <v>371</v>
      </c>
      <c r="G43" s="154">
        <v>2</v>
      </c>
      <c r="H43" s="153" t="s">
        <v>370</v>
      </c>
      <c r="I43" s="152" t="s">
        <v>371</v>
      </c>
      <c r="J43" s="140"/>
      <c r="K43" s="133"/>
      <c r="L43" s="133"/>
      <c r="M43" s="143"/>
      <c r="N43" s="135"/>
      <c r="O43" s="135"/>
    </row>
    <row r="44" spans="1:21" ht="84" customHeight="1" x14ac:dyDescent="0.25">
      <c r="A44" s="250"/>
      <c r="B44" s="259"/>
      <c r="C44" s="41" t="s">
        <v>66</v>
      </c>
      <c r="D44" s="80">
        <v>2</v>
      </c>
      <c r="E44" s="131" t="s">
        <v>372</v>
      </c>
      <c r="F44" s="117" t="s">
        <v>371</v>
      </c>
      <c r="G44" s="154">
        <v>2</v>
      </c>
      <c r="H44" s="153" t="s">
        <v>401</v>
      </c>
      <c r="I44" s="152" t="s">
        <v>371</v>
      </c>
      <c r="J44" s="140"/>
      <c r="K44" s="133"/>
      <c r="L44" s="133"/>
      <c r="M44" s="143"/>
      <c r="N44" s="135"/>
      <c r="O44" s="135"/>
    </row>
    <row r="45" spans="1:21" ht="6" customHeight="1" x14ac:dyDescent="0.25">
      <c r="B45" s="260"/>
      <c r="C45" s="261"/>
      <c r="D45" s="261"/>
      <c r="E45" s="261"/>
      <c r="F45" s="261"/>
      <c r="G45" s="261"/>
      <c r="H45" s="261"/>
      <c r="I45" s="261"/>
      <c r="J45" s="261"/>
      <c r="K45" s="262"/>
      <c r="L45" s="43"/>
      <c r="M45" s="142"/>
      <c r="N45" s="43"/>
      <c r="O45" s="43"/>
    </row>
    <row r="46" spans="1:21" ht="17.399999999999999" x14ac:dyDescent="0.25">
      <c r="A46" s="250"/>
      <c r="B46" s="257"/>
      <c r="C46" s="44" t="s">
        <v>67</v>
      </c>
      <c r="D46" s="45"/>
      <c r="E46" s="45"/>
      <c r="F46" s="45"/>
      <c r="G46" s="45"/>
      <c r="H46" s="45"/>
      <c r="I46" s="45"/>
      <c r="J46" s="45"/>
      <c r="K46" s="46"/>
      <c r="L46" s="47"/>
      <c r="M46" s="45"/>
      <c r="N46" s="46"/>
      <c r="O46" s="47"/>
    </row>
    <row r="47" spans="1:21" ht="69" customHeight="1" x14ac:dyDescent="0.25">
      <c r="A47" s="250"/>
      <c r="B47" s="258"/>
      <c r="C47" s="48" t="s">
        <v>68</v>
      </c>
      <c r="D47" s="80">
        <v>2</v>
      </c>
      <c r="E47" s="82" t="s">
        <v>373</v>
      </c>
      <c r="F47" s="82" t="s">
        <v>377</v>
      </c>
      <c r="G47" s="157">
        <v>2</v>
      </c>
      <c r="H47" s="155" t="s">
        <v>373</v>
      </c>
      <c r="I47" s="155" t="s">
        <v>377</v>
      </c>
      <c r="J47" s="81"/>
      <c r="K47" s="84"/>
      <c r="L47" s="85"/>
      <c r="M47" s="107"/>
      <c r="N47" s="105"/>
      <c r="O47" s="106"/>
      <c r="R47" s="30">
        <f>COUNTIF(D47:D50,"1")</f>
        <v>0</v>
      </c>
      <c r="S47" s="30">
        <f>COUNTIF(G47:G50,"1")</f>
        <v>0</v>
      </c>
      <c r="T47" s="30">
        <f>COUNTIF(J47:J50,"1")</f>
        <v>0</v>
      </c>
      <c r="U47" s="30">
        <f>COUNTIF(M47:M50,"1")</f>
        <v>0</v>
      </c>
    </row>
    <row r="48" spans="1:21" ht="72" customHeight="1" x14ac:dyDescent="0.25">
      <c r="A48" s="250"/>
      <c r="B48" s="258"/>
      <c r="C48" s="41" t="s">
        <v>69</v>
      </c>
      <c r="D48" s="80">
        <v>2</v>
      </c>
      <c r="E48" s="83" t="s">
        <v>374</v>
      </c>
      <c r="F48" s="82" t="s">
        <v>378</v>
      </c>
      <c r="G48" s="157">
        <v>2</v>
      </c>
      <c r="H48" s="156" t="s">
        <v>374</v>
      </c>
      <c r="I48" s="155" t="s">
        <v>378</v>
      </c>
      <c r="J48" s="81"/>
      <c r="K48" s="85"/>
      <c r="L48" s="85"/>
      <c r="M48" s="107"/>
      <c r="N48" s="106"/>
      <c r="O48" s="106"/>
      <c r="R48" s="30">
        <f>COUNTIF(D47:D50,"2")</f>
        <v>4</v>
      </c>
      <c r="S48" s="30">
        <f>COUNTIF(G47:G50,"2")</f>
        <v>4</v>
      </c>
      <c r="T48" s="30">
        <f>COUNTIF(J47:J50,"2")</f>
        <v>0</v>
      </c>
      <c r="U48" s="30">
        <f>COUNTIF(M47:M50,"2")</f>
        <v>0</v>
      </c>
    </row>
    <row r="49" spans="1:21" ht="75" customHeight="1" x14ac:dyDescent="0.25">
      <c r="A49" s="250"/>
      <c r="B49" s="258"/>
      <c r="C49" s="41" t="s">
        <v>70</v>
      </c>
      <c r="D49" s="80">
        <v>2</v>
      </c>
      <c r="E49" s="83" t="s">
        <v>375</v>
      </c>
      <c r="F49" s="82" t="s">
        <v>379</v>
      </c>
      <c r="G49" s="157">
        <v>2</v>
      </c>
      <c r="H49" s="156" t="s">
        <v>375</v>
      </c>
      <c r="I49" s="155" t="s">
        <v>379</v>
      </c>
      <c r="J49" s="81"/>
      <c r="K49" s="85"/>
      <c r="L49" s="85"/>
      <c r="M49" s="107"/>
      <c r="N49" s="106"/>
      <c r="O49" s="106"/>
      <c r="R49" s="30">
        <f>COUNTIF(D47:D50,"3")</f>
        <v>0</v>
      </c>
      <c r="S49" s="30">
        <f>COUNTIF(G47:G50,"3")</f>
        <v>0</v>
      </c>
      <c r="T49" s="30">
        <f>COUNTIF(J47:J50,"3")</f>
        <v>0</v>
      </c>
      <c r="U49" s="30">
        <f>COUNTIF(M47:M50,"3")</f>
        <v>0</v>
      </c>
    </row>
    <row r="50" spans="1:21" ht="75" customHeight="1" x14ac:dyDescent="0.25">
      <c r="A50" s="250"/>
      <c r="B50" s="259"/>
      <c r="C50" s="41" t="s">
        <v>71</v>
      </c>
      <c r="D50" s="80">
        <v>2</v>
      </c>
      <c r="E50" s="83" t="s">
        <v>376</v>
      </c>
      <c r="F50" s="82" t="s">
        <v>380</v>
      </c>
      <c r="G50" s="157">
        <v>2</v>
      </c>
      <c r="H50" s="156" t="s">
        <v>376</v>
      </c>
      <c r="I50" s="155" t="s">
        <v>380</v>
      </c>
      <c r="J50" s="81"/>
      <c r="K50" s="85"/>
      <c r="L50" s="85"/>
      <c r="M50" s="107"/>
      <c r="N50" s="106"/>
      <c r="O50" s="106"/>
      <c r="R50" s="30">
        <f>COUNTIF(D47:D50,"4")</f>
        <v>0</v>
      </c>
      <c r="S50" s="30">
        <f>COUNTIF(G47:G50,"4")</f>
        <v>0</v>
      </c>
      <c r="T50" s="30">
        <f>COUNTIF(J47:J50,"4")</f>
        <v>0</v>
      </c>
      <c r="U50" s="30">
        <f>COUNTIF(M47:M50,"4")</f>
        <v>0</v>
      </c>
    </row>
    <row r="51" spans="1:21" ht="7.95" customHeight="1" x14ac:dyDescent="0.25">
      <c r="B51" s="260"/>
      <c r="C51" s="261"/>
      <c r="D51" s="261"/>
      <c r="E51" s="261"/>
      <c r="F51" s="261"/>
      <c r="G51" s="261"/>
      <c r="H51" s="261"/>
      <c r="I51" s="261"/>
      <c r="J51" s="261"/>
      <c r="K51" s="262"/>
      <c r="L51" s="43"/>
      <c r="M51" s="142"/>
      <c r="N51" s="43"/>
      <c r="O51" s="43"/>
    </row>
    <row r="52" spans="1:21" ht="24" customHeight="1" x14ac:dyDescent="0.25">
      <c r="B52" s="266" t="s">
        <v>26</v>
      </c>
      <c r="C52" s="267"/>
      <c r="D52" s="270">
        <v>2023</v>
      </c>
      <c r="E52" s="271"/>
      <c r="F52" s="272"/>
      <c r="G52" s="273">
        <v>2024</v>
      </c>
      <c r="H52" s="274"/>
      <c r="I52" s="275"/>
      <c r="J52" s="276">
        <v>2025</v>
      </c>
      <c r="K52" s="277"/>
      <c r="L52" s="278"/>
      <c r="M52" s="279">
        <v>2026</v>
      </c>
      <c r="N52" s="280"/>
      <c r="O52" s="281"/>
    </row>
    <row r="53" spans="1:21" ht="33" customHeight="1" x14ac:dyDescent="0.25">
      <c r="B53" s="268"/>
      <c r="C53" s="269"/>
      <c r="D53" s="53" t="s">
        <v>34</v>
      </c>
      <c r="E53" s="54" t="s">
        <v>122</v>
      </c>
      <c r="F53" s="54" t="s">
        <v>125</v>
      </c>
      <c r="G53" s="53" t="s">
        <v>34</v>
      </c>
      <c r="H53" s="54" t="s">
        <v>122</v>
      </c>
      <c r="I53" s="54" t="s">
        <v>125</v>
      </c>
      <c r="J53" s="53" t="s">
        <v>34</v>
      </c>
      <c r="K53" s="54" t="s">
        <v>122</v>
      </c>
      <c r="L53" s="55" t="s">
        <v>125</v>
      </c>
      <c r="M53" s="53"/>
      <c r="N53" s="54"/>
      <c r="O53" s="55"/>
    </row>
    <row r="54" spans="1:21" ht="17.399999999999999" x14ac:dyDescent="0.25">
      <c r="A54" s="250"/>
      <c r="B54" s="56"/>
      <c r="C54" s="282" t="s">
        <v>74</v>
      </c>
      <c r="D54" s="283"/>
      <c r="E54" s="283"/>
      <c r="F54" s="283"/>
      <c r="G54" s="283"/>
      <c r="H54" s="283"/>
      <c r="I54" s="283"/>
      <c r="J54" s="283"/>
      <c r="K54" s="283"/>
      <c r="L54" s="57"/>
      <c r="M54" s="63"/>
      <c r="N54" s="63"/>
      <c r="O54" s="57"/>
    </row>
    <row r="55" spans="1:21" ht="121.95" customHeight="1" x14ac:dyDescent="0.25">
      <c r="A55" s="250"/>
      <c r="B55" s="58"/>
      <c r="C55" s="48" t="s">
        <v>75</v>
      </c>
      <c r="D55" s="80">
        <v>2</v>
      </c>
      <c r="E55" s="117" t="s">
        <v>314</v>
      </c>
      <c r="F55" s="117" t="s">
        <v>177</v>
      </c>
      <c r="G55" s="160">
        <v>3</v>
      </c>
      <c r="H55" s="158" t="s">
        <v>402</v>
      </c>
      <c r="I55" s="158" t="s">
        <v>403</v>
      </c>
      <c r="J55" s="140"/>
      <c r="K55" s="132"/>
      <c r="L55" s="133"/>
      <c r="M55" s="143"/>
      <c r="N55" s="134"/>
      <c r="O55" s="135"/>
      <c r="R55" s="30">
        <f>COUNTIF(D55:D59,"1")</f>
        <v>1</v>
      </c>
      <c r="S55" s="30">
        <f>COUNTIF(G55:G59,"1")</f>
        <v>0</v>
      </c>
      <c r="T55" s="30">
        <f>COUNTIF(J55:J59,"1")</f>
        <v>0</v>
      </c>
      <c r="U55" s="30">
        <f>COUNTIF(M55:M59,"1")</f>
        <v>0</v>
      </c>
    </row>
    <row r="56" spans="1:21" ht="94.05" customHeight="1" x14ac:dyDescent="0.25">
      <c r="A56" s="250"/>
      <c r="B56" s="58"/>
      <c r="C56" s="41" t="s">
        <v>76</v>
      </c>
      <c r="D56" s="80">
        <v>3</v>
      </c>
      <c r="E56" s="131" t="s">
        <v>178</v>
      </c>
      <c r="F56" s="117" t="s">
        <v>179</v>
      </c>
      <c r="G56" s="160">
        <v>3</v>
      </c>
      <c r="H56" s="159" t="s">
        <v>178</v>
      </c>
      <c r="I56" s="158" t="s">
        <v>179</v>
      </c>
      <c r="J56" s="140"/>
      <c r="K56" s="133"/>
      <c r="L56" s="133"/>
      <c r="M56" s="143"/>
      <c r="N56" s="135"/>
      <c r="O56" s="135"/>
      <c r="R56" s="30">
        <f>COUNTIF(D55:D59,"2")</f>
        <v>1</v>
      </c>
      <c r="S56" s="30">
        <f>COUNTIF(G55:G59,"2")</f>
        <v>1</v>
      </c>
      <c r="T56" s="30">
        <f>COUNTIF(J55:J59,"2")</f>
        <v>0</v>
      </c>
      <c r="U56" s="30">
        <f>COUNTIF(M55:M59,"2")</f>
        <v>0</v>
      </c>
    </row>
    <row r="57" spans="1:21" ht="90" customHeight="1" x14ac:dyDescent="0.25">
      <c r="A57" s="250"/>
      <c r="B57" s="58"/>
      <c r="C57" s="41" t="s">
        <v>77</v>
      </c>
      <c r="D57" s="80">
        <v>1</v>
      </c>
      <c r="E57" s="131" t="s">
        <v>182</v>
      </c>
      <c r="F57" s="117" t="s">
        <v>183</v>
      </c>
      <c r="G57" s="160">
        <v>2</v>
      </c>
      <c r="H57" s="159" t="s">
        <v>404</v>
      </c>
      <c r="I57" s="158" t="s">
        <v>405</v>
      </c>
      <c r="J57" s="140"/>
      <c r="K57" s="133"/>
      <c r="L57" s="133"/>
      <c r="M57" s="143"/>
      <c r="N57" s="135"/>
      <c r="O57" s="135"/>
      <c r="R57" s="30">
        <f>COUNTIF(D55:D59,"3")</f>
        <v>2</v>
      </c>
      <c r="S57" s="30">
        <f>COUNTIF(G55:G59,"3")</f>
        <v>2</v>
      </c>
      <c r="T57" s="30">
        <f>COUNTIF(J55:J59,"3")</f>
        <v>0</v>
      </c>
      <c r="U57" s="30">
        <f>COUNTIF(M55:M59,"3")</f>
        <v>0</v>
      </c>
    </row>
    <row r="58" spans="1:21" ht="81" customHeight="1" x14ac:dyDescent="0.25">
      <c r="A58" s="250"/>
      <c r="B58" s="58"/>
      <c r="C58" s="41" t="s">
        <v>78</v>
      </c>
      <c r="D58" s="80">
        <v>4</v>
      </c>
      <c r="E58" s="131" t="s">
        <v>181</v>
      </c>
      <c r="F58" s="117" t="s">
        <v>184</v>
      </c>
      <c r="G58" s="160">
        <v>4</v>
      </c>
      <c r="H58" s="159" t="s">
        <v>181</v>
      </c>
      <c r="I58" s="158" t="s">
        <v>184</v>
      </c>
      <c r="J58" s="140"/>
      <c r="K58" s="133"/>
      <c r="L58" s="133"/>
      <c r="M58" s="143"/>
      <c r="N58" s="135"/>
      <c r="O58" s="135"/>
      <c r="R58" s="30">
        <f>COUNTIF(D55:D59,"4")</f>
        <v>1</v>
      </c>
      <c r="S58" s="30">
        <f>COUNTIF(G55:G59,"4")</f>
        <v>2</v>
      </c>
      <c r="T58" s="30">
        <f>COUNTIF(J55:J59,"4")</f>
        <v>0</v>
      </c>
      <c r="U58" s="30">
        <f>COUNTIF(M55:M59,"4")</f>
        <v>0</v>
      </c>
    </row>
    <row r="59" spans="1:21" ht="147" customHeight="1" x14ac:dyDescent="0.25">
      <c r="A59" s="250"/>
      <c r="B59" s="59"/>
      <c r="C59" s="41" t="s">
        <v>79</v>
      </c>
      <c r="D59" s="80">
        <v>3</v>
      </c>
      <c r="E59" s="131" t="s">
        <v>180</v>
      </c>
      <c r="F59" s="117" t="s">
        <v>185</v>
      </c>
      <c r="G59" s="160">
        <v>4</v>
      </c>
      <c r="H59" s="159" t="s">
        <v>406</v>
      </c>
      <c r="I59" s="158" t="s">
        <v>407</v>
      </c>
      <c r="J59" s="140"/>
      <c r="K59" s="133"/>
      <c r="L59" s="133"/>
      <c r="M59" s="143"/>
      <c r="N59" s="135"/>
      <c r="O59" s="135"/>
    </row>
    <row r="60" spans="1:21" ht="6" customHeight="1" x14ac:dyDescent="0.25">
      <c r="B60" s="284"/>
      <c r="C60" s="285"/>
      <c r="D60" s="60"/>
      <c r="E60" s="61"/>
      <c r="F60" s="61"/>
      <c r="G60" s="60"/>
      <c r="H60" s="61"/>
      <c r="I60" s="61"/>
      <c r="J60" s="60"/>
      <c r="K60" s="61"/>
      <c r="M60" s="60"/>
      <c r="N60" s="61"/>
    </row>
    <row r="61" spans="1:21" ht="17.399999999999999" x14ac:dyDescent="0.25">
      <c r="A61" s="250"/>
      <c r="B61" s="56"/>
      <c r="C61" s="282" t="s">
        <v>80</v>
      </c>
      <c r="D61" s="283"/>
      <c r="E61" s="283"/>
      <c r="F61" s="283"/>
      <c r="G61" s="283"/>
      <c r="H61" s="283"/>
      <c r="I61" s="283"/>
      <c r="J61" s="283"/>
      <c r="K61" s="286"/>
      <c r="L61" s="63"/>
      <c r="M61" s="63"/>
      <c r="N61" s="63"/>
      <c r="O61" s="63"/>
    </row>
    <row r="62" spans="1:21" ht="121.05" customHeight="1" x14ac:dyDescent="0.25">
      <c r="A62" s="250"/>
      <c r="B62" s="64"/>
      <c r="C62" s="39" t="s">
        <v>81</v>
      </c>
      <c r="D62" s="80">
        <v>3</v>
      </c>
      <c r="E62" s="117" t="s">
        <v>187</v>
      </c>
      <c r="F62" s="117" t="s">
        <v>186</v>
      </c>
      <c r="G62" s="178">
        <v>3</v>
      </c>
      <c r="H62" s="179" t="s">
        <v>443</v>
      </c>
      <c r="I62" s="179" t="s">
        <v>444</v>
      </c>
      <c r="J62" s="140"/>
      <c r="K62" s="133"/>
      <c r="L62" s="133"/>
      <c r="M62" s="143"/>
      <c r="N62" s="135"/>
      <c r="O62" s="135"/>
      <c r="R62" s="30">
        <f>COUNTIF(D62:D65,"1")</f>
        <v>0</v>
      </c>
      <c r="S62" s="30">
        <f>COUNTIF(G62:G65,"1")</f>
        <v>0</v>
      </c>
      <c r="T62" s="30">
        <f>COUNTIF(J62:J65,"1")</f>
        <v>0</v>
      </c>
      <c r="U62" s="30">
        <f>COUNTIF(M62:M65,"1")</f>
        <v>0</v>
      </c>
    </row>
    <row r="63" spans="1:21" ht="70.95" customHeight="1" x14ac:dyDescent="0.25">
      <c r="A63" s="250"/>
      <c r="B63" s="58"/>
      <c r="C63" s="41" t="s">
        <v>82</v>
      </c>
      <c r="D63" s="80">
        <v>2</v>
      </c>
      <c r="E63" s="131" t="s">
        <v>188</v>
      </c>
      <c r="F63" s="117" t="s">
        <v>189</v>
      </c>
      <c r="G63" s="178">
        <v>2</v>
      </c>
      <c r="H63" s="180" t="s">
        <v>188</v>
      </c>
      <c r="I63" s="179" t="s">
        <v>189</v>
      </c>
      <c r="J63" s="140"/>
      <c r="K63" s="133"/>
      <c r="L63" s="133"/>
      <c r="M63" s="143"/>
      <c r="N63" s="135"/>
      <c r="O63" s="135"/>
      <c r="R63" s="30">
        <f>COUNTIF(D62:D65,"2")</f>
        <v>2</v>
      </c>
      <c r="S63" s="30">
        <f>COUNTIF(G62:G65,"2")</f>
        <v>1</v>
      </c>
      <c r="T63" s="30">
        <f>COUNTIF(J62:J65,"2")</f>
        <v>0</v>
      </c>
      <c r="U63" s="30">
        <f>COUNTIF(M62:M65,"2")</f>
        <v>0</v>
      </c>
    </row>
    <row r="64" spans="1:21" ht="75" customHeight="1" x14ac:dyDescent="0.25">
      <c r="A64" s="250"/>
      <c r="B64" s="58"/>
      <c r="C64" s="41" t="s">
        <v>83</v>
      </c>
      <c r="D64" s="80">
        <v>2</v>
      </c>
      <c r="E64" s="131" t="s">
        <v>190</v>
      </c>
      <c r="F64" s="117" t="s">
        <v>191</v>
      </c>
      <c r="G64" s="178">
        <v>3</v>
      </c>
      <c r="H64" s="180" t="s">
        <v>445</v>
      </c>
      <c r="I64" s="179" t="s">
        <v>446</v>
      </c>
      <c r="J64" s="140"/>
      <c r="K64" s="133"/>
      <c r="L64" s="133"/>
      <c r="M64" s="143"/>
      <c r="N64" s="135"/>
      <c r="O64" s="135"/>
      <c r="R64" s="30">
        <f>COUNTIF(D62:D65,"3")</f>
        <v>2</v>
      </c>
      <c r="S64" s="30">
        <f>COUNTIF(G62:G65,"3")</f>
        <v>2</v>
      </c>
      <c r="T64" s="30">
        <f>COUNTIF(J62:J65,"3")</f>
        <v>0</v>
      </c>
      <c r="U64" s="30">
        <f>COUNTIF(M62:M65,"3")</f>
        <v>0</v>
      </c>
    </row>
    <row r="65" spans="1:21" ht="133.94999999999999" customHeight="1" x14ac:dyDescent="0.25">
      <c r="A65" s="250"/>
      <c r="B65" s="59"/>
      <c r="C65" s="41" t="s">
        <v>84</v>
      </c>
      <c r="D65" s="80">
        <v>3</v>
      </c>
      <c r="E65" s="131" t="s">
        <v>192</v>
      </c>
      <c r="F65" s="117" t="s">
        <v>193</v>
      </c>
      <c r="G65" s="178">
        <v>4</v>
      </c>
      <c r="H65" s="180" t="s">
        <v>447</v>
      </c>
      <c r="I65" s="179" t="s">
        <v>193</v>
      </c>
      <c r="J65" s="140"/>
      <c r="K65" s="133"/>
      <c r="L65" s="133"/>
      <c r="M65" s="143"/>
      <c r="N65" s="135"/>
      <c r="O65" s="135"/>
      <c r="R65" s="30">
        <f>COUNTIF(D62:D65,"4")</f>
        <v>0</v>
      </c>
      <c r="S65" s="30">
        <f>COUNTIF(G62:G65,"4")</f>
        <v>1</v>
      </c>
      <c r="T65" s="30">
        <f>COUNTIF(J62:J65,"4")</f>
        <v>0</v>
      </c>
      <c r="U65" s="30">
        <f>COUNTIF(M62:M65,"4")</f>
        <v>0</v>
      </c>
    </row>
    <row r="66" spans="1:21" ht="9" customHeight="1" x14ac:dyDescent="0.25">
      <c r="B66" s="254"/>
      <c r="C66" s="255"/>
      <c r="D66" s="255"/>
      <c r="E66" s="255"/>
      <c r="F66" s="255"/>
      <c r="G66" s="255"/>
      <c r="H66" s="255"/>
      <c r="I66" s="255"/>
      <c r="J66" s="255"/>
      <c r="K66" s="287"/>
      <c r="L66" s="43"/>
      <c r="M66" s="142"/>
      <c r="N66" s="43"/>
      <c r="O66" s="43"/>
    </row>
    <row r="67" spans="1:21" ht="17.399999999999999" x14ac:dyDescent="0.25">
      <c r="A67" s="250"/>
      <c r="B67" s="56"/>
      <c r="C67" s="282" t="s">
        <v>167</v>
      </c>
      <c r="D67" s="283"/>
      <c r="E67" s="283"/>
      <c r="F67" s="283"/>
      <c r="G67" s="283"/>
      <c r="H67" s="283"/>
      <c r="I67" s="283"/>
      <c r="J67" s="283"/>
      <c r="K67" s="286"/>
      <c r="L67" s="65"/>
      <c r="M67" s="65"/>
      <c r="N67" s="65"/>
      <c r="O67" s="65"/>
    </row>
    <row r="68" spans="1:21" ht="198" customHeight="1" x14ac:dyDescent="0.25">
      <c r="A68" s="250"/>
      <c r="B68" s="58"/>
      <c r="C68" s="48" t="s">
        <v>85</v>
      </c>
      <c r="D68" s="80">
        <v>3</v>
      </c>
      <c r="E68" s="126" t="s">
        <v>194</v>
      </c>
      <c r="F68" s="117" t="s">
        <v>206</v>
      </c>
      <c r="G68" s="178">
        <v>3</v>
      </c>
      <c r="H68" s="179" t="s">
        <v>194</v>
      </c>
      <c r="I68" s="179" t="s">
        <v>448</v>
      </c>
      <c r="J68" s="140"/>
      <c r="K68" s="133"/>
      <c r="L68" s="133"/>
      <c r="M68" s="143"/>
      <c r="N68" s="135"/>
      <c r="O68" s="135"/>
      <c r="R68" s="30">
        <f>COUNTIF(D68:D71,"1")</f>
        <v>0</v>
      </c>
      <c r="S68" s="30">
        <f>COUNTIF(G68:G71,"1")</f>
        <v>0</v>
      </c>
      <c r="T68" s="30">
        <f>COUNTIF(J68:J71,"1")</f>
        <v>0</v>
      </c>
      <c r="U68" s="30">
        <f>COUNTIF(M68:M71,"1")</f>
        <v>0</v>
      </c>
    </row>
    <row r="69" spans="1:21" ht="280.95" customHeight="1" x14ac:dyDescent="0.25">
      <c r="A69" s="250"/>
      <c r="B69" s="58"/>
      <c r="C69" s="41" t="s">
        <v>86</v>
      </c>
      <c r="D69" s="80">
        <v>3</v>
      </c>
      <c r="E69" s="137" t="s">
        <v>207</v>
      </c>
      <c r="F69" s="117" t="s">
        <v>208</v>
      </c>
      <c r="G69" s="178">
        <v>3</v>
      </c>
      <c r="H69" s="180" t="s">
        <v>207</v>
      </c>
      <c r="I69" s="179" t="s">
        <v>449</v>
      </c>
      <c r="J69" s="140"/>
      <c r="K69" s="133"/>
      <c r="L69" s="133"/>
      <c r="M69" s="143"/>
      <c r="N69" s="135"/>
      <c r="O69" s="135"/>
      <c r="R69" s="30">
        <f>COUNTIF(D68:D71,"2")</f>
        <v>1</v>
      </c>
      <c r="S69" s="30">
        <f>COUNTIF(G68:G71,"2")</f>
        <v>1</v>
      </c>
      <c r="T69" s="30">
        <f>COUNTIF(J68:J71,"2")</f>
        <v>0</v>
      </c>
      <c r="U69" s="30">
        <f>COUNTIF(M68:M71,"2")</f>
        <v>0</v>
      </c>
    </row>
    <row r="70" spans="1:21" ht="135" customHeight="1" x14ac:dyDescent="0.25">
      <c r="A70" s="250"/>
      <c r="B70" s="58"/>
      <c r="C70" s="41" t="s">
        <v>87</v>
      </c>
      <c r="D70" s="80">
        <v>2</v>
      </c>
      <c r="E70" s="137" t="s">
        <v>205</v>
      </c>
      <c r="F70" s="117" t="s">
        <v>206</v>
      </c>
      <c r="G70" s="178">
        <v>2</v>
      </c>
      <c r="H70" s="180" t="s">
        <v>450</v>
      </c>
      <c r="I70" s="179" t="s">
        <v>206</v>
      </c>
      <c r="J70" s="140"/>
      <c r="K70" s="133"/>
      <c r="L70" s="133"/>
      <c r="M70" s="143"/>
      <c r="N70" s="135"/>
      <c r="O70" s="135"/>
      <c r="R70" s="30">
        <f>COUNTIF(D68:D71,"3")</f>
        <v>3</v>
      </c>
      <c r="S70" s="30">
        <f>COUNTIF(G68:G71,"3")</f>
        <v>2</v>
      </c>
      <c r="T70" s="30">
        <f>COUNTIF(J68:J71,"3")</f>
        <v>0</v>
      </c>
      <c r="U70" s="30">
        <f>COUNTIF(M68:M71,"3")</f>
        <v>0</v>
      </c>
    </row>
    <row r="71" spans="1:21" ht="214.95" customHeight="1" x14ac:dyDescent="0.25">
      <c r="A71" s="250"/>
      <c r="B71" s="59"/>
      <c r="C71" s="41" t="s">
        <v>88</v>
      </c>
      <c r="D71" s="80">
        <v>3</v>
      </c>
      <c r="E71" s="137" t="s">
        <v>209</v>
      </c>
      <c r="F71" s="117" t="s">
        <v>204</v>
      </c>
      <c r="G71" s="178">
        <v>4</v>
      </c>
      <c r="H71" s="180" t="s">
        <v>451</v>
      </c>
      <c r="I71" s="179" t="s">
        <v>452</v>
      </c>
      <c r="J71" s="140"/>
      <c r="K71" s="133"/>
      <c r="L71" s="133"/>
      <c r="M71" s="143"/>
      <c r="N71" s="135"/>
      <c r="O71" s="135"/>
      <c r="R71" s="30">
        <f>COUNTIF(D68:D71,"4")</f>
        <v>0</v>
      </c>
      <c r="S71" s="30">
        <f>COUNTIF(G68:G71,"4")</f>
        <v>1</v>
      </c>
      <c r="T71" s="30">
        <f>COUNTIF(J68:J71,"4")</f>
        <v>0</v>
      </c>
      <c r="U71" s="30">
        <f>COUNTIF(M68:M71,"4")</f>
        <v>0</v>
      </c>
    </row>
    <row r="72" spans="1:21" ht="7.95" customHeight="1" x14ac:dyDescent="0.25">
      <c r="B72" s="254"/>
      <c r="C72" s="255"/>
      <c r="D72" s="255"/>
      <c r="E72" s="255"/>
      <c r="F72" s="255"/>
      <c r="G72" s="255"/>
      <c r="H72" s="255"/>
      <c r="I72" s="255"/>
      <c r="J72" s="255"/>
      <c r="K72" s="287"/>
      <c r="L72" s="43"/>
      <c r="M72" s="142"/>
      <c r="N72" s="43"/>
      <c r="O72" s="43"/>
    </row>
    <row r="73" spans="1:21" ht="17.399999999999999" x14ac:dyDescent="0.25">
      <c r="A73" s="250"/>
      <c r="B73" s="56"/>
      <c r="C73" s="282" t="s">
        <v>89</v>
      </c>
      <c r="D73" s="283"/>
      <c r="E73" s="283"/>
      <c r="F73" s="283"/>
      <c r="G73" s="283"/>
      <c r="H73" s="283"/>
      <c r="I73" s="283"/>
      <c r="J73" s="283"/>
      <c r="K73" s="286"/>
      <c r="L73" s="63"/>
      <c r="M73" s="63"/>
      <c r="N73" s="63"/>
      <c r="O73" s="63"/>
    </row>
    <row r="74" spans="1:21" ht="84" customHeight="1" x14ac:dyDescent="0.25">
      <c r="A74" s="250"/>
      <c r="B74" s="58"/>
      <c r="C74" s="48" t="s">
        <v>90</v>
      </c>
      <c r="D74" s="80">
        <v>2</v>
      </c>
      <c r="E74" s="117" t="s">
        <v>202</v>
      </c>
      <c r="F74" s="117" t="s">
        <v>198</v>
      </c>
      <c r="G74" s="178">
        <v>3</v>
      </c>
      <c r="H74" s="179" t="s">
        <v>453</v>
      </c>
      <c r="I74" s="179" t="s">
        <v>454</v>
      </c>
      <c r="J74" s="140"/>
      <c r="K74" s="133"/>
      <c r="L74" s="133"/>
      <c r="M74" s="143"/>
      <c r="N74" s="135"/>
      <c r="O74" s="135"/>
      <c r="R74" s="30">
        <f>COUNTIF(D74:D79,"1")</f>
        <v>2</v>
      </c>
      <c r="S74" s="30">
        <f>COUNTIF(G74:G79,"1")</f>
        <v>2</v>
      </c>
      <c r="T74" s="30">
        <f>COUNTIF(J74:J79,"1")</f>
        <v>0</v>
      </c>
      <c r="U74" s="30">
        <f>COUNTIF(M74:M79,"1")</f>
        <v>0</v>
      </c>
    </row>
    <row r="75" spans="1:21" ht="90" customHeight="1" x14ac:dyDescent="0.25">
      <c r="A75" s="250"/>
      <c r="B75" s="58"/>
      <c r="C75" s="41" t="s">
        <v>91</v>
      </c>
      <c r="D75" s="80">
        <v>3</v>
      </c>
      <c r="E75" s="131" t="s">
        <v>203</v>
      </c>
      <c r="F75" s="117" t="s">
        <v>201</v>
      </c>
      <c r="G75" s="178">
        <v>1</v>
      </c>
      <c r="H75" s="180" t="s">
        <v>455</v>
      </c>
      <c r="I75" s="179" t="s">
        <v>201</v>
      </c>
      <c r="J75" s="140"/>
      <c r="K75" s="133"/>
      <c r="L75" s="133"/>
      <c r="M75" s="143"/>
      <c r="N75" s="135"/>
      <c r="O75" s="135"/>
      <c r="R75" s="30">
        <f>COUNTIF(D74:D79,"2")</f>
        <v>1</v>
      </c>
      <c r="S75" s="30">
        <f>COUNTIF(G74:G79,"2")</f>
        <v>1</v>
      </c>
      <c r="T75" s="30">
        <f>COUNTIF(J74:J79,"2")</f>
        <v>0</v>
      </c>
      <c r="U75" s="30">
        <f>COUNTIF(M74:M79,"2")</f>
        <v>0</v>
      </c>
    </row>
    <row r="76" spans="1:21" ht="70.05" customHeight="1" x14ac:dyDescent="0.25">
      <c r="A76" s="250"/>
      <c r="B76" s="58"/>
      <c r="C76" s="41" t="s">
        <v>92</v>
      </c>
      <c r="D76" s="80">
        <v>3</v>
      </c>
      <c r="E76" s="131" t="s">
        <v>199</v>
      </c>
      <c r="F76" s="117" t="s">
        <v>200</v>
      </c>
      <c r="G76" s="178">
        <v>3</v>
      </c>
      <c r="H76" s="180" t="s">
        <v>199</v>
      </c>
      <c r="I76" s="179" t="s">
        <v>200</v>
      </c>
      <c r="J76" s="140"/>
      <c r="K76" s="133"/>
      <c r="L76" s="133"/>
      <c r="M76" s="143"/>
      <c r="N76" s="135"/>
      <c r="O76" s="135"/>
      <c r="R76" s="30">
        <f>COUNTIF(D74:D79,"2")</f>
        <v>1</v>
      </c>
      <c r="S76" s="30">
        <f>COUNTIF(G74:G79,"3")</f>
        <v>3</v>
      </c>
      <c r="T76" s="30">
        <f>COUNTIF(J74:J79,"3")</f>
        <v>0</v>
      </c>
      <c r="U76" s="30">
        <f>COUNTIF(M74:M79,"3")</f>
        <v>0</v>
      </c>
    </row>
    <row r="77" spans="1:21" ht="79.95" customHeight="1" x14ac:dyDescent="0.25">
      <c r="A77" s="250"/>
      <c r="B77" s="58"/>
      <c r="C77" s="41" t="s">
        <v>93</v>
      </c>
      <c r="D77" s="80">
        <v>3</v>
      </c>
      <c r="E77" s="131" t="s">
        <v>309</v>
      </c>
      <c r="F77" s="117" t="s">
        <v>198</v>
      </c>
      <c r="G77" s="178">
        <v>3</v>
      </c>
      <c r="H77" s="180" t="s">
        <v>309</v>
      </c>
      <c r="I77" s="179" t="s">
        <v>198</v>
      </c>
      <c r="J77" s="140"/>
      <c r="K77" s="133"/>
      <c r="L77" s="133"/>
      <c r="M77" s="143"/>
      <c r="N77" s="135"/>
      <c r="O77" s="135"/>
      <c r="R77" s="30">
        <f>COUNTIF(D74:D79,"4")</f>
        <v>0</v>
      </c>
      <c r="S77" s="30">
        <f>COUNTIF(G74:G79,"4")</f>
        <v>0</v>
      </c>
      <c r="T77" s="30">
        <f>COUNTIF(J74:J79,"4")</f>
        <v>0</v>
      </c>
      <c r="U77" s="30">
        <f>COUNTIF(M74:M79,"4")</f>
        <v>0</v>
      </c>
    </row>
    <row r="78" spans="1:21" ht="66" customHeight="1" x14ac:dyDescent="0.25">
      <c r="A78" s="250"/>
      <c r="B78" s="64"/>
      <c r="C78" s="42" t="s">
        <v>94</v>
      </c>
      <c r="D78" s="80">
        <v>1</v>
      </c>
      <c r="E78" s="131" t="s">
        <v>310</v>
      </c>
      <c r="F78" s="117" t="s">
        <v>197</v>
      </c>
      <c r="G78" s="178">
        <v>2</v>
      </c>
      <c r="H78" s="180" t="s">
        <v>456</v>
      </c>
      <c r="I78" s="179" t="s">
        <v>457</v>
      </c>
      <c r="J78" s="140"/>
      <c r="K78" s="133"/>
      <c r="L78" s="133"/>
      <c r="M78" s="143"/>
      <c r="N78" s="135"/>
      <c r="O78" s="135"/>
    </row>
    <row r="79" spans="1:21" ht="55.95" customHeight="1" x14ac:dyDescent="0.25">
      <c r="A79" s="250"/>
      <c r="B79" s="59"/>
      <c r="C79" s="41" t="s">
        <v>95</v>
      </c>
      <c r="D79" s="80">
        <v>1</v>
      </c>
      <c r="E79" s="131" t="s">
        <v>195</v>
      </c>
      <c r="F79" s="117" t="s">
        <v>196</v>
      </c>
      <c r="G79" s="178">
        <v>1</v>
      </c>
      <c r="H79" s="180" t="s">
        <v>458</v>
      </c>
      <c r="I79" s="179" t="s">
        <v>459</v>
      </c>
      <c r="J79" s="140"/>
      <c r="K79" s="133"/>
      <c r="L79" s="133"/>
      <c r="M79" s="143"/>
      <c r="N79" s="135"/>
      <c r="O79" s="135"/>
    </row>
    <row r="80" spans="1:21" ht="9" customHeight="1" x14ac:dyDescent="0.25">
      <c r="B80" s="284"/>
      <c r="C80" s="285"/>
      <c r="D80" s="60"/>
      <c r="E80" s="61"/>
      <c r="F80" s="61"/>
      <c r="G80" s="60"/>
      <c r="H80" s="61"/>
      <c r="I80" s="61"/>
      <c r="J80" s="60"/>
      <c r="K80" s="66"/>
      <c r="M80" s="60"/>
      <c r="N80" s="66"/>
    </row>
    <row r="81" spans="1:21" ht="18" customHeight="1" x14ac:dyDescent="0.25">
      <c r="B81" s="288" t="s">
        <v>96</v>
      </c>
      <c r="C81" s="289"/>
      <c r="D81" s="270" t="s">
        <v>210</v>
      </c>
      <c r="E81" s="271"/>
      <c r="F81" s="272"/>
      <c r="G81" s="273">
        <v>2024</v>
      </c>
      <c r="H81" s="274"/>
      <c r="I81" s="275"/>
      <c r="J81" s="276">
        <v>2025</v>
      </c>
      <c r="K81" s="277"/>
      <c r="L81" s="278"/>
      <c r="M81" s="279">
        <v>2026</v>
      </c>
      <c r="N81" s="280"/>
      <c r="O81" s="281"/>
    </row>
    <row r="82" spans="1:21" ht="34.049999999999997" customHeight="1" x14ac:dyDescent="0.25">
      <c r="B82" s="290"/>
      <c r="C82" s="291"/>
      <c r="D82" s="53" t="s">
        <v>34</v>
      </c>
      <c r="E82" s="54" t="s">
        <v>122</v>
      </c>
      <c r="F82" s="54"/>
      <c r="G82" s="53" t="s">
        <v>34</v>
      </c>
      <c r="H82" s="54" t="s">
        <v>122</v>
      </c>
      <c r="I82" s="54" t="s">
        <v>125</v>
      </c>
      <c r="J82" s="53" t="s">
        <v>34</v>
      </c>
      <c r="K82" s="54" t="s">
        <v>122</v>
      </c>
      <c r="L82" s="55" t="s">
        <v>125</v>
      </c>
      <c r="M82" s="53" t="s">
        <v>34</v>
      </c>
      <c r="N82" s="54" t="s">
        <v>122</v>
      </c>
      <c r="O82" s="55" t="s">
        <v>125</v>
      </c>
    </row>
    <row r="83" spans="1:21" ht="17.399999999999999" x14ac:dyDescent="0.25">
      <c r="A83" s="250"/>
      <c r="B83" s="67"/>
      <c r="C83" s="283" t="s">
        <v>97</v>
      </c>
      <c r="D83" s="283"/>
      <c r="E83" s="283"/>
      <c r="F83" s="283"/>
      <c r="G83" s="283"/>
      <c r="H83" s="283"/>
      <c r="I83" s="283"/>
      <c r="J83" s="283"/>
      <c r="K83" s="283"/>
      <c r="L83" s="68"/>
      <c r="M83" s="103"/>
      <c r="N83" s="103"/>
      <c r="O83" s="68"/>
    </row>
    <row r="84" spans="1:21" ht="69" customHeight="1" x14ac:dyDescent="0.25">
      <c r="A84" s="250"/>
      <c r="B84" s="59"/>
      <c r="C84" s="48" t="s">
        <v>98</v>
      </c>
      <c r="D84" s="80">
        <v>2</v>
      </c>
      <c r="E84" s="131" t="s">
        <v>261</v>
      </c>
      <c r="F84" s="117" t="s">
        <v>262</v>
      </c>
      <c r="G84" s="163">
        <v>3</v>
      </c>
      <c r="H84" s="162" t="s">
        <v>408</v>
      </c>
      <c r="I84" s="161" t="s">
        <v>409</v>
      </c>
      <c r="J84" s="140"/>
      <c r="K84" s="133"/>
      <c r="L84" s="133"/>
      <c r="M84" s="143"/>
      <c r="N84" s="135"/>
      <c r="O84" s="135"/>
      <c r="R84" s="30">
        <f>COUNTIF(D84:D86,"1")</f>
        <v>0</v>
      </c>
      <c r="S84" s="30">
        <f>COUNTIF(G84:G86,"1")</f>
        <v>0</v>
      </c>
      <c r="T84" s="30">
        <f>COUNTIF(J84:J86,"1")</f>
        <v>0</v>
      </c>
      <c r="U84" s="30">
        <f>COUNTIF(M84:M86,"1")</f>
        <v>0</v>
      </c>
    </row>
    <row r="85" spans="1:21" ht="64.05" customHeight="1" x14ac:dyDescent="0.25">
      <c r="A85" s="250"/>
      <c r="B85" s="67"/>
      <c r="C85" s="41" t="s">
        <v>99</v>
      </c>
      <c r="D85" s="80">
        <v>2</v>
      </c>
      <c r="E85" s="131" t="s">
        <v>263</v>
      </c>
      <c r="F85" s="117" t="s">
        <v>264</v>
      </c>
      <c r="G85" s="163">
        <v>3</v>
      </c>
      <c r="H85" s="162" t="s">
        <v>410</v>
      </c>
      <c r="I85" s="161" t="s">
        <v>411</v>
      </c>
      <c r="J85" s="140"/>
      <c r="K85" s="133"/>
      <c r="L85" s="133"/>
      <c r="M85" s="143"/>
      <c r="N85" s="135"/>
      <c r="O85" s="135"/>
      <c r="R85" s="30">
        <f>COUNTIF(D84:D86,"2")</f>
        <v>2</v>
      </c>
      <c r="S85" s="30">
        <f>COUNTIF(G84:G86,"2")</f>
        <v>0</v>
      </c>
      <c r="T85" s="30">
        <f>COUNTIF(J84:J86,"2")</f>
        <v>0</v>
      </c>
      <c r="U85" s="30">
        <f>COUNTIF(M84:M86,"2")</f>
        <v>0</v>
      </c>
    </row>
    <row r="86" spans="1:21" ht="60" customHeight="1" x14ac:dyDescent="0.25">
      <c r="A86" s="250"/>
      <c r="B86" s="67"/>
      <c r="C86" s="41" t="s">
        <v>100</v>
      </c>
      <c r="D86" s="80">
        <v>3</v>
      </c>
      <c r="E86" s="131" t="s">
        <v>265</v>
      </c>
      <c r="F86" s="117" t="s">
        <v>266</v>
      </c>
      <c r="G86" s="163">
        <v>3</v>
      </c>
      <c r="H86" s="162" t="s">
        <v>265</v>
      </c>
      <c r="I86" s="161" t="s">
        <v>266</v>
      </c>
      <c r="J86" s="140"/>
      <c r="K86" s="133"/>
      <c r="L86" s="133"/>
      <c r="M86" s="143"/>
      <c r="N86" s="135"/>
      <c r="O86" s="135"/>
      <c r="R86" s="30">
        <f>COUNTIF(D84:D86,"3")</f>
        <v>1</v>
      </c>
      <c r="S86" s="30">
        <f>COUNTIF(G84:G86,"3")</f>
        <v>3</v>
      </c>
      <c r="T86" s="30">
        <f>COUNTIF(J84:J86,"3")</f>
        <v>0</v>
      </c>
      <c r="U86" s="30">
        <f>COUNTIF(M84:M86,"3")</f>
        <v>0</v>
      </c>
    </row>
    <row r="87" spans="1:21" ht="21" customHeight="1" x14ac:dyDescent="0.25">
      <c r="B87" s="284"/>
      <c r="C87" s="285"/>
      <c r="D87" s="60"/>
      <c r="E87" s="61"/>
      <c r="F87" s="61"/>
      <c r="G87" s="60"/>
      <c r="H87" s="61"/>
      <c r="I87" s="61"/>
      <c r="J87" s="60"/>
      <c r="K87" s="61"/>
      <c r="M87" s="60"/>
      <c r="N87" s="61"/>
      <c r="R87" s="30">
        <f>COUNTIF(D84:D86,"4")</f>
        <v>0</v>
      </c>
      <c r="S87" s="30">
        <f>COUNTIF(G84:G86,"4")</f>
        <v>0</v>
      </c>
      <c r="T87" s="30">
        <f>COUNTIF(J84:J86,"4")</f>
        <v>0</v>
      </c>
      <c r="U87" s="30">
        <f>COUNTIF(M84:M86,"4")</f>
        <v>0</v>
      </c>
    </row>
    <row r="88" spans="1:21" ht="17.399999999999999" x14ac:dyDescent="0.3">
      <c r="A88" s="250"/>
      <c r="B88" s="69"/>
      <c r="C88" s="292" t="s">
        <v>101</v>
      </c>
      <c r="D88" s="293"/>
      <c r="E88" s="293"/>
      <c r="F88" s="293"/>
      <c r="G88" s="293"/>
      <c r="H88" s="293"/>
      <c r="I88" s="293"/>
      <c r="J88" s="293"/>
      <c r="K88" s="294"/>
      <c r="L88" s="63"/>
      <c r="M88" s="63"/>
      <c r="N88" s="63"/>
      <c r="O88" s="63"/>
    </row>
    <row r="89" spans="1:21" ht="60" customHeight="1" x14ac:dyDescent="0.25">
      <c r="A89" s="250"/>
      <c r="B89" s="59"/>
      <c r="C89" s="39" t="s">
        <v>102</v>
      </c>
      <c r="D89" s="80">
        <v>1</v>
      </c>
      <c r="E89" s="117" t="s">
        <v>267</v>
      </c>
      <c r="F89" s="117" t="s">
        <v>315</v>
      </c>
      <c r="G89" s="166">
        <v>2</v>
      </c>
      <c r="H89" s="164" t="s">
        <v>412</v>
      </c>
      <c r="I89" s="164" t="s">
        <v>413</v>
      </c>
      <c r="J89" s="140"/>
      <c r="K89" s="133"/>
      <c r="L89" s="133"/>
      <c r="M89" s="143"/>
      <c r="N89" s="135"/>
      <c r="O89" s="135"/>
      <c r="R89" s="30">
        <f>COUNTIF(D89:D95,"1")</f>
        <v>6</v>
      </c>
      <c r="S89" s="30">
        <f>COUNTIF(G89:G95,"1")</f>
        <v>2</v>
      </c>
      <c r="T89" s="30">
        <f>COUNTIF(J89:J95,"1")</f>
        <v>0</v>
      </c>
      <c r="U89" s="30">
        <f>COUNTIF(M89:M95,"1")</f>
        <v>0</v>
      </c>
    </row>
    <row r="90" spans="1:21" ht="72" customHeight="1" x14ac:dyDescent="0.25">
      <c r="A90" s="250"/>
      <c r="B90" s="70"/>
      <c r="C90" s="42" t="s">
        <v>103</v>
      </c>
      <c r="D90" s="80">
        <v>1</v>
      </c>
      <c r="E90" s="131" t="s">
        <v>268</v>
      </c>
      <c r="F90" s="117" t="s">
        <v>269</v>
      </c>
      <c r="G90" s="166">
        <v>2</v>
      </c>
      <c r="H90" s="165" t="s">
        <v>414</v>
      </c>
      <c r="I90" s="164" t="s">
        <v>415</v>
      </c>
      <c r="J90" s="140"/>
      <c r="K90" s="133"/>
      <c r="L90" s="133"/>
      <c r="M90" s="143"/>
      <c r="N90" s="135"/>
      <c r="O90" s="135"/>
      <c r="R90" s="30">
        <f>COUNTIF(D89:D95,"2")</f>
        <v>1</v>
      </c>
      <c r="S90" s="30">
        <f>COUNTIF(G89:G95,"2")</f>
        <v>5</v>
      </c>
      <c r="T90" s="30">
        <f>COUNTIF(J89:J95,"2")</f>
        <v>0</v>
      </c>
      <c r="U90" s="30">
        <f>COUNTIF(M89:M95,"2")</f>
        <v>0</v>
      </c>
    </row>
    <row r="91" spans="1:21" ht="58.05" customHeight="1" x14ac:dyDescent="0.25">
      <c r="A91" s="250"/>
      <c r="B91" s="67"/>
      <c r="C91" s="41" t="s">
        <v>104</v>
      </c>
      <c r="D91" s="80">
        <v>1</v>
      </c>
      <c r="E91" s="131" t="s">
        <v>270</v>
      </c>
      <c r="F91" s="117" t="s">
        <v>271</v>
      </c>
      <c r="G91" s="166">
        <v>1</v>
      </c>
      <c r="H91" s="165" t="s">
        <v>270</v>
      </c>
      <c r="I91" s="164" t="s">
        <v>416</v>
      </c>
      <c r="J91" s="140"/>
      <c r="K91" s="133"/>
      <c r="L91" s="133"/>
      <c r="M91" s="143"/>
      <c r="N91" s="135"/>
      <c r="O91" s="135"/>
      <c r="R91" s="30">
        <f>COUNTIF(D89:D95,"3")</f>
        <v>0</v>
      </c>
      <c r="S91" s="30">
        <f>COUNTIF(G89:G95,"3")</f>
        <v>0</v>
      </c>
      <c r="T91" s="30">
        <f>COUNTIF(J89:J95,"3")</f>
        <v>0</v>
      </c>
      <c r="U91" s="30">
        <f>COUNTIF(M89:M95,"3")</f>
        <v>0</v>
      </c>
    </row>
    <row r="92" spans="1:21" ht="72" customHeight="1" x14ac:dyDescent="0.25">
      <c r="A92" s="250"/>
      <c r="B92" s="67"/>
      <c r="C92" s="42" t="s">
        <v>105</v>
      </c>
      <c r="D92" s="80">
        <v>1</v>
      </c>
      <c r="E92" s="131" t="s">
        <v>272</v>
      </c>
      <c r="F92" s="117" t="s">
        <v>273</v>
      </c>
      <c r="G92" s="166">
        <v>2</v>
      </c>
      <c r="H92" s="165" t="s">
        <v>417</v>
      </c>
      <c r="I92" s="164" t="s">
        <v>418</v>
      </c>
      <c r="J92" s="140"/>
      <c r="K92" s="133"/>
      <c r="L92" s="133"/>
      <c r="M92" s="143"/>
      <c r="N92" s="135"/>
      <c r="O92" s="135"/>
      <c r="R92" s="30">
        <f>COUNTIF(D89:D95,"4")</f>
        <v>0</v>
      </c>
      <c r="S92" s="30">
        <f>COUNTIF(G89:G95,"4")</f>
        <v>0</v>
      </c>
      <c r="T92" s="30">
        <f>COUNTIF(J89:J95,"4")</f>
        <v>0</v>
      </c>
      <c r="U92" s="30">
        <f>COUNTIF(M89:M95,"4")</f>
        <v>0</v>
      </c>
    </row>
    <row r="93" spans="1:21" ht="60" customHeight="1" x14ac:dyDescent="0.25">
      <c r="A93" s="250"/>
      <c r="B93" s="67"/>
      <c r="C93" s="41" t="s">
        <v>106</v>
      </c>
      <c r="D93" s="80">
        <v>1</v>
      </c>
      <c r="E93" s="131" t="s">
        <v>274</v>
      </c>
      <c r="F93" s="117" t="s">
        <v>273</v>
      </c>
      <c r="G93" s="166">
        <v>2</v>
      </c>
      <c r="H93" s="165" t="s">
        <v>419</v>
      </c>
      <c r="I93" s="164" t="s">
        <v>420</v>
      </c>
      <c r="J93" s="140"/>
      <c r="K93" s="133"/>
      <c r="L93" s="133"/>
      <c r="M93" s="143"/>
      <c r="N93" s="135"/>
      <c r="O93" s="135"/>
    </row>
    <row r="94" spans="1:21" ht="76.95" customHeight="1" x14ac:dyDescent="0.25">
      <c r="A94" s="250"/>
      <c r="B94" s="70"/>
      <c r="C94" s="42" t="s">
        <v>107</v>
      </c>
      <c r="D94" s="80">
        <v>1</v>
      </c>
      <c r="E94" s="131" t="s">
        <v>311</v>
      </c>
      <c r="F94" s="117" t="s">
        <v>275</v>
      </c>
      <c r="G94" s="166">
        <v>1</v>
      </c>
      <c r="H94" s="165" t="s">
        <v>421</v>
      </c>
      <c r="I94" s="164" t="s">
        <v>422</v>
      </c>
      <c r="J94" s="140"/>
      <c r="K94" s="133"/>
      <c r="L94" s="133"/>
      <c r="M94" s="143"/>
      <c r="N94" s="135"/>
      <c r="O94" s="135"/>
    </row>
    <row r="95" spans="1:21" ht="55.05" customHeight="1" x14ac:dyDescent="0.25">
      <c r="A95" s="250"/>
      <c r="B95" s="67"/>
      <c r="C95" s="41" t="s">
        <v>108</v>
      </c>
      <c r="D95" s="80">
        <v>2</v>
      </c>
      <c r="E95" s="131" t="s">
        <v>276</v>
      </c>
      <c r="F95" s="117" t="s">
        <v>277</v>
      </c>
      <c r="G95" s="166">
        <v>2</v>
      </c>
      <c r="H95" s="165" t="s">
        <v>276</v>
      </c>
      <c r="I95" s="164" t="s">
        <v>423</v>
      </c>
      <c r="J95" s="140"/>
      <c r="K95" s="133"/>
      <c r="L95" s="133"/>
      <c r="M95" s="143"/>
      <c r="N95" s="135"/>
      <c r="O95" s="135"/>
    </row>
    <row r="96" spans="1:21" ht="4.95" customHeight="1" x14ac:dyDescent="0.25">
      <c r="B96" s="284"/>
      <c r="C96" s="285"/>
      <c r="D96" s="60"/>
      <c r="E96" s="61"/>
      <c r="F96" s="61"/>
      <c r="G96" s="60"/>
      <c r="H96" s="61"/>
      <c r="I96" s="61"/>
      <c r="J96" s="60"/>
      <c r="K96" s="66"/>
      <c r="M96" s="60"/>
      <c r="N96" s="66"/>
    </row>
    <row r="97" spans="1:21" ht="17.399999999999999" x14ac:dyDescent="0.25">
      <c r="A97" s="250"/>
      <c r="B97" s="56"/>
      <c r="C97" s="282" t="s">
        <v>25</v>
      </c>
      <c r="D97" s="283"/>
      <c r="E97" s="283"/>
      <c r="F97" s="283"/>
      <c r="G97" s="283"/>
      <c r="H97" s="283"/>
      <c r="I97" s="283"/>
      <c r="J97" s="283"/>
      <c r="K97" s="283"/>
      <c r="L97" s="283"/>
      <c r="M97" s="104"/>
      <c r="N97" s="104"/>
      <c r="O97" s="111"/>
    </row>
    <row r="98" spans="1:21" ht="57" customHeight="1" x14ac:dyDescent="0.25">
      <c r="A98" s="250"/>
      <c r="B98" s="64"/>
      <c r="C98" s="39" t="s">
        <v>109</v>
      </c>
      <c r="D98" s="80">
        <v>1</v>
      </c>
      <c r="E98" s="82" t="s">
        <v>278</v>
      </c>
      <c r="F98" s="82" t="s">
        <v>279</v>
      </c>
      <c r="G98" s="167">
        <v>1</v>
      </c>
      <c r="H98" s="168" t="s">
        <v>278</v>
      </c>
      <c r="I98" s="168" t="s">
        <v>424</v>
      </c>
      <c r="J98" s="81"/>
      <c r="K98" s="85"/>
      <c r="L98" s="85"/>
      <c r="M98" s="107"/>
      <c r="N98" s="106"/>
      <c r="O98" s="106"/>
      <c r="R98" s="30">
        <f>COUNTIF(D98:D99,"1")</f>
        <v>1</v>
      </c>
      <c r="S98" s="30">
        <f>COUNTIF(G98:G99,"1")</f>
        <v>1</v>
      </c>
      <c r="T98" s="30">
        <f>COUNTIF(J98:J99,"1")</f>
        <v>0</v>
      </c>
      <c r="U98" s="30">
        <f>COUNTIF(M98:M99,"1")</f>
        <v>0</v>
      </c>
    </row>
    <row r="99" spans="1:21" ht="88.95" customHeight="1" x14ac:dyDescent="0.25">
      <c r="A99" s="250"/>
      <c r="B99" s="71"/>
      <c r="C99" s="42" t="s">
        <v>110</v>
      </c>
      <c r="D99" s="80">
        <v>2</v>
      </c>
      <c r="E99" s="83" t="s">
        <v>312</v>
      </c>
      <c r="F99" s="82" t="s">
        <v>280</v>
      </c>
      <c r="G99" s="167">
        <v>2</v>
      </c>
      <c r="H99" s="169" t="s">
        <v>312</v>
      </c>
      <c r="I99" s="168" t="s">
        <v>425</v>
      </c>
      <c r="J99" s="81"/>
      <c r="K99" s="85"/>
      <c r="L99" s="85"/>
      <c r="M99" s="107"/>
      <c r="N99" s="106"/>
      <c r="O99" s="106"/>
      <c r="R99" s="30">
        <f>COUNTIF(D98:D99,"2")</f>
        <v>1</v>
      </c>
      <c r="S99" s="30">
        <f>COUNTIF(G98:G99,"2")</f>
        <v>1</v>
      </c>
      <c r="T99" s="30">
        <f>COUNTIF(J98:J99,"2")</f>
        <v>0</v>
      </c>
      <c r="U99" s="30">
        <f>COUNTIF(M98:M99,"2")</f>
        <v>0</v>
      </c>
    </row>
    <row r="100" spans="1:21" ht="7.95" customHeight="1" x14ac:dyDescent="0.25">
      <c r="B100" s="284"/>
      <c r="C100" s="285"/>
      <c r="D100" s="60"/>
      <c r="E100" s="61"/>
      <c r="F100" s="61"/>
      <c r="G100" s="60"/>
      <c r="H100" s="61"/>
      <c r="I100" s="61"/>
      <c r="J100" s="60"/>
      <c r="K100" s="66"/>
      <c r="M100" s="60"/>
      <c r="N100" s="66"/>
      <c r="R100" s="30">
        <f>COUNTIF(D98:D99,"3")</f>
        <v>0</v>
      </c>
      <c r="S100" s="30">
        <f>COUNTIF(G98:G99,"3")</f>
        <v>0</v>
      </c>
      <c r="T100" s="30">
        <f>COUNTIF(J98:J99,"3")</f>
        <v>0</v>
      </c>
      <c r="U100" s="30">
        <f>COUNTIF(M98:M99,"3")</f>
        <v>0</v>
      </c>
    </row>
    <row r="101" spans="1:21" ht="17.399999999999999" x14ac:dyDescent="0.25">
      <c r="A101" s="250"/>
      <c r="B101" s="67"/>
      <c r="C101" s="283" t="s">
        <v>111</v>
      </c>
      <c r="D101" s="283"/>
      <c r="E101" s="283"/>
      <c r="F101" s="283"/>
      <c r="G101" s="283"/>
      <c r="H101" s="283"/>
      <c r="I101" s="283"/>
      <c r="J101" s="283"/>
      <c r="K101" s="286"/>
      <c r="L101" s="63"/>
      <c r="M101" s="63"/>
      <c r="N101" s="63"/>
      <c r="O101" s="63"/>
      <c r="R101" s="30">
        <f>COUNTIF(D98:D99,"4")</f>
        <v>0</v>
      </c>
      <c r="S101" s="30">
        <f>COUNTIF(G98:G99,"4")</f>
        <v>0</v>
      </c>
      <c r="T101" s="30">
        <f>COUNTIF(J98:J99,"4")</f>
        <v>0</v>
      </c>
      <c r="U101" s="30">
        <f>COUNTIF(M98:M99,"4")</f>
        <v>0</v>
      </c>
    </row>
    <row r="102" spans="1:21" ht="90" customHeight="1" x14ac:dyDescent="0.25">
      <c r="A102" s="250"/>
      <c r="B102" s="59"/>
      <c r="C102" s="48" t="s">
        <v>112</v>
      </c>
      <c r="D102" s="80">
        <v>3</v>
      </c>
      <c r="E102" s="117" t="s">
        <v>281</v>
      </c>
      <c r="F102" s="117" t="s">
        <v>282</v>
      </c>
      <c r="G102" s="174">
        <v>3</v>
      </c>
      <c r="H102" s="171" t="s">
        <v>426</v>
      </c>
      <c r="I102" s="171" t="s">
        <v>282</v>
      </c>
      <c r="J102" s="140"/>
      <c r="K102" s="133"/>
      <c r="L102" s="133"/>
      <c r="M102" s="143"/>
      <c r="N102" s="135"/>
      <c r="O102" s="135"/>
      <c r="R102" s="30">
        <f>COUNTIF(D102:D111,"1")</f>
        <v>6</v>
      </c>
      <c r="S102" s="30">
        <f>COUNTIF(G102:G111,"1")</f>
        <v>3</v>
      </c>
      <c r="T102" s="30">
        <f>COUNTIF(J102:J111,"1")</f>
        <v>0</v>
      </c>
      <c r="U102" s="30">
        <f>COUNTIF(M102:M111,"1")</f>
        <v>0</v>
      </c>
    </row>
    <row r="103" spans="1:21" ht="73.95" customHeight="1" x14ac:dyDescent="0.25">
      <c r="A103" s="250"/>
      <c r="B103" s="67"/>
      <c r="C103" s="41" t="s">
        <v>113</v>
      </c>
      <c r="D103" s="80">
        <v>1</v>
      </c>
      <c r="E103" s="131" t="s">
        <v>283</v>
      </c>
      <c r="F103" s="117" t="s">
        <v>284</v>
      </c>
      <c r="G103" s="174">
        <v>2</v>
      </c>
      <c r="H103" s="171" t="s">
        <v>427</v>
      </c>
      <c r="I103" s="171" t="s">
        <v>428</v>
      </c>
      <c r="J103" s="140"/>
      <c r="K103" s="133"/>
      <c r="L103" s="133"/>
      <c r="M103" s="143"/>
      <c r="N103" s="135"/>
      <c r="O103" s="135"/>
      <c r="R103" s="30">
        <f>COUNTIF(D102:D111,"2")</f>
        <v>2</v>
      </c>
      <c r="S103" s="30">
        <f>COUNTIF(G102:G111,"2")</f>
        <v>4</v>
      </c>
      <c r="T103" s="30">
        <f>COUNTIF(J102:J111,"2")</f>
        <v>0</v>
      </c>
      <c r="U103" s="30">
        <f>COUNTIF(M102:M111,"2")</f>
        <v>0</v>
      </c>
    </row>
    <row r="104" spans="1:21" ht="79.05" customHeight="1" x14ac:dyDescent="0.25">
      <c r="A104" s="250"/>
      <c r="B104" s="67"/>
      <c r="C104" s="41" t="s">
        <v>114</v>
      </c>
      <c r="D104" s="80">
        <v>2</v>
      </c>
      <c r="E104" s="131" t="s">
        <v>285</v>
      </c>
      <c r="F104" s="117" t="s">
        <v>286</v>
      </c>
      <c r="G104" s="174">
        <v>2</v>
      </c>
      <c r="H104" s="173" t="s">
        <v>285</v>
      </c>
      <c r="I104" s="170" t="s">
        <v>286</v>
      </c>
      <c r="J104" s="140"/>
      <c r="K104" s="133"/>
      <c r="L104" s="133"/>
      <c r="M104" s="143"/>
      <c r="N104" s="135"/>
      <c r="O104" s="135"/>
      <c r="R104" s="30">
        <f>COUNTIF(D102:D111,"3")</f>
        <v>2</v>
      </c>
      <c r="S104" s="30">
        <f>COUNTIF(G102:G111,"3")</f>
        <v>3</v>
      </c>
      <c r="T104" s="30">
        <f>COUNTIF(J102:J111,"3")</f>
        <v>0</v>
      </c>
      <c r="U104" s="30">
        <f>COUNTIF(M102:M111,"3")</f>
        <v>0</v>
      </c>
    </row>
    <row r="105" spans="1:21" ht="82.05" customHeight="1" x14ac:dyDescent="0.25">
      <c r="A105" s="250"/>
      <c r="B105" s="67"/>
      <c r="C105" s="41" t="s">
        <v>115</v>
      </c>
      <c r="D105" s="80">
        <v>2</v>
      </c>
      <c r="E105" s="131" t="s">
        <v>287</v>
      </c>
      <c r="F105" s="117" t="s">
        <v>288</v>
      </c>
      <c r="G105" s="174">
        <v>3</v>
      </c>
      <c r="H105" s="172" t="s">
        <v>429</v>
      </c>
      <c r="I105" s="171" t="s">
        <v>430</v>
      </c>
      <c r="J105" s="140"/>
      <c r="K105" s="133"/>
      <c r="L105" s="133"/>
      <c r="M105" s="143"/>
      <c r="N105" s="135"/>
      <c r="O105" s="135"/>
      <c r="R105" s="30">
        <f>COUNTIF(D102:D111,"4")</f>
        <v>0</v>
      </c>
      <c r="S105" s="30">
        <f>COUNTIF(G102:G111,"4")</f>
        <v>0</v>
      </c>
      <c r="T105" s="30">
        <f>COUNTIF(J102:J111,"4")</f>
        <v>0</v>
      </c>
      <c r="U105" s="30">
        <f>COUNTIF(M102:M111,"4")</f>
        <v>0</v>
      </c>
    </row>
    <row r="106" spans="1:21" ht="78" customHeight="1" x14ac:dyDescent="0.25">
      <c r="A106" s="250"/>
      <c r="B106" s="67"/>
      <c r="C106" s="41" t="s">
        <v>116</v>
      </c>
      <c r="D106" s="80">
        <v>3</v>
      </c>
      <c r="E106" s="131" t="s">
        <v>289</v>
      </c>
      <c r="F106" s="117" t="s">
        <v>290</v>
      </c>
      <c r="G106" s="174">
        <v>3</v>
      </c>
      <c r="H106" s="172" t="s">
        <v>431</v>
      </c>
      <c r="I106" s="171" t="s">
        <v>290</v>
      </c>
      <c r="J106" s="140"/>
      <c r="K106" s="133"/>
      <c r="L106" s="133"/>
      <c r="M106" s="143"/>
      <c r="N106" s="135"/>
      <c r="O106" s="135"/>
    </row>
    <row r="107" spans="1:21" ht="70.95" customHeight="1" x14ac:dyDescent="0.25">
      <c r="A107" s="250"/>
      <c r="B107" s="67"/>
      <c r="C107" s="41" t="s">
        <v>117</v>
      </c>
      <c r="D107" s="80">
        <v>1</v>
      </c>
      <c r="E107" s="131" t="s">
        <v>291</v>
      </c>
      <c r="F107" s="117" t="s">
        <v>292</v>
      </c>
      <c r="G107" s="174">
        <v>2</v>
      </c>
      <c r="H107" s="172" t="s">
        <v>432</v>
      </c>
      <c r="I107" s="171" t="s">
        <v>433</v>
      </c>
      <c r="J107" s="140"/>
      <c r="K107" s="133"/>
      <c r="L107" s="133"/>
      <c r="M107" s="143"/>
      <c r="N107" s="135"/>
      <c r="O107" s="135"/>
    </row>
    <row r="108" spans="1:21" ht="61.95" customHeight="1" x14ac:dyDescent="0.25">
      <c r="A108" s="250"/>
      <c r="B108" s="67"/>
      <c r="C108" s="41" t="s">
        <v>118</v>
      </c>
      <c r="D108" s="80">
        <v>1</v>
      </c>
      <c r="E108" s="131" t="s">
        <v>293</v>
      </c>
      <c r="F108" s="117" t="s">
        <v>294</v>
      </c>
      <c r="G108" s="174">
        <v>1</v>
      </c>
      <c r="H108" s="172" t="s">
        <v>434</v>
      </c>
      <c r="I108" s="171" t="s">
        <v>435</v>
      </c>
      <c r="J108" s="140"/>
      <c r="K108" s="133"/>
      <c r="L108" s="133"/>
      <c r="M108" s="143"/>
      <c r="N108" s="135"/>
      <c r="O108" s="135"/>
    </row>
    <row r="109" spans="1:21" ht="64.05" customHeight="1" x14ac:dyDescent="0.25">
      <c r="A109" s="250"/>
      <c r="B109" s="67"/>
      <c r="C109" s="41" t="s">
        <v>119</v>
      </c>
      <c r="D109" s="80">
        <v>1</v>
      </c>
      <c r="E109" s="131" t="s">
        <v>295</v>
      </c>
      <c r="F109" s="117" t="s">
        <v>296</v>
      </c>
      <c r="G109" s="174">
        <v>1</v>
      </c>
      <c r="H109" s="172" t="s">
        <v>295</v>
      </c>
      <c r="I109" s="171" t="s">
        <v>436</v>
      </c>
      <c r="J109" s="140"/>
      <c r="K109" s="133"/>
      <c r="L109" s="133"/>
      <c r="M109" s="143"/>
      <c r="N109" s="135"/>
      <c r="O109" s="135"/>
    </row>
    <row r="110" spans="1:21" ht="85.05" customHeight="1" x14ac:dyDescent="0.25">
      <c r="A110" s="250"/>
      <c r="B110" s="67"/>
      <c r="C110" s="41" t="s">
        <v>120</v>
      </c>
      <c r="D110" s="80">
        <v>1</v>
      </c>
      <c r="E110" s="131" t="s">
        <v>313</v>
      </c>
      <c r="F110" s="117" t="s">
        <v>297</v>
      </c>
      <c r="G110" s="174">
        <v>2</v>
      </c>
      <c r="H110" s="172" t="s">
        <v>437</v>
      </c>
      <c r="I110" s="171" t="s">
        <v>438</v>
      </c>
      <c r="J110" s="140"/>
      <c r="K110" s="133"/>
      <c r="L110" s="133"/>
      <c r="M110" s="143"/>
      <c r="N110" s="135"/>
      <c r="O110" s="135"/>
    </row>
    <row r="111" spans="1:21" ht="67.95" customHeight="1" x14ac:dyDescent="0.25">
      <c r="A111" s="250"/>
      <c r="B111" s="67"/>
      <c r="C111" s="41" t="s">
        <v>121</v>
      </c>
      <c r="D111" s="80">
        <v>1</v>
      </c>
      <c r="E111" s="131" t="s">
        <v>298</v>
      </c>
      <c r="F111" s="117" t="s">
        <v>299</v>
      </c>
      <c r="G111" s="174">
        <v>1</v>
      </c>
      <c r="H111" s="172" t="s">
        <v>298</v>
      </c>
      <c r="I111" s="171" t="s">
        <v>439</v>
      </c>
      <c r="J111" s="140"/>
      <c r="K111" s="133"/>
      <c r="L111" s="133"/>
      <c r="M111" s="143"/>
      <c r="N111" s="135"/>
      <c r="O111" s="135"/>
    </row>
    <row r="112" spans="1:21" ht="4.95" customHeight="1" x14ac:dyDescent="0.25">
      <c r="B112" s="295"/>
      <c r="C112" s="296"/>
      <c r="D112" s="72"/>
      <c r="E112" s="73"/>
      <c r="F112" s="73"/>
      <c r="G112" s="72"/>
      <c r="H112" s="73"/>
      <c r="I112" s="73"/>
      <c r="J112" s="72"/>
      <c r="K112" s="74"/>
      <c r="M112" s="72"/>
      <c r="N112" s="74"/>
    </row>
    <row r="113" spans="1:21" ht="17.399999999999999" x14ac:dyDescent="0.25">
      <c r="A113" s="250"/>
      <c r="B113" s="67"/>
      <c r="C113" s="283" t="s">
        <v>0</v>
      </c>
      <c r="D113" s="283"/>
      <c r="E113" s="283"/>
      <c r="F113" s="283"/>
      <c r="G113" s="283"/>
      <c r="H113" s="283"/>
      <c r="I113" s="283"/>
      <c r="J113" s="283"/>
      <c r="K113" s="286"/>
      <c r="L113" s="63"/>
      <c r="M113" s="63"/>
      <c r="N113" s="63"/>
      <c r="O113" s="63"/>
    </row>
    <row r="114" spans="1:21" ht="52.95" customHeight="1" x14ac:dyDescent="0.25">
      <c r="A114" s="250"/>
      <c r="B114" s="70"/>
      <c r="C114" s="42" t="s">
        <v>1</v>
      </c>
      <c r="D114" s="80">
        <v>2</v>
      </c>
      <c r="E114" s="131" t="s">
        <v>298</v>
      </c>
      <c r="F114" s="117" t="s">
        <v>300</v>
      </c>
      <c r="G114" s="177">
        <v>2</v>
      </c>
      <c r="H114" s="176" t="s">
        <v>440</v>
      </c>
      <c r="I114" s="175" t="s">
        <v>441</v>
      </c>
      <c r="J114" s="140"/>
      <c r="K114" s="133"/>
      <c r="L114" s="133"/>
      <c r="M114" s="143"/>
      <c r="N114" s="135"/>
      <c r="O114" s="135"/>
      <c r="R114" s="30">
        <f>COUNTIF(D114:D117,"1")</f>
        <v>0</v>
      </c>
      <c r="S114" s="30">
        <f>COUNTIF(G114:G117,"1")</f>
        <v>0</v>
      </c>
      <c r="T114" s="30">
        <f>COUNTIF(J114:J117,"1")</f>
        <v>0</v>
      </c>
      <c r="U114" s="30">
        <f>COUNTIF(M114:M117,"1")</f>
        <v>0</v>
      </c>
    </row>
    <row r="115" spans="1:21" ht="103.05" customHeight="1" x14ac:dyDescent="0.25">
      <c r="A115" s="250"/>
      <c r="B115" s="67"/>
      <c r="C115" s="41" t="s">
        <v>2</v>
      </c>
      <c r="D115" s="80">
        <v>2</v>
      </c>
      <c r="E115" s="131" t="s">
        <v>302</v>
      </c>
      <c r="F115" s="117" t="s">
        <v>301</v>
      </c>
      <c r="G115" s="177">
        <v>2</v>
      </c>
      <c r="H115" s="176" t="s">
        <v>442</v>
      </c>
      <c r="I115" s="175" t="s">
        <v>301</v>
      </c>
      <c r="J115" s="140"/>
      <c r="K115" s="133"/>
      <c r="L115" s="133"/>
      <c r="M115" s="143"/>
      <c r="N115" s="135"/>
      <c r="O115" s="135"/>
      <c r="R115" s="30">
        <f>COUNTIF(D114:D117,"2")</f>
        <v>4</v>
      </c>
      <c r="S115" s="30">
        <f>COUNTIF(G114:G117,"2")</f>
        <v>4</v>
      </c>
      <c r="T115" s="30">
        <f>COUNTIF(J114:J117,"2")</f>
        <v>0</v>
      </c>
      <c r="U115" s="30">
        <f>COUNTIF(M114:M117,"2")</f>
        <v>0</v>
      </c>
    </row>
    <row r="116" spans="1:21" ht="85.05" customHeight="1" x14ac:dyDescent="0.25">
      <c r="A116" s="250"/>
      <c r="B116" s="67"/>
      <c r="C116" s="41" t="s">
        <v>3</v>
      </c>
      <c r="D116" s="80">
        <v>2</v>
      </c>
      <c r="E116" s="131" t="s">
        <v>303</v>
      </c>
      <c r="F116" s="117" t="s">
        <v>304</v>
      </c>
      <c r="G116" s="177">
        <v>2</v>
      </c>
      <c r="H116" s="176" t="s">
        <v>303</v>
      </c>
      <c r="I116" s="175" t="s">
        <v>304</v>
      </c>
      <c r="J116" s="140"/>
      <c r="K116" s="133"/>
      <c r="L116" s="133"/>
      <c r="M116" s="143"/>
      <c r="N116" s="135"/>
      <c r="O116" s="135"/>
      <c r="R116" s="30">
        <f>COUNTIF(D114:D117,"3")</f>
        <v>0</v>
      </c>
      <c r="S116" s="30">
        <f>COUNTIF(G114:G117,"3")</f>
        <v>0</v>
      </c>
      <c r="T116" s="30">
        <f>COUNTIF(J114:J117,"3")</f>
        <v>0</v>
      </c>
      <c r="U116" s="30">
        <f>COUNTIF(M114:M117,"3")</f>
        <v>0</v>
      </c>
    </row>
    <row r="117" spans="1:21" ht="87" customHeight="1" x14ac:dyDescent="0.25">
      <c r="A117" s="250"/>
      <c r="B117" s="67"/>
      <c r="C117" s="41" t="s">
        <v>4</v>
      </c>
      <c r="D117" s="80">
        <v>2</v>
      </c>
      <c r="E117" s="131" t="s">
        <v>305</v>
      </c>
      <c r="F117" s="117" t="s">
        <v>304</v>
      </c>
      <c r="G117" s="177">
        <v>2</v>
      </c>
      <c r="H117" s="176" t="s">
        <v>305</v>
      </c>
      <c r="I117" s="175" t="s">
        <v>304</v>
      </c>
      <c r="J117" s="140"/>
      <c r="K117" s="133"/>
      <c r="L117" s="133"/>
      <c r="M117" s="143"/>
      <c r="N117" s="135"/>
      <c r="O117" s="135"/>
      <c r="R117" s="30">
        <f>COUNTIF(D114:D117,"4")</f>
        <v>0</v>
      </c>
      <c r="S117" s="30">
        <f>COUNTIF(G114:G117,"4")</f>
        <v>0</v>
      </c>
      <c r="T117" s="30">
        <f>COUNTIF(J114:J117,"4")</f>
        <v>0</v>
      </c>
      <c r="U117" s="30">
        <f>COUNTIF(M114:M117,"4")</f>
        <v>0</v>
      </c>
    </row>
    <row r="118" spans="1:21" ht="7.05" customHeight="1" x14ac:dyDescent="0.25">
      <c r="B118" s="284"/>
      <c r="C118" s="285"/>
      <c r="D118" s="72"/>
      <c r="E118" s="73"/>
      <c r="F118" s="73"/>
      <c r="G118" s="72"/>
      <c r="H118" s="73"/>
      <c r="I118" s="73"/>
      <c r="J118" s="60"/>
      <c r="K118" s="66"/>
      <c r="M118" s="60"/>
      <c r="N118" s="66"/>
    </row>
    <row r="119" spans="1:21" ht="15" customHeight="1" x14ac:dyDescent="0.25">
      <c r="B119" s="266" t="s">
        <v>24</v>
      </c>
      <c r="C119" s="267"/>
      <c r="D119" s="270" t="s">
        <v>210</v>
      </c>
      <c r="E119" s="271"/>
      <c r="F119" s="272"/>
      <c r="G119" s="273" t="s">
        <v>306</v>
      </c>
      <c r="H119" s="274"/>
      <c r="I119" s="275"/>
      <c r="J119" s="297" t="s">
        <v>307</v>
      </c>
      <c r="K119" s="297"/>
      <c r="L119" s="297"/>
      <c r="M119" s="240" t="s">
        <v>308</v>
      </c>
      <c r="N119" s="240"/>
      <c r="O119" s="240"/>
    </row>
    <row r="120" spans="1:21" ht="15" customHeight="1" x14ac:dyDescent="0.25">
      <c r="B120" s="268"/>
      <c r="C120" s="269"/>
      <c r="D120" s="53" t="s">
        <v>34</v>
      </c>
      <c r="E120" s="54" t="s">
        <v>122</v>
      </c>
      <c r="F120" s="54"/>
      <c r="G120" s="53" t="s">
        <v>34</v>
      </c>
      <c r="H120" s="54" t="s">
        <v>122</v>
      </c>
      <c r="I120" s="54"/>
      <c r="J120" s="53" t="s">
        <v>34</v>
      </c>
      <c r="K120" s="54" t="s">
        <v>122</v>
      </c>
      <c r="L120" s="75" t="s">
        <v>125</v>
      </c>
      <c r="M120" s="53" t="s">
        <v>34</v>
      </c>
      <c r="N120" s="54" t="s">
        <v>122</v>
      </c>
      <c r="O120" s="75"/>
    </row>
    <row r="121" spans="1:21" ht="17.399999999999999" x14ac:dyDescent="0.3">
      <c r="A121" s="250"/>
      <c r="B121" s="69"/>
      <c r="C121" s="283" t="s">
        <v>5</v>
      </c>
      <c r="D121" s="283"/>
      <c r="E121" s="283"/>
      <c r="F121" s="283"/>
      <c r="G121" s="283"/>
      <c r="H121" s="283"/>
      <c r="I121" s="283"/>
      <c r="J121" s="283"/>
      <c r="K121" s="286"/>
      <c r="L121" s="63"/>
      <c r="M121" s="63"/>
      <c r="N121" s="63"/>
      <c r="O121" s="63"/>
    </row>
    <row r="122" spans="1:21" ht="81" customHeight="1" x14ac:dyDescent="0.25">
      <c r="A122" s="250"/>
      <c r="B122" s="71"/>
      <c r="C122" s="76" t="s">
        <v>6</v>
      </c>
      <c r="D122" s="80">
        <v>1</v>
      </c>
      <c r="E122" s="117" t="s">
        <v>235</v>
      </c>
      <c r="F122" s="117" t="s">
        <v>240</v>
      </c>
      <c r="G122" s="136">
        <v>1</v>
      </c>
      <c r="H122" s="118" t="s">
        <v>235</v>
      </c>
      <c r="I122" s="118" t="s">
        <v>240</v>
      </c>
      <c r="J122" s="140"/>
      <c r="K122" s="133"/>
      <c r="L122" s="133"/>
      <c r="M122" s="143"/>
      <c r="N122" s="135"/>
      <c r="O122" s="135"/>
      <c r="R122" s="30">
        <f>COUNTIF(D122:D125,"1")</f>
        <v>4</v>
      </c>
      <c r="S122" s="30">
        <f>COUNTIF(G122:G125,"1")</f>
        <v>2</v>
      </c>
      <c r="T122" s="30">
        <f>COUNTIF(J122:J125,"1")</f>
        <v>0</v>
      </c>
      <c r="U122" s="30">
        <f>COUNTIF(M122:M125,"1")</f>
        <v>0</v>
      </c>
    </row>
    <row r="123" spans="1:21" ht="75" customHeight="1" x14ac:dyDescent="0.25">
      <c r="A123" s="250"/>
      <c r="B123" s="70"/>
      <c r="C123" s="42" t="s">
        <v>7</v>
      </c>
      <c r="D123" s="80">
        <v>1</v>
      </c>
      <c r="E123" s="131" t="s">
        <v>236</v>
      </c>
      <c r="F123" s="117" t="s">
        <v>239</v>
      </c>
      <c r="G123" s="136">
        <v>1</v>
      </c>
      <c r="H123" s="123" t="s">
        <v>236</v>
      </c>
      <c r="I123" s="118" t="s">
        <v>239</v>
      </c>
      <c r="J123" s="140"/>
      <c r="K123" s="133"/>
      <c r="L123" s="133"/>
      <c r="M123" s="143"/>
      <c r="N123" s="135"/>
      <c r="O123" s="135"/>
      <c r="R123" s="30">
        <f>COUNTIF(D122:D125,"2")</f>
        <v>0</v>
      </c>
      <c r="S123" s="30">
        <f>COUNTIF(G122:G125,"2")</f>
        <v>2</v>
      </c>
      <c r="T123" s="30">
        <f>COUNTIF(J122:J125,"2")</f>
        <v>0</v>
      </c>
      <c r="U123" s="30">
        <f>COUNTIF(M122:M125,"2")</f>
        <v>0</v>
      </c>
    </row>
    <row r="124" spans="1:21" ht="103.95" customHeight="1" x14ac:dyDescent="0.25">
      <c r="A124" s="250"/>
      <c r="B124" s="67"/>
      <c r="C124" s="42" t="s">
        <v>8</v>
      </c>
      <c r="D124" s="80">
        <v>1</v>
      </c>
      <c r="E124" s="131" t="s">
        <v>237</v>
      </c>
      <c r="F124" s="117" t="s">
        <v>238</v>
      </c>
      <c r="G124" s="136">
        <v>2</v>
      </c>
      <c r="H124" s="144" t="s">
        <v>381</v>
      </c>
      <c r="I124" s="118" t="s">
        <v>382</v>
      </c>
      <c r="J124" s="140"/>
      <c r="K124" s="133"/>
      <c r="L124" s="133"/>
      <c r="M124" s="143"/>
      <c r="N124" s="135"/>
      <c r="O124" s="135"/>
      <c r="R124" s="30">
        <f>COUNTIF(D122:D125,"3")</f>
        <v>0</v>
      </c>
      <c r="S124" s="30">
        <f>COUNTIF(G122:G125,"3")</f>
        <v>0</v>
      </c>
      <c r="T124" s="30">
        <f>COUNTIF(J122:J125,"3")</f>
        <v>0</v>
      </c>
      <c r="U124" s="30">
        <f>COUNTIF(M122:M125,"3")</f>
        <v>0</v>
      </c>
    </row>
    <row r="125" spans="1:21" ht="118.05" customHeight="1" x14ac:dyDescent="0.25">
      <c r="A125" s="250"/>
      <c r="B125" s="67"/>
      <c r="C125" s="41" t="s">
        <v>9</v>
      </c>
      <c r="D125" s="80">
        <v>1</v>
      </c>
      <c r="E125" s="131" t="s">
        <v>241</v>
      </c>
      <c r="F125" s="117" t="s">
        <v>242</v>
      </c>
      <c r="G125" s="136">
        <v>2</v>
      </c>
      <c r="H125" s="123" t="s">
        <v>383</v>
      </c>
      <c r="I125" s="144" t="s">
        <v>242</v>
      </c>
      <c r="J125" s="140"/>
      <c r="K125" s="133"/>
      <c r="L125" s="133"/>
      <c r="M125" s="143"/>
      <c r="N125" s="135"/>
      <c r="O125" s="135"/>
      <c r="R125" s="30">
        <f>COUNTIF(D122:D125,"4")</f>
        <v>0</v>
      </c>
      <c r="S125" s="30">
        <f>COUNTIF(G122:G125,"4")</f>
        <v>0</v>
      </c>
      <c r="T125" s="30">
        <f>COUNTIF(J122:J125,"4")</f>
        <v>0</v>
      </c>
      <c r="U125" s="30">
        <f>COUNTIF(M122:M125,"4")</f>
        <v>0</v>
      </c>
    </row>
    <row r="126" spans="1:21" ht="7.95" customHeight="1" x14ac:dyDescent="0.25">
      <c r="B126" s="284"/>
      <c r="C126" s="285"/>
      <c r="D126" s="60"/>
      <c r="E126" s="61"/>
      <c r="F126" s="61"/>
      <c r="G126" s="60"/>
      <c r="H126" s="61"/>
      <c r="I126" s="61"/>
      <c r="J126" s="60"/>
      <c r="K126" s="66"/>
      <c r="M126" s="60"/>
      <c r="N126" s="66"/>
    </row>
    <row r="127" spans="1:21" ht="17.399999999999999" x14ac:dyDescent="0.25">
      <c r="A127" s="250"/>
      <c r="B127" s="67"/>
      <c r="C127" s="283" t="s">
        <v>10</v>
      </c>
      <c r="D127" s="283"/>
      <c r="E127" s="283"/>
      <c r="F127" s="283"/>
      <c r="G127" s="283"/>
      <c r="H127" s="283"/>
      <c r="I127" s="283"/>
      <c r="J127" s="283"/>
      <c r="K127" s="286"/>
      <c r="L127" s="63"/>
      <c r="M127" s="63"/>
      <c r="N127" s="63"/>
      <c r="O127" s="63"/>
    </row>
    <row r="128" spans="1:21" ht="93" customHeight="1" x14ac:dyDescent="0.25">
      <c r="A128" s="250"/>
      <c r="B128" s="59"/>
      <c r="C128" s="48" t="s">
        <v>11</v>
      </c>
      <c r="D128" s="80">
        <v>2</v>
      </c>
      <c r="E128" s="117" t="s">
        <v>243</v>
      </c>
      <c r="F128" s="117" t="s">
        <v>244</v>
      </c>
      <c r="G128" s="136">
        <v>2</v>
      </c>
      <c r="H128" s="118" t="s">
        <v>384</v>
      </c>
      <c r="I128" s="144" t="s">
        <v>385</v>
      </c>
      <c r="J128" s="140"/>
      <c r="K128" s="133"/>
      <c r="L128" s="133"/>
      <c r="M128" s="143"/>
      <c r="N128" s="135"/>
      <c r="O128" s="135"/>
      <c r="R128" s="30">
        <f>COUNTIF(D128:D131,"1")</f>
        <v>1</v>
      </c>
      <c r="S128" s="30">
        <f>COUNTIF(G128:G131,"1")</f>
        <v>1</v>
      </c>
      <c r="T128" s="30">
        <f>COUNTIF(J128:J131,"1")</f>
        <v>0</v>
      </c>
      <c r="U128" s="30">
        <f>COUNTIF(M128:M131,"1")</f>
        <v>0</v>
      </c>
    </row>
    <row r="129" spans="1:21" ht="78" customHeight="1" x14ac:dyDescent="0.25">
      <c r="A129" s="250"/>
      <c r="B129" s="67"/>
      <c r="C129" s="41" t="s">
        <v>12</v>
      </c>
      <c r="D129" s="80">
        <v>2</v>
      </c>
      <c r="E129" s="131" t="s">
        <v>245</v>
      </c>
      <c r="F129" s="117" t="s">
        <v>246</v>
      </c>
      <c r="G129" s="136">
        <v>2</v>
      </c>
      <c r="H129" s="145" t="s">
        <v>245</v>
      </c>
      <c r="I129" s="144" t="s">
        <v>246</v>
      </c>
      <c r="J129" s="140"/>
      <c r="K129" s="133"/>
      <c r="L129" s="133"/>
      <c r="M129" s="143"/>
      <c r="N129" s="135"/>
      <c r="O129" s="135"/>
      <c r="R129" s="30">
        <f>COUNTIF(D128:D131,"2")</f>
        <v>3</v>
      </c>
      <c r="S129" s="30">
        <f>COUNTIF(G128:G131,"2")</f>
        <v>2</v>
      </c>
      <c r="T129" s="30">
        <f>COUNTIF(J128:J131,"2")</f>
        <v>0</v>
      </c>
      <c r="U129" s="30">
        <f>COUNTIF(M128:M131,"2")</f>
        <v>0</v>
      </c>
    </row>
    <row r="130" spans="1:21" ht="57" customHeight="1" x14ac:dyDescent="0.25">
      <c r="A130" s="250"/>
      <c r="B130" s="67"/>
      <c r="C130" s="41" t="s">
        <v>13</v>
      </c>
      <c r="D130" s="80">
        <v>1</v>
      </c>
      <c r="E130" s="131" t="s">
        <v>247</v>
      </c>
      <c r="F130" s="117" t="s">
        <v>248</v>
      </c>
      <c r="G130" s="136">
        <v>1</v>
      </c>
      <c r="H130" s="145" t="s">
        <v>247</v>
      </c>
      <c r="I130" s="144" t="s">
        <v>248</v>
      </c>
      <c r="J130" s="140"/>
      <c r="K130" s="133"/>
      <c r="L130" s="133"/>
      <c r="M130" s="143"/>
      <c r="N130" s="135"/>
      <c r="O130" s="135"/>
      <c r="R130" s="30">
        <f>COUNTIF(D128:D131,"3")</f>
        <v>0</v>
      </c>
      <c r="S130" s="30">
        <f>COUNTIF(G128:G131,"3")</f>
        <v>1</v>
      </c>
      <c r="T130" s="30">
        <f>COUNTIF(J128:J131,"3")</f>
        <v>0</v>
      </c>
      <c r="U130" s="30">
        <f>COUNTIF(M128:M131,"3")</f>
        <v>0</v>
      </c>
    </row>
    <row r="131" spans="1:21" ht="64.05" customHeight="1" x14ac:dyDescent="0.25">
      <c r="A131" s="250"/>
      <c r="B131" s="67"/>
      <c r="C131" s="41" t="s">
        <v>14</v>
      </c>
      <c r="D131" s="80">
        <v>2</v>
      </c>
      <c r="E131" s="131" t="s">
        <v>249</v>
      </c>
      <c r="F131" s="117" t="s">
        <v>250</v>
      </c>
      <c r="G131" s="136">
        <v>3</v>
      </c>
      <c r="H131" s="123" t="s">
        <v>386</v>
      </c>
      <c r="I131" s="144" t="s">
        <v>250</v>
      </c>
      <c r="J131" s="140"/>
      <c r="K131" s="133"/>
      <c r="L131" s="133"/>
      <c r="M131" s="143"/>
      <c r="N131" s="135"/>
      <c r="O131" s="135"/>
      <c r="R131" s="30">
        <f>COUNTIF(D128:D131,"4")</f>
        <v>0</v>
      </c>
      <c r="S131" s="30">
        <f>COUNTIF(G128:G131,"4")</f>
        <v>0</v>
      </c>
      <c r="T131" s="30">
        <f>COUNTIF(J128:J131,"4")</f>
        <v>0</v>
      </c>
      <c r="U131" s="30">
        <f>COUNTIF(M128:M131,"4")</f>
        <v>0</v>
      </c>
    </row>
    <row r="132" spans="1:21" ht="9" customHeight="1" x14ac:dyDescent="0.25">
      <c r="B132" s="284"/>
      <c r="C132" s="285"/>
      <c r="D132" s="60"/>
      <c r="E132" s="61"/>
      <c r="F132" s="61"/>
      <c r="G132" s="60"/>
      <c r="H132" s="61"/>
      <c r="I132" s="61"/>
      <c r="J132" s="60"/>
      <c r="K132" s="66"/>
      <c r="M132" s="60"/>
      <c r="N132" s="66"/>
    </row>
    <row r="133" spans="1:21" ht="17.399999999999999" x14ac:dyDescent="0.25">
      <c r="A133" s="250"/>
      <c r="B133" s="67"/>
      <c r="C133" s="283" t="s">
        <v>15</v>
      </c>
      <c r="D133" s="283"/>
      <c r="E133" s="283"/>
      <c r="F133" s="283"/>
      <c r="G133" s="283"/>
      <c r="H133" s="283"/>
      <c r="I133" s="283"/>
      <c r="J133" s="283"/>
      <c r="K133" s="286"/>
      <c r="L133" s="63"/>
      <c r="M133" s="63"/>
      <c r="N133" s="63"/>
      <c r="O133" s="63"/>
    </row>
    <row r="134" spans="1:21" ht="115.05" customHeight="1" x14ac:dyDescent="0.25">
      <c r="A134" s="250"/>
      <c r="B134" s="59"/>
      <c r="C134" s="48" t="s">
        <v>16</v>
      </c>
      <c r="D134" s="80">
        <v>3</v>
      </c>
      <c r="E134" s="117" t="s">
        <v>251</v>
      </c>
      <c r="F134" s="117" t="s">
        <v>252</v>
      </c>
      <c r="G134" s="136">
        <v>3</v>
      </c>
      <c r="H134" s="144" t="s">
        <v>251</v>
      </c>
      <c r="I134" s="144" t="s">
        <v>252</v>
      </c>
      <c r="J134" s="140"/>
      <c r="K134" s="133"/>
      <c r="L134" s="133"/>
      <c r="M134" s="143"/>
      <c r="N134" s="135"/>
      <c r="O134" s="135"/>
      <c r="R134" s="30">
        <f>COUNTIF(D134:D136,"1")</f>
        <v>0</v>
      </c>
      <c r="S134" s="30">
        <f>COUNTIF(G134:G136,"1")</f>
        <v>0</v>
      </c>
      <c r="T134" s="30">
        <f>COUNTIF(J134:J136,"1")</f>
        <v>0</v>
      </c>
      <c r="U134" s="30">
        <f>COUNTIF(M134:M136,"1")</f>
        <v>0</v>
      </c>
    </row>
    <row r="135" spans="1:21" ht="99" customHeight="1" x14ac:dyDescent="0.25">
      <c r="A135" s="250"/>
      <c r="B135" s="67"/>
      <c r="C135" s="41" t="s">
        <v>17</v>
      </c>
      <c r="D135" s="80">
        <v>3</v>
      </c>
      <c r="E135" s="117" t="s">
        <v>253</v>
      </c>
      <c r="F135" s="117" t="s">
        <v>255</v>
      </c>
      <c r="G135" s="136">
        <v>3</v>
      </c>
      <c r="H135" s="144" t="s">
        <v>253</v>
      </c>
      <c r="I135" s="144" t="s">
        <v>255</v>
      </c>
      <c r="J135" s="140"/>
      <c r="K135" s="133"/>
      <c r="L135" s="133"/>
      <c r="M135" s="143"/>
      <c r="N135" s="135"/>
      <c r="O135" s="135"/>
      <c r="R135" s="30">
        <f>COUNTIF(D134:D136,"2")</f>
        <v>0</v>
      </c>
      <c r="S135" s="30">
        <f>COUNTIF(G134:G136,"2")</f>
        <v>0</v>
      </c>
      <c r="T135" s="30">
        <f>COUNTIF(J134:J136,"2")</f>
        <v>0</v>
      </c>
      <c r="U135" s="30">
        <f>COUNTIF(M134:M136,"2")</f>
        <v>0</v>
      </c>
    </row>
    <row r="136" spans="1:21" ht="112.95" customHeight="1" x14ac:dyDescent="0.25">
      <c r="A136" s="250"/>
      <c r="B136" s="67"/>
      <c r="C136" s="41" t="s">
        <v>18</v>
      </c>
      <c r="D136" s="80">
        <v>3</v>
      </c>
      <c r="E136" s="131" t="s">
        <v>254</v>
      </c>
      <c r="F136" s="117" t="s">
        <v>256</v>
      </c>
      <c r="G136" s="136"/>
      <c r="H136" s="145" t="s">
        <v>254</v>
      </c>
      <c r="I136" s="144" t="s">
        <v>256</v>
      </c>
      <c r="J136" s="140"/>
      <c r="K136" s="133"/>
      <c r="L136" s="133"/>
      <c r="M136" s="143"/>
      <c r="N136" s="135"/>
      <c r="O136" s="135"/>
      <c r="R136" s="30">
        <f>COUNTIF(D134:D136,"3")</f>
        <v>3</v>
      </c>
      <c r="S136" s="30">
        <f>COUNTIF(G134:G136,"3")</f>
        <v>2</v>
      </c>
      <c r="T136" s="30">
        <f>COUNTIF(J134:J136,"3")</f>
        <v>0</v>
      </c>
      <c r="U136" s="30">
        <f>COUNTIF(M134:M136,"3")</f>
        <v>0</v>
      </c>
    </row>
    <row r="137" spans="1:21" ht="9" customHeight="1" x14ac:dyDescent="0.25">
      <c r="B137" s="284"/>
      <c r="C137" s="285"/>
      <c r="D137" s="60"/>
      <c r="E137" s="61"/>
      <c r="F137" s="61"/>
      <c r="G137" s="60"/>
      <c r="H137" s="61"/>
      <c r="I137" s="61"/>
      <c r="J137" s="60"/>
      <c r="K137" s="66"/>
      <c r="M137" s="60"/>
      <c r="N137" s="66"/>
      <c r="R137" s="30">
        <f>COUNTIF(D134:D136,"4")</f>
        <v>0</v>
      </c>
      <c r="S137" s="30">
        <f>COUNTIF(G134:G136,"4")</f>
        <v>0</v>
      </c>
      <c r="T137" s="30">
        <f>COUNTIF(J134:J136,"4")</f>
        <v>0</v>
      </c>
    </row>
    <row r="138" spans="1:21" ht="17.399999999999999" x14ac:dyDescent="0.25">
      <c r="A138" s="250"/>
      <c r="B138" s="67"/>
      <c r="C138" s="283" t="s">
        <v>19</v>
      </c>
      <c r="D138" s="283"/>
      <c r="E138" s="283"/>
      <c r="F138" s="283"/>
      <c r="G138" s="283"/>
      <c r="H138" s="283"/>
      <c r="I138" s="283"/>
      <c r="J138" s="283"/>
      <c r="K138" s="286"/>
      <c r="L138" s="63"/>
      <c r="M138" s="63"/>
      <c r="N138" s="63"/>
      <c r="O138" s="63"/>
    </row>
    <row r="139" spans="1:21" ht="121.95" customHeight="1" x14ac:dyDescent="0.25">
      <c r="A139" s="250"/>
      <c r="B139" s="59"/>
      <c r="C139" s="48" t="s">
        <v>20</v>
      </c>
      <c r="D139" s="80">
        <v>3</v>
      </c>
      <c r="E139" s="117" t="s">
        <v>258</v>
      </c>
      <c r="F139" s="117" t="s">
        <v>257</v>
      </c>
      <c r="G139" s="136">
        <v>3</v>
      </c>
      <c r="H139" s="144" t="s">
        <v>258</v>
      </c>
      <c r="I139" s="144" t="s">
        <v>257</v>
      </c>
      <c r="J139" s="140"/>
      <c r="K139" s="133"/>
      <c r="L139" s="133"/>
      <c r="M139" s="143"/>
      <c r="N139" s="135"/>
      <c r="O139" s="135"/>
      <c r="P139" s="138"/>
      <c r="Q139" s="138"/>
      <c r="R139" s="30">
        <f>COUNTIF(D139:D141,"1")</f>
        <v>1</v>
      </c>
      <c r="S139" s="30">
        <f>COUNTIF(G139:G141,"1")</f>
        <v>1</v>
      </c>
      <c r="T139" s="30">
        <f>COUNTIF(J139:J141,"1")</f>
        <v>0</v>
      </c>
      <c r="U139" s="30">
        <f>COUNTIF(M139:M141,"1")</f>
        <v>0</v>
      </c>
    </row>
    <row r="140" spans="1:21" ht="141" customHeight="1" x14ac:dyDescent="0.25">
      <c r="A140" s="250"/>
      <c r="B140" s="67"/>
      <c r="C140" s="41" t="s">
        <v>21</v>
      </c>
      <c r="D140" s="80">
        <v>3</v>
      </c>
      <c r="E140" s="131" t="s">
        <v>259</v>
      </c>
      <c r="F140" s="117" t="s">
        <v>257</v>
      </c>
      <c r="G140" s="136">
        <v>3</v>
      </c>
      <c r="H140" s="145" t="s">
        <v>259</v>
      </c>
      <c r="I140" s="144" t="s">
        <v>257</v>
      </c>
      <c r="J140" s="140"/>
      <c r="K140" s="133"/>
      <c r="L140" s="133"/>
      <c r="M140" s="143"/>
      <c r="N140" s="135"/>
      <c r="O140" s="135"/>
      <c r="P140" s="138"/>
      <c r="Q140" s="138"/>
      <c r="R140" s="30">
        <f>COUNTIF(D139:D141,"2")</f>
        <v>0</v>
      </c>
      <c r="S140" s="30">
        <f>COUNTIF(G139:G141,"2")</f>
        <v>0</v>
      </c>
      <c r="T140" s="30">
        <f>COUNTIF(J139:J141,"2")</f>
        <v>0</v>
      </c>
      <c r="U140" s="30">
        <f>COUNTIF(M139:M141,"2")</f>
        <v>0</v>
      </c>
    </row>
    <row r="141" spans="1:21" ht="81" customHeight="1" x14ac:dyDescent="0.25">
      <c r="A141" s="250"/>
      <c r="B141" s="67"/>
      <c r="C141" s="41" t="s">
        <v>22</v>
      </c>
      <c r="D141" s="80">
        <v>1</v>
      </c>
      <c r="E141" s="131" t="s">
        <v>260</v>
      </c>
      <c r="F141" s="117" t="s">
        <v>257</v>
      </c>
      <c r="G141" s="136">
        <v>1</v>
      </c>
      <c r="H141" s="145" t="s">
        <v>260</v>
      </c>
      <c r="I141" s="144" t="s">
        <v>257</v>
      </c>
      <c r="J141" s="140"/>
      <c r="K141" s="133"/>
      <c r="L141" s="133"/>
      <c r="M141" s="143"/>
      <c r="N141" s="135"/>
      <c r="O141" s="135"/>
      <c r="P141" s="138"/>
      <c r="Q141" s="138"/>
      <c r="R141" s="30">
        <f>COUNTIF(D139:D141,"3")</f>
        <v>2</v>
      </c>
      <c r="S141" s="30">
        <f>COUNTIF(G139:G141,"3")</f>
        <v>2</v>
      </c>
      <c r="T141" s="30">
        <f>COUNTIF(J139:J141,"3")</f>
        <v>0</v>
      </c>
      <c r="U141" s="30">
        <f>COUNTIF(M139:M141,"3")</f>
        <v>0</v>
      </c>
    </row>
    <row r="142" spans="1:21" ht="13.8" x14ac:dyDescent="0.25">
      <c r="R142" s="30">
        <f>COUNTIF(D139:D141,"4")</f>
        <v>0</v>
      </c>
      <c r="S142" s="30">
        <f>COUNTIF(G139:G141,"4")</f>
        <v>0</v>
      </c>
      <c r="T142" s="30">
        <f>COUNTIF(J139:J141,"4")</f>
        <v>0</v>
      </c>
    </row>
    <row r="65530" spans="2:6" ht="13.8" x14ac:dyDescent="0.25">
      <c r="B65530" s="232" t="s">
        <v>29</v>
      </c>
      <c r="C65530" s="232"/>
      <c r="D65530" s="232"/>
      <c r="E65530" s="232"/>
      <c r="F65530" s="43"/>
    </row>
    <row r="65531" spans="2:6" ht="13.8" x14ac:dyDescent="0.25">
      <c r="B65531" s="233" t="s">
        <v>30</v>
      </c>
      <c r="C65531" s="233"/>
      <c r="D65531" s="233"/>
      <c r="E65531" s="233"/>
      <c r="F65531" s="78"/>
    </row>
    <row r="65532" spans="2:6" ht="13.8" x14ac:dyDescent="0.25">
      <c r="B65532" s="233" t="s">
        <v>31</v>
      </c>
      <c r="C65532" s="233"/>
      <c r="D65532" s="233"/>
      <c r="E65532" s="233"/>
      <c r="F65532" s="78"/>
    </row>
  </sheetData>
  <mergeCells count="93">
    <mergeCell ref="B65530:E65530"/>
    <mergeCell ref="B65531:E65531"/>
    <mergeCell ref="B65532:E65532"/>
    <mergeCell ref="B132:C132"/>
    <mergeCell ref="A133:A136"/>
    <mergeCell ref="C133:K133"/>
    <mergeCell ref="B137:C137"/>
    <mergeCell ref="A138:A141"/>
    <mergeCell ref="C138:K138"/>
    <mergeCell ref="M119:O119"/>
    <mergeCell ref="A121:A125"/>
    <mergeCell ref="C121:K121"/>
    <mergeCell ref="B126:C126"/>
    <mergeCell ref="A127:A131"/>
    <mergeCell ref="C127:K127"/>
    <mergeCell ref="B112:C112"/>
    <mergeCell ref="A113:A117"/>
    <mergeCell ref="C113:K113"/>
    <mergeCell ref="B118:C118"/>
    <mergeCell ref="B119:C120"/>
    <mergeCell ref="D119:F119"/>
    <mergeCell ref="G119:I119"/>
    <mergeCell ref="J119:L119"/>
    <mergeCell ref="B96:C96"/>
    <mergeCell ref="A97:A99"/>
    <mergeCell ref="C97:L97"/>
    <mergeCell ref="B100:C100"/>
    <mergeCell ref="A101:A111"/>
    <mergeCell ref="C101:K101"/>
    <mergeCell ref="M81:O81"/>
    <mergeCell ref="A83:A86"/>
    <mergeCell ref="C83:K83"/>
    <mergeCell ref="B87:C87"/>
    <mergeCell ref="A88:A95"/>
    <mergeCell ref="C88:K88"/>
    <mergeCell ref="B80:C80"/>
    <mergeCell ref="B81:C82"/>
    <mergeCell ref="D81:F81"/>
    <mergeCell ref="G81:I81"/>
    <mergeCell ref="J81:L81"/>
    <mergeCell ref="B66:K66"/>
    <mergeCell ref="A67:A71"/>
    <mergeCell ref="C67:K67"/>
    <mergeCell ref="B72:K72"/>
    <mergeCell ref="A73:A79"/>
    <mergeCell ref="C73:K73"/>
    <mergeCell ref="M52:O52"/>
    <mergeCell ref="A54:A59"/>
    <mergeCell ref="C54:K54"/>
    <mergeCell ref="B60:C60"/>
    <mergeCell ref="A61:A65"/>
    <mergeCell ref="C61:K61"/>
    <mergeCell ref="A46:A50"/>
    <mergeCell ref="B46:B50"/>
    <mergeCell ref="B51:K51"/>
    <mergeCell ref="B52:C53"/>
    <mergeCell ref="D52:F52"/>
    <mergeCell ref="G52:I52"/>
    <mergeCell ref="J52:L52"/>
    <mergeCell ref="B34:K34"/>
    <mergeCell ref="A35:A44"/>
    <mergeCell ref="B35:B44"/>
    <mergeCell ref="D35:K35"/>
    <mergeCell ref="B45:K45"/>
    <mergeCell ref="B18:K18"/>
    <mergeCell ref="A19:A27"/>
    <mergeCell ref="B19:B27"/>
    <mergeCell ref="B28:K28"/>
    <mergeCell ref="A29:A33"/>
    <mergeCell ref="B29:B33"/>
    <mergeCell ref="A6:A10"/>
    <mergeCell ref="B6:B10"/>
    <mergeCell ref="B11:K11"/>
    <mergeCell ref="A12:A17"/>
    <mergeCell ref="B12:B17"/>
    <mergeCell ref="M2:O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B1:K1"/>
    <mergeCell ref="B2:C5"/>
    <mergeCell ref="D2:F2"/>
    <mergeCell ref="G2:I2"/>
    <mergeCell ref="J2:L2"/>
  </mergeCells>
  <pageMargins left="0.70866099999999999" right="0.70866099999999999" top="0.748031" bottom="0.748031" header="0.31496099999999999" footer="0.31496099999999999"/>
  <pageSetup paperSize="14" scale="7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S65497"/>
  <sheetViews>
    <sheetView showGridLines="0" zoomScale="80" zoomScaleNormal="80" workbookViewId="0">
      <selection activeCell="B39" sqref="B39:U39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10937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5" ht="6" customHeight="1" x14ac:dyDescent="0.3"/>
    <row r="2" spans="2:45" ht="22.05" customHeight="1" x14ac:dyDescent="0.3">
      <c r="B2" s="298" t="s">
        <v>27</v>
      </c>
      <c r="C2" s="300" t="s">
        <v>234</v>
      </c>
      <c r="D2" s="300"/>
      <c r="E2" s="300"/>
      <c r="F2" s="300"/>
      <c r="G2" s="2"/>
      <c r="H2" s="301" t="s">
        <v>306</v>
      </c>
      <c r="I2" s="301"/>
      <c r="J2" s="301"/>
      <c r="K2" s="301"/>
      <c r="L2" s="3"/>
      <c r="M2" s="302" t="s">
        <v>307</v>
      </c>
      <c r="N2" s="302"/>
      <c r="O2" s="302"/>
      <c r="P2" s="302"/>
      <c r="Q2" s="110"/>
      <c r="R2" s="303" t="s">
        <v>308</v>
      </c>
      <c r="S2" s="303"/>
      <c r="T2" s="303"/>
      <c r="U2" s="303"/>
      <c r="V2" s="30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" customHeight="1" x14ac:dyDescent="0.3">
      <c r="B3" s="299"/>
      <c r="C3" s="4">
        <v>1</v>
      </c>
      <c r="D3" s="4">
        <v>2</v>
      </c>
      <c r="E3" s="5">
        <v>3</v>
      </c>
      <c r="F3" s="6">
        <v>4</v>
      </c>
      <c r="G3" s="305"/>
      <c r="H3" s="4">
        <v>1</v>
      </c>
      <c r="I3" s="4">
        <v>2</v>
      </c>
      <c r="J3" s="5">
        <v>3</v>
      </c>
      <c r="K3" s="6">
        <v>4</v>
      </c>
      <c r="L3" s="307"/>
      <c r="M3" s="4">
        <v>1</v>
      </c>
      <c r="N3" s="4">
        <v>2</v>
      </c>
      <c r="O3" s="5">
        <v>3</v>
      </c>
      <c r="P3" s="6">
        <v>4</v>
      </c>
      <c r="Q3" s="110"/>
      <c r="R3" s="4">
        <v>1</v>
      </c>
      <c r="S3" s="4">
        <v>2</v>
      </c>
      <c r="T3" s="5">
        <v>3</v>
      </c>
      <c r="U3" s="6">
        <v>4</v>
      </c>
      <c r="V3" s="30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7.049999999999997" customHeight="1" x14ac:dyDescent="0.3">
      <c r="B4" s="88" t="s">
        <v>73</v>
      </c>
      <c r="C4" s="86">
        <f>Autoevaluación!R7/SUM(Autoevaluación!R7:R10)</f>
        <v>0</v>
      </c>
      <c r="D4" s="8">
        <f>Autoevaluación!R8/SUM(Autoevaluación!R7:R10)</f>
        <v>1</v>
      </c>
      <c r="E4" s="8">
        <f>Autoevaluación!R9/SUM(Autoevaluación!R7:R10)</f>
        <v>0</v>
      </c>
      <c r="F4" s="8">
        <f>Autoevaluación!R10/SUM(Autoevaluación!R7:R10)</f>
        <v>0</v>
      </c>
      <c r="G4" s="306"/>
      <c r="H4" s="8">
        <f>Autoevaluación!S7/SUM(Autoevaluación!S7:S10)</f>
        <v>0</v>
      </c>
      <c r="I4" s="8">
        <f>Autoevaluación!S8/SUM(Autoevaluación!S7:S10)</f>
        <v>0.5</v>
      </c>
      <c r="J4" s="8">
        <f>Autoevaluación!S9/SUM(Autoevaluación!S7:S10)</f>
        <v>0.5</v>
      </c>
      <c r="K4" s="8">
        <f>Autoevaluación!S10/SUM(Autoevaluación!S7:S10)</f>
        <v>0</v>
      </c>
      <c r="L4" s="308"/>
      <c r="M4" s="8" t="e">
        <f>Autoevaluación!T7/SUM(Autoevaluación!T7:T10)</f>
        <v>#DIV/0!</v>
      </c>
      <c r="N4" s="8" t="e">
        <f>Autoevaluación!T8/SUM(Autoevaluación!T7:T10)</f>
        <v>#DIV/0!</v>
      </c>
      <c r="O4" s="8" t="e">
        <f>Autoevaluación!T9/SUM(Autoevaluación!T7:T10)</f>
        <v>#DIV/0!</v>
      </c>
      <c r="P4" s="8" t="e">
        <f>Autoevaluación!T10/SUM(Autoevaluación!T7:T10)</f>
        <v>#DIV/0!</v>
      </c>
      <c r="Q4" s="108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7.049999999999997" customHeight="1" x14ac:dyDescent="0.3">
      <c r="B5" s="88" t="s">
        <v>72</v>
      </c>
      <c r="C5" s="86">
        <f>Autoevaluación!R13/SUM(Autoevaluación!R13:R16)</f>
        <v>0</v>
      </c>
      <c r="D5" s="8">
        <f>Autoevaluación!R14/SUM(Autoevaluación!R13:R16)</f>
        <v>1</v>
      </c>
      <c r="E5" s="8">
        <f>Autoevaluación!R15/SUM(Autoevaluación!R13:R16)</f>
        <v>0</v>
      </c>
      <c r="F5" s="8">
        <f>Autoevaluación!R16/SUM(Autoevaluación!R13:R16)</f>
        <v>0</v>
      </c>
      <c r="G5" s="306"/>
      <c r="H5" s="8">
        <f>Autoevaluación!S13/SUM(Autoevaluación!S13:S16)</f>
        <v>0</v>
      </c>
      <c r="I5" s="8">
        <f>Autoevaluación!S14/SUM(Autoevaluación!S13:S16)</f>
        <v>0.8</v>
      </c>
      <c r="J5" s="8">
        <f>Autoevaluación!S15/SUM(Autoevaluación!S13:S16)</f>
        <v>0.2</v>
      </c>
      <c r="K5" s="8">
        <f>Autoevaluación!S16/SUM(Autoevaluación!S13:S16)</f>
        <v>0</v>
      </c>
      <c r="L5" s="308"/>
      <c r="M5" s="8" t="e">
        <f>Autoevaluación!T13/SUM(Autoevaluación!T13:T16)</f>
        <v>#DIV/0!</v>
      </c>
      <c r="N5" s="8" t="e">
        <f>Autoevaluación!T14/SUM(Autoevaluación!T13:T16)</f>
        <v>#DIV/0!</v>
      </c>
      <c r="O5" s="8" t="e">
        <f>Autoevaluación!T15/SUM(Autoevaluación!T13:T16)</f>
        <v>#DIV/0!</v>
      </c>
      <c r="P5" s="8" t="e">
        <f>Autoevaluación!T16/SUM(Autoevaluación!T13:T16)</f>
        <v>#DIV/0!</v>
      </c>
      <c r="Q5" s="108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7.049999999999997" customHeight="1" x14ac:dyDescent="0.3">
      <c r="B6" s="88" t="s">
        <v>43</v>
      </c>
      <c r="C6" s="86">
        <f>Autoevaluación!R20/SUM(Autoevaluación!R20:R23)</f>
        <v>0</v>
      </c>
      <c r="D6" s="8">
        <f>Autoevaluación!R21/SUM(Autoevaluación!R20:R23)</f>
        <v>1</v>
      </c>
      <c r="E6" s="8">
        <f>Autoevaluación!R22/SUM(Autoevaluación!R20:R23)</f>
        <v>0</v>
      </c>
      <c r="F6" s="8">
        <f>Autoevaluación!R23/SUM(Autoevaluación!R20:R23)</f>
        <v>0</v>
      </c>
      <c r="G6" s="306"/>
      <c r="H6" s="8">
        <f>Autoevaluación!S20/SUM(Autoevaluación!S20:S23)</f>
        <v>0</v>
      </c>
      <c r="I6" s="8">
        <f>Autoevaluación!S21/SUM(Autoevaluación!S20:S23)</f>
        <v>1</v>
      </c>
      <c r="J6" s="8">
        <f>Autoevaluación!S20/SUM(Autoevaluación!S20:S23)</f>
        <v>0</v>
      </c>
      <c r="K6" s="8">
        <f>Autoevaluación!S23/SUM(Autoevaluación!S20:S23)</f>
        <v>0</v>
      </c>
      <c r="L6" s="308"/>
      <c r="M6" s="8" t="e">
        <f>Autoevaluación!T20/SUM(Autoevaluación!T20:T23)</f>
        <v>#DIV/0!</v>
      </c>
      <c r="N6" s="8" t="e">
        <f>Autoevaluación!T21/SUM(Autoevaluación!T20:T23)</f>
        <v>#DIV/0!</v>
      </c>
      <c r="O6" s="8" t="e">
        <f>Autoevaluación!T22/SUM(Autoevaluación!T20:T23)</f>
        <v>#DIV/0!</v>
      </c>
      <c r="P6" s="8" t="e">
        <f>Autoevaluación!T23/SUM(Autoevaluación!T20:T23)</f>
        <v>#DIV/0!</v>
      </c>
      <c r="Q6" s="108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7.049999999999997" customHeight="1" x14ac:dyDescent="0.3">
      <c r="B7" s="88" t="s">
        <v>52</v>
      </c>
      <c r="C7" s="86">
        <f>Autoevaluación!R30/SUM(Autoevaluación!R30:R33)</f>
        <v>0</v>
      </c>
      <c r="D7" s="8">
        <f>Autoevaluación!R31/SUM(Autoevaluación!R30:R33)</f>
        <v>1</v>
      </c>
      <c r="E7" s="8">
        <f>Autoevaluación!R32/SUM(Autoevaluación!R30:R33)</f>
        <v>0</v>
      </c>
      <c r="F7" s="8">
        <f>Autoevaluación!R33/SUM(Autoevaluación!R30:R33)</f>
        <v>0</v>
      </c>
      <c r="G7" s="306"/>
      <c r="H7" s="8">
        <f>Autoevaluación!S30/SUM(Autoevaluación!S30:S33)</f>
        <v>0</v>
      </c>
      <c r="I7" s="8">
        <f>Autoevaluación!S31/SUM(Autoevaluación!S30:S33)</f>
        <v>1</v>
      </c>
      <c r="J7" s="8">
        <f>Autoevaluación!S32/SUM(Autoevaluación!S30:S33)</f>
        <v>0</v>
      </c>
      <c r="K7" s="8">
        <f>Autoevaluación!S33/SUM(Autoevaluación!S30:S33)</f>
        <v>0</v>
      </c>
      <c r="L7" s="308"/>
      <c r="M7" s="8" t="e">
        <f>Autoevaluación!T30/SUM(Autoevaluación!T30:T33)</f>
        <v>#DIV/0!</v>
      </c>
      <c r="N7" s="8" t="e">
        <f>Autoevaluación!T31/SUM(Autoevaluación!T30:T33)</f>
        <v>#DIV/0!</v>
      </c>
      <c r="O7" s="8" t="e">
        <f>Autoevaluación!T32/SUM(Autoevaluación!T30:T33)</f>
        <v>#DIV/0!</v>
      </c>
      <c r="P7" s="8" t="e">
        <f>Autoevaluación!T33/SUM(Autoevaluación!T30:T33)</f>
        <v>#DIV/0!</v>
      </c>
      <c r="Q7" s="108"/>
      <c r="R7" s="8" t="e">
        <f>Autoevaluación!U30/SUM(Autoevaluación!U30:U33)</f>
        <v>#DIV/0!</v>
      </c>
      <c r="S7" s="8" t="e">
        <f>Autoevaluación!U31/SUM(Autoevaluación!U30:U33)</f>
        <v>#DIV/0!</v>
      </c>
      <c r="T7" s="8" t="e">
        <f>Autoevaluación!U32/SUM(Autoevaluación!U30:U33)</f>
        <v>#DIV/0!</v>
      </c>
      <c r="U7" s="8" t="e">
        <f>Autoevaluación!U33/SUM(Autoevaluación!U30:U33)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7.049999999999997" customHeight="1" x14ac:dyDescent="0.3">
      <c r="B8" s="88" t="s">
        <v>57</v>
      </c>
      <c r="C8" s="86">
        <f>Autoevaluación!R36/SUM(Autoevaluación!R36:R39)</f>
        <v>0</v>
      </c>
      <c r="D8" s="8">
        <f>Autoevaluación!R37/SUM(Autoevaluación!R36:R39)</f>
        <v>1</v>
      </c>
      <c r="E8" s="8">
        <f>Autoevaluación!R38/SUM(Autoevaluación!R36:R39)</f>
        <v>0</v>
      </c>
      <c r="F8" s="8">
        <f>Autoevaluación!R39/SUM(Autoevaluación!R36:R39)</f>
        <v>0</v>
      </c>
      <c r="G8" s="306"/>
      <c r="H8" s="8">
        <f>Autoevaluación!S36/SUM(Autoevaluación!S36:S39)</f>
        <v>0</v>
      </c>
      <c r="I8" s="8">
        <f>Autoevaluación!S37/SUM(Autoevaluación!S36:S39)</f>
        <v>1</v>
      </c>
      <c r="J8" s="8">
        <f>Autoevaluación!S38/SUM(Autoevaluación!S36:S39)</f>
        <v>0</v>
      </c>
      <c r="K8" s="8">
        <f>Autoevaluación!S39/SUM(Autoevaluación!S36:S39)</f>
        <v>0</v>
      </c>
      <c r="L8" s="308"/>
      <c r="M8" s="8" t="e">
        <f>Autoevaluación!T36/SUM(Autoevaluación!T36:T39)</f>
        <v>#DIV/0!</v>
      </c>
      <c r="N8" s="8" t="e">
        <f>Autoevaluación!T37/SUM(Autoevaluación!T36:T39)</f>
        <v>#DIV/0!</v>
      </c>
      <c r="O8" s="8" t="e">
        <f>Autoevaluación!T38/SUM(Autoevaluación!T36:T39)</f>
        <v>#DIV/0!</v>
      </c>
      <c r="P8" s="8" t="e">
        <f>Autoevaluación!T39/SUM(Autoevaluación!T36:T39)</f>
        <v>#DIV/0!</v>
      </c>
      <c r="Q8" s="108"/>
      <c r="R8" s="8" t="e">
        <f>Autoevaluación!U36/SUM(Autoevaluación!U36:U39)</f>
        <v>#DIV/0!</v>
      </c>
      <c r="S8" s="8" t="e">
        <f>Autoevaluación!U37/SUM(Autoevaluación!U36:U39)</f>
        <v>#DIV/0!</v>
      </c>
      <c r="T8" s="8" t="e">
        <f>Autoevaluación!U38/SUM(Autoevaluación!U36:U39)</f>
        <v>#DIV/0!</v>
      </c>
      <c r="U8" s="8" t="e">
        <f>Autoevaluación!U39/SUM(Autoevaluación!U36:U39)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7.049999999999997" customHeight="1" x14ac:dyDescent="0.3">
      <c r="B9" s="88" t="s">
        <v>67</v>
      </c>
      <c r="C9" s="86">
        <f>Autoevaluación!R47/SUM(Autoevaluación!R47:R50)</f>
        <v>0</v>
      </c>
      <c r="D9" s="8">
        <f>Autoevaluación!R48/SUM(Autoevaluación!R47:R50)</f>
        <v>1</v>
      </c>
      <c r="E9" s="8">
        <f>Autoevaluación!R49/SUM(Autoevaluación!R47:R50)</f>
        <v>0</v>
      </c>
      <c r="F9" s="8">
        <f>Autoevaluación!R50/SUM(Autoevaluación!R47:R50)</f>
        <v>0</v>
      </c>
      <c r="G9" s="306"/>
      <c r="H9" s="8">
        <f>Autoevaluación!S47/SUM(Autoevaluación!S47:S50)</f>
        <v>0</v>
      </c>
      <c r="I9" s="8">
        <f>Autoevaluación!S48/SUM(Autoevaluación!S47:S50)</f>
        <v>1</v>
      </c>
      <c r="J9" s="8">
        <f>Autoevaluación!S49/SUM(Autoevaluación!S47:S50)</f>
        <v>0</v>
      </c>
      <c r="K9" s="8">
        <f>Autoevaluación!S50/SUM(Autoevaluación!S47:S50)</f>
        <v>0</v>
      </c>
      <c r="L9" s="308"/>
      <c r="M9" s="8" t="e">
        <f>Autoevaluación!T47/SUM(Autoevaluación!T47:T50)</f>
        <v>#DIV/0!</v>
      </c>
      <c r="N9" s="8" t="e">
        <f>Autoevaluación!T48/SUM(Autoevaluación!T47:T50)</f>
        <v>#DIV/0!</v>
      </c>
      <c r="O9" s="8" t="e">
        <f>Autoevaluación!T49/SUM(Autoevaluación!T47:T50)</f>
        <v>#DIV/0!</v>
      </c>
      <c r="P9" s="8" t="e">
        <f>Autoevaluación!T50/SUM(Autoevaluación!T47:T50)</f>
        <v>#DIV/0!</v>
      </c>
      <c r="Q9" s="108"/>
      <c r="R9" s="8" t="e">
        <f>Autoevaluación!U47/SUM(Autoevaluación!U47:U50)</f>
        <v>#DIV/0!</v>
      </c>
      <c r="S9" s="8" t="e">
        <f>Autoevaluación!U48/SUM(Autoevaluación!U47:U50)</f>
        <v>#DIV/0!</v>
      </c>
      <c r="T9" s="8" t="e">
        <f>Autoevaluación!U49/SUM(Autoevaluación!U47:U50)</f>
        <v>#DIV/0!</v>
      </c>
      <c r="U9" s="8" t="e">
        <f>Autoevaluación!U50/SUM(Autoevaluación!U47:U50)</f>
        <v>#DIV/0!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7.049999999999997" customHeight="1" x14ac:dyDescent="0.3">
      <c r="B10" s="87" t="s">
        <v>126</v>
      </c>
      <c r="C10" s="13">
        <f>AVERAGE(C4:C9)</f>
        <v>0</v>
      </c>
      <c r="D10" s="13">
        <f>AVERAGE(D4:D9)</f>
        <v>1</v>
      </c>
      <c r="E10" s="13">
        <f>AVERAGE(E4:E9)</f>
        <v>0</v>
      </c>
      <c r="F10" s="13">
        <f>AVERAGE(F4:F9)</f>
        <v>0</v>
      </c>
      <c r="G10" s="10"/>
      <c r="H10" s="13">
        <f>AVERAGE(H4:H9)</f>
        <v>0</v>
      </c>
      <c r="I10" s="13">
        <f>AVERAGE(I4:I9)</f>
        <v>0.8833333333333333</v>
      </c>
      <c r="J10" s="13">
        <f>AVERAGE(J4:J9)</f>
        <v>0.11666666666666665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" customHeight="1" x14ac:dyDescent="0.3">
      <c r="B12" s="309">
        <v>2023</v>
      </c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0"/>
      <c r="U12" s="31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" customHeight="1" x14ac:dyDescent="0.3">
      <c r="B13" s="312" t="s">
        <v>28</v>
      </c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3"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3"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" customHeight="1" x14ac:dyDescent="0.3">
      <c r="B16" s="315" t="s">
        <v>123</v>
      </c>
      <c r="C16" s="316"/>
      <c r="D16" s="316"/>
      <c r="E16" s="316"/>
      <c r="F16" s="316"/>
      <c r="G16" s="316"/>
      <c r="H16" s="316"/>
      <c r="I16" s="316"/>
      <c r="J16" s="316"/>
      <c r="K16" s="316"/>
      <c r="L16" s="316"/>
      <c r="M16" s="316"/>
      <c r="N16" s="316"/>
      <c r="O16" s="316"/>
      <c r="P16" s="316"/>
      <c r="Q16" s="316"/>
      <c r="R16" s="316"/>
      <c r="S16" s="316"/>
      <c r="T16" s="316"/>
      <c r="U16" s="316"/>
    </row>
    <row r="17" spans="2:21" ht="60" customHeight="1" x14ac:dyDescent="0.3"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05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17">
        <v>2024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" customHeight="1" x14ac:dyDescent="0.3">
      <c r="B22" s="318" t="s">
        <v>28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</row>
    <row r="23" spans="2:21" ht="60" customHeight="1" x14ac:dyDescent="0.3"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3"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</row>
    <row r="25" spans="2:21" s="15" customFormat="1" ht="24" customHeight="1" x14ac:dyDescent="0.3">
      <c r="B25" s="315" t="s">
        <v>123</v>
      </c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</row>
    <row r="26" spans="2:21" ht="60" customHeight="1" x14ac:dyDescent="0.3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3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3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16.05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19">
        <v>2025</v>
      </c>
      <c r="C30" s="320"/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</row>
    <row r="31" spans="2:21" ht="24" customHeight="1" x14ac:dyDescent="0.3">
      <c r="B31" s="321" t="s">
        <v>28</v>
      </c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</row>
    <row r="32" spans="2:21" ht="60" customHeight="1" x14ac:dyDescent="0.3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5" customFormat="1" ht="24" customHeight="1" x14ac:dyDescent="0.3">
      <c r="B34" s="315" t="s">
        <v>123</v>
      </c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</row>
    <row r="35" spans="2:21" ht="60" customHeight="1" x14ac:dyDescent="0.3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39" spans="2:21" x14ac:dyDescent="0.3">
      <c r="B39" s="323">
        <v>2026</v>
      </c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</row>
    <row r="40" spans="2:21" ht="19.8" x14ac:dyDescent="0.3">
      <c r="B40" s="321" t="s">
        <v>28</v>
      </c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</row>
    <row r="41" spans="2:21" ht="60" customHeight="1" x14ac:dyDescent="0.3"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</row>
    <row r="42" spans="2:21" ht="60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19.8" x14ac:dyDescent="0.3">
      <c r="B43" s="315" t="s">
        <v>123</v>
      </c>
      <c r="C43" s="316"/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</row>
    <row r="44" spans="2:21" ht="45" customHeight="1" x14ac:dyDescent="0.3"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</row>
    <row r="45" spans="2:21" ht="48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55.95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pageSetup orientation="portrait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S65497"/>
  <sheetViews>
    <sheetView showGridLines="0" topLeftCell="A10" zoomScale="70" zoomScaleNormal="70" workbookViewId="0">
      <selection activeCell="B19" sqref="B19:U19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8867187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5" ht="6" customHeight="1" x14ac:dyDescent="0.3"/>
    <row r="2" spans="2:45" ht="22.05" customHeight="1" x14ac:dyDescent="0.3">
      <c r="B2" s="298" t="s">
        <v>127</v>
      </c>
      <c r="C2" s="300" t="s">
        <v>234</v>
      </c>
      <c r="D2" s="300"/>
      <c r="E2" s="300"/>
      <c r="F2" s="300"/>
      <c r="G2" s="2"/>
      <c r="H2" s="301" t="s">
        <v>306</v>
      </c>
      <c r="I2" s="301"/>
      <c r="J2" s="301"/>
      <c r="K2" s="301"/>
      <c r="L2" s="3"/>
      <c r="M2" s="302" t="s">
        <v>307</v>
      </c>
      <c r="N2" s="302"/>
      <c r="O2" s="302"/>
      <c r="P2" s="302"/>
      <c r="Q2" s="112"/>
      <c r="R2" s="303" t="s">
        <v>308</v>
      </c>
      <c r="S2" s="303"/>
      <c r="T2" s="303"/>
      <c r="U2" s="303"/>
      <c r="V2" s="30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" customHeight="1" x14ac:dyDescent="0.3">
      <c r="B3" s="299"/>
      <c r="C3" s="4">
        <v>1</v>
      </c>
      <c r="D3" s="4">
        <v>2</v>
      </c>
      <c r="E3" s="5">
        <v>3</v>
      </c>
      <c r="F3" s="6">
        <v>4</v>
      </c>
      <c r="G3" s="305"/>
      <c r="H3" s="4">
        <v>1</v>
      </c>
      <c r="I3" s="4">
        <v>2</v>
      </c>
      <c r="J3" s="5">
        <v>3</v>
      </c>
      <c r="K3" s="6">
        <v>4</v>
      </c>
      <c r="L3" s="307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7.049999999999997" customHeight="1" x14ac:dyDescent="0.3">
      <c r="B4" s="88" t="s">
        <v>128</v>
      </c>
      <c r="C4" s="86">
        <f>Autoevaluación!R55/SUM(Autoevaluación!R55:R58)</f>
        <v>0.2</v>
      </c>
      <c r="D4" s="8">
        <f>Autoevaluación!R56/SUM(Autoevaluación!R55:R58)</f>
        <v>0.2</v>
      </c>
      <c r="E4" s="8">
        <f>Autoevaluación!R57/SUM(Autoevaluación!R55:R58)</f>
        <v>0.4</v>
      </c>
      <c r="F4" s="8">
        <f>Autoevaluación!R58/SUM(Autoevaluación!R55:R58)</f>
        <v>0.2</v>
      </c>
      <c r="G4" s="306"/>
      <c r="H4" s="8">
        <f>Autoevaluación!S55/SUM(Autoevaluación!S55:S59)</f>
        <v>0</v>
      </c>
      <c r="I4" s="8">
        <f>Autoevaluación!S56/SUM(Autoevaluación!S55:S58)</f>
        <v>0.2</v>
      </c>
      <c r="J4" s="8">
        <f>Autoevaluación!S57/SUM(Autoevaluación!S55:S58)</f>
        <v>0.4</v>
      </c>
      <c r="K4" s="8">
        <f>Autoevaluación!S58/SUM(Autoevaluación!S55:S58)</f>
        <v>0.4</v>
      </c>
      <c r="L4" s="308"/>
      <c r="M4" s="8" t="e">
        <f>Autoevaluación!T55/SUM(Autoevaluación!T55:T58)</f>
        <v>#DIV/0!</v>
      </c>
      <c r="N4" s="8" t="e">
        <f>Autoevaluación!T56/SUM(Autoevaluación!T55:T58)</f>
        <v>#DIV/0!</v>
      </c>
      <c r="O4" s="8" t="e">
        <f>Autoevaluación!T57/SUM(Autoevaluación!T55:T58)</f>
        <v>#DIV/0!</v>
      </c>
      <c r="P4" s="8" t="e">
        <f>Autoevaluación!T58/SUM(Autoevaluación!T55:T58)</f>
        <v>#DIV/0!</v>
      </c>
      <c r="Q4" s="108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7.049999999999997" customHeight="1" x14ac:dyDescent="0.3">
      <c r="B5" s="88" t="s">
        <v>129</v>
      </c>
      <c r="C5" s="86">
        <f>Autoevaluación!R62/SUM(Autoevaluación!R62:R65)</f>
        <v>0</v>
      </c>
      <c r="D5" s="8">
        <f>Autoevaluación!R63/SUM(Autoevaluación!R62:R65)</f>
        <v>0.5</v>
      </c>
      <c r="E5" s="8">
        <f>Autoevaluación!R64/SUM(Autoevaluación!R62:R65)</f>
        <v>0.5</v>
      </c>
      <c r="F5" s="8">
        <f>Autoevaluación!R65/SUM(Autoevaluación!R62:R65)</f>
        <v>0</v>
      </c>
      <c r="G5" s="306"/>
      <c r="H5" s="8">
        <f>Autoevaluación!S62/SUM(Autoevaluación!S62:S65)</f>
        <v>0</v>
      </c>
      <c r="I5" s="8">
        <f>Autoevaluación!S63/SUM(Autoevaluación!S62:S65)</f>
        <v>0.25</v>
      </c>
      <c r="J5" s="8">
        <f>Autoevaluación!S64/SUM(Autoevaluación!S62:S65)</f>
        <v>0.5</v>
      </c>
      <c r="K5" s="8">
        <f>Autoevaluación!S65/SUM(Autoevaluación!S62:S65)</f>
        <v>0.25</v>
      </c>
      <c r="L5" s="308"/>
      <c r="M5" s="8" t="e">
        <f>Autoevaluación!T62/SUM(Autoevaluación!T62:T65)</f>
        <v>#DIV/0!</v>
      </c>
      <c r="N5" s="8" t="e">
        <f>Autoevaluación!T63/SUM(Autoevaluación!T62:T65)</f>
        <v>#DIV/0!</v>
      </c>
      <c r="O5" s="8" t="e">
        <f>Autoevaluación!T64/SUM(Autoevaluación!T62:T65)</f>
        <v>#DIV/0!</v>
      </c>
      <c r="P5" s="8" t="e">
        <f>Autoevaluación!T65/SUM(Autoevaluación!T62:T65)</f>
        <v>#DIV/0!</v>
      </c>
      <c r="Q5" s="108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7.049999999999997" customHeight="1" x14ac:dyDescent="0.3">
      <c r="B6" s="88" t="s">
        <v>130</v>
      </c>
      <c r="C6" s="86">
        <f>Autoevaluación!R68/SUM(Autoevaluación!R68:R71)</f>
        <v>0</v>
      </c>
      <c r="D6" s="8">
        <f>Autoevaluación!R69/SUM(Autoevaluación!R68:R71)</f>
        <v>0.25</v>
      </c>
      <c r="E6" s="8">
        <f>Autoevaluación!R70/SUM(Autoevaluación!R68:R71)</f>
        <v>0.75</v>
      </c>
      <c r="F6" s="8">
        <f>Autoevaluación!R71/SUM(Autoevaluación!R68:R71)</f>
        <v>0</v>
      </c>
      <c r="G6" s="306"/>
      <c r="H6" s="8">
        <f>Autoevaluación!S68/SUM(Autoevaluación!S68:S71)</f>
        <v>0</v>
      </c>
      <c r="I6" s="8">
        <f>Autoevaluación!S69/SUM(Autoevaluación!S68:S71)</f>
        <v>0.25</v>
      </c>
      <c r="J6" s="8">
        <f>Autoevaluación!S70/SUM(Autoevaluación!S68:S71)</f>
        <v>0.5</v>
      </c>
      <c r="K6" s="8">
        <f>Autoevaluación!S71/SUM(Autoevaluación!S68:S71)</f>
        <v>0.25</v>
      </c>
      <c r="L6" s="308"/>
      <c r="M6" s="8" t="e">
        <f>Autoevaluación!T68/SUM(Autoevaluación!T68:T71)</f>
        <v>#DIV/0!</v>
      </c>
      <c r="N6" s="8" t="e">
        <f>Autoevaluación!T69/SUM(Autoevaluación!T68:T71)</f>
        <v>#DIV/0!</v>
      </c>
      <c r="O6" s="8" t="e">
        <f>Autoevaluación!T70/SUM(Autoevaluación!T68:T71)</f>
        <v>#DIV/0!</v>
      </c>
      <c r="P6" s="8" t="e">
        <f>Autoevaluación!T71/SUM(Autoevaluación!T68:T71)</f>
        <v>#DIV/0!</v>
      </c>
      <c r="Q6" s="108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7.049999999999997" customHeight="1" x14ac:dyDescent="0.3">
      <c r="B7" s="88" t="s">
        <v>131</v>
      </c>
      <c r="C7" s="86">
        <f>Autoevaluación!R74/SUM(Autoevaluación!R74:R77)</f>
        <v>0.5</v>
      </c>
      <c r="D7" s="8">
        <f>Autoevaluación!R75/SUM(Autoevaluación!R74:R77)</f>
        <v>0.25</v>
      </c>
      <c r="E7" s="8">
        <f>Autoevaluación!R76/SUM(Autoevaluación!R74:R77)</f>
        <v>0.25</v>
      </c>
      <c r="F7" s="8">
        <f>Autoevaluación!R77/SUM(Autoevaluación!R74:R77)</f>
        <v>0</v>
      </c>
      <c r="G7" s="306"/>
      <c r="H7" s="8">
        <f>Autoevaluación!S74/SUM(Autoevaluación!S74:S77)</f>
        <v>0.33333333333333331</v>
      </c>
      <c r="I7" s="8">
        <f>Autoevaluación!S75/SUM(Autoevaluación!S74:S77)</f>
        <v>0.16666666666666666</v>
      </c>
      <c r="J7" s="8">
        <f>Autoevaluación!S76/SUM(Autoevaluación!S74:S77)</f>
        <v>0.5</v>
      </c>
      <c r="K7" s="8">
        <f>Autoevaluación!S77/SUM(Autoevaluación!S74:S77)</f>
        <v>0</v>
      </c>
      <c r="L7" s="308"/>
      <c r="M7" s="8" t="e">
        <f>Autoevaluación!T74/SUM(Autoevaluación!T74:T77)</f>
        <v>#DIV/0!</v>
      </c>
      <c r="N7" s="8" t="e">
        <f>Autoevaluación!T75/SUM(Autoevaluación!T74:T77)</f>
        <v>#DIV/0!</v>
      </c>
      <c r="O7" s="8" t="e">
        <f>Autoevaluación!T76/SUM(Autoevaluación!T74:T77)</f>
        <v>#DIV/0!</v>
      </c>
      <c r="P7" s="8" t="e">
        <f>Autoevaluación!T77/SUM(Autoevaluación!T74:T77)</f>
        <v>#DIV/0!</v>
      </c>
      <c r="Q7" s="108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7.049999999999997" customHeight="1" x14ac:dyDescent="0.3">
      <c r="B8" s="89"/>
      <c r="C8" s="8"/>
      <c r="D8" s="8"/>
      <c r="E8" s="8"/>
      <c r="F8" s="8"/>
      <c r="G8" s="306"/>
      <c r="H8" s="8"/>
      <c r="I8" s="8"/>
      <c r="J8" s="8"/>
      <c r="K8" s="8"/>
      <c r="L8" s="308"/>
      <c r="M8" s="8"/>
      <c r="N8" s="8"/>
      <c r="O8" s="8"/>
      <c r="P8" s="8"/>
      <c r="Q8" s="108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7.049999999999997" customHeight="1" x14ac:dyDescent="0.3">
      <c r="B9" s="7"/>
      <c r="C9" s="8"/>
      <c r="D9" s="8"/>
      <c r="E9" s="8"/>
      <c r="F9" s="8"/>
      <c r="G9" s="306"/>
      <c r="H9" s="8"/>
      <c r="I9" s="8"/>
      <c r="J9" s="8"/>
      <c r="K9" s="8"/>
      <c r="L9" s="308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7.049999999999997" customHeight="1" x14ac:dyDescent="0.3">
      <c r="B10" s="16" t="s">
        <v>132</v>
      </c>
      <c r="C10" s="13">
        <f>AVERAGE(C4:C9)</f>
        <v>0.17499999999999999</v>
      </c>
      <c r="D10" s="13">
        <f>AVERAGE(D4:D9)</f>
        <v>0.3</v>
      </c>
      <c r="E10" s="13">
        <f>AVERAGE(E4:E9)</f>
        <v>0.47499999999999998</v>
      </c>
      <c r="F10" s="13">
        <f>AVERAGE(F4:F9)</f>
        <v>0.05</v>
      </c>
      <c r="G10" s="10"/>
      <c r="H10" s="13">
        <f>AVERAGE(H4:H9)</f>
        <v>8.3333333333333329E-2</v>
      </c>
      <c r="I10" s="13">
        <f>AVERAGE(I4:I9)</f>
        <v>0.21666666666666665</v>
      </c>
      <c r="J10" s="13">
        <f>AVERAGE(J4:J9)</f>
        <v>0.47499999999999998</v>
      </c>
      <c r="K10" s="13">
        <f>AVERAGE(K4:K9)</f>
        <v>0.22500000000000001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" customHeight="1" x14ac:dyDescent="0.3">
      <c r="B12" s="300" t="s">
        <v>234</v>
      </c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3">
      <c r="B14" s="314" t="s">
        <v>178</v>
      </c>
      <c r="C14" s="326"/>
      <c r="D14" s="326"/>
      <c r="E14" s="326"/>
      <c r="F14" s="326"/>
      <c r="G14" s="326"/>
      <c r="H14" s="326"/>
      <c r="I14" s="326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3">
      <c r="B15" s="314" t="s">
        <v>181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" customHeight="1" x14ac:dyDescent="0.3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3">
      <c r="B17" s="314" t="s">
        <v>314</v>
      </c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</row>
    <row r="18" spans="2:21" ht="60" customHeight="1" x14ac:dyDescent="0.3">
      <c r="B18" s="314" t="s">
        <v>209</v>
      </c>
      <c r="C18" s="326"/>
      <c r="D18" s="326"/>
      <c r="E18" s="326"/>
      <c r="F18" s="326"/>
      <c r="G18" s="326"/>
      <c r="H18" s="326"/>
      <c r="I18" s="326"/>
      <c r="J18" s="326"/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</row>
    <row r="19" spans="2:21" ht="60" customHeight="1" x14ac:dyDescent="0.3">
      <c r="B19" s="314" t="s">
        <v>195</v>
      </c>
      <c r="C19" s="326"/>
      <c r="D19" s="326"/>
      <c r="E19" s="326"/>
      <c r="F19" s="326"/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</row>
    <row r="20" spans="2:21" ht="16.05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17" t="s">
        <v>306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" customHeight="1" x14ac:dyDescent="0.3">
      <c r="B22" s="318" t="s">
        <v>28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</row>
    <row r="23" spans="2:21" ht="60" customHeight="1" x14ac:dyDescent="0.3">
      <c r="B23" s="326"/>
      <c r="C23" s="326"/>
      <c r="D23" s="326"/>
      <c r="E23" s="326"/>
      <c r="F23" s="326"/>
      <c r="G23" s="326"/>
      <c r="H23" s="326"/>
      <c r="I23" s="326"/>
      <c r="J23" s="326"/>
      <c r="K23" s="326"/>
      <c r="L23" s="326"/>
      <c r="M23" s="326"/>
      <c r="N23" s="326"/>
      <c r="O23" s="326"/>
      <c r="P23" s="326"/>
      <c r="Q23" s="326"/>
      <c r="R23" s="326"/>
      <c r="S23" s="326"/>
      <c r="T23" s="326"/>
      <c r="U23" s="326"/>
    </row>
    <row r="24" spans="2:21" ht="60" customHeight="1" x14ac:dyDescent="0.3"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 s="326"/>
      <c r="R24" s="326"/>
      <c r="S24" s="326"/>
      <c r="T24" s="326"/>
      <c r="U24" s="326"/>
    </row>
    <row r="25" spans="2:21" s="15" customFormat="1" ht="24" customHeight="1" x14ac:dyDescent="0.3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3"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326"/>
      <c r="O26" s="326"/>
      <c r="P26" s="326"/>
      <c r="Q26" s="326"/>
      <c r="R26" s="326"/>
      <c r="S26" s="326"/>
      <c r="T26" s="326"/>
      <c r="U26" s="326"/>
    </row>
    <row r="27" spans="2:21" ht="60" customHeight="1" x14ac:dyDescent="0.3"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 s="326"/>
      <c r="R27" s="326"/>
      <c r="S27" s="326"/>
      <c r="T27" s="326"/>
      <c r="U27" s="326"/>
    </row>
    <row r="28" spans="2:21" ht="60" customHeight="1" x14ac:dyDescent="0.3"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R28" s="326"/>
      <c r="S28" s="326"/>
      <c r="T28" s="326"/>
      <c r="U28" s="326"/>
    </row>
    <row r="29" spans="2:21" ht="16.05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28" t="s">
        <v>307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" customHeight="1" x14ac:dyDescent="0.3">
      <c r="B31" s="329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3">
      <c r="B32" s="326"/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6"/>
      <c r="U32" s="326"/>
    </row>
    <row r="33" spans="2:21" ht="60" customHeight="1" x14ac:dyDescent="0.3"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6"/>
      <c r="S33" s="326"/>
      <c r="T33" s="326"/>
      <c r="U33" s="326"/>
    </row>
    <row r="34" spans="2:21" s="15" customFormat="1" ht="24" customHeight="1" x14ac:dyDescent="0.3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3">
      <c r="B35" s="326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6"/>
      <c r="U35" s="326"/>
    </row>
    <row r="36" spans="2:21" ht="60" customHeight="1" x14ac:dyDescent="0.3">
      <c r="B36" s="326"/>
      <c r="C36" s="326"/>
      <c r="D36" s="326"/>
      <c r="E36" s="326"/>
      <c r="F36" s="326"/>
      <c r="G36" s="326"/>
      <c r="H36" s="326"/>
      <c r="I36" s="326"/>
      <c r="J36" s="326"/>
      <c r="K36" s="326"/>
      <c r="L36" s="326"/>
      <c r="M36" s="326"/>
      <c r="N36" s="326"/>
      <c r="O36" s="326"/>
      <c r="P36" s="326"/>
      <c r="Q36" s="326"/>
      <c r="R36" s="326"/>
      <c r="S36" s="326"/>
      <c r="T36" s="326"/>
      <c r="U36" s="326"/>
    </row>
    <row r="37" spans="2:21" ht="60" customHeight="1" x14ac:dyDescent="0.3">
      <c r="B37" s="326"/>
      <c r="C37" s="326"/>
      <c r="D37" s="326"/>
      <c r="E37" s="326"/>
      <c r="F37" s="326"/>
      <c r="G37" s="326"/>
      <c r="H37" s="326"/>
      <c r="I37" s="326"/>
      <c r="J37" s="326"/>
      <c r="K37" s="326"/>
      <c r="L37" s="326"/>
      <c r="M37" s="326"/>
      <c r="N37" s="326"/>
      <c r="O37" s="326"/>
      <c r="P37" s="326"/>
      <c r="Q37" s="326"/>
      <c r="R37" s="326"/>
      <c r="S37" s="326"/>
      <c r="T37" s="326"/>
      <c r="U37" s="326"/>
    </row>
    <row r="39" spans="2:21" x14ac:dyDescent="0.3">
      <c r="B39" s="303" t="s">
        <v>308</v>
      </c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</row>
    <row r="40" spans="2:21" ht="19.8" x14ac:dyDescent="0.3">
      <c r="B40" s="329" t="s">
        <v>28</v>
      </c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</row>
    <row r="41" spans="2:21" ht="51" customHeight="1" x14ac:dyDescent="0.3">
      <c r="B41" s="326"/>
      <c r="C41" s="326"/>
      <c r="D41" s="326"/>
      <c r="E41" s="326"/>
      <c r="F41" s="326"/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6"/>
      <c r="S41" s="326"/>
      <c r="T41" s="326"/>
      <c r="U41" s="326"/>
    </row>
    <row r="42" spans="2:21" ht="49.95" customHeight="1" x14ac:dyDescent="0.3"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</row>
    <row r="43" spans="2:21" ht="19.8" x14ac:dyDescent="0.3">
      <c r="B43" s="327" t="s">
        <v>123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2:21" ht="69" customHeight="1" x14ac:dyDescent="0.3">
      <c r="B44" s="326"/>
      <c r="C44" s="326"/>
      <c r="D44" s="326"/>
      <c r="E44" s="326"/>
      <c r="F44" s="326"/>
      <c r="G44" s="326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26"/>
      <c r="S44" s="326"/>
      <c r="T44" s="326"/>
      <c r="U44" s="326"/>
    </row>
    <row r="45" spans="2:21" ht="60" customHeight="1" x14ac:dyDescent="0.3">
      <c r="B45" s="326"/>
      <c r="C45" s="326"/>
      <c r="D45" s="326"/>
      <c r="E45" s="326"/>
      <c r="F45" s="326"/>
      <c r="G45" s="326"/>
      <c r="H45" s="326"/>
      <c r="I45" s="326"/>
      <c r="J45" s="326"/>
      <c r="K45" s="326"/>
      <c r="L45" s="326"/>
      <c r="M45" s="326"/>
      <c r="N45" s="326"/>
      <c r="O45" s="326"/>
      <c r="P45" s="326"/>
      <c r="Q45" s="326"/>
      <c r="R45" s="326"/>
      <c r="S45" s="326"/>
      <c r="T45" s="326"/>
      <c r="U45" s="326"/>
    </row>
    <row r="46" spans="2:21" ht="58.95" customHeight="1" x14ac:dyDescent="0.3">
      <c r="B46" s="326"/>
      <c r="C46" s="326"/>
      <c r="D46" s="326"/>
      <c r="E46" s="326"/>
      <c r="F46" s="326"/>
      <c r="G46" s="326"/>
      <c r="H46" s="326"/>
      <c r="I46" s="326"/>
      <c r="J46" s="326"/>
      <c r="K46" s="326"/>
      <c r="L46" s="326"/>
      <c r="M46" s="326"/>
      <c r="N46" s="326"/>
      <c r="O46" s="326"/>
      <c r="P46" s="326"/>
      <c r="Q46" s="326"/>
      <c r="R46" s="326"/>
      <c r="S46" s="326"/>
      <c r="T46" s="326"/>
      <c r="U46" s="326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N65497"/>
  <sheetViews>
    <sheetView showGridLines="0" topLeftCell="A10" zoomScale="70" zoomScaleNormal="70" workbookViewId="0">
      <selection activeCell="B19" sqref="B19:U19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109375" style="1" customWidth="1"/>
    <col min="18" max="21" width="7.6640625" style="1" customWidth="1"/>
    <col min="22" max="22" width="14.109375" style="1" customWidth="1"/>
    <col min="23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0" ht="6" customHeight="1" x14ac:dyDescent="0.3"/>
    <row r="2" spans="2:40" ht="22.05" customHeight="1" x14ac:dyDescent="0.3">
      <c r="B2" s="298" t="s">
        <v>137</v>
      </c>
      <c r="C2" s="300" t="s">
        <v>234</v>
      </c>
      <c r="D2" s="300"/>
      <c r="E2" s="300"/>
      <c r="F2" s="300"/>
      <c r="G2" s="2"/>
      <c r="H2" s="301" t="s">
        <v>306</v>
      </c>
      <c r="I2" s="301"/>
      <c r="J2" s="301"/>
      <c r="K2" s="301"/>
      <c r="L2" s="3"/>
      <c r="M2" s="302" t="s">
        <v>307</v>
      </c>
      <c r="N2" s="302"/>
      <c r="O2" s="302"/>
      <c r="P2" s="302"/>
      <c r="Q2" s="112"/>
      <c r="R2" s="303" t="s">
        <v>308</v>
      </c>
      <c r="S2" s="303"/>
      <c r="T2" s="303"/>
      <c r="U2" s="303"/>
      <c r="V2" s="30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" customHeight="1" x14ac:dyDescent="0.3">
      <c r="B3" s="299"/>
      <c r="C3" s="4">
        <v>1</v>
      </c>
      <c r="D3" s="4">
        <v>2</v>
      </c>
      <c r="E3" s="5">
        <v>3</v>
      </c>
      <c r="F3" s="6">
        <v>4</v>
      </c>
      <c r="G3" s="305"/>
      <c r="H3" s="4">
        <v>1</v>
      </c>
      <c r="I3" s="4">
        <v>2</v>
      </c>
      <c r="J3" s="5">
        <v>3</v>
      </c>
      <c r="K3" s="6">
        <v>4</v>
      </c>
      <c r="L3" s="307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7.049999999999997" customHeight="1" x14ac:dyDescent="0.3">
      <c r="B4" s="88" t="s">
        <v>133</v>
      </c>
      <c r="C4" s="86">
        <f>Autoevaluación!R84/SUM(Autoevaluación!R84:R87)</f>
        <v>0</v>
      </c>
      <c r="D4" s="8">
        <f>Autoevaluación!R85/SUM(Autoevaluación!R84:R87)</f>
        <v>0.66666666666666663</v>
      </c>
      <c r="E4" s="8">
        <f>Autoevaluación!R86/SUM(Autoevaluación!R84:R87)</f>
        <v>0.33333333333333331</v>
      </c>
      <c r="F4" s="8">
        <f>Autoevaluación!R87/SUM(Autoevaluación!R84:R87)</f>
        <v>0</v>
      </c>
      <c r="G4" s="306"/>
      <c r="H4" s="19">
        <f>Autoevaluación!S84/SUM(Autoevaluación!S84:S87)</f>
        <v>0</v>
      </c>
      <c r="I4" s="8">
        <f>Autoevaluación!S85/SUM(Autoevaluación!S84:S87)</f>
        <v>0</v>
      </c>
      <c r="J4" s="8">
        <f>Autoevaluación!S86/SUM(Autoevaluación!S84:S87)</f>
        <v>1</v>
      </c>
      <c r="K4" s="8">
        <f>Autoevaluación!S87/SUM(Autoevaluación!S84:S87)</f>
        <v>0</v>
      </c>
      <c r="L4" s="308"/>
      <c r="M4" s="8" t="e">
        <f>Autoevaluación!T84/SUM(Autoevaluación!T84:T87)</f>
        <v>#DIV/0!</v>
      </c>
      <c r="N4" s="8" t="e">
        <f>Autoevaluación!T85/SUM(Autoevaluación!T84:T87)</f>
        <v>#DIV/0!</v>
      </c>
      <c r="O4" s="8" t="e">
        <f>Autoevaluación!T86/SUM(Autoevaluación!T84:T87)</f>
        <v>#DIV/0!</v>
      </c>
      <c r="P4" s="8" t="e">
        <f>Autoevaluación!T87/SUM(Autoevaluación!T84:T87)</f>
        <v>#DIV/0!</v>
      </c>
      <c r="Q4" s="108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7.049999999999997" customHeight="1" x14ac:dyDescent="0.3">
      <c r="B5" s="90" t="s">
        <v>134</v>
      </c>
      <c r="C5" s="86">
        <f>Autoevaluación!R89/SUM(Autoevaluación!R89:R92)</f>
        <v>0.8571428571428571</v>
      </c>
      <c r="D5" s="8">
        <f>Autoevaluación!R90/SUM(Autoevaluación!R89:R92)</f>
        <v>0.14285714285714285</v>
      </c>
      <c r="E5" s="8">
        <f>Autoevaluación!R91/SUM(Autoevaluación!R89:R92)</f>
        <v>0</v>
      </c>
      <c r="F5" s="8">
        <f>Autoevaluación!R92/SUM(Autoevaluación!R89:R92)</f>
        <v>0</v>
      </c>
      <c r="G5" s="306"/>
      <c r="H5" s="19">
        <f>Autoevaluación!S89/SUM(Autoevaluación!S89:S92)</f>
        <v>0.2857142857142857</v>
      </c>
      <c r="I5" s="8">
        <f>Autoevaluación!S90/SUM(Autoevaluación!S89:S92)</f>
        <v>0.7142857142857143</v>
      </c>
      <c r="J5" s="8" t="e">
        <f>Autoevaluación!S91/SUM(Autoevaluación!S89:Q92Q13:V16)</f>
        <v>#NAME?</v>
      </c>
      <c r="K5" s="8">
        <f>Autoevaluación!S92/SUM(Autoevaluación!S89:S92)</f>
        <v>0</v>
      </c>
      <c r="L5" s="308"/>
      <c r="M5" s="8" t="e">
        <f>Autoevaluación!T89/SUM(Autoevaluación!T89:T92)</f>
        <v>#DIV/0!</v>
      </c>
      <c r="N5" s="8" t="e">
        <f>Autoevaluación!T90/SUM(Autoevaluación!T89:T92)</f>
        <v>#DIV/0!</v>
      </c>
      <c r="O5" s="8" t="e">
        <f>Autoevaluación!T91/SUM(Autoevaluación!T89:T92)</f>
        <v>#DIV/0!</v>
      </c>
      <c r="P5" s="8" t="e">
        <f>Autoevaluación!T92/SUM(Autoevaluación!T89:T92)</f>
        <v>#DIV/0!</v>
      </c>
      <c r="Q5" s="108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7.049999999999997" customHeight="1" x14ac:dyDescent="0.3">
      <c r="B6" s="90" t="s">
        <v>32</v>
      </c>
      <c r="C6" s="86">
        <f>Autoevaluación!R98/SUM(Autoevaluación!R98:R101)</f>
        <v>0.5</v>
      </c>
      <c r="D6" s="8">
        <f>Autoevaluación!R99/SUM(Autoevaluación!R98:R101)</f>
        <v>0.5</v>
      </c>
      <c r="E6" s="8">
        <f>Autoevaluación!R100/SUM(Autoevaluación!R98:R101)</f>
        <v>0</v>
      </c>
      <c r="F6" s="8">
        <f>Autoevaluación!R101/SUM(Autoevaluación!R98:R101)</f>
        <v>0</v>
      </c>
      <c r="G6" s="306"/>
      <c r="H6" s="19">
        <f>Autoevaluación!S98/SUM(Autoevaluación!S98:S101)</f>
        <v>0.5</v>
      </c>
      <c r="I6" s="8">
        <f>Autoevaluación!S99/SUM(Autoevaluación!S98:S101)</f>
        <v>0.5</v>
      </c>
      <c r="J6" s="8">
        <f>Autoevaluación!S100/SUM(Autoevaluación!S98:S101)</f>
        <v>0</v>
      </c>
      <c r="K6" s="8">
        <f>Autoevaluación!S10/SUM(Autoevaluación!S98:S101)</f>
        <v>0</v>
      </c>
      <c r="L6" s="308"/>
      <c r="M6" s="8" t="e">
        <f>Autoevaluación!T98/SUM(Autoevaluación!T98:T101)</f>
        <v>#DIV/0!</v>
      </c>
      <c r="N6" s="8" t="e">
        <f>Autoevaluación!T99/SUM(Autoevaluación!T98:T101)</f>
        <v>#DIV/0!</v>
      </c>
      <c r="O6" s="8" t="e">
        <f>Autoevaluación!T100/SUM(Autoevaluación!T98:T101)</f>
        <v>#DIV/0!</v>
      </c>
      <c r="P6" s="8" t="e">
        <f>Autoevaluación!T101/SUM(Autoevaluación!T98:T101)</f>
        <v>#DIV/0!</v>
      </c>
      <c r="Q6" s="108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7.049999999999997" customHeight="1" x14ac:dyDescent="0.3">
      <c r="B7" s="88" t="s">
        <v>135</v>
      </c>
      <c r="C7" s="86">
        <f>Autoevaluación!R102/SUM(Autoevaluación!R102:R105)</f>
        <v>0.6</v>
      </c>
      <c r="D7" s="8">
        <f>Autoevaluación!R103/SUM(Autoevaluación!R102:R105)</f>
        <v>0.2</v>
      </c>
      <c r="E7" s="8">
        <f>Autoevaluación!R104/SUM(Autoevaluación!R102:R105)</f>
        <v>0.2</v>
      </c>
      <c r="F7" s="8">
        <f>Autoevaluación!R105/SUM(Autoevaluación!R102:R105)</f>
        <v>0</v>
      </c>
      <c r="G7" s="306"/>
      <c r="H7" s="19">
        <f>Autoevaluación!S102/SUM(Autoevaluación!S102:S105)</f>
        <v>0.3</v>
      </c>
      <c r="I7" s="8">
        <f>Autoevaluación!S103/SUM(Autoevaluación!S102:S105)</f>
        <v>0.4</v>
      </c>
      <c r="J7" s="8">
        <f>Autoevaluación!S104/SUM(Autoevaluación!S102:S105)</f>
        <v>0.3</v>
      </c>
      <c r="K7" s="8">
        <f>Autoevaluación!S105/SUM(Autoevaluación!S102:S105)</f>
        <v>0</v>
      </c>
      <c r="L7" s="308"/>
      <c r="M7" s="8" t="e">
        <f>Autoevaluación!T102/SUM(Autoevaluación!T102:T105)</f>
        <v>#DIV/0!</v>
      </c>
      <c r="N7" s="8" t="e">
        <f>Autoevaluación!T103/SUM(Autoevaluación!T102:T105)</f>
        <v>#DIV/0!</v>
      </c>
      <c r="O7" s="8" t="e">
        <f>Autoevaluación!T104/SUM(Autoevaluación!T102:T105)</f>
        <v>#DIV/0!</v>
      </c>
      <c r="P7" s="8" t="e">
        <f>Autoevaluación!T105/SUM(Autoevaluación!T102:T105)</f>
        <v>#DIV/0!</v>
      </c>
      <c r="Q7" s="108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7.049999999999997" customHeight="1" x14ac:dyDescent="0.3">
      <c r="B8" s="88" t="s">
        <v>136</v>
      </c>
      <c r="C8" s="86">
        <f>Autoevaluación!R114/SUM(Autoevaluación!R114:R117)</f>
        <v>0</v>
      </c>
      <c r="D8" s="8">
        <f>Autoevaluación!R115/SUM(Autoevaluación!R114:R117)</f>
        <v>1</v>
      </c>
      <c r="E8" s="8">
        <f>Autoevaluación!R116/SUM(Autoevaluación!R114:R117)</f>
        <v>0</v>
      </c>
      <c r="F8" s="8">
        <f>Autoevaluación!R117/SUM(Autoevaluación!R114:R117)</f>
        <v>0</v>
      </c>
      <c r="G8" s="306"/>
      <c r="H8" s="19">
        <f>Autoevaluación!S114/SUM(Autoevaluación!S114:S117)</f>
        <v>0</v>
      </c>
      <c r="I8" s="8">
        <f>Autoevaluación!S115/SUM(Autoevaluación!S114:S117)</f>
        <v>1</v>
      </c>
      <c r="J8" s="8">
        <f>Autoevaluación!S116/SUM(Autoevaluación!S114:S117)</f>
        <v>0</v>
      </c>
      <c r="K8" s="8">
        <f>Autoevaluación!S117/SUM(Autoevaluación!S114:S117)</f>
        <v>0</v>
      </c>
      <c r="L8" s="308"/>
      <c r="M8" s="8" t="e">
        <f>Autoevaluación!T114/SUM(Autoevaluación!T114:T117)</f>
        <v>#DIV/0!</v>
      </c>
      <c r="N8" s="8" t="e">
        <f>Autoevaluación!T115/SUM(Autoevaluación!T114:T117)</f>
        <v>#DIV/0!</v>
      </c>
      <c r="O8" s="8" t="e">
        <f>Autoevaluación!T116/SUM(Autoevaluación!T114:T117)</f>
        <v>#DIV/0!</v>
      </c>
      <c r="P8" s="8" t="e">
        <f>Autoevaluación!T117/SUM(Autoevaluación!T114:T117)</f>
        <v>#DIV/0!</v>
      </c>
      <c r="Q8" s="108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7.049999999999997" customHeight="1" x14ac:dyDescent="0.3">
      <c r="B9" s="89"/>
      <c r="C9" s="8"/>
      <c r="D9" s="8"/>
      <c r="E9" s="8"/>
      <c r="F9" s="8"/>
      <c r="G9" s="306"/>
      <c r="H9" s="8"/>
      <c r="I9" s="8"/>
      <c r="J9" s="8"/>
      <c r="K9" s="8"/>
      <c r="L9" s="308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3">
      <c r="B10" s="16" t="s">
        <v>138</v>
      </c>
      <c r="C10" s="13">
        <f>AVERAGE(C4:C9)</f>
        <v>0.39142857142857146</v>
      </c>
      <c r="D10" s="13">
        <f>AVERAGE(D4:D9)</f>
        <v>0.50190476190476185</v>
      </c>
      <c r="E10" s="13">
        <f>AVERAGE(E4:E9)</f>
        <v>0.10666666666666666</v>
      </c>
      <c r="F10" s="13">
        <f>AVERAGE(F4:F9)</f>
        <v>0</v>
      </c>
      <c r="G10" s="10"/>
      <c r="H10" s="13">
        <f>AVERAGE(H4:H9)</f>
        <v>0.21714285714285714</v>
      </c>
      <c r="I10" s="13">
        <f>AVERAGE(I4:I9)</f>
        <v>0.52285714285714291</v>
      </c>
      <c r="J10" s="13" t="e">
        <f>AVERAGE(J4:J9)</f>
        <v>#NAME?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" customHeight="1" x14ac:dyDescent="0.3">
      <c r="B12" s="300" t="s">
        <v>234</v>
      </c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3">
      <c r="B14" s="314" t="s">
        <v>265</v>
      </c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3">
      <c r="B15" s="314" t="s">
        <v>281</v>
      </c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" customHeight="1" x14ac:dyDescent="0.3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3">
      <c r="B17" s="314" t="s">
        <v>263</v>
      </c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 t="s">
        <v>283</v>
      </c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 t="s">
        <v>268</v>
      </c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05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17" t="s">
        <v>306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" customHeight="1" x14ac:dyDescent="0.3">
      <c r="B22" s="329" t="s">
        <v>28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</row>
    <row r="23" spans="2:21" ht="60" customHeight="1" x14ac:dyDescent="0.3">
      <c r="B23" s="314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</row>
    <row r="24" spans="2:21" ht="60" customHeight="1" x14ac:dyDescent="0.3">
      <c r="B24" s="31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  <c r="U24" s="314"/>
    </row>
    <row r="25" spans="2:21" s="15" customFormat="1" ht="24" customHeight="1" x14ac:dyDescent="0.3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3"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3">
      <c r="B27" s="31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  <c r="U27" s="314"/>
    </row>
    <row r="28" spans="2:21" ht="60" customHeight="1" x14ac:dyDescent="0.3">
      <c r="B28" s="314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  <c r="U28" s="314"/>
    </row>
    <row r="29" spans="2:21" ht="16.05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28" t="s">
        <v>307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" customHeight="1" x14ac:dyDescent="0.3">
      <c r="B31" s="318" t="s">
        <v>28</v>
      </c>
      <c r="C31" s="318"/>
      <c r="D31" s="318"/>
      <c r="E31" s="318"/>
      <c r="F31" s="318"/>
      <c r="G31" s="318"/>
      <c r="H31" s="318"/>
      <c r="I31" s="318"/>
      <c r="J31" s="318"/>
      <c r="K31" s="318"/>
      <c r="L31" s="318"/>
      <c r="M31" s="318"/>
      <c r="N31" s="318"/>
      <c r="O31" s="318"/>
      <c r="P31" s="318"/>
      <c r="Q31" s="318"/>
      <c r="R31" s="318"/>
      <c r="S31" s="318"/>
      <c r="T31" s="318"/>
      <c r="U31" s="318"/>
    </row>
    <row r="32" spans="2:21" ht="60" customHeight="1" x14ac:dyDescent="0.3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5" customFormat="1" ht="24" customHeight="1" x14ac:dyDescent="0.3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3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39" spans="2:21" x14ac:dyDescent="0.3">
      <c r="B39" s="303" t="s">
        <v>308</v>
      </c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</row>
    <row r="40" spans="2:21" ht="19.8" x14ac:dyDescent="0.3">
      <c r="B40" s="318" t="s">
        <v>28</v>
      </c>
      <c r="C40" s="318"/>
      <c r="D40" s="318"/>
      <c r="E40" s="318"/>
      <c r="F40" s="318"/>
      <c r="G40" s="318"/>
      <c r="H40" s="318"/>
      <c r="I40" s="318"/>
      <c r="J40" s="318"/>
      <c r="K40" s="318"/>
      <c r="L40" s="318"/>
      <c r="M40" s="318"/>
      <c r="N40" s="318"/>
      <c r="O40" s="318"/>
      <c r="P40" s="318"/>
      <c r="Q40" s="318"/>
      <c r="R40" s="318"/>
      <c r="S40" s="318"/>
      <c r="T40" s="318"/>
      <c r="U40" s="318"/>
    </row>
    <row r="41" spans="2:21" ht="49.95" customHeight="1" x14ac:dyDescent="0.3">
      <c r="B41" s="314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</row>
    <row r="42" spans="2:21" ht="51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19.8" x14ac:dyDescent="0.3">
      <c r="B43" s="327" t="s">
        <v>123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</row>
    <row r="44" spans="2:21" ht="45" customHeight="1" x14ac:dyDescent="0.3"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314"/>
      <c r="O44" s="314"/>
      <c r="P44" s="314"/>
      <c r="Q44" s="314"/>
      <c r="R44" s="314"/>
      <c r="S44" s="314"/>
      <c r="T44" s="314"/>
      <c r="U44" s="314"/>
    </row>
    <row r="45" spans="2:21" ht="52.05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55.05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2:U42"/>
    <mergeCell ref="B43:U43"/>
    <mergeCell ref="B44:U44"/>
    <mergeCell ref="B45:U45"/>
    <mergeCell ref="B46:U46"/>
    <mergeCell ref="B36:U36"/>
    <mergeCell ref="B37:U37"/>
    <mergeCell ref="B39:U39"/>
    <mergeCell ref="B40:U40"/>
    <mergeCell ref="B41:U41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N65497"/>
  <sheetViews>
    <sheetView showGridLines="0" topLeftCell="A19" zoomScale="70" zoomScaleNormal="70" workbookViewId="0">
      <selection activeCell="W31" sqref="W31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3.33203125" style="1" customWidth="1"/>
    <col min="18" max="21" width="7.6640625" style="1" customWidth="1"/>
    <col min="22" max="27" width="11.44140625" style="1" customWidth="1"/>
    <col min="28" max="28" width="2" style="1" customWidth="1"/>
    <col min="29" max="33" width="11.44140625" style="1" customWidth="1"/>
    <col min="34" max="34" width="1.88671875" style="1" customWidth="1"/>
    <col min="35" max="16384" width="11.44140625" style="1"/>
  </cols>
  <sheetData>
    <row r="1" spans="2:40" ht="6" customHeight="1" x14ac:dyDescent="0.3"/>
    <row r="2" spans="2:40" ht="22.05" customHeight="1" x14ac:dyDescent="0.3">
      <c r="B2" s="298" t="s">
        <v>24</v>
      </c>
      <c r="C2" s="300" t="s">
        <v>234</v>
      </c>
      <c r="D2" s="300"/>
      <c r="E2" s="300"/>
      <c r="F2" s="300"/>
      <c r="G2" s="2"/>
      <c r="H2" s="301" t="s">
        <v>306</v>
      </c>
      <c r="I2" s="301"/>
      <c r="J2" s="301"/>
      <c r="K2" s="301"/>
      <c r="L2" s="3"/>
      <c r="M2" s="302" t="s">
        <v>307</v>
      </c>
      <c r="N2" s="302"/>
      <c r="O2" s="302"/>
      <c r="P2" s="302"/>
      <c r="Q2" s="112"/>
      <c r="R2" s="303" t="s">
        <v>308</v>
      </c>
      <c r="S2" s="303"/>
      <c r="T2" s="303"/>
      <c r="U2" s="303"/>
      <c r="V2" s="304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" customHeight="1" x14ac:dyDescent="0.3">
      <c r="B3" s="299"/>
      <c r="C3" s="4">
        <v>1</v>
      </c>
      <c r="D3" s="4">
        <v>2</v>
      </c>
      <c r="E3" s="5">
        <v>3</v>
      </c>
      <c r="F3" s="6">
        <v>4</v>
      </c>
      <c r="G3" s="305"/>
      <c r="H3" s="4">
        <v>1</v>
      </c>
      <c r="I3" s="4">
        <v>2</v>
      </c>
      <c r="J3" s="5">
        <v>3</v>
      </c>
      <c r="K3" s="6">
        <v>4</v>
      </c>
      <c r="L3" s="307"/>
      <c r="M3" s="4">
        <v>1</v>
      </c>
      <c r="N3" s="4">
        <v>2</v>
      </c>
      <c r="O3" s="5">
        <v>3</v>
      </c>
      <c r="P3" s="6">
        <v>4</v>
      </c>
      <c r="Q3" s="113"/>
      <c r="R3" s="4">
        <v>1</v>
      </c>
      <c r="S3" s="4">
        <v>2</v>
      </c>
      <c r="T3" s="5">
        <v>3</v>
      </c>
      <c r="U3" s="6">
        <v>4</v>
      </c>
      <c r="V3" s="304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7.049999999999997" customHeight="1" x14ac:dyDescent="0.3">
      <c r="B4" s="91" t="s">
        <v>5</v>
      </c>
      <c r="C4" s="86">
        <f>Autoevaluación!R122/SUM(Autoevaluación!R122:R125)</f>
        <v>1</v>
      </c>
      <c r="D4" s="8">
        <f>Autoevaluación!R123/SUM(Autoevaluación!R122:R125)</f>
        <v>0</v>
      </c>
      <c r="E4" s="8">
        <f>Autoevaluación!R124/SUM(Autoevaluación!R122:R125)</f>
        <v>0</v>
      </c>
      <c r="F4" s="8">
        <f>Autoevaluación!R125/SUM(Autoevaluación!R122:R125)</f>
        <v>0</v>
      </c>
      <c r="G4" s="306"/>
      <c r="H4" s="8">
        <f>Autoevaluación!S122/SUM(Autoevaluación!S122:S125)</f>
        <v>0.5</v>
      </c>
      <c r="I4" s="8">
        <f>Autoevaluación!S123/SUM(Autoevaluación!S122:S125)</f>
        <v>0.5</v>
      </c>
      <c r="J4" s="8">
        <f>Autoevaluación!S124/SUM(Autoevaluación!S122:S125)</f>
        <v>0</v>
      </c>
      <c r="K4" s="8">
        <f>Autoevaluación!S125/SUM(Autoevaluación!S122:S125)</f>
        <v>0</v>
      </c>
      <c r="L4" s="308"/>
      <c r="M4" s="8" t="e">
        <f>Autoevaluación!T122/SUM(Autoevaluación!T122:T125)</f>
        <v>#DIV/0!</v>
      </c>
      <c r="N4" s="8" t="e">
        <f>Autoevaluación!T123/SUM(Autoevaluación!T122:T125)</f>
        <v>#DIV/0!</v>
      </c>
      <c r="O4" s="8" t="e">
        <f>Autoevaluación!T124/SUM(Autoevaluación!T122:T125)</f>
        <v>#DIV/0!</v>
      </c>
      <c r="P4" s="8" t="e">
        <f>Autoevaluación!T125/SUM(Autoevaluación!T122:T125)</f>
        <v>#DIV/0!</v>
      </c>
      <c r="Q4" s="108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7.049999999999997" customHeight="1" x14ac:dyDescent="0.3">
      <c r="B5" s="92" t="s">
        <v>10</v>
      </c>
      <c r="C5" s="86">
        <f>Autoevaluación!R128/SUM(Autoevaluación!R128:R131)</f>
        <v>0.25</v>
      </c>
      <c r="D5" s="8">
        <f>Autoevaluación!R129/SUM(Autoevaluación!R128:R131)</f>
        <v>0.75</v>
      </c>
      <c r="E5" s="8">
        <f>Autoevaluación!R130/SUM(Autoevaluación!R128:R131)</f>
        <v>0</v>
      </c>
      <c r="F5" s="8">
        <f>Autoevaluación!R131/SUM(Autoevaluación!R128:R131)</f>
        <v>0</v>
      </c>
      <c r="G5" s="306"/>
      <c r="H5" s="8">
        <f>Autoevaluación!S128/SUM(Autoevaluación!S128:S131)</f>
        <v>0.25</v>
      </c>
      <c r="I5" s="8">
        <f>Autoevaluación!S129/SUM(Autoevaluación!S128:S131)</f>
        <v>0.5</v>
      </c>
      <c r="J5" s="8">
        <f>Autoevaluación!S130/SUM(Autoevaluación!S128:S131)</f>
        <v>0.25</v>
      </c>
      <c r="K5" s="8">
        <f>Autoevaluación!S131/SUM(Autoevaluación!S128:S131)</f>
        <v>0</v>
      </c>
      <c r="L5" s="308"/>
      <c r="M5" s="8" t="e">
        <f>Autoevaluación!T128/SUM(Autoevaluación!T128:T131)</f>
        <v>#DIV/0!</v>
      </c>
      <c r="N5" s="8" t="e">
        <f>Autoevaluación!T129/SUM(Autoevaluación!T128:T131)</f>
        <v>#DIV/0!</v>
      </c>
      <c r="O5" s="8" t="e">
        <f>Autoevaluación!T130/SUM(Autoevaluación!T128:T131)</f>
        <v>#DIV/0!</v>
      </c>
      <c r="P5" s="8" t="e">
        <f>Autoevaluación!T131/SUM(Autoevaluación!T128:T131)</f>
        <v>#DIV/0!</v>
      </c>
      <c r="Q5" s="108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7.049999999999997" customHeight="1" x14ac:dyDescent="0.3">
      <c r="B6" s="92" t="s">
        <v>15</v>
      </c>
      <c r="C6" s="86">
        <f>Autoevaluación!R134/SUM(Autoevaluación!R134:R137)</f>
        <v>0</v>
      </c>
      <c r="D6" s="8">
        <f>Autoevaluación!R135/SUM(Autoevaluación!R134:R137)</f>
        <v>0</v>
      </c>
      <c r="E6" s="8">
        <f>Autoevaluación!R136/SUM(Autoevaluación!R134:R137)</f>
        <v>1</v>
      </c>
      <c r="F6" s="8">
        <f>Autoevaluación!R137/SUM(Autoevaluación!R134:R137)</f>
        <v>0</v>
      </c>
      <c r="G6" s="306"/>
      <c r="H6" s="8">
        <f>Autoevaluación!S134/SUM(Autoevaluación!S134:S137)</f>
        <v>0</v>
      </c>
      <c r="I6" s="8">
        <f>Autoevaluación!S135/SUM(Autoevaluación!S134:S137)</f>
        <v>0</v>
      </c>
      <c r="J6" s="8">
        <f>Autoevaluación!S136/SUM(Autoevaluación!S134:S137)</f>
        <v>1</v>
      </c>
      <c r="K6" s="8">
        <f>Autoevaluación!S137/SUM(Autoevaluación!S134:S137)</f>
        <v>0</v>
      </c>
      <c r="L6" s="308"/>
      <c r="M6" s="8" t="e">
        <f>Autoevaluación!T134/SUM(Autoevaluación!T134:T137)</f>
        <v>#DIV/0!</v>
      </c>
      <c r="N6" s="8" t="e">
        <f>Autoevaluación!T135/SUM(Autoevaluación!T134:T137)</f>
        <v>#DIV/0!</v>
      </c>
      <c r="O6" s="8" t="e">
        <f>Autoevaluación!T136/SUM(Autoevaluación!T134:T137)</f>
        <v>#DIV/0!</v>
      </c>
      <c r="P6" s="8" t="e">
        <f>Autoevaluación!T137/SUM(Autoevaluación!T134:T137)</f>
        <v>#DIV/0!</v>
      </c>
      <c r="Q6" s="108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7.049999999999997" customHeight="1" x14ac:dyDescent="0.3">
      <c r="B7" s="91" t="s">
        <v>19</v>
      </c>
      <c r="C7" s="86">
        <f>Autoevaluación!R139/SUM(Autoevaluación!R139:R142)</f>
        <v>0.33333333333333331</v>
      </c>
      <c r="D7" s="8">
        <f>Autoevaluación!R140/SUM(Autoevaluación!R139:R142)</f>
        <v>0</v>
      </c>
      <c r="E7" s="8">
        <f>Autoevaluación!R141/SUM(Autoevaluación!R139:R142)</f>
        <v>0.66666666666666663</v>
      </c>
      <c r="F7" s="8">
        <f>Autoevaluación!R142/SUM(Autoevaluación!R139:R142)</f>
        <v>0</v>
      </c>
      <c r="G7" s="306"/>
      <c r="H7" s="8">
        <f>Autoevaluación!S139/SUM(Autoevaluación!S139:S142)</f>
        <v>0.33333333333333331</v>
      </c>
      <c r="I7" s="8">
        <f>Autoevaluación!S140/SUM(Autoevaluación!S139:S142)</f>
        <v>0</v>
      </c>
      <c r="J7" s="8">
        <f>Autoevaluación!S141/SUM(Autoevaluación!S139:S142)</f>
        <v>0.66666666666666663</v>
      </c>
      <c r="K7" s="8">
        <f>Autoevaluación!S142/SUM(Autoevaluación!S139:S142)</f>
        <v>0</v>
      </c>
      <c r="L7" s="308"/>
      <c r="M7" s="8" t="e">
        <f>Autoevaluación!T139/SUM(Autoevaluación!T139:T142)</f>
        <v>#DIV/0!</v>
      </c>
      <c r="N7" s="8" t="e">
        <f>Autoevaluación!T140/SUM(Autoevaluación!T139:T142)</f>
        <v>#DIV/0!</v>
      </c>
      <c r="O7" s="8" t="e">
        <f>Autoevaluación!T141/SUM(Autoevaluación!T139:T142)</f>
        <v>#DIV/0!</v>
      </c>
      <c r="P7" s="8" t="e">
        <f>Autoevaluación!T142/SUM(Autoevaluación!T139:T142)</f>
        <v>#DIV/0!</v>
      </c>
      <c r="Q7" s="108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7.049999999999997" customHeight="1" x14ac:dyDescent="0.3">
      <c r="B8" s="89"/>
      <c r="C8" s="8"/>
      <c r="D8" s="8"/>
      <c r="E8" s="8"/>
      <c r="F8" s="8"/>
      <c r="G8" s="306"/>
      <c r="H8" s="8"/>
      <c r="I8" s="8"/>
      <c r="J8" s="8"/>
      <c r="K8" s="8"/>
      <c r="L8" s="308"/>
      <c r="M8" s="8"/>
      <c r="N8" s="8"/>
      <c r="O8" s="8"/>
      <c r="P8" s="8"/>
      <c r="Q8" s="108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7.049999999999997" customHeight="1" x14ac:dyDescent="0.3">
      <c r="B9" s="7"/>
      <c r="C9" s="8"/>
      <c r="D9" s="8"/>
      <c r="E9" s="8"/>
      <c r="F9" s="8"/>
      <c r="G9" s="306"/>
      <c r="H9" s="8"/>
      <c r="I9" s="8"/>
      <c r="J9" s="8"/>
      <c r="K9" s="8"/>
      <c r="L9" s="308"/>
      <c r="M9" s="8"/>
      <c r="N9" s="8"/>
      <c r="O9" s="8"/>
      <c r="P9" s="8"/>
      <c r="Q9" s="108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3">
      <c r="B10" s="16" t="s">
        <v>139</v>
      </c>
      <c r="C10" s="13">
        <f>AVERAGE(C4:C9)</f>
        <v>0.39583333333333331</v>
      </c>
      <c r="D10" s="13">
        <f>AVERAGE(D4:D9)</f>
        <v>0.1875</v>
      </c>
      <c r="E10" s="13">
        <f>AVERAGE(E4:E9)</f>
        <v>0.41666666666666663</v>
      </c>
      <c r="F10" s="13">
        <f>AVERAGE(F4:F9)</f>
        <v>0</v>
      </c>
      <c r="G10" s="10"/>
      <c r="H10" s="13">
        <f>AVERAGE(H4:H9)</f>
        <v>0.27083333333333331</v>
      </c>
      <c r="I10" s="13">
        <f>AVERAGE(I4:I9)</f>
        <v>0.25</v>
      </c>
      <c r="J10" s="13">
        <f>AVERAGE(J4:J9)</f>
        <v>0.47916666666666663</v>
      </c>
      <c r="K10" s="13">
        <f>AVERAGE(K4:K9)</f>
        <v>0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109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3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" customHeight="1" x14ac:dyDescent="0.3">
      <c r="B12" s="300" t="s">
        <v>234</v>
      </c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" customHeight="1" x14ac:dyDescent="0.3">
      <c r="B13" s="325" t="s">
        <v>28</v>
      </c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3"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3"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" customHeight="1" x14ac:dyDescent="0.3">
      <c r="B16" s="327" t="s">
        <v>123</v>
      </c>
      <c r="C16" s="327"/>
      <c r="D16" s="327"/>
      <c r="E16" s="327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</row>
    <row r="17" spans="2:21" ht="60" customHeight="1" x14ac:dyDescent="0.3"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P17" s="314"/>
      <c r="Q17" s="314"/>
      <c r="R17" s="314"/>
      <c r="S17" s="314"/>
      <c r="T17" s="314"/>
      <c r="U17" s="314"/>
    </row>
    <row r="18" spans="2:21" ht="60" customHeight="1" x14ac:dyDescent="0.3">
      <c r="B18" s="314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</row>
    <row r="19" spans="2:21" ht="60" customHeight="1" x14ac:dyDescent="0.3">
      <c r="B19" s="314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314"/>
      <c r="T19" s="314"/>
      <c r="U19" s="314"/>
    </row>
    <row r="20" spans="2:21" ht="16.05" customHeight="1" x14ac:dyDescent="0.3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" customHeight="1" x14ac:dyDescent="0.3">
      <c r="B21" s="317" t="s">
        <v>306</v>
      </c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</row>
    <row r="22" spans="2:21" ht="24" customHeight="1" x14ac:dyDescent="0.3">
      <c r="B22" s="318" t="s">
        <v>28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</row>
    <row r="23" spans="2:21" ht="60" customHeight="1" x14ac:dyDescent="0.3">
      <c r="B23" s="331" t="s">
        <v>388</v>
      </c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</row>
    <row r="24" spans="2:21" ht="60" customHeight="1" x14ac:dyDescent="0.3">
      <c r="B24" s="331" t="s">
        <v>387</v>
      </c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</row>
    <row r="25" spans="2:21" s="15" customFormat="1" ht="24" customHeight="1" x14ac:dyDescent="0.3">
      <c r="B25" s="327" t="s">
        <v>123</v>
      </c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</row>
    <row r="26" spans="2:21" ht="60" customHeight="1" x14ac:dyDescent="0.3">
      <c r="B26" s="314" t="s">
        <v>389</v>
      </c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</row>
    <row r="27" spans="2:21" ht="60" customHeight="1" x14ac:dyDescent="0.3">
      <c r="B27" s="331" t="s">
        <v>391</v>
      </c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</row>
    <row r="28" spans="2:21" ht="60" customHeight="1" x14ac:dyDescent="0.3">
      <c r="B28" s="331" t="s">
        <v>390</v>
      </c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</row>
    <row r="29" spans="2:21" ht="16.05" customHeigh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" customHeight="1" x14ac:dyDescent="0.3">
      <c r="B30" s="328" t="s">
        <v>307</v>
      </c>
      <c r="C30" s="328"/>
      <c r="D30" s="328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</row>
    <row r="31" spans="2:21" ht="24" customHeight="1" x14ac:dyDescent="0.3">
      <c r="B31" s="329" t="s">
        <v>28</v>
      </c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</row>
    <row r="32" spans="2:21" ht="60" customHeight="1" x14ac:dyDescent="0.3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  <c r="U32" s="314"/>
    </row>
    <row r="33" spans="2:21" ht="60" customHeight="1" x14ac:dyDescent="0.3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  <c r="U33" s="314"/>
    </row>
    <row r="34" spans="2:21" s="15" customFormat="1" ht="24" customHeight="1" x14ac:dyDescent="0.3">
      <c r="B34" s="327" t="s">
        <v>123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</row>
    <row r="35" spans="2:21" ht="60" customHeight="1" x14ac:dyDescent="0.3">
      <c r="B35" s="314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</row>
    <row r="36" spans="2:21" ht="60" customHeight="1" x14ac:dyDescent="0.3">
      <c r="B36" s="314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</row>
    <row r="37" spans="2:21" ht="60" customHeight="1" x14ac:dyDescent="0.3">
      <c r="B37" s="31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314"/>
      <c r="O37" s="314"/>
      <c r="P37" s="314"/>
      <c r="Q37" s="314"/>
      <c r="R37" s="314"/>
      <c r="S37" s="314"/>
      <c r="T37" s="314"/>
      <c r="U37" s="314"/>
    </row>
    <row r="40" spans="2:21" x14ac:dyDescent="0.3">
      <c r="B40" s="303" t="s">
        <v>307</v>
      </c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</row>
    <row r="41" spans="2:21" ht="19.8" x14ac:dyDescent="0.3">
      <c r="B41" s="329" t="s">
        <v>28</v>
      </c>
      <c r="C41" s="330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</row>
    <row r="42" spans="2:21" ht="61.95" customHeight="1" x14ac:dyDescent="0.3">
      <c r="B42" s="314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4"/>
      <c r="U42" s="314"/>
    </row>
    <row r="43" spans="2:21" ht="64.05" customHeight="1" x14ac:dyDescent="0.3">
      <c r="B43" s="314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</row>
    <row r="44" spans="2:21" ht="19.8" x14ac:dyDescent="0.3">
      <c r="B44" s="327" t="s">
        <v>123</v>
      </c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</row>
    <row r="45" spans="2:21" ht="54" customHeight="1" x14ac:dyDescent="0.3">
      <c r="B45" s="314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314"/>
      <c r="O45" s="314"/>
      <c r="P45" s="314"/>
      <c r="Q45" s="314"/>
      <c r="R45" s="314"/>
      <c r="S45" s="314"/>
      <c r="T45" s="314"/>
      <c r="U45" s="314"/>
    </row>
    <row r="46" spans="2:21" ht="61.05" customHeight="1" x14ac:dyDescent="0.3">
      <c r="B46" s="314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</row>
    <row r="47" spans="2:21" ht="64.05" customHeight="1" x14ac:dyDescent="0.3"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314"/>
      <c r="O47" s="314"/>
      <c r="P47" s="314"/>
      <c r="Q47" s="314"/>
      <c r="R47" s="314"/>
      <c r="S47" s="314"/>
      <c r="T47" s="314"/>
      <c r="U47" s="314"/>
    </row>
    <row r="65495" spans="2:22" x14ac:dyDescent="0.3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3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3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3:U43"/>
    <mergeCell ref="B44:U44"/>
    <mergeCell ref="B45:U45"/>
    <mergeCell ref="B46:U46"/>
    <mergeCell ref="B47:U47"/>
    <mergeCell ref="B36:U36"/>
    <mergeCell ref="B37:U37"/>
    <mergeCell ref="B40:U40"/>
    <mergeCell ref="B41:U41"/>
    <mergeCell ref="B42:U42"/>
    <mergeCell ref="B31:U31"/>
    <mergeCell ref="B32:U32"/>
    <mergeCell ref="B33:U33"/>
    <mergeCell ref="B34:U34"/>
    <mergeCell ref="B35:U35"/>
    <mergeCell ref="B25:U25"/>
    <mergeCell ref="B26:U26"/>
    <mergeCell ref="B27:U27"/>
    <mergeCell ref="B28:U28"/>
    <mergeCell ref="B30:U30"/>
    <mergeCell ref="B19:U19"/>
    <mergeCell ref="B21:U21"/>
    <mergeCell ref="B22:U22"/>
    <mergeCell ref="B23:U23"/>
    <mergeCell ref="B24:U24"/>
    <mergeCell ref="B14:U14"/>
    <mergeCell ref="B15:U15"/>
    <mergeCell ref="B16:U16"/>
    <mergeCell ref="B17:U17"/>
    <mergeCell ref="B18:U18"/>
    <mergeCell ref="V2:V3"/>
    <mergeCell ref="G3:G9"/>
    <mergeCell ref="L3:L9"/>
    <mergeCell ref="B12:U12"/>
    <mergeCell ref="B13:U13"/>
    <mergeCell ref="B2:B3"/>
    <mergeCell ref="C2:F2"/>
    <mergeCell ref="H2:K2"/>
    <mergeCell ref="M2:P2"/>
    <mergeCell ref="R2:U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ADMIN</cp:lastModifiedBy>
  <dcterms:created xsi:type="dcterms:W3CDTF">2012-11-07T13:50:26Z</dcterms:created>
  <dcterms:modified xsi:type="dcterms:W3CDTF">2024-12-04T14:47:30Z</dcterms:modified>
</cp:coreProperties>
</file>