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drawings/drawing5.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drawings/drawing6.xml" ContentType="application/vnd.openxmlformats-officedocument.drawing+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drawings/drawing7.xml" ContentType="application/vnd.openxmlformats-officedocument.drawing+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harts/chart9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https://d.docs.live.net/2a504cd9df2c21c0/Documents/2022 Colegio/"/>
    </mc:Choice>
  </mc:AlternateContent>
  <xr:revisionPtr revIDLastSave="0" documentId="8_{95B0FFE2-84B6-4B39-9941-058040A8EBC4}" xr6:coauthVersionLast="47" xr6:coauthVersionMax="47" xr10:uidLastSave="{00000000-0000-0000-0000-000000000000}"/>
  <bookViews>
    <workbookView xWindow="-120" yWindow="-120" windowWidth="20730" windowHeight="11160" activeTab="3"/>
  </bookViews>
  <sheets>
    <sheet name="Gráfico1" sheetId="59" r:id="rId1"/>
    <sheet name="Institución" sheetId="58" r:id="rId2"/>
    <sheet name="Autoevaluación" sheetId="1" r:id="rId3"/>
    <sheet name="Directiva" sheetId="2" r:id="rId4"/>
    <sheet name="Academica" sheetId="4" r:id="rId5"/>
    <sheet name="Admon" sheetId="6" r:id="rId6"/>
    <sheet name="Comunidad" sheetId="5" r:id="rId7"/>
  </sheets>
  <calcPr calcId="191029"/>
</workbook>
</file>

<file path=xl/calcChain.xml><?xml version="1.0" encoding="utf-8"?>
<calcChain xmlns="http://schemas.openxmlformats.org/spreadsheetml/2006/main">
  <c r="U121" i="1" l="1"/>
  <c r="T121" i="1"/>
  <c r="S121" i="1"/>
  <c r="U120" i="1"/>
  <c r="T120" i="1"/>
  <c r="S120" i="1"/>
  <c r="U117" i="1"/>
  <c r="T117" i="1"/>
  <c r="S117" i="1"/>
  <c r="U116" i="1"/>
  <c r="T116" i="1"/>
  <c r="S116" i="1"/>
  <c r="U115" i="1"/>
  <c r="T115" i="1"/>
  <c r="S115" i="1"/>
  <c r="U112" i="1"/>
  <c r="T112" i="1"/>
  <c r="S112" i="1"/>
  <c r="U111" i="1"/>
  <c r="T111" i="1"/>
  <c r="S111" i="1"/>
  <c r="U110" i="1"/>
  <c r="T110" i="1"/>
  <c r="S110" i="1"/>
  <c r="U107" i="1"/>
  <c r="T107" i="1"/>
  <c r="S107" i="1"/>
  <c r="U106" i="1"/>
  <c r="T106" i="1"/>
  <c r="S106" i="1"/>
  <c r="U105" i="1"/>
  <c r="T105" i="1"/>
  <c r="S105" i="1"/>
  <c r="U100" i="1"/>
  <c r="T100" i="1"/>
  <c r="S100" i="1"/>
  <c r="U99" i="1"/>
  <c r="T99" i="1"/>
  <c r="S99" i="1"/>
  <c r="U98" i="1"/>
  <c r="T98" i="1"/>
  <c r="S98" i="1"/>
  <c r="U91" i="1"/>
  <c r="T91" i="1"/>
  <c r="S91" i="1"/>
  <c r="U90" i="1"/>
  <c r="T90" i="1"/>
  <c r="S90" i="1"/>
  <c r="U89" i="1"/>
  <c r="T89" i="1"/>
  <c r="S89" i="1"/>
  <c r="U86" i="1"/>
  <c r="T86" i="1"/>
  <c r="S86" i="1"/>
  <c r="U81" i="1"/>
  <c r="T81" i="1"/>
  <c r="S81" i="1"/>
  <c r="U80" i="1"/>
  <c r="T80" i="1"/>
  <c r="S80" i="1"/>
  <c r="J5" i="6"/>
  <c r="J10" i="6" s="1"/>
  <c r="U79" i="1"/>
  <c r="T79" i="1"/>
  <c r="S79" i="1"/>
  <c r="U78" i="1"/>
  <c r="T78" i="1"/>
  <c r="S78" i="1"/>
  <c r="U75" i="1"/>
  <c r="T75" i="1"/>
  <c r="S75" i="1"/>
  <c r="U74" i="1"/>
  <c r="T74" i="1"/>
  <c r="S74" i="1"/>
  <c r="U73" i="1"/>
  <c r="T73" i="1"/>
  <c r="S73" i="1"/>
  <c r="U67" i="1"/>
  <c r="T67" i="1"/>
  <c r="S67" i="1"/>
  <c r="U66" i="1"/>
  <c r="T66" i="1"/>
  <c r="S66" i="1"/>
  <c r="U65" i="1"/>
  <c r="T65" i="1"/>
  <c r="S65" i="1"/>
  <c r="U62" i="1"/>
  <c r="T62" i="1"/>
  <c r="S62" i="1"/>
  <c r="U61" i="1"/>
  <c r="T61" i="1"/>
  <c r="S61" i="1"/>
  <c r="U60" i="1"/>
  <c r="T60" i="1"/>
  <c r="S60" i="1"/>
  <c r="U59" i="1"/>
  <c r="T59" i="1"/>
  <c r="S59" i="1"/>
  <c r="U56" i="1"/>
  <c r="T56" i="1"/>
  <c r="S56" i="1"/>
  <c r="U55" i="1"/>
  <c r="T55" i="1"/>
  <c r="S55" i="1"/>
  <c r="U54" i="1"/>
  <c r="T54" i="1"/>
  <c r="S54" i="1"/>
  <c r="U50" i="1"/>
  <c r="T50" i="1"/>
  <c r="S50" i="1"/>
  <c r="U49" i="1"/>
  <c r="T49" i="1"/>
  <c r="S49" i="1"/>
  <c r="U48" i="1"/>
  <c r="T48" i="1"/>
  <c r="S48" i="1"/>
  <c r="U43" i="1"/>
  <c r="T43" i="1"/>
  <c r="S43" i="1"/>
  <c r="U42" i="1"/>
  <c r="T42" i="1"/>
  <c r="S42" i="1"/>
  <c r="U37" i="1"/>
  <c r="T37" i="1"/>
  <c r="S37" i="1"/>
  <c r="U36" i="1"/>
  <c r="T36" i="1"/>
  <c r="S36" i="1"/>
  <c r="U35" i="1"/>
  <c r="T35" i="1"/>
  <c r="S35" i="1"/>
  <c r="S7" i="1"/>
  <c r="T7" i="1"/>
  <c r="U7" i="1"/>
  <c r="S8" i="1"/>
  <c r="T8" i="1"/>
  <c r="U8" i="1"/>
  <c r="S9" i="1"/>
  <c r="T9" i="1"/>
  <c r="U9" i="1"/>
  <c r="S10" i="1"/>
  <c r="T10" i="1"/>
  <c r="U10" i="1"/>
  <c r="Q11" i="1"/>
  <c r="S11" i="1"/>
  <c r="S13" i="1"/>
  <c r="T13" i="1"/>
  <c r="U13" i="1"/>
  <c r="S14" i="1"/>
  <c r="T14" i="1"/>
  <c r="U14" i="1"/>
  <c r="S15" i="1"/>
  <c r="T15" i="1"/>
  <c r="U15" i="1"/>
  <c r="S16" i="1"/>
  <c r="T16" i="1"/>
  <c r="U16" i="1"/>
  <c r="S20" i="1"/>
  <c r="T20" i="1"/>
  <c r="U20" i="1"/>
  <c r="S21" i="1"/>
  <c r="T21" i="1"/>
  <c r="U21" i="1"/>
  <c r="S22" i="1"/>
  <c r="T22" i="1"/>
  <c r="U22" i="1"/>
  <c r="S23" i="1"/>
  <c r="T23" i="1"/>
  <c r="U23" i="1"/>
  <c r="S30" i="1"/>
  <c r="T30" i="1"/>
  <c r="U30" i="1"/>
  <c r="S31" i="1"/>
  <c r="T31" i="1"/>
  <c r="U31" i="1"/>
  <c r="S32" i="1"/>
  <c r="T32" i="1"/>
  <c r="U32" i="1"/>
  <c r="S76" i="1"/>
  <c r="T76" i="1"/>
  <c r="U76" i="1"/>
  <c r="S87" i="1"/>
  <c r="T87" i="1"/>
  <c r="U87" i="1"/>
  <c r="S88" i="1"/>
  <c r="T88" i="1"/>
  <c r="U88" i="1"/>
  <c r="S118" i="1"/>
  <c r="T118" i="1"/>
  <c r="S122" i="1"/>
  <c r="T122" i="1"/>
  <c r="N9" i="2"/>
  <c r="N4" i="6"/>
  <c r="I5" i="5"/>
  <c r="H5" i="5"/>
  <c r="J5" i="5"/>
  <c r="I6" i="4"/>
  <c r="E7" i="5"/>
  <c r="S6" i="5"/>
  <c r="R6" i="5"/>
  <c r="S7" i="2"/>
  <c r="T6" i="2"/>
  <c r="K6" i="2"/>
  <c r="K10" i="2"/>
  <c r="K5" i="5"/>
  <c r="U5" i="5"/>
  <c r="R4" i="5"/>
  <c r="R10" i="5"/>
  <c r="E6" i="5"/>
  <c r="P6" i="5"/>
  <c r="F5" i="5"/>
  <c r="R8" i="6"/>
  <c r="T7" i="6"/>
  <c r="J6" i="6"/>
  <c r="T4" i="6"/>
  <c r="T10" i="6"/>
  <c r="I4" i="6"/>
  <c r="T5" i="4"/>
  <c r="I5" i="4"/>
  <c r="I4" i="4"/>
  <c r="I10" i="4"/>
  <c r="U6" i="5"/>
  <c r="F7" i="6"/>
  <c r="F5" i="6"/>
  <c r="C7" i="2"/>
  <c r="N7" i="2"/>
  <c r="E5" i="2"/>
  <c r="I4" i="2"/>
  <c r="I10" i="2"/>
  <c r="F8" i="2"/>
  <c r="M8" i="2"/>
  <c r="R7" i="6"/>
  <c r="S5" i="2"/>
  <c r="H8" i="2"/>
  <c r="S8" i="2"/>
  <c r="H9" i="2"/>
  <c r="D6" i="5"/>
  <c r="D7" i="2"/>
  <c r="N6" i="5"/>
  <c r="O6" i="2"/>
  <c r="R4" i="2"/>
  <c r="R10" i="2"/>
  <c r="E5" i="5"/>
  <c r="F7" i="5"/>
  <c r="C5" i="5"/>
  <c r="C8" i="2"/>
  <c r="E7" i="6"/>
  <c r="O7" i="6"/>
  <c r="P6" i="6"/>
  <c r="C6" i="6"/>
  <c r="O5" i="6"/>
  <c r="E5" i="6"/>
  <c r="P4" i="6"/>
  <c r="M4" i="6"/>
  <c r="P7" i="4"/>
  <c r="P6" i="4"/>
  <c r="F6" i="4"/>
  <c r="P5" i="4"/>
  <c r="O5" i="4"/>
  <c r="M4" i="4"/>
  <c r="M10" i="4"/>
  <c r="I7" i="2"/>
  <c r="F6" i="5"/>
  <c r="U7" i="5"/>
  <c r="M7" i="5"/>
  <c r="T6" i="5"/>
  <c r="O7" i="5"/>
  <c r="D7" i="5"/>
  <c r="C6" i="5"/>
  <c r="H4" i="6"/>
  <c r="U8" i="6"/>
  <c r="T8" i="6"/>
  <c r="U7" i="6"/>
  <c r="H7" i="6"/>
  <c r="K4" i="6"/>
  <c r="J4" i="6"/>
  <c r="S7" i="4"/>
  <c r="H7" i="4"/>
  <c r="U6" i="4"/>
  <c r="R6" i="4"/>
  <c r="T4" i="4"/>
  <c r="T10" i="4"/>
  <c r="R9" i="2"/>
  <c r="R5" i="5"/>
  <c r="K5" i="4"/>
  <c r="D5" i="5"/>
  <c r="C7" i="5"/>
  <c r="E4" i="5"/>
  <c r="E10" i="5"/>
  <c r="P7" i="2"/>
  <c r="C7" i="6"/>
  <c r="F4" i="6"/>
  <c r="N6" i="4"/>
  <c r="N5" i="4"/>
  <c r="P9" i="2"/>
  <c r="C5" i="6"/>
  <c r="I7" i="6"/>
  <c r="S6" i="4"/>
  <c r="S7" i="6"/>
  <c r="J7" i="6"/>
  <c r="C4" i="5"/>
  <c r="C10" i="5"/>
  <c r="T9" i="2"/>
  <c r="O4" i="5"/>
  <c r="M5" i="4"/>
  <c r="I8" i="2"/>
  <c r="M4" i="5"/>
  <c r="S5" i="4"/>
  <c r="U5" i="4"/>
  <c r="K7" i="4"/>
  <c r="S5" i="6"/>
  <c r="R5" i="6"/>
  <c r="U5" i="6"/>
  <c r="N8" i="2"/>
  <c r="P8" i="2"/>
  <c r="O8" i="2"/>
  <c r="F9" i="2"/>
  <c r="E9" i="2"/>
  <c r="D4" i="4"/>
  <c r="D10" i="4"/>
  <c r="C4" i="4"/>
  <c r="E4" i="4"/>
  <c r="E10" i="4"/>
  <c r="D5" i="4"/>
  <c r="F5" i="4"/>
  <c r="E5" i="4"/>
  <c r="C6" i="4"/>
  <c r="E6" i="4"/>
  <c r="E7" i="4"/>
  <c r="F7" i="4"/>
  <c r="D8" i="6"/>
  <c r="E8" i="6"/>
  <c r="F4" i="5"/>
  <c r="F10" i="5"/>
  <c r="C8" i="6"/>
  <c r="D4" i="6"/>
  <c r="O4" i="4"/>
  <c r="O10" i="4"/>
  <c r="C9" i="2"/>
  <c r="C10" i="2"/>
  <c r="K5" i="2"/>
  <c r="U7" i="2"/>
  <c r="U8" i="2"/>
  <c r="J8" i="2"/>
  <c r="I9" i="2"/>
  <c r="H4" i="4"/>
  <c r="H10" i="4"/>
  <c r="S4" i="4"/>
  <c r="S10" i="4"/>
  <c r="R7" i="4"/>
  <c r="J7" i="4"/>
  <c r="T6" i="6"/>
  <c r="U7" i="4"/>
  <c r="J4" i="4"/>
  <c r="J10" i="4"/>
  <c r="E6" i="2"/>
  <c r="M9" i="2"/>
  <c r="O7" i="4"/>
  <c r="N5" i="6"/>
  <c r="F6" i="6"/>
  <c r="D6" i="6"/>
  <c r="K8" i="2"/>
  <c r="I7" i="4"/>
  <c r="H5" i="6"/>
  <c r="T5" i="6"/>
  <c r="D4" i="5"/>
  <c r="I6" i="6"/>
  <c r="E4" i="6"/>
  <c r="N4" i="4"/>
  <c r="N10" i="4"/>
  <c r="T8" i="2"/>
  <c r="N4" i="5"/>
  <c r="R6" i="6"/>
  <c r="T7" i="4"/>
  <c r="U4" i="4"/>
  <c r="U10" i="4"/>
  <c r="R4" i="4"/>
  <c r="R10" i="4"/>
  <c r="R8" i="2"/>
  <c r="S8" i="6"/>
  <c r="O4" i="6"/>
  <c r="K4" i="4"/>
  <c r="K10" i="4"/>
  <c r="O6" i="5"/>
  <c r="O5" i="5"/>
  <c r="O8" i="6"/>
  <c r="M8" i="6"/>
  <c r="N8" i="6"/>
  <c r="I8" i="6"/>
  <c r="K8" i="6"/>
  <c r="M7" i="6"/>
  <c r="N7" i="6"/>
  <c r="K6" i="5"/>
  <c r="J6" i="5"/>
  <c r="T4" i="5"/>
  <c r="T10" i="5"/>
  <c r="S4" i="5"/>
  <c r="S10" i="5"/>
  <c r="P8" i="6"/>
  <c r="J8" i="6"/>
  <c r="P7" i="5"/>
  <c r="N7" i="5"/>
  <c r="M6" i="5"/>
  <c r="U4" i="5"/>
  <c r="U10" i="5"/>
  <c r="P5" i="5"/>
  <c r="N5" i="5"/>
  <c r="M5" i="5"/>
  <c r="M10" i="5"/>
  <c r="I4" i="5"/>
  <c r="H4" i="5"/>
  <c r="H7" i="5"/>
  <c r="I7" i="5"/>
  <c r="J7" i="5"/>
  <c r="K7" i="5"/>
  <c r="T5" i="5"/>
  <c r="S5" i="5"/>
  <c r="K4" i="5"/>
  <c r="K10" i="5"/>
  <c r="J4" i="5"/>
  <c r="P7" i="6"/>
  <c r="T7" i="5"/>
  <c r="R7" i="5"/>
  <c r="S7" i="5"/>
  <c r="I6" i="5"/>
  <c r="H8" i="6"/>
  <c r="D6" i="4"/>
  <c r="D9" i="2"/>
  <c r="N6" i="6"/>
  <c r="J5" i="4"/>
  <c r="D7" i="4"/>
  <c r="H6" i="5"/>
  <c r="P4" i="5"/>
  <c r="P10" i="5"/>
  <c r="D7" i="6"/>
  <c r="S6" i="6"/>
  <c r="N7" i="4"/>
  <c r="E8" i="2"/>
  <c r="F6" i="2"/>
  <c r="D5" i="6"/>
  <c r="E6" i="6"/>
  <c r="R4" i="6"/>
  <c r="R10" i="6"/>
  <c r="H5" i="2"/>
  <c r="H10" i="2"/>
  <c r="M7" i="4"/>
  <c r="D6" i="2"/>
  <c r="R5" i="2"/>
  <c r="F8" i="6"/>
  <c r="U6" i="6"/>
  <c r="O6" i="6"/>
  <c r="H6" i="4"/>
  <c r="P4" i="4"/>
  <c r="P10" i="4"/>
  <c r="F4" i="4"/>
  <c r="F10" i="4"/>
  <c r="U9" i="2"/>
  <c r="J9" i="2"/>
  <c r="I5" i="2"/>
  <c r="U5" i="2"/>
  <c r="H6" i="2"/>
  <c r="S6" i="2"/>
  <c r="J7" i="2"/>
  <c r="C4" i="6"/>
  <c r="C5" i="4"/>
  <c r="S9" i="2"/>
  <c r="I5" i="6"/>
  <c r="K9" i="2"/>
  <c r="S4" i="6"/>
  <c r="S10" i="6"/>
  <c r="K7" i="6"/>
  <c r="M6" i="6"/>
  <c r="R7" i="2"/>
  <c r="D5" i="2"/>
  <c r="C6" i="2"/>
  <c r="O7" i="2"/>
  <c r="T6" i="4"/>
  <c r="M6" i="4"/>
  <c r="P5" i="6"/>
  <c r="C7" i="4"/>
  <c r="U4" i="6"/>
  <c r="U10" i="6"/>
  <c r="U6" i="2"/>
  <c r="H6" i="6"/>
  <c r="K5" i="6"/>
  <c r="D4" i="2"/>
  <c r="D10" i="2"/>
  <c r="C5" i="2"/>
  <c r="F5" i="2"/>
  <c r="J6" i="4"/>
  <c r="O9" i="2"/>
  <c r="F7" i="2"/>
  <c r="K6" i="6"/>
  <c r="T7" i="2"/>
  <c r="O6" i="4"/>
  <c r="D8" i="2"/>
  <c r="E4" i="2"/>
  <c r="E10" i="2"/>
  <c r="O5" i="2"/>
  <c r="O10" i="2"/>
  <c r="M6" i="2"/>
  <c r="E7" i="2"/>
  <c r="R5" i="4"/>
  <c r="N6" i="2"/>
  <c r="S4" i="2"/>
  <c r="S10" i="2"/>
  <c r="M5" i="6"/>
  <c r="H5" i="4"/>
  <c r="K6" i="4"/>
  <c r="H4" i="2"/>
  <c r="T4" i="2"/>
  <c r="T10" i="2"/>
  <c r="J5" i="2"/>
  <c r="M7" i="2"/>
  <c r="H7" i="2"/>
  <c r="K7" i="2"/>
  <c r="P6" i="2"/>
  <c r="I6" i="2"/>
  <c r="J6" i="2"/>
  <c r="R6" i="2"/>
  <c r="M5" i="2"/>
  <c r="P5" i="2"/>
  <c r="N5" i="2"/>
  <c r="N10" i="2"/>
  <c r="T5" i="2"/>
  <c r="F4" i="2"/>
  <c r="F10" i="2"/>
  <c r="K4" i="2"/>
  <c r="J4" i="2"/>
  <c r="J10" i="2"/>
  <c r="U4" i="2"/>
  <c r="U10" i="2"/>
  <c r="E10" i="6"/>
  <c r="J10" i="5"/>
  <c r="H10" i="5"/>
  <c r="I10" i="5"/>
  <c r="D10" i="5"/>
  <c r="N10" i="5"/>
  <c r="O10" i="5"/>
  <c r="K10" i="6"/>
  <c r="I10" i="6"/>
  <c r="C10" i="6"/>
  <c r="O10" i="6"/>
  <c r="M10" i="6"/>
  <c r="P10" i="6"/>
  <c r="N10" i="6"/>
  <c r="H10" i="6"/>
  <c r="D10" i="6"/>
  <c r="C10" i="4"/>
  <c r="F10" i="6"/>
  <c r="M4" i="2"/>
  <c r="M10" i="2"/>
  <c r="N4" i="2"/>
  <c r="O4" i="2"/>
  <c r="P4" i="2"/>
  <c r="P10" i="2"/>
</calcChain>
</file>

<file path=xl/sharedStrings.xml><?xml version="1.0" encoding="utf-8"?>
<sst xmlns="http://schemas.openxmlformats.org/spreadsheetml/2006/main" count="1127" uniqueCount="811">
  <si>
    <t>Apoyo financiero y contable</t>
  </si>
  <si>
    <t>Presupuesto anual del Fondo de Servicios Educativos (FSE)</t>
  </si>
  <si>
    <t>Contabilidad</t>
  </si>
  <si>
    <t>Ingresos y gastos</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</si>
  <si>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</si>
  <si>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</si>
  <si>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</si>
  <si>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</si>
  <si>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Proyección a la comunidad</t>
  </si>
  <si>
    <t>Escuela de padres</t>
  </si>
  <si>
    <t xml:space="preserve"> Oferta de servicios a la comunidad</t>
  </si>
  <si>
    <t>Uso de la planta física y de los medios</t>
  </si>
  <si>
    <t>Participación y convivencia</t>
  </si>
  <si>
    <t>Participación de los estudiantes</t>
  </si>
  <si>
    <t>Asamblea y consejo de padres de familia</t>
  </si>
  <si>
    <t>Participación de las familias</t>
  </si>
  <si>
    <t>Prevención de riesgos</t>
  </si>
  <si>
    <t>Prevención de riesgos físicos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</si>
  <si>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</si>
  <si>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</si>
  <si>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</si>
  <si>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</si>
  <si>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</si>
  <si>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</si>
  <si>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</si>
  <si>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</si>
  <si>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</si>
  <si>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</si>
  <si>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</si>
  <si>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</si>
  <si>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</si>
  <si>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</si>
  <si>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</si>
  <si>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</si>
  <si>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</si>
  <si>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</si>
  <si>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</si>
  <si>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</si>
  <si>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</si>
  <si>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</si>
  <si>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</si>
  <si>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</si>
  <si>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</si>
  <si>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</si>
  <si>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</si>
  <si>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</si>
  <si>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</si>
  <si>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</si>
  <si>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</si>
  <si>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</si>
  <si>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</si>
  <si>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</si>
  <si>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Clima Escolar</t>
  </si>
  <si>
    <t>Pertenencia y participación</t>
  </si>
  <si>
    <t>Ambiente físico</t>
  </si>
  <si>
    <t>Motivación hacia el aprendizaje</t>
  </si>
  <si>
    <t>Manual de convivencia</t>
  </si>
  <si>
    <t>Manejo de conflictos</t>
  </si>
  <si>
    <t>Relaciones Con El Entorno</t>
  </si>
  <si>
    <t>Familias o acudientes</t>
  </si>
  <si>
    <t>Sector productivo</t>
  </si>
  <si>
    <t>Gestión Estratégica</t>
  </si>
  <si>
    <t>Direccionamiento Estratégico</t>
  </si>
  <si>
    <t>Diseño Pedagógico</t>
  </si>
  <si>
    <t>Plan de estudios</t>
  </si>
  <si>
    <t>Enfoque metodológico</t>
  </si>
  <si>
    <t>Jornada escolar</t>
  </si>
  <si>
    <t>Evaluación</t>
  </si>
  <si>
    <t>Prácticas Pedagógicas</t>
  </si>
  <si>
    <t>Opciones didácticas para las áreas, asignaturas y proyectos transversales</t>
  </si>
  <si>
    <t>Estrategias para las tareas escolares</t>
  </si>
  <si>
    <t>Uso de los tiempos para el aprendizaje</t>
  </si>
  <si>
    <t>Relación pedagógica</t>
  </si>
  <si>
    <t>Planeación de clases</t>
  </si>
  <si>
    <t>Estilo pedagógico</t>
  </si>
  <si>
    <t>Evaluación en el aula</t>
  </si>
  <si>
    <t>Seguimiento Académico</t>
  </si>
  <si>
    <t>Seguimiento a los resultados académicos</t>
  </si>
  <si>
    <t>Seguimiento a la asistencia</t>
  </si>
  <si>
    <t>Actividades de recuperación</t>
  </si>
  <si>
    <t>Apoyo pedagógico para estudiantes con dificultades de aprendizaje</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</si>
  <si>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</si>
  <si>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</si>
  <si>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</si>
  <si>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</si>
  <si>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</si>
  <si>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</si>
  <si>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</si>
  <si>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</si>
  <si>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</si>
  <si>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</si>
  <si>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Mantenimiento de equipos y recursos para el aprendizaje</t>
  </si>
  <si>
    <t>Seguridad y protección</t>
  </si>
  <si>
    <t>Apoyo a estudiantes con bajo desempeño académico o con dificultades de interacción.</t>
  </si>
  <si>
    <t>Talento humano</t>
  </si>
  <si>
    <t>Perfiles</t>
  </si>
  <si>
    <t>Formación y capacitación</t>
  </si>
  <si>
    <t>Asignación académica</t>
  </si>
  <si>
    <t>Pertenencia del personal vinculado</t>
  </si>
  <si>
    <t>Estímulos</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</si>
  <si>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</si>
  <si>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</si>
  <si>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</si>
  <si>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</si>
  <si>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</si>
  <si>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</si>
  <si>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</si>
  <si>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</si>
  <si>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</si>
  <si>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</si>
  <si>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</si>
  <si>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</si>
  <si>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</si>
  <si>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</si>
  <si>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</si>
  <si>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</si>
  <si>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</si>
  <si>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</si>
  <si>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</si>
  <si>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</si>
  <si>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</si>
  <si>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</si>
  <si>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</si>
  <si>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</si>
  <si>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</si>
  <si>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</si>
  <si>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</si>
  <si>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</si>
  <si>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</si>
  <si>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</si>
  <si>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</si>
  <si>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</si>
  <si>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</si>
  <si>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</si>
  <si>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</si>
  <si>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</si>
  <si>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</si>
  <si>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</si>
  <si>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</si>
  <si>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</si>
  <si>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</si>
  <si>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</si>
  <si>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</si>
  <si>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</si>
  <si>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</si>
  <si>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</si>
  <si>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</si>
  <si>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</si>
  <si>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</si>
  <si>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</si>
  <si>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</si>
  <si>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</si>
  <si>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</si>
  <si>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</si>
  <si>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</si>
  <si>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</si>
  <si>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</si>
  <si>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</si>
  <si>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AÑO 20_</t>
  </si>
  <si>
    <t xml:space="preserve">CENTRO EDUCATIVO PAZ SIN FRONTRAS </t>
  </si>
  <si>
    <t>AV9 #14-76.BARRIO ONCE DE NOVIEMBRE</t>
  </si>
  <si>
    <t xml:space="preserve">LOS PATIOS </t>
  </si>
  <si>
    <t>Col-paz@hotmail.com</t>
  </si>
  <si>
    <t>LUZ MARINA PINTO GOMEZ</t>
  </si>
  <si>
    <t xml:space="preserve">Rescatando Valores para una mejor convivencia social. </t>
  </si>
  <si>
    <t xml:space="preserve">LUZ MARINA PINTO GOMEZ </t>
  </si>
  <si>
    <t>DIRECTORA</t>
  </si>
  <si>
    <t>luz-mar1959@hotmail.com</t>
  </si>
  <si>
    <t>YULI ALEXANDRA ESTUPIÑAN</t>
  </si>
  <si>
    <t>DOCENTE</t>
  </si>
  <si>
    <t>manantial12@hotmail.com</t>
  </si>
  <si>
    <t>YELITZA VARGAS PALACIO</t>
  </si>
  <si>
    <t>Y_elitza006@hotmail.com</t>
  </si>
  <si>
    <t xml:space="preserve">Luz Marina Pinto Gomez </t>
  </si>
  <si>
    <t xml:space="preserve">Directora </t>
  </si>
  <si>
    <t>Directiva</t>
  </si>
  <si>
    <t xml:space="preserve">Yuli Alexandra Estupiñan Quintero </t>
  </si>
  <si>
    <t xml:space="preserve">Docente </t>
  </si>
  <si>
    <t>Academica</t>
  </si>
  <si>
    <t xml:space="preserve">Yelitza Vargas Palacio </t>
  </si>
  <si>
    <t>Administrativa</t>
  </si>
  <si>
    <t>Se cuenta con una formulación de la misión, la visión y los principios que articulan e identifican a la institución como un todo</t>
  </si>
  <si>
    <t xml:space="preserve">Existe en medio físico y medio magnético. Publicación visible </t>
  </si>
  <si>
    <t xml:space="preserve">Estos doceumentos se encuentran en forma fisica, en medio magnetico  y tambien el la plataforma del centro educativo. </t>
  </si>
  <si>
    <t xml:space="preserve">Se realizan los ajustes necesarios teniendo en cuenta el regreso seguro a clases. </t>
  </si>
  <si>
    <t xml:space="preserve">Existen en medio fisico y magnetico. </t>
  </si>
  <si>
    <t>Hay metas establecidas para la institución integrada e inclusiva, pero solamente algunas responden a sus objetivos y al direccionamiento estratégico</t>
  </si>
  <si>
    <t xml:space="preserve">Metas propuestas en el PMI , formatos de registro de seguimiento. </t>
  </si>
  <si>
    <t xml:space="preserve">Estan diseñas a largo, mediano y corto plazo y teniendo en cuenta la poblacion </t>
  </si>
  <si>
    <t xml:space="preserve">Se encuentran en fisico, medio magnectico y en la plataforma se dan a concoer. </t>
  </si>
  <si>
    <t xml:space="preserve">Siguen siendo a largo, mediano y corto plazo </t>
  </si>
  <si>
    <t>Charlas, Actas de reuniones y talleres. Material fotográfico.</t>
  </si>
  <si>
    <t xml:space="preserve">El centro educativo da a concoer a la comunidad educativa los ajustes que realiza despues de ser aprobados por el consejo directivo. </t>
  </si>
  <si>
    <t xml:space="preserve">Se realizaron reuniones virtuales para dar a conocer la informacion y se hacen folletos que se envian a los padres de famila para  su conociemiento, ademas a los estudiantes se les socializan los docuemntos institucioanles tambien,. </t>
  </si>
  <si>
    <t xml:space="preserve">Se da a conocer los cambios a la comunidad educativa `por medio de reuniones que se llevan a cabo por grupos. </t>
  </si>
  <si>
    <t xml:space="preserve">la institucion da inclusion de estudiantes de diferentes grupos poblacionales ,pero carece  de estrategias especificas </t>
  </si>
  <si>
    <t>pei,registro de matriculas , informe academico</t>
  </si>
  <si>
    <t xml:space="preserve">El centro educativo tiene sus puertas abiertas para toda clase de estudinate sin importar su condicion de aprendizaje pero aun carecemos de los medios necesarios para llegar a ellos de la mejpr forma posible. </t>
  </si>
  <si>
    <t xml:space="preserve">Los estudiantes que se reciben con necesidades educativas reciben su proceso de formacion teniendo en cuenta su ritmo de aprendizaje. </t>
  </si>
  <si>
    <t xml:space="preserve">El centro educativo respeta la diversidad y abre sus puertas a todos los niños y niñas sin importar su condiciòn. </t>
  </si>
  <si>
    <t xml:space="preserve">Se realiza el proceso de formaciòn teniendo en cuenta su ritmo de aprendizaje </t>
  </si>
  <si>
    <t>Se  cuenta con un conjunto de criterios básicos acerca de su manejo y éstos son aplicados parcialmente</t>
  </si>
  <si>
    <t>Actas de reuniones  y fotografias.</t>
  </si>
  <si>
    <t xml:space="preserve">Gestion de recursos, talleres, y medios para el mehjoramiento de la calidad educativa. </t>
  </si>
  <si>
    <t xml:space="preserve">La planta de docentes con la que se cuenta, tienen gran capacidad de liderazgo en relaciòn a las estrategias que se deben aplicar. Ademas de ello cuentan con el apoyo de su directora.  </t>
  </si>
  <si>
    <t xml:space="preserve">Innovaciòn en las aulas de clase, gestiòn de talleres, actividades y recuersos en beneficio de los estudiantes. </t>
  </si>
  <si>
    <t>La mayoría de planes, proyectos y acciones están articulados al planteamiento estratégico de la institución y eventualmente se trabaja en equipo para articular las acciones</t>
  </si>
  <si>
    <t>Planes, proyectos y acciones con procesos de  articulación.</t>
  </si>
  <si>
    <t xml:space="preserve">Durante el proceso de aprender en casa se realizaron ajustes al plan de estudio que permitiera una flexibilidad y articulacion de proyectos en beneficio de nuestros estudieantes. </t>
  </si>
  <si>
    <t xml:space="preserve">Flexibilidad en los horarios virtuales y recibimiento de evidencias , teniendo en cuenta las condiciones de cada estudinate para llegar a ellos </t>
  </si>
  <si>
    <t xml:space="preserve">Adecuaciòn de los proyectos transversales para implementarlos en las aulas y mejorar la calidad educativa. </t>
  </si>
  <si>
    <t xml:space="preserve">Proyectos trasversales y planes de aula resignificados </t>
  </si>
  <si>
    <t xml:space="preserve">Es aplicada de  manera  articulada en los siferentes grados </t>
  </si>
  <si>
    <t>Planes  y proyectos elaborados archivados en  rectoria.</t>
  </si>
  <si>
    <t xml:space="preserve">Las docentes realizan diferentes procesos que les llevan a implemenatr estrategias acordes a cada grado teniendo en cuenta los ritmos de aprendizaje de sus estudiantes. </t>
  </si>
  <si>
    <t xml:space="preserve">Fotos, guias, talleres y presentacion de talleres como resultado de las estrategias aplicadas. </t>
  </si>
  <si>
    <t xml:space="preserve">Se implementan los proyectos y las mallas curriculares, teniendo en cuenta los ritmos de aprendizaje de cada estudiante. </t>
  </si>
  <si>
    <t xml:space="preserve">Fotos, guias, talleres, actividades en las aulas de clase. </t>
  </si>
  <si>
    <t xml:space="preserve">Se utiliza solamente en algunas ocasiones la información que está disponible en sus archivos, incluyendo los resultados de sus autoevalua-ciones, así como aquella que proviene de otras instancias, pero este uso no es sistemático </t>
  </si>
  <si>
    <t>Archivos en medio magnético e impresos, socialización en actas y material fotográfico.</t>
  </si>
  <si>
    <t>Se toma la decisión de tomar informacion externa que sea conveniente para el mejoramiento del centro educativo</t>
  </si>
  <si>
    <t xml:space="preserve">Reuniones, talleres y capacitaciones que ayudan a avanzar en el mejoramiento del centro educativo y la educacion que se brinda </t>
  </si>
  <si>
    <t xml:space="preserve">Se continua trabajando para el mejoramiento del centro educativo, teniendo en cuenta informacion interna y externa. </t>
  </si>
  <si>
    <t xml:space="preserve">Reuniones, socializaciones y actividadedes. </t>
  </si>
  <si>
    <t>Hay un   proceso   para   realizar   la autoevaluación, mediante instrumentos   y   procedimientos claros para las distintas sedes, pero éstos todavía no son utilizados integralmente.</t>
  </si>
  <si>
    <t>Instrumentos y procedimientos claros con los diferentes equipos de Gestión.</t>
  </si>
  <si>
    <t xml:space="preserve">El seguimiento a cada proceso es monitoreado por la directora y consejo directivo y academico quienes dan a concoer que aspectos se deben ir mejorando </t>
  </si>
  <si>
    <t xml:space="preserve">Formatos diligenciados por la directora que dan a conocer en que condiciones se encuentra el centro educativo y reuniones con el consejo directivo donde expponen las falencias que se deben mejorar. </t>
  </si>
  <si>
    <t xml:space="preserve">El seguimiento al proceso es llevado por la directora y consejo directivo. </t>
  </si>
  <si>
    <t xml:space="preserve">Formatos, reuniones, actas. </t>
  </si>
  <si>
    <t>Cuenta con una agenda y un cronograma que orienta los procesos de planeación y seguimiento a las acciones institucionales</t>
  </si>
  <si>
    <t xml:space="preserve">Consejo Directivo organizado. Actas debidamente firmadas. </t>
  </si>
  <si>
    <t xml:space="preserve">Se organiza desde comienzo de año y siempre se organiza para trabajar en beneficio de los estudiantes y el centro educativo. </t>
  </si>
  <si>
    <t>Actas de reuniones y programacion de las actividades a realizar durante el año escolar</t>
  </si>
  <si>
    <t xml:space="preserve">Se prganiza desde comienzo de año y sus integrantes trabajan con la comunidad educativa para mejorar el servicio en el centro educativo </t>
  </si>
  <si>
    <t xml:space="preserve">Actas de reuniones, fotografias y firmas. </t>
  </si>
  <si>
    <t xml:space="preserve"> y funciona Existe realizando reuniones con todos los miembros que la conforman,cumpliendo con todos los parametros establecidos</t>
  </si>
  <si>
    <t>Actas debidamente diligenciadas.</t>
  </si>
  <si>
    <t xml:space="preserve">Este organo de control se conforma al comienzo de año y trabajan de la mano con los docentes y directora para buscar estrategias que mejoren la calidad educativa. </t>
  </si>
  <si>
    <t xml:space="preserve">Actas de reuniones que se organiuzan periodicamente para dar a concoer los avances en el proceso de formacion de los estudinates grado por grado. </t>
  </si>
  <si>
    <t xml:space="preserve">Se conforma a com ienzo de año y se reune periodicamente para evaluar la situacion academica estudiante por estudiante. </t>
  </si>
  <si>
    <t xml:space="preserve">Actas de las reuniones realizadas , con la informaciòn de aquellos estudiantes que  tienen falencias. </t>
  </si>
  <si>
    <t>La comisión de evaluación se reunen para definir políticas institucionales de evaluación según los criterios de la SED.</t>
  </si>
  <si>
    <t>Actas registradas con docentes, padres de familia y estudiantes por graados.</t>
  </si>
  <si>
    <t xml:space="preserve">Este organo de control esta encargado de vigilar que los estufdiantes y sus padres de familia o acudientes cumplan con los compromisos adquiridos en busca de mitigar las perdidas. </t>
  </si>
  <si>
    <t xml:space="preserve">Actas, reuniones y establecimiento de rutas a seguir para ayudar a los estudsintes con promedios muy bajos. </t>
  </si>
  <si>
    <t xml:space="preserve">El centro educativo es muy pequeño y por lo tanto son las docentes las encargadas de dar a conocer las pautas para llevar el proceso en armonia independientemente del estudio este año en casa. </t>
  </si>
  <si>
    <t xml:space="preserve">Envio de videos educativos por las redes sociales y pltaformas del centro educativo dando a concoer la importancia de tolerar al otro y colocarse en sus zapatos. </t>
  </si>
  <si>
    <t xml:space="preserve">Las docentes son las encargadas de vigilar el proceso de la convivencia y por salòn se elige a un  monitor para apoyar esta tarea </t>
  </si>
  <si>
    <t xml:space="preserve">Socializaciòn de valores para una mejor relaciòn con los demas </t>
  </si>
  <si>
    <t>Conformado  mediante la elección  democrática. No se reúnen periódicamente, para establecer las pautas a desarrollar.</t>
  </si>
  <si>
    <t xml:space="preserve"> Es conformado por los representantes de cada grado de tercero a quinto </t>
  </si>
  <si>
    <t xml:space="preserve">Reuniones mensuales para dar a conocer las inquietudes que tiene cada estudiante y asi generar los cabios que se requieran para mejorar las falencias </t>
  </si>
  <si>
    <t xml:space="preserve">Esta conformado por los estudiantes de cada grado, quienes con la directora buscan estrategias para mejorar el proceso en las aulas de clase. </t>
  </si>
  <si>
    <t xml:space="preserve">Reuniones mensuales donde dan a conocer sus ideas y propuestas o falencias que consideren se estan presentando </t>
  </si>
  <si>
    <t xml:space="preserve">Se realiza anualmente la respectiva eleccion  del personero estuduantil </t>
  </si>
  <si>
    <t>Actas de escrutinio, tarjetones y material fotográfico por parte del comité de democracia. Material fotográfico de actividades realizadas.</t>
  </si>
  <si>
    <t xml:space="preserve">Se realiza la eleccion en el mes de marzo  despues de conocer las propuestas de los jovenes que se postulen. </t>
  </si>
  <si>
    <t xml:space="preserve">Despues de elegido es el encargado de velar por el bienestar de los estudiantes. </t>
  </si>
  <si>
    <t xml:space="preserve">Fotos de las actividades realizadas con el apoyo del padre de familia. </t>
  </si>
  <si>
    <t>Se  reúne esporádicamente para trabajar sobre asuntos de sus competencias.</t>
  </si>
  <si>
    <t xml:space="preserve">Se conforma por todos los miembros de la comunidad educativa </t>
  </si>
  <si>
    <t xml:space="preserve">Se hacen reuniones mes a mes para dar a conocer las eventualidades que se estan presentando y buscar las posibles soluciones y mas en el tiempo de aprender en casa. </t>
  </si>
  <si>
    <t xml:space="preserve">Se realizan periodicamente o cuando una situaciòn lo amerite. </t>
  </si>
  <si>
    <t xml:space="preserve">Actas, fotos y firmas d elas reuniones realizadas. </t>
  </si>
  <si>
    <t xml:space="preserve">Acta de conformacion   </t>
  </si>
  <si>
    <t xml:space="preserve">Se conforma con los representantes de cada grado y se les dan a concoer sus funciones  </t>
  </si>
  <si>
    <t xml:space="preserve">Actas de conformacion del consejo y trabajo realizado con la aprobacion de diferentes actividades que se realizan en bien de la comunidad educativa. </t>
  </si>
  <si>
    <t xml:space="preserve">sa ha avanzado con los canales de comunicación  dentro de la comunidad educativa </t>
  </si>
  <si>
    <t xml:space="preserve">Se han venido realizando ajustes para mejorar en los mecanismos de comunicación y asi dar a conocer a toda la comunidad educativa la informacion necesaria </t>
  </si>
  <si>
    <t xml:space="preserve">Redes sociales, plataforma, folletos, perifoneo . </t>
  </si>
  <si>
    <t xml:space="preserve">e han venido realizando ajustes para mejorar en los mecanismos de comunicación y asi dar a conocer a toda la comunidad educativa la informacion necesaria </t>
  </si>
  <si>
    <t xml:space="preserve">Redes sociales, plataforma, folletos, entre otros. </t>
  </si>
  <si>
    <t xml:space="preserve">Se cumple con  las actividades  programadas </t>
  </si>
  <si>
    <t>actas de reuniones</t>
  </si>
  <si>
    <t xml:space="preserve">Se realiza constantemente en busca de mejorar la calidad educativa </t>
  </si>
  <si>
    <t xml:space="preserve">Reuniones de docentes constantemente para buscar mitigar las falencias que se esten presen tando y asi buscar estrategias que ayuden al buen funcionamiento </t>
  </si>
  <si>
    <t xml:space="preserve"> Se lleva a cabo por todos los miembros de la comunidad educativa, buscando mejorar el centro educativo. </t>
  </si>
  <si>
    <t>La Institución cuenta con un sistema de estímulos y reconocimiento  a los logros de los estudiantes.</t>
  </si>
  <si>
    <t>Estimulo a estudiantes en cartelera, entrega de medallas de honor y  promulgación en reuniones.</t>
  </si>
  <si>
    <t xml:space="preserve">La instituciòn hace reconociemientos a los mejores estudiantes por periodo y resalta el esfuerzo de cada uno al finalizar el año escolar dando una menciòn de honor. </t>
  </si>
  <si>
    <t xml:space="preserve">Entrega de menciones a todos los estudiantes al finalizar el año escolar por diferentes aspectos.  </t>
  </si>
  <si>
    <t>AÑO 2019</t>
  </si>
  <si>
    <t>AÑO 2020</t>
  </si>
  <si>
    <t>AÑO 2021</t>
  </si>
  <si>
    <t>AÑO 2022</t>
  </si>
  <si>
    <t>Los estudiantes se sienten parte de la institución, pero se identifican principalmente con las instalaciones, el escudo, el uniforme, o el himno</t>
  </si>
  <si>
    <t>Símbolos  del centro educativo,instalaciones  que identifican a la institución.</t>
  </si>
  <si>
    <t xml:space="preserve">Los estudiantes participan de diferentes actividades y siempre hacen resaltar el nombre del centro educativo, portan adecuadamente el uniforme y respetan los simbolos de la instituciòn. </t>
  </si>
  <si>
    <t xml:space="preserve">Izadas de bandera, participaciòn con otras instituciones de actividades deportivas , actividades extracurriculares entre otras </t>
  </si>
  <si>
    <t xml:space="preserve">Los estudiantes participan de las diferentes actividades, junto con sus familiares mostrando sentido de pertenencia por el centro educativo. </t>
  </si>
  <si>
    <t xml:space="preserve">Izadas de bandera, celebraciones de fechas especiales y reuniones. </t>
  </si>
  <si>
    <t>El centro educativo poseen espacios suficientes para realizar las labores académicas, administrativas y recreativas</t>
  </si>
  <si>
    <t>El centro educativo poseen espacios suficientes para realizar las labores académicas y recreativas.</t>
  </si>
  <si>
    <t>Espacios acordes para las actrividades de acuerdo a la cantidad de estudiantes</t>
  </si>
  <si>
    <t xml:space="preserve">Patio para tomar su descanso tanto para preescolar como para primaria, salones con buena iluminaciòn, sala de informatica y biblioteca. </t>
  </si>
  <si>
    <t xml:space="preserve">Espacios acordes para las actrividades de acuerdo a la cantidad de estudiantes buscando la realizaciòn de actividades de forma segura. </t>
  </si>
  <si>
    <t xml:space="preserve">Patio para el descanso, aulas de clase, oficina de rectoria, baños, entre otros. </t>
  </si>
  <si>
    <t xml:space="preserve">La mayoría de los estudiantes de la institución manifiesta entusiasmo y ganas de aprender , pero algunos padres les falta compromiso </t>
  </si>
  <si>
    <t xml:space="preserve">formato de matricula ,boletines informativos ,observador del alumno </t>
  </si>
  <si>
    <t xml:space="preserve">Los estudiantes desde preescolar hasta quinto de primaria muestran interes por aprender y los docentes usan estrategias de aprendizaje llamativas </t>
  </si>
  <si>
    <t xml:space="preserve">Los docentes implementan el juego como recurso en el aula de clase para generar interes en sus estudiantes. </t>
  </si>
  <si>
    <t xml:space="preserve">Talleres, actividades, canciones, bailes, dinamicas, entre otros. </t>
  </si>
  <si>
    <t xml:space="preserve">Se le da mucha utilidad al manual de convivencia ,pero se debe continuar restructurando </t>
  </si>
  <si>
    <t xml:space="preserve">Manual de convivencia elaborado, aprobado por consejo directivo y conocido por la comunidad educativa. </t>
  </si>
  <si>
    <t xml:space="preserve">En medio fisico y magnetico </t>
  </si>
  <si>
    <t>se hacen reuniones para dar solucion a los conflictos  que se presentan en el  curso</t>
  </si>
  <si>
    <t>Actas de seguimiento y compromiso</t>
  </si>
  <si>
    <t xml:space="preserve">Los directivos y docentes manejan las situaciones siguiendo el conducto regular. </t>
  </si>
  <si>
    <t xml:space="preserve">Los casos se tratan con los implicados y si es el caso se da conocer a padres de familia y se buscan las ayudas necesarias para resolverlos de forma pacifica. </t>
  </si>
  <si>
    <t xml:space="preserve">Se colocan compromisos si el conflicto lo requiere y se da a conocer el caso a los padres de familia. </t>
  </si>
  <si>
    <t>Se han establecido canales que brinda  el medio para la comunicación con las familias y acudientes</t>
  </si>
  <si>
    <t>Circulares,actas de reuniones de padres de familia</t>
  </si>
  <si>
    <t>Los padres de familia durante la pandemia han sido el apoyo para los docentes  y estàn comprometidos con su proceso de aprendizaje</t>
  </si>
  <si>
    <t xml:space="preserve">Se comprometen con el proceso de aprenizaje de sus hijos y participan de las diferentes actividades que programa el centro educativo </t>
  </si>
  <si>
    <t xml:space="preserve">Los padres de familia se relacionan con las personas cercanas de buena forma </t>
  </si>
  <si>
    <t xml:space="preserve">Compromiso con el proceso de aprendizaje d elos estrudiantes y aplican normas de cortesia </t>
  </si>
  <si>
    <t xml:space="preserve">La institución establece relaciones esporádicas con el sector productivo; </t>
  </si>
  <si>
    <t>Intercambio verbal, ocasional  e informal con algunos representantes del sector productivo.</t>
  </si>
  <si>
    <t xml:space="preserve">Se tiene una relaciòn poco constante  </t>
  </si>
  <si>
    <t xml:space="preserve">Durante la pandemia se les solicito estar al pendiente de cualquier anomalia y darla a conocer a los directivos. </t>
  </si>
  <si>
    <t xml:space="preserve">La relaciòn con el sector productivo es buena </t>
  </si>
  <si>
    <t xml:space="preserve">El sector productivo brinda algunos servicios al centro educativo de forma esporadica. </t>
  </si>
  <si>
    <t xml:space="preserve">Existe los planes de area ,los cuales  se han socialilizado de acuerdo a las nesecidades del centro   Educativa </t>
  </si>
  <si>
    <t xml:space="preserve">Doc: Actas de reuniones ,planes de area de algunas asignaturas </t>
  </si>
  <si>
    <t xml:space="preserve">Los planes de area se ajustan teniendo en cuenta los ritmos de aprendizaje de cada estudiante </t>
  </si>
  <si>
    <t>Reuniones de docentes para prepara en conjunto el material de trabajo que se piensa llevar a cabo</t>
  </si>
  <si>
    <t xml:space="preserve">Los planes de estudio se ajustan teniendo en cuenta el ritmo de aprendizaje de cada estudiante, buscando brindar una educaciòn de calidad. </t>
  </si>
  <si>
    <t xml:space="preserve">Se encuentran en medio fisico y magnetico </t>
  </si>
  <si>
    <t>La institución ha definido par-cialmente un enfoque meto-dológico que hace explícitos los métodos de enseñanza por áreas o grado</t>
  </si>
  <si>
    <t>Metodologías establecidas por áreas</t>
  </si>
  <si>
    <t xml:space="preserve">Se hacen ajustes acordes a la pandemia para ser flexibles y que todos esten en igualdad de oportunidades </t>
  </si>
  <si>
    <t xml:space="preserve">Enfoque metodologico de escuela nueva, donde el apoyo de los padres de familia es  fundamental para el efectivo desarrollo </t>
  </si>
  <si>
    <t xml:space="preserve">El enfoque metodologico busca formar niños, niñas y jovenes capaces de resolver los problemas que se le presenten de forma autonoma en el entorno que se encuentren </t>
  </si>
  <si>
    <t xml:space="preserve">Se encuentra plasmado en el PEI  de la institucion </t>
  </si>
  <si>
    <t>El seguimiento a las horas efectivas de clase recibidas por los estudianes hacen parte de un sistema de mejoramiento institucional</t>
  </si>
  <si>
    <t>Horarios de establecidos   por cada docente, por grado y expuesto en carteleras</t>
  </si>
  <si>
    <t xml:space="preserve">Se establecen horarios flexibles para el trabjo encasa teniendo en cuenta las condiciones de cada familia </t>
  </si>
  <si>
    <t xml:space="preserve">Flexibilidad y ajustes transitorios por la pandemia sin dejar de lado la implementaciòn de todas las areas de estudio. </t>
  </si>
  <si>
    <t xml:space="preserve">la jornada escolar consta de 25 horas semanales para los estudiantes de grado primero a quinto y de 20 horas semanales para preescolar. </t>
  </si>
  <si>
    <t xml:space="preserve">Se dan a conocer en el PEI y se socializan a la comunidad educativa. </t>
  </si>
  <si>
    <t>Existe una política de evaluación de los desempeños académicos de los estudiantes que contempla los elementos del plan de estudios y los criterios de los docentes</t>
  </si>
  <si>
    <t>Establecidas las evaluaciones por áreas ,archivo de cada docente</t>
  </si>
  <si>
    <t xml:space="preserve">La evaluaciòn se hace teniendo en cuenta las capacidades de cada estudiante </t>
  </si>
  <si>
    <t xml:space="preserve">Pasa de ser cuantitativa a cualitativa. </t>
  </si>
  <si>
    <t xml:space="preserve">Se dan a conocer en los boletines periodicamente yb tambien se entrega un informe semanal al padre de familia que desee. </t>
  </si>
  <si>
    <t>La institución ha definido parcialmente cuáles son las opciones didácticas que emplea, Éstas son usadas individualmente por los docentes</t>
  </si>
  <si>
    <t>Se han definido parcialmente y son empleadas de forma individual. Planes de área y asignatura.</t>
  </si>
  <si>
    <t xml:space="preserve">Se hace uso de juegos, recursos y material que sea necesario para el aprendizaje. </t>
  </si>
  <si>
    <t xml:space="preserve">Loterias, bingos, juego de roles, ficjhas, videos entre otros. </t>
  </si>
  <si>
    <t>Existen algunos acuerdos básicos entre docentes  ,padres de familia y estudiantes acerca de la intencionalidad de las tareas escolares para algunos grados, niveles o áreas</t>
  </si>
  <si>
    <t>Los Acuerdos Se Realizan De Forma Verbal Y Con Previo Aviso.</t>
  </si>
  <si>
    <t xml:space="preserve">Se llega a acuerdos grupales para la entrega de evidencias </t>
  </si>
  <si>
    <t xml:space="preserve">Las evidencias deben entregarse en el menor tiempo posible via wasatp , correo o plataforma en el tiempo estipulado por el docente y con conocimiento porevio de los padres de familia. </t>
  </si>
  <si>
    <t xml:space="preserve">Se envian despues de trabajado y explicado un tema, buscando con ello reforzar las tematicas. </t>
  </si>
  <si>
    <t xml:space="preserve">Talleres, trabajos, cuaderno y demas que se requieran para poder evidenciar los compromisos. </t>
  </si>
  <si>
    <t>Existe una política  sobre  el uso  apropiado  de  los  tiempos  destinados  a  los aprendizajes,  la  cual  es  implementada  de  manera  flexible y se da espacio actividades</t>
  </si>
  <si>
    <t>Cronograma de actividades, programación por meses  en circulares para los padres de familian.</t>
  </si>
  <si>
    <t xml:space="preserve">Se busca llegar a cada estudiante de la mejor forma posible para poder abarcar las tematicas en los tiempos establecidos en el calendario academico. </t>
  </si>
  <si>
    <t xml:space="preserve">Se realizan las clases en la jornada habitual y con intervalos de descanso entre ellas para no generar estrés en estudiantes y padres de familia durante el proceso de aprender en casa. </t>
  </si>
  <si>
    <t xml:space="preserve">Dentro del centro educativo se establecen horarios que permitan ver todas las tematicas trabajadas y que tambien quede tiempo para el esparcimiento </t>
  </si>
  <si>
    <t xml:space="preserve">Horarios flexibles que cumplen los terminos establecidos por le secretaria de educaciòn </t>
  </si>
  <si>
    <t>Esfuerzos coordinados para apoyar el proceso de enseñanza-aprendizaje en la comunicación recíproca, las relaciones horizontales y la ne-gociación con los estudiante</t>
  </si>
  <si>
    <t>Organización en el aula, metodología, evaluación prediseñadas en el plan de área.</t>
  </si>
  <si>
    <t xml:space="preserve">Metodologias de acuerdo al grupo de estudiantes </t>
  </si>
  <si>
    <t xml:space="preserve">Organizaciòn en el aula de clases y metodologias integradoras para mejorar el proceso de aprendizaje </t>
  </si>
  <si>
    <t xml:space="preserve">Resgnificacion de planes, mallas, SIEE, PEI y demas que sean necesarios de acuerdo a los cambios que se presenten </t>
  </si>
  <si>
    <t>Los planes de clases desarrollan el plan de estudios y allí se definen: los contenidos, los logros; el rol del docente y del estudiante; los recursos didácticos; ( los medios, momentos y criterios para la evaluación; y  los estándares de referencia. Sin embargo, éstos no son aplicados en todos los niveles, áreas o grados.</t>
  </si>
  <si>
    <t>Planes de clase, de área  por cada grado.</t>
  </si>
  <si>
    <t xml:space="preserve">Estos se realizan en conjunto con el cuerpo docente y teniendo en cuenta las necesidades de los estudiantes. </t>
  </si>
  <si>
    <t xml:space="preserve">Planes de areas por grados con sus contenidos, logros y metodologias a implementar. </t>
  </si>
  <si>
    <t>se realizan esfuerzos colectivos por trabajar con estrategias alternativas a la clases. Además, se tienen en cuenta los intereses, ideas y experiencias de los estudiantes</t>
  </si>
  <si>
    <t>Planes de clase, diarios de campo,   charlas con los estudiantes.</t>
  </si>
  <si>
    <t xml:space="preserve">Se cambia del modelo tradicional al de escuela nueva de forma transitoria por la pandemia </t>
  </si>
  <si>
    <t xml:space="preserve">Modelo de escuela nueva, buscando mas interacion de los estudiantes y los padres de familia en su proceso de aprendizaje </t>
  </si>
  <si>
    <t xml:space="preserve">Loa estilos pedagogicos de cada docente definen el ritmo de aprendizaje con que aprenden sus estudiantes. </t>
  </si>
  <si>
    <t xml:space="preserve">Juegos didacticos, canciones, rondas, actividades entre otras. </t>
  </si>
  <si>
    <t xml:space="preserve">El sistema de evaluación del rendimiento académico se realizan  continuamente </t>
  </si>
  <si>
    <t>Actas de reunión consejo académico, actas d reunión juntas evaluadoras y boletines informativos.</t>
  </si>
  <si>
    <t xml:space="preserve">Se realiza de forma cualitativa y las condiciones de la evaluacion se dan a concoer con aterioridad </t>
  </si>
  <si>
    <t xml:space="preserve">SIEE, en el se establecen las pautas a seguir y tener en cuenta a la hora de evaluar </t>
  </si>
  <si>
    <t xml:space="preserve">Se realiza de forma cualitativa y las condiciones de la evaluacion se dan a concoer con anterioridad </t>
  </si>
  <si>
    <t>Ls docente hace un seguimiento periódico y sistemático al desempeño académico de los estudiantes para diseñar acciones de apoyo a los mismos</t>
  </si>
  <si>
    <t>Registro de evidencias de los estudiantes con dificultades y avances.</t>
  </si>
  <si>
    <t xml:space="preserve">El seguimiento se lleva a cabo de forma periodica y se dan a conocer los avances a los apdres de familia. </t>
  </si>
  <si>
    <t xml:space="preserve">Actas de comision y evaluaciòn donde se dan a concoer los medios y recursos que se van a utilizar para mejorar las falencias en los estudiantes que lo ameriten. </t>
  </si>
  <si>
    <t>La docente hace un seguimiento periódico y sistemático al desempeño académico de los estudiantes para diseñar acciones de apoyo a los mismos</t>
  </si>
  <si>
    <t xml:space="preserve">Registro de evidencias de los estudiantes con dificultades y avances. Estos se dan a conocer al consejo academico </t>
  </si>
  <si>
    <t>La institución cuenta con una política para el control, análisis y tratamiento de las causas de ausentismo</t>
  </si>
  <si>
    <t>Control de asistencia del coordinador y de cada docente.</t>
  </si>
  <si>
    <t xml:space="preserve">Se implementan horarios y se piden que sean cumplidos a menos que la causa de ausencia sea de fuerza mayor y justificada. </t>
  </si>
  <si>
    <t xml:space="preserve">Se lleva un registro de llegadas tarde y asistencia diaria por cada docente titular. </t>
  </si>
  <si>
    <t xml:space="preserve">Se toma asistencia diaria y se hacen activdades que son evaluadas </t>
  </si>
  <si>
    <t xml:space="preserve">Registro diario en las planillas de asustencia </t>
  </si>
  <si>
    <t>las docentes han diseñado actividades articuladas de recuperación de los estudiantes y su aplicación incide parcialmente en sus resultados.</t>
  </si>
  <si>
    <t xml:space="preserve">Se ejecutan de acuerdo a als falencias presentadas </t>
  </si>
  <si>
    <t xml:space="preserve">Se hacen despuès de la reuniòn con el consejo de comision y evaluacion y se dan tiempos convenientes para el desarrollo de las actividades asignadas. </t>
  </si>
  <si>
    <t xml:space="preserve">Actividades y documentos firmados con los compromisos. </t>
  </si>
  <si>
    <t xml:space="preserve">Los docentes del  Centro Educativo se encargan de realizar  procesos de nivelacon  </t>
  </si>
  <si>
    <t xml:space="preserve"> Existen datos registrados, de manera parcial,  registro fotográfico de actividades</t>
  </si>
  <si>
    <t xml:space="preserve">Se hacen los esfuerzos necesarios poara llegar a todos independientente de las necesidades que presenten, pero falta màs apropiaciòn y recursos por parte del centro educativo. </t>
  </si>
  <si>
    <t xml:space="preserve">Guias con actividades de acuerdo a la necesidad del estudinate y logros acordes al ritmo de aprendizaje de acda uno. </t>
  </si>
  <si>
    <t xml:space="preserve">Se brindan las ayudas necesarias y se buscan aliados para brindar apoyo a los estudiantes en los casos que se requieran </t>
  </si>
  <si>
    <t xml:space="preserve">Se solicitan practicantes de pedagogia, trabajo social y otros a las universidades con las cuales se tienen  convenios </t>
  </si>
  <si>
    <t>AÑO  2019</t>
  </si>
  <si>
    <t>Se desarrolla el proceso de matrícula que garantiza su agilidad y coherencia  con los lineamientos nacionales y locales.</t>
  </si>
  <si>
    <t xml:space="preserve">Formato de matrícula bien diligenciados,reposan en secretaría. </t>
  </si>
  <si>
    <t xml:space="preserve">Se realiza de forma presencial y virtual, los apgos se hacen en la instituciòn o por medio de la cuenta del centro educativo. </t>
  </si>
  <si>
    <t>Los contratos de matricula firmados por cada  padre de familia  donde se les da a concoer los derechos y deberes a lso que son acreedores por pertenecer a nuestro plantel</t>
  </si>
  <si>
    <t xml:space="preserve">Contratos de matricula firmados y trasferencias de pago </t>
  </si>
  <si>
    <t>Se tiene un  sistema de archivo organizado donde se integra la información histórica de los estudiantes del centro educativo</t>
  </si>
  <si>
    <t>Archivo organizado en secretaria</t>
  </si>
  <si>
    <t xml:space="preserve">Se tiene el registro  por periodos y calificaciones finales </t>
  </si>
  <si>
    <t xml:space="preserve">Se tiene en fisico y medio magnetico por grados. </t>
  </si>
  <si>
    <t>Existe una política unificada para administrar la expedición de boletines de calificaciones</t>
  </si>
  <si>
    <t xml:space="preserve">Resposan en la secretaria los libros de calificaciones </t>
  </si>
  <si>
    <t xml:space="preserve">Se realizan teniendo en cuenta las especificaciones de la evaluacion planteada en el SIEE </t>
  </si>
  <si>
    <t>Se hacen por periodos, se dan a concoer en la plataforma del centro educativo y a la vez se entregan en fisico o se envian por medio virtual a raiz de la pnadem ia.</t>
  </si>
  <si>
    <t xml:space="preserve">Se realizan con la sumatoria de todas las actividades trabajadas por periodo y teniendo en cuenta los porcentajes de evaluaciòn. </t>
  </si>
  <si>
    <t>Se entregan por periodos a cada uno de sus estudiantes</t>
  </si>
  <si>
    <t>El mantenimiento de la planta física se realiza ocasionalmente, sin obedecer a una planeación sistemática</t>
  </si>
  <si>
    <t>presupuesto,libro de contabilidad</t>
  </si>
  <si>
    <t xml:space="preserve">Se tiene una persona encargada de realizar el aseo y acondicionar el estabelcimiento para que este ne buenas condiciones al recibir al personal. Esto se hace espporadicamente y los docentes se encargar de ayudar con la limpieza </t>
  </si>
  <si>
    <t xml:space="preserve">Recibos de pago a la persona encargada </t>
  </si>
  <si>
    <t xml:space="preserve">Se tiene una persona encargada de realizar el aseo y acondicionar el estabelcimiento para que este en buenas condiciones al recibir al personal. Esto se hace espporadicamente y los docentes se encargan de ayudar con la limpieza </t>
  </si>
  <si>
    <t xml:space="preserve">Se realizan actividades  ocacionales  de embellecimiento  con los esudiantes, y docentes </t>
  </si>
  <si>
    <t>apoyo con los docentes y algunos padres de familia</t>
  </si>
  <si>
    <t xml:space="preserve">Se realizan en coordinaciòn con la administraciòn y el cuerpo de docentes y directora </t>
  </si>
  <si>
    <t xml:space="preserve">Actividades esporadicas aprobadas por el consejo directivo y con dinero de las matriculas de los estudiantes. </t>
  </si>
  <si>
    <t xml:space="preserve">Se realizan actividades  ocacionales  de embellecimiento  con los estudiantes, y docentes </t>
  </si>
  <si>
    <t>Apoyo con los docentes y algunos padres de familia</t>
  </si>
  <si>
    <t xml:space="preserve">se realiza mantenimiento en diferentes espacios  de la institucion ,embellesimiento de loas aulas </t>
  </si>
  <si>
    <t>Evidencias testimoniales  y fotos ,videos</t>
  </si>
  <si>
    <t xml:space="preserve">Se tiene en cuenta la cantidad de estudiantes para el uso de las aulas y los espacios </t>
  </si>
  <si>
    <t xml:space="preserve">Los docentes y directora son los encargados de hacer seguimiento y hacer cumplir el uso adecuado de los espacios y de acuerdo al uso que se les debe dar. </t>
  </si>
  <si>
    <t xml:space="preserve">Se dan a conocer los espacios y sus respectivos usos </t>
  </si>
  <si>
    <t>Los docentes y directora se encargan de la supervisiòn</t>
  </si>
  <si>
    <t>En los procesos de adquisición de los recursos para el aprendizaje (computadores )</t>
  </si>
  <si>
    <t xml:space="preserve">Evidencias , testimnio  existencia de los  textos </t>
  </si>
  <si>
    <t xml:space="preserve">Se realizan gestiones por parte de la ad inistracion y la directora </t>
  </si>
  <si>
    <t xml:space="preserve">Algunos implementos didacticos , pero aun hace falta material para apoyar la labor docente. </t>
  </si>
  <si>
    <t xml:space="preserve">Se hacen las adquisiciones necesarias con recursos propios y en ocasiones si es posible se hacen actividades esporadicas </t>
  </si>
  <si>
    <t xml:space="preserve">Implementos didacticos  facturas de compra de materiales y demas que requieran </t>
  </si>
  <si>
    <t>El mantenimiento de los equipos y otros recursos para el aprendizaje sólo se realiza cuando éstos sufren algún daño. Los manuales de los equipos no están disponibles para           los usuarios</t>
  </si>
  <si>
    <t xml:space="preserve">moviliario  de las aulas  y equipos tecnologicos </t>
  </si>
  <si>
    <t xml:space="preserve">Se realiza de forma esporadica y con recursos propios </t>
  </si>
  <si>
    <t xml:space="preserve">Recibos de compra o pago de arreglos realizados </t>
  </si>
  <si>
    <t xml:space="preserve">En el caso de los computadores , biblioteca y demas recuersos didacticos se hacen periodicamente </t>
  </si>
  <si>
    <t xml:space="preserve">Evidencias fotograficas del trabajo realizado y facturas de pago cuando se hacen arreglos a los computadores </t>
  </si>
  <si>
    <t xml:space="preserve">Elaboracion  y desarrollo de proyectos  de prevencion de riesgos </t>
  </si>
  <si>
    <t xml:space="preserve">control de salida  de los etudiantes  por parte de la docente de disciplina </t>
  </si>
  <si>
    <t xml:space="preserve">Se tiene en cuenta los proyectos de prevencion de desastres </t>
  </si>
  <si>
    <t xml:space="preserve">Socializacion a los apdres de familai y estudiantes ante los posibles eventos que se pueden dar, falta aun mas complementacion de este aspecto. </t>
  </si>
  <si>
    <t xml:space="preserve">Se socializan proyectos de prevenciòn de desastres y se hacen las marcaciones necesarias </t>
  </si>
  <si>
    <t xml:space="preserve">Proyecto en medio fisico y magnetico </t>
  </si>
  <si>
    <t>La institución ofrece apoyos puntuales a los estudiantes que presentan bajo desempeño académico o con dificultades de interacción de acuerdo con sus requerimientos. No hay una estrategia articulada para atender a esta población</t>
  </si>
  <si>
    <t xml:space="preserve">planes de apoyo  y actas de recuperacion </t>
  </si>
  <si>
    <t xml:space="preserve">Durante este año se trabaja arduamente por apoyar las falencias presentadas en cada estudiante, buscando el apoyo de los padres de familia y personal capacitado en cada aspecto si el caso lo requiere. </t>
  </si>
  <si>
    <t xml:space="preserve">Se realizan trabajos de refuerzo y se presta el apoyo necesario para que cada estudiante alcance el objetivo planteado al inicio de cada periodo. En relacion a los problemas de interacion los docentes sirven de puente para facilitar este proceso. </t>
  </si>
  <si>
    <t xml:space="preserve">Se realizan planes de refuerzo y se brindan las yudas necesarias para el mejoramiento del proceso de aprendizaje </t>
  </si>
  <si>
    <t xml:space="preserve">Actas y acuerdos firmados </t>
  </si>
  <si>
    <t>se mantiene el personal docente</t>
  </si>
  <si>
    <t>archivo de las hojas de vida  de cada una de las docentes</t>
  </si>
  <si>
    <t xml:space="preserve">Personal con gran calidez humana y una preparaciòn acorde a las necesidades de educaciòn que brinda el centro educativo. </t>
  </si>
  <si>
    <t xml:space="preserve">Docentes licenciados en pedagogia infantil y areas especificas. </t>
  </si>
  <si>
    <t>La formación y la capacitación son asumidas como un asunto de interés particular de cada docente.</t>
  </si>
  <si>
    <t xml:space="preserve">se evidencian en fotografias </t>
  </si>
  <si>
    <t xml:space="preserve">Cada docente se esmera por capacitarse y buscar ondar en temas de inetres </t>
  </si>
  <si>
    <t xml:space="preserve">Se realizan pocas gestiones y por parte del centro educativo son escasas a raiz del poco capital. </t>
  </si>
  <si>
    <t xml:space="preserve">Los docentes buscan por sus medios la forma de capacitarse y el centro educativo con los convenios que tiene  busca capacitaciones para  ayudar a los docentes a mejorar su practica en las aulas de clase </t>
  </si>
  <si>
    <t xml:space="preserve">Certificados de las capacitaciones de los docentes </t>
  </si>
  <si>
    <t>Existen procesos explícitos para elaborar los horarios y los criterios para realizar la asignación académica de los docentes, y éstos se cumplen.</t>
  </si>
  <si>
    <t xml:space="preserve">horario de clase y asignacion de carga academica  , reposan en  el archivo </t>
  </si>
  <si>
    <t xml:space="preserve">Se lleva a cabo teniendo en cuenta la preparaciòn de cada docente y el cumplimiento de sus deberes . </t>
  </si>
  <si>
    <t xml:space="preserve">Se seleccionan los docentes por grado y en los casos de ingles y tecnologia e informatica para los grados de tercero a quinto se asigna un docente diferente al que lleva la titulatura que esta capacitado en esas areas. </t>
  </si>
  <si>
    <t>El personal vinculado está identificado con la institución: comparte la filosofia  y objetivos, y está dispuesto a realizar actividades complementarias que sean necesarias para cualificar su labor</t>
  </si>
  <si>
    <t>fotos twestimoniales  ,comité de trabajo</t>
  </si>
  <si>
    <t>Personal con alto sentido de pertenencia que busca siempre lo mejor para el centro educativo</t>
  </si>
  <si>
    <t xml:space="preserve">Se preocupan por la preparaciòn de sus clases de la mejor forma, el aseo de sus aulas y el establecimiento, ademas de estar dispuestos a velar por el buen funcionamiento del centro educativo. </t>
  </si>
  <si>
    <t xml:space="preserve">Docentes capacitados y con gran sentido de pertenencia dispuestos a buscar el mejoramiento del centro educativo </t>
  </si>
  <si>
    <t xml:space="preserve">Cumplimiento de su deber y obligaciones adquiridas a tiempo </t>
  </si>
  <si>
    <t>La institución realiza algunas actividades de reconocimiento al personal vinculado,</t>
  </si>
  <si>
    <t xml:space="preserve"> evidencias y fotos </t>
  </si>
  <si>
    <t xml:space="preserve">Se reconioce el trabajo de los docentes pero no se realizan constantemente los estimulos. </t>
  </si>
  <si>
    <t xml:space="preserve">Falta mas compromiso por la parte administrativa y directiva el hacer erstimulos a los docentes con frecuencia por su labor desempeñada. </t>
  </si>
  <si>
    <t xml:space="preserve">Se dan tres dias compensatorios a los docentes por el trabajo realizado durante el año </t>
  </si>
  <si>
    <t>Cada docente solicita los dias cuando los requiere pero con anticipaciòn</t>
  </si>
  <si>
    <t xml:space="preserve">La  institución  ha  definido  estrategias para la mediación de conflictos,  pero  éstas  se  usan de   manera   esporádica   </t>
  </si>
  <si>
    <t>Actas  de seguimiento ,observador del estudiante</t>
  </si>
  <si>
    <t xml:space="preserve">Gran equipo de trabajo que en pocas ocasiones o casi nunca tiene diferencias </t>
  </si>
  <si>
    <t xml:space="preserve">Ambiente laboral agradable, trabajo constante en equipo y buenas relaciones. </t>
  </si>
  <si>
    <t>Se realizan esporádicamente algunas actividades orientadas a la integración y bienestar del personal vinculado</t>
  </si>
  <si>
    <t xml:space="preserve">estan estipulados en el cronograma </t>
  </si>
  <si>
    <t xml:space="preserve">El centro educativo busca siempre brindar en la medida de lo posible las garantias necesarias a sus docentes </t>
  </si>
  <si>
    <t xml:space="preserve">Pago de seguridad social y afiliacion a riesgos laborales, ademas de ello se perm ite permisos con previo aviso para cosas personales y que realmente lo requieran. </t>
  </si>
  <si>
    <t>El presupuesto de la institución es un agregado de ingresos y gastos que no tiene relación con las prioridades. No hay mecanismos de planeación financiera</t>
  </si>
  <si>
    <t>los registros   de gastos  e ingresos posan en la secretari</t>
  </si>
  <si>
    <t xml:space="preserve">Los presupuestos del centro educativo son propios </t>
  </si>
  <si>
    <t xml:space="preserve">libros de contabilidad </t>
  </si>
  <si>
    <t xml:space="preserve">Se realizan planillas de pagos, cuentas de ingresos y egersos para poder saber como administrar el dinero y los recuersos que ingresan </t>
  </si>
  <si>
    <t xml:space="preserve">Al final de año el contador revisa los libros y deja un informe  con los resulatdos </t>
  </si>
  <si>
    <t>La contabilidad de la institución se organiza de acuerdo con los requisitos reglamentarios y discrimina claramente los servicios prestados. Sin embargo, su uso se limita a la elaboración de informes para los organismos de contro( administradora)</t>
  </si>
  <si>
    <t>libros de contabilidad</t>
  </si>
  <si>
    <t xml:space="preserve">Es llevada por la parte administrativa y la directora </t>
  </si>
  <si>
    <t xml:space="preserve">Es llevada por la directora y es el contador que se busca a fin de mes hace un reporte mensual  para presentar a los entes de control que lo requieran </t>
  </si>
  <si>
    <t>La contabilidad de la institución se organiza de acuerdo con los requisitos reglamentarios y discrimina claramente los servicios prestados. Sin embargo, su uso se limita a la elaboración de informes para los organismos de control</t>
  </si>
  <si>
    <t>se le da informe a la administradora</t>
  </si>
  <si>
    <t xml:space="preserve">Se lleva un registro de los ingresos y los gastos, </t>
  </si>
  <si>
    <t xml:space="preserve">Facturas, cartulinas de pago, estrato de la cuenta del centro educativo, pago de nomina, seguridad social, entre otros. Estos reportes son pasados a un libro de contabilidad </t>
  </si>
  <si>
    <t>Se lleva un registro de los ingresos y los gastos</t>
  </si>
  <si>
    <t>se continua atendiendo a estudiantes con con barrera de aprendizaje en el centro educativo</t>
  </si>
  <si>
    <t>Matricula del centro  educativo</t>
  </si>
  <si>
    <t xml:space="preserve">Se busca la forma de dar participacion a toda la poblacion sin importar su estrato economico y dando facilidades de pago para que accedan a la educacion </t>
  </si>
  <si>
    <t xml:space="preserve">Descuentos en la matricula y acuerdos de pago para que puedan acceder a la educaciòn. </t>
  </si>
  <si>
    <t xml:space="preserve">Se busca la forma de dar participaciòn a toda la poblaciòn sin importar su estrato economico y dando facilidades de pago para que accedan a la educaciòn </t>
  </si>
  <si>
    <t>No existen políticas para atender a poblaciones pertenecientes a grupos étnicos, pues no hay en el  municipio</t>
  </si>
  <si>
    <t>No exixten grupos etnicos en el municipo</t>
  </si>
  <si>
    <t xml:space="preserve">No se tiene politicas para trabajar con este tipo de poblacion. </t>
  </si>
  <si>
    <t xml:space="preserve">No existen en el municipio estos grupos etnicos </t>
  </si>
  <si>
    <t>No se  cuenta con información  sistematizada respecto de las  expectativas de los estudiantes</t>
  </si>
  <si>
    <t>Se elaboraron formatos para conocer las prioridades de los estudiantes.</t>
  </si>
  <si>
    <t xml:space="preserve">Se trabaja arduamente en llegar a todos los estudiantes buscando que la prestacion del servicio sea la mejor </t>
  </si>
  <si>
    <t xml:space="preserve">Gestiones con las entidades correspondientes para dar soluciòn a las falencias que se esten presentando en el centro educativo. </t>
  </si>
  <si>
    <t xml:space="preserve">se aprovechan los espoacios  en las asambleas de padres de familia para impatir informacion sobre los valores </t>
  </si>
  <si>
    <t xml:space="preserve">Actas  de asamblea de padres de familia ,fotos para la evidencia </t>
  </si>
  <si>
    <t xml:space="preserve">Se realizan con el proposito de dar apoyo con tematicas que ayuden a facilitar y mitigar las posibles problematicas que se hayan detectado en las famiulas del centro educativo </t>
  </si>
  <si>
    <t xml:space="preserve">Escuelas de padres , evidencias fotograficas y cuando son presenciales firmas de asistencia </t>
  </si>
  <si>
    <t xml:space="preserve">Se realizan mensualmente para brindar apoyo a la familia en las falencias presentadas </t>
  </si>
  <si>
    <t xml:space="preserve">Escuelas de padres mensuales, se firman asistencias </t>
  </si>
  <si>
    <t>Existen estrategias de comunicación que permiten que la institución y la comunidad se conozcan mutuamente</t>
  </si>
  <si>
    <t>Material fotográfico,, videos que muestran la participación de los Padres de Familia dentro der las actividades</t>
  </si>
  <si>
    <t xml:space="preserve">No se ofertan servicios difrentes a los procesos academicos de preescolar a quinto </t>
  </si>
  <si>
    <t xml:space="preserve">No se tienen ofertas en particular. </t>
  </si>
  <si>
    <t xml:space="preserve">Se ofertan servicios de  procesos academicos de preescolar a quinto </t>
  </si>
  <si>
    <t xml:space="preserve">Servicios de preescolar a quinto </t>
  </si>
  <si>
    <t>La institución pone a disposición de la comunidad algunos de sus recursos físicos, como respuesta a demandas específicas</t>
  </si>
  <si>
    <t>Se llenan formatos en los que se diligencian  el préstamo de la planta física.</t>
  </si>
  <si>
    <t xml:space="preserve">La planta fisica se usa para solo actividades del centro educativo y en algunos casos particulares para capacitaciones de entes de la salud </t>
  </si>
  <si>
    <t xml:space="preserve">Talleres a padres de famila, entes de salud </t>
  </si>
  <si>
    <t>La planta fisica se usa para solo actividades del centro educativo y en algunos casos particulares para capacitaciones de entes de la salud .</t>
  </si>
  <si>
    <t>Los mecanismos de participación se han diseñado en concordancia con el PEI y buscan la creación de diverssas actividades  para que el estudiantado se vincule a ellos a partir del reconocimiento de la diversidad;</t>
  </si>
  <si>
    <t xml:space="preserve">Material fotográfico, registro escrito de utilización de espacios programas </t>
  </si>
  <si>
    <t xml:space="preserve">Se busca integrar en diferentes actividades a los estudiantes con otras instituciones y dar a conocer el centro educativo </t>
  </si>
  <si>
    <t xml:space="preserve">Material fotografico, actas o constancias de la participacion relaizada </t>
  </si>
  <si>
    <t>la asamblea de padres funcio-na de acuerdo con lo estipulado en la normatividad vigente y el consejo de padres participa en algunas decisiones relativas al mejoramiento de la institució</t>
  </si>
  <si>
    <t>Actas de Reunión, control de asistencia, fotos</t>
  </si>
  <si>
    <t xml:space="preserve">Cada miembro tiene su funcion especifica y siemore dan a concoer a la comunidad educativa las desiciones tomadas. </t>
  </si>
  <si>
    <t xml:space="preserve">Actas de reuniones, firmas y evidencias fotograficas </t>
  </si>
  <si>
    <t xml:space="preserve">la institucion busca la integracion  de la familia  con actividades socioclturales  como la participacion del dia de la familia </t>
  </si>
  <si>
    <t xml:space="preserve">Actas de reunion ,programas ,fotos videos </t>
  </si>
  <si>
    <t xml:space="preserve">Es muy activo el proceso de aprticipacion de los padres de familia </t>
  </si>
  <si>
    <t xml:space="preserve">Asistencia a los talleres y actividades programadas, firmas, evidencias fotograficas, conformacion de grupos para apoyar la labor docente y dar ideas en beneficio del proceso de formacion de los estudiantes </t>
  </si>
  <si>
    <t xml:space="preserve">Es muy activo el proceso de participacion de los padres de familia </t>
  </si>
  <si>
    <t xml:space="preserve">Se trabajan los temas de prevención de riesgos físicos </t>
  </si>
  <si>
    <t>Actas de reuniones de Padres de Familia y estudiantes.</t>
  </si>
  <si>
    <t xml:space="preserve">Se plantea un proyecto y es socializado a toda la comunidad educativa </t>
  </si>
  <si>
    <t xml:space="preserve">Simulacros de acuerdo al calendario estipulado en el proyecto </t>
  </si>
  <si>
    <t xml:space="preserve">Se plantea un proyecto y es socializdo a toda la comunidad educativa </t>
  </si>
  <si>
    <t xml:space="preserve">Simulacros organizados con anticipaciòn </t>
  </si>
  <si>
    <t>se orienta a los eatudiantes  en  la formacion  de la cultura del :autocuidado ,la solidarid</t>
  </si>
  <si>
    <t xml:space="preserve">No hay evidencias </t>
  </si>
  <si>
    <t xml:space="preserve">Se dan orientaciones del autocuidado </t>
  </si>
  <si>
    <t xml:space="preserve">Evidencias fotograficas. </t>
  </si>
  <si>
    <t xml:space="preserve">Dse indica a todos el usos correcto de los protocolos de bioseguirdad </t>
  </si>
  <si>
    <t xml:space="preserve">Se realizaron ajustes teniendo en cuenta la emergencia por la pandemia </t>
  </si>
  <si>
    <t>La institución cuenta con un proceso de divulgación y apropiación del direccionamiento estratégico que incluye diversos medios: comunicados, carteleras, murales.</t>
  </si>
  <si>
    <t xml:space="preserve">No exixte comité de convivencia </t>
  </si>
  <si>
    <t>Esta conformado ,pero no tiene funcionalidad</t>
  </si>
  <si>
    <t xml:space="preserve">Actas de constitucion  de consejo  estudiantil.  Eleccion  de representate por grados </t>
  </si>
  <si>
    <t>Cartas ,mensajes ,celular e internet,etc</t>
  </si>
  <si>
    <t xml:space="preserve">Maria Elisa Peña Carvajal </t>
  </si>
  <si>
    <t xml:space="preserve">Comunitaria </t>
  </si>
  <si>
    <t>MARIA ELISA PEÑA CARVAJAL</t>
  </si>
  <si>
    <t xml:space="preserve">DOCENTE </t>
  </si>
  <si>
    <t xml:space="preserve">Formar al personal docente en temas relacion ados cpon el manejo de estudiantes de inclusiòn, se tiene la intensiòn de vincularlos al aula pero aùn faltan recursos didacticos y conocimientos para aplicar en el aula. </t>
  </si>
  <si>
    <t xml:space="preserve">Se tienen cronogramas y fechas estanblecidas para llevar un mejor desarrollo de la agenda durante el año lectivo. </t>
  </si>
  <si>
    <t>Durante el tiempo de pandemia se realizo trabajo desde casa y fue satisfactorio el proceso.</t>
  </si>
  <si>
    <t xml:space="preserve">Los padres de familia se vincularon positivamente al proceso de formaciòn de sus estudiantes y aportaron los medios tecnologicos necesarios para las clases desde casa. </t>
  </si>
  <si>
    <t xml:space="preserve">Preparaciòn de los docentes en temas tecnologicos, la pandemia hizo visible la falta de conocimiento en el uso de algunas plataformas. </t>
  </si>
  <si>
    <t>Existen medio fisico, magnetico.</t>
  </si>
  <si>
    <t>Se trabajan los proyectos de forma articulada y teniendo en cuenta los ritmos de aprendizaje de cada estudiante.</t>
  </si>
  <si>
    <t xml:space="preserve">Los padres de familia se unen al proceso de formaciòn y la mayoria realizan un buern acompañamiento. </t>
  </si>
  <si>
    <t xml:space="preserve">Crear con los estudiantes el comité de convivencia escolar para que sea un apoyo a las docentes. </t>
  </si>
  <si>
    <t xml:space="preserve">Los docentes preparan sus clases teniendo en cuenta las mallas curriculares y ritmos de aprendizaje de sus estudiantes. </t>
  </si>
  <si>
    <t xml:space="preserve">Implementaciòn de recursos didacticos en el aula de clase. </t>
  </si>
  <si>
    <t xml:space="preserve">Disposiciòn del cuerpo docente para afrontar el tiempo de pandemia- </t>
  </si>
  <si>
    <t xml:space="preserve">Docentes con sentido de pertenencia y dedicaciòn a su labor para aclarar todas las dudas tanto a estudiantes como padres de familia durante la pandemia. </t>
  </si>
  <si>
    <t xml:space="preserve">Mayor preparaciòn en los temas de las nuevas tecnologias para un mejor desempeño y creaciòn de contenido llamativo para los estudiantes. </t>
  </si>
  <si>
    <t xml:space="preserve">Personal docente con los perfiles acordes a los grados brindados por el Centro educativo. </t>
  </si>
  <si>
    <t>Manejo de calificaciones y entrega de notas en los tiempos establecidos, se hace entrega de informes y se plantean los planes de refuerzo para quienes lo necesiten-</t>
  </si>
  <si>
    <t xml:space="preserve">Adquisiciòn de recursos para hacer mejoras a la planta fisica y asi brindar mejores espacios de aprendizaje para los estudinates. </t>
  </si>
  <si>
    <t xml:space="preserve">Gestionar recursos para adquirir mayores materiales de apoyo en las aulas de clase. </t>
  </si>
  <si>
    <t xml:space="preserve">Se lleva un control de los ingresos y egresos de forma adecuada para asi distribuir de mejor forma los recursos que se adquieren y darles el uso correspondiente- </t>
  </si>
  <si>
    <t xml:space="preserve">Padres de familia con disposiciòn de trabajo en equipo para desarrollar un año lectivo exitoso. </t>
  </si>
  <si>
    <t xml:space="preserve">Padres de familia con disposiciòn para el trabajo en equipo en beneficio de los niñas y niñas del Centro Educativo. </t>
  </si>
  <si>
    <t xml:space="preserve">Gestionar como padres de familia apoyo psicosocial para ayudar a mitigar las secuelas que deja la pandemia y los retrasos academicos del año lectivo. </t>
  </si>
  <si>
    <t xml:space="preserve">La evaluacion se hace de forma cualitativa buscando asi  resaltar las cualidades de cada estudiante </t>
  </si>
  <si>
    <t xml:space="preserve">Se ejecutan de acuerdo a las falencias presentadas y se realizan conn horarios de presentaciòn </t>
  </si>
  <si>
    <t xml:space="preserve">Los docentes definen sus estilos de aprendizaje teniendo en cuenta el ritmo de sus estudiantes. </t>
  </si>
  <si>
    <t xml:space="preserve">Buscar recursos didacticos para fortalecer los aprendizajes en el aula de clase. </t>
  </si>
  <si>
    <t xml:space="preserve">Se realiza a partir del mes de noviembre de forma presencial y virtual para los que no pueden acercarse a la oficina. </t>
  </si>
  <si>
    <t xml:space="preserve">Se acondicionan los espacios teniendo en cuenta lasa condiciones, se mantiene en orden y aseo las aulas de clase, se adquieren los implementos necesarios para medidas de proteccion del COVID. </t>
  </si>
  <si>
    <t xml:space="preserve">Seguir concientizando a los padres de familia y estudiantes sobre el autocuidado. </t>
  </si>
  <si>
    <t xml:space="preserve">Los padres de familia se vinculan de manera activa  a los procesos de formaciòn de sus hijos e hijas y tambien apoyan las actividades del Centro Educativo. </t>
  </si>
  <si>
    <t xml:space="preserve">Seguir integrando a la comunidad educativa en las diferentes actividades para buscar un mejor entorno y que los trabajos que se realicen vayan en busca de beneficios en bien de los estudiantes. </t>
  </si>
  <si>
    <t xml:space="preserve">Metas institucionales planteadas para cumplir a corto, mediano y largo plazo. </t>
  </si>
  <si>
    <t xml:space="preserve">Existen en medio fisico, magnetico. </t>
  </si>
  <si>
    <t xml:space="preserve">El Centro educativo cuenta con difrentes medios `para dar a conocer la informnaciòn de interes general y todos los acuerdos a los que llega con el consejo directivo. </t>
  </si>
  <si>
    <t xml:space="preserve">Existen actas, carteleras, imágenes, y marcaciones que indican los cambios. </t>
  </si>
  <si>
    <t xml:space="preserve">Existen actas, carteleras, redes sociales, grupos de wasatp entre otros. </t>
  </si>
  <si>
    <t xml:space="preserve">Se tiene las puertas abiertas para todo tipo de estudiantes , buscando brindar una buena educaciòn. Es necesario buscar estrategias que permitan mejorar este aspecto y màs cuando loos casios de inclusiòn son avanzados. </t>
  </si>
  <si>
    <t xml:space="preserve">Se lleva a cabo el proceso de formaciòn teniendo en cuenta el ritmo de aprendizaje del estudiante y los diagnosticos que presenten. </t>
  </si>
  <si>
    <t xml:space="preserve">Se cuenta con una planta de docentes que aportan sus conociemintos en pro del centro educativo encabezado por un director muy comprometido. </t>
  </si>
  <si>
    <t xml:space="preserve">Se cuenta con una planta de docentes muy capacitada y con gran liderazgo, ademas se tiene un director muy comprometido. </t>
  </si>
  <si>
    <t xml:space="preserve">Cada docente innova en sus aulas de clase buscando llevar los conocimientos a cada estudiante de la mejor forma posible y que la educaciòn que se brinda sea en beneficio de todos los niños y niñas que pertenecen a nuestro Centro Educativo. </t>
  </si>
  <si>
    <t xml:space="preserve">Se implementan en las aulas de clase y a nivel grupal, es importante organizarlos para poder aplicarlos de forma trasversal como lo solicita la secretaria de edducaciòn. </t>
  </si>
  <si>
    <t xml:space="preserve">Se tienen en medio fisico y medio magentico.  </t>
  </si>
  <si>
    <t xml:space="preserve">Cada docente en su aula de clase aplica las estrategias pedagogicas nevcesarias teniendo en cuenta su ritmo de aprendizaje y cantidad de estudiantes que tenga el grupo. </t>
  </si>
  <si>
    <t xml:space="preserve">Planeaciones, fotos, talleres, guias, actividades grupales, individuales y trabajos. </t>
  </si>
  <si>
    <t xml:space="preserve">Esta se usa siempre y cuando se requiera para mejorar los aspectos que afecten al Centro educativo y buscando en todo momento mejorar las falencias presentadas. </t>
  </si>
  <si>
    <t xml:space="preserve">Reuniones, actividades y socializacion de actividades. </t>
  </si>
  <si>
    <t xml:space="preserve">Èste proceso es constante y se lleva a cabo junto con los miembros del consejop directivo. </t>
  </si>
  <si>
    <t xml:space="preserve">Actas de reuniones periodicas donde se plasman los acuerdos a los que se llegan. </t>
  </si>
  <si>
    <t xml:space="preserve">Se organiza desde comienzo de año y siempre se forma para trabajar en beneficio de los estudiantes y el centro educativo. </t>
  </si>
  <si>
    <t xml:space="preserve">Este organo de control que se conforma al comienzo de año y trabajan de la mano con los docentes y directora para buscar estrategias que mejoren la calidad educativa. </t>
  </si>
  <si>
    <t>Actas de reuniones que se hacen periodicamnet para evaluar los resulatados obtenidos por cada uno de los estudiantes. Fotos, firmas.</t>
  </si>
  <si>
    <t xml:space="preserve">Este organo de control esta encargado de vigilar que los estudiantes y sus padres de familia o acudientes cumplan con los compromisos adquiridos en busca de mitigar las perdidas. </t>
  </si>
  <si>
    <t>Actas de las reuniones y rutas a seguir para mejorar el proceso</t>
  </si>
  <si>
    <t xml:space="preserve">Actas de la reuniones realizadas, fotos y firmas de los integrantes de este organo de control. </t>
  </si>
  <si>
    <t xml:space="preserve">Las docentes son las encargadas de vigilar el proceso de la convivencia y por salòn se elige a un  monitor para apoyar esta tarea y mitigar los problemas que se puedan presentar. </t>
  </si>
  <si>
    <t xml:space="preserve">Se socializan los valores para trabajar en el rescate de los mismos y asi mejorar la convivencia. </t>
  </si>
  <si>
    <t xml:space="preserve">Reuniones mensuales donde se dasn a conocer propuestas y estrategias para mejorar las falencias que se estan presentando. </t>
  </si>
  <si>
    <t xml:space="preserve">Se realiza la elecciòn en el mes de marzo  despuès de conocer las propuestas de los jovenes que se postulen. Esta elecciòn se hace por medio de una votaciòn donde participan todos los estudiantes. </t>
  </si>
  <si>
    <t xml:space="preserve">Se elige por votaciòn a un estudiante de grado quinto </t>
  </si>
  <si>
    <t xml:space="preserve">Fotos y acta de la actividad de elecciòn. </t>
  </si>
  <si>
    <t xml:space="preserve">Se realizan reuniones periodicamente para dar a conocer los avances que tienen cada uno de los estudiantes, es posible que estas se deban hacer màs seguidas , todo depende de las situaciones que se vayan presentando.  </t>
  </si>
  <si>
    <t xml:space="preserve">Actas, fotos, y firmas de las reuniones realizadas. </t>
  </si>
  <si>
    <t xml:space="preserve">Se conforma por los representantes de cada grado y junto con el consejo directivo trabajan para mejorar </t>
  </si>
  <si>
    <t xml:space="preserve">Actas de las reuniones y actividades realizadas </t>
  </si>
  <si>
    <t xml:space="preserve">Actas de las reuniones realizadas con sus respectivas evidencias.  </t>
  </si>
  <si>
    <t xml:space="preserve">Se han  realizado ajustes para mejorar en los mecanismos de comunicación y asi dar a conocer a toda la comunidad educativa la informaciòn necesaria </t>
  </si>
  <si>
    <t xml:space="preserve">Redes sociales, plataforma, folletos. Grupos de wasarp, instagram, facebook. </t>
  </si>
  <si>
    <t xml:space="preserve">Se realiza constantemente en busca de mejorar la calidad educativa , todos los docentes trabajan en equipo  e integran a los padres de familia en las diferentes actividades para lograr buenos resultados. </t>
  </si>
  <si>
    <t xml:space="preserve">Reuniones de docentes, donde se formulan los trabajos a realizar. </t>
  </si>
  <si>
    <t xml:space="preserve">Reuniones, actas, cronograma de actividades, fotos y firmas. </t>
  </si>
  <si>
    <t xml:space="preserve">El Centro Educativo  hace reconociemiento a los mejores estudiantes por periodo y resalta el esfuerzo de cada uno al finalizar el año escolar dando una menciòn de honor finalizando el año. </t>
  </si>
  <si>
    <t xml:space="preserve">Entrega de menciones a todos los estudiantes por diferentes aspectos. </t>
  </si>
  <si>
    <t xml:space="preserve">Espacios acordes para las actrividades de acuerdo a la cantidad de estudiantes que tiene el Centro Educativo. </t>
  </si>
  <si>
    <t xml:space="preserve">Patio para tomar su descanso tanto para preescolar como para primaria, salones con buena iluminaciòn, sala de informatica y biblioteca. Oficina de direcciòn, baños, entrada con cubierta para protegerse del sol y agua. </t>
  </si>
  <si>
    <t xml:space="preserve">Se realizan actividades buscando que los estudiantes se motiven diariamente y se enamoren del estudio cada vez mas. </t>
  </si>
  <si>
    <t xml:space="preserve">Los estudiantes desde preescolar hasta quinto de primaria muestran interes por aprender y los docentes usan estrategias de aprendizaje llamativas que hacen màs interesante el trabajo en las aulas de clase. </t>
  </si>
  <si>
    <t xml:space="preserve">Talleres, actividades, canciones, bailes, dinamicas, juegos, entre otros. </t>
  </si>
  <si>
    <t xml:space="preserve">Se ajusta teniendo en cuenta el ambiente escolar y los estudinates que conforman el centro educativo. </t>
  </si>
  <si>
    <t xml:space="preserve">Se da a conocer al consejo directivo para su aprobaciòn y se socializa a la comunidad educativa y los estudiantes. </t>
  </si>
  <si>
    <t xml:space="preserve">Se realizaron todos los ajustes necesarios para el retorno seguro a clases. </t>
  </si>
  <si>
    <t xml:space="preserve">Esta diseñado teniendo en cuenta la poblaciòn que se tiene en el Centro Educativo. Se da a conocer a los padres de familia y se tiene en medio fisico y virtual para que la comunidad lo pueda analizar. </t>
  </si>
  <si>
    <t xml:space="preserve">Esta en medio fisico y magnetico. </t>
  </si>
  <si>
    <t xml:space="preserve">Se realiza el estudio de la situaciòn presentada en el instante y si no se llega a acuerdos se continua con el conducto regular. </t>
  </si>
  <si>
    <t xml:space="preserve">Se solucionan en el momento con la orientacion de la docente encargada, la directora </t>
  </si>
  <si>
    <t xml:space="preserve">Se deajn compromuisos depoendiendo de la falta y se da a conocer a los apdres de familia. </t>
  </si>
  <si>
    <t xml:space="preserve">  </t>
  </si>
  <si>
    <t xml:space="preserve">Los padres de familia tienen buenas relaciones entre ellos y buscan trabajar por el bien comùn del Centro Educativo. </t>
  </si>
  <si>
    <t xml:space="preserve">Padres de familia comp`rometidos con el proceso de formaciòn de sus hijos e hijas y dispuestos a realizar aportes significativos en beneficio del Centro Educativo. </t>
  </si>
  <si>
    <t>El sector productivo en los alrededopres  del Centro educativo tienen una buena relaciòn y prestan servicios que son utilies a la comunidad educativa.</t>
  </si>
  <si>
    <t xml:space="preserve">Tiendas, papelerias, restaurantes, entre otros. </t>
  </si>
  <si>
    <t xml:space="preserve">   Los planes de area se ajustan teniendo en cuenta los ritmos de aprendizaje de cada estudiante </t>
  </si>
  <si>
    <t xml:space="preserve">Se encuentran en medio fisico y magnetico. </t>
  </si>
  <si>
    <t>El enfoque metodologico busca formar niños, niñas y jovenes capaces de resolver los problemas que se le presenten de forma autonoma en el entorno que se encuentren</t>
  </si>
  <si>
    <t xml:space="preserve">Se encuentra el el PEI del Centro Educativo y esta en medio fisico y magentico. </t>
  </si>
  <si>
    <t xml:space="preserve">La jornada escolar consta de 25 horas semanales para los estudiantes de grado primero a quinto y de 20 horas semanales para preescolar. </t>
  </si>
  <si>
    <t xml:space="preserve">La evaluacion se hace de forma cualitativa buscando asi  resaltar las cualidades de cada estudiante y asi respetar el ritmo de aprendizaje de cada uno. </t>
  </si>
  <si>
    <t xml:space="preserve">Se dan a conocer en los boletines periodicamente y tambien se entrega un informe semanal al padre de familia que desee. Ademas los padres de familia tienen acceso a la plataforma. </t>
  </si>
  <si>
    <t>Loterias, bingos, juego de roles para los de preescolar, videos y todos los demas que sean necesarios.</t>
  </si>
  <si>
    <t xml:space="preserve">Se envian despues de trabajado y explicado un tema, buscando con ello reforzar las tematicas. Se envian de forma tal que el estudiante no se recargue de trabajo en casa. </t>
  </si>
  <si>
    <t xml:space="preserve">Talleres, cuaderno, exposiciones, y todas las que se requieran para reforzar las tematicas trabajadas. </t>
  </si>
  <si>
    <t>Dentro del centro educativo se establecen horarios que permitan ver todas las tematicas trabajadas y que tambien quede tiempo para el esparcimiento.</t>
  </si>
  <si>
    <t xml:space="preserve">Horarios flexibles que cumplen los terminos establecidos por le secretaria de educaciòn. </t>
  </si>
  <si>
    <t xml:space="preserve">Grandes esfuerzos por llevar siempre una relaciòn amena con sus estudiantes y padres de familia por parte de los docentes y personal directivo. </t>
  </si>
  <si>
    <t xml:space="preserve">Organizaciòn en el aula de clases y metodologias integradoras para mejorar el proceso de aprendizaje. Grandes esfuerzos por llevar siempre una relaciòn amena con sus estudiantes y padres de familia por parte de los docentes y personal directivo. </t>
  </si>
  <si>
    <t xml:space="preserve">Se tienen planes, mallas, SIEE, PEI y demas que sean necesarios para implementar en las aulas de clase. </t>
  </si>
  <si>
    <t xml:space="preserve">Los docentes encargados de cada area y grupo se encargan semanalmente de organizar sus planeaciones de acuerdo al grupo de estudiantes que tienen y las caracteristicas que presenten. Estos son presentados a la directora para su revision. </t>
  </si>
  <si>
    <t xml:space="preserve">Cuadernos con las planeaciones semanales. </t>
  </si>
  <si>
    <t xml:space="preserve">El estilo pedagogico que se implemnta en el Centro Educativo es el tradiconal, aun asi los docentes tienen en cuenta el ritmo de aprendizaje de sus estudiantes a la hora de trabajar en el aula de clase. </t>
  </si>
  <si>
    <t xml:space="preserve">Juegos, canciones, rondas, actividades ludicas. </t>
  </si>
  <si>
    <t xml:space="preserve">Se realiza de forma oral o escrita  y las condiciones de la evaluacion se dan a concoer con anterioridad. En ocasiones se envia cuestionarios como apoyo al proceso evaluativo. </t>
  </si>
  <si>
    <t xml:space="preserve">En el SIIE se establecen los medios de evaluacion y se encuentra en medio fisico y virtual. </t>
  </si>
  <si>
    <t xml:space="preserve">Los docentes hacen un seguimiento periódico y  al desempeño académico de los estudiantes para diseñar acciones de apoyo a los mismos y evitar las falencias. </t>
  </si>
  <si>
    <t xml:space="preserve">Actas con el registro de evidencias de los estudiantes con dificultades y avances. Estos se dan a conocer al consejo academico. Estas reuniones se hacen cada periodo.  </t>
  </si>
  <si>
    <t xml:space="preserve">Se implementan horarios y se piden que sean cumplidos a menos que la causa de ausencia sea de fuerza mayor y justificada. Se toma asistencia diaria. </t>
  </si>
  <si>
    <t xml:space="preserve">Registro en las planilñlas de asistencia `por grados y uno por llegadas tardes que es general. </t>
  </si>
  <si>
    <t xml:space="preserve">Se ejecutan de acuerdo a las falencias presentadas y se realizan con horarios de presentaciòn durante la jornada de clases.  </t>
  </si>
  <si>
    <t xml:space="preserve">Actividades de nivelaciòn y planes de recuperaciòn firmados por los docentes y padres de familia. </t>
  </si>
  <si>
    <t xml:space="preserve">Se brindan las ayudas necesarias y se buscan aliados para brindar apoyo a los estudiantes en los casos que se requieran con el proposito de lograr los objetivos trazados. </t>
  </si>
  <si>
    <t xml:space="preserve">Se solicitan practicantes de pedagogia, trabajo social y psicologia  a las universidades con las cuales se tienen  convenios para apoyar los procesos de formaciòn. </t>
  </si>
  <si>
    <t>Se realiza de forma presencial. Se desarrolla el proceso de matrícula que garantiza su agilidad y coherencia  con los lineamientos nacionales y locales.</t>
  </si>
  <si>
    <t xml:space="preserve">Contratos de matricula firmados por los padres de familia o acudientes y estudiantes. </t>
  </si>
  <si>
    <t xml:space="preserve">Se tiene el registro  por periodos y calificaciones finales, ademas se encuentran en medio magnetico y fisico.  </t>
  </si>
  <si>
    <t xml:space="preserve">Se hacen teniendo en cuenta los criterios de evaluacion registrados en el SIEE. Se realizan por periodos y se reunhe a los padres de familia para su entrega. </t>
  </si>
  <si>
    <t xml:space="preserve">Se tiene una persona encargada de realizar el aseo y acondicionar el establecimiento para que este en buenas condiciones al recibir al personal. Esto se hace dos o tres veces a la semana y los docentes se encargar de ayudar con la limpieza. </t>
  </si>
  <si>
    <t xml:space="preserve"> Recibos de compra de productos de aseo y pagos a la persona encargada del mantenimiento. </t>
  </si>
  <si>
    <t xml:space="preserve">Se realizan en coordinaciòn con la administraciòn, el cuerpo de docentes y directora. </t>
  </si>
  <si>
    <t xml:space="preserve">Apoyo de toda la comunidad ecucativa. Fotos de las actividades realizadas. </t>
  </si>
  <si>
    <t xml:space="preserve">Los docentes y directora son los encargados de hacer seguimiento y buen uso  de los espacios teniendo en cuenta su funciòn. </t>
  </si>
  <si>
    <t xml:space="preserve">Docentes, directora. </t>
  </si>
  <si>
    <t xml:space="preserve">Se hacen las adquisiciones necesarias con recursos propios y en ocasiones si es posible se hacen actividades con las que se adquieren los recursos necesarios. </t>
  </si>
  <si>
    <t xml:space="preserve">Facturas de compra de los implementos didacticos y demas materiales que se necesiten para el aprendizaje. </t>
  </si>
  <si>
    <t>En el caso de los computadores , biblioteca y demas recuersos didacticos se hacen periodicamente.</t>
  </si>
  <si>
    <t>Evidencias fotograficas del trabajo realizado y facturas de pago cuando se hacen arreglos a los computadores.</t>
  </si>
  <si>
    <t xml:space="preserve">Se socializan los proyectos a la comunidad educativa para prevenir los posibles riesgos que se puedan presentar en el Centro Educativo. </t>
  </si>
  <si>
    <t xml:space="preserve">Proyecto en medio fisico y magnetico. </t>
  </si>
  <si>
    <t xml:space="preserve">Actas firmadas por los estudiantes y padres de familia. </t>
  </si>
  <si>
    <t xml:space="preserve">Docentes licenciados en pedagogia y areas especificas poara trabajar con la poblaciòn que atiende nuestro Centro Educativo. </t>
  </si>
  <si>
    <t xml:space="preserve">Cada docente es autonomo a la hora de capacitarse en algun tema especifico en beneficio de su desempeño. </t>
  </si>
  <si>
    <t xml:space="preserve">Certificadpos de las capacitaciones que realicen. </t>
  </si>
  <si>
    <t xml:space="preserve">Cuerpo docente. </t>
  </si>
  <si>
    <t xml:space="preserve">Los dias son solicitados de acuerdo a la necesidad de cada docente y con anteriridad, detalles, menciones, placas, entre otros. </t>
  </si>
  <si>
    <t xml:space="preserve">A final de año se hace un reconociemiento a los docentes por su desempeño, tambien se dan tres dias remunerados durante el año a cada uno. El cumpleaños de cada docente se tiene en cuenta para entreghar un detalle. </t>
  </si>
  <si>
    <t xml:space="preserve">Buen ambiente de trabajo, en caso de presentar diferencias se dan a conocer y se habla del tema para aclarar los malos entendidos. </t>
  </si>
  <si>
    <t xml:space="preserve">Trabajo constante en equipo de acuerdo a las capacidades de cada docente, dialogo y acuerdos. </t>
  </si>
  <si>
    <t xml:space="preserve">Se realizan planillas de pagos, cuentas de ingresos y egersos para poder saber como administrar el dinero y los recuersos que ingresan, loos recurseos son propios. </t>
  </si>
  <si>
    <t xml:space="preserve">Revisiòn de libros contables e informe de los resultados al finalizar el año escolar. </t>
  </si>
  <si>
    <t xml:space="preserve">Se lleva por parte de la administraciòn, se registra en excel de acuerdo al ghrado del estudiante y fechas de pago. </t>
  </si>
  <si>
    <t xml:space="preserve">Cartuilinas de pago, planillas de pago, facturas y demas correspondientes. </t>
  </si>
  <si>
    <t xml:space="preserve">Se lleva unh registro de ingresos y gastos en excel y tambien en libros. </t>
  </si>
  <si>
    <t xml:space="preserve">Se realizan acuerdos de pago y que asi los diferentes estractos accedan a la educaciòn. </t>
  </si>
  <si>
    <t xml:space="preserve">Se trabaja siempre buscando llegar a todos los estudiantes y prestar un mejor servicio. </t>
  </si>
  <si>
    <t xml:space="preserve">Se realizan una vez al mes buscando temas de interes general de acuerdo a las falencias que se pr5esentan. </t>
  </si>
  <si>
    <t xml:space="preserve">Asistencias firmadas de los pàdres de familia a los encuentros. </t>
  </si>
  <si>
    <t xml:space="preserve">Servicio de prreescolar a quinto grado de primaria. </t>
  </si>
  <si>
    <t xml:space="preserve">La planta fisica se usa para solo actividades del centro educativo y en algunos casos particulares para capacitaciones de entes de la salud . Tambien es usada por un instituto dee nivelacion escolar en la jornada contraria. </t>
  </si>
  <si>
    <t xml:space="preserve">Talleres, actas, fotos. </t>
  </si>
  <si>
    <t xml:space="preserve">Se busca integrar en diferentes actividades a los estudiantes con otras instituciones y dar a conocer el centro educativo , ademas de las actividades que se hacen en el centro educativo </t>
  </si>
  <si>
    <t>Se busca integrar en diferentes actividades a los estudiantes con otras instituciones y dar a conocer el centro educativo , ademas de las actividades que se hacen en el centro educativo</t>
  </si>
  <si>
    <t xml:space="preserve">Fotos, estudiantes con grandes talentos en musica, baile, poesia, actas y constancias de los diferentes eventos. </t>
  </si>
  <si>
    <t xml:space="preserve">Cada miembro tiene su funcion especifica y siempre dan a concoer a la comunidad educativa las desiciones tomadas. </t>
  </si>
  <si>
    <t xml:space="preserve">Los padres de familia se vinculan positivamente en los eventos organizados. </t>
  </si>
  <si>
    <t xml:space="preserve">Proyecto en forma fisica y magnetica, simulacros, fotos y actas. </t>
  </si>
  <si>
    <t xml:space="preserve">Se dan indicaciones del autocuidado y sentido de pertenencia para la seguridad de todos. </t>
  </si>
  <si>
    <t xml:space="preserve">Marcaciones, carteles y registro de anomalidades que se puedan presentar durante el retorno seguro a clases </t>
  </si>
  <si>
    <t xml:space="preserve">Excelente desempeño que permitio mejores resultados en toda la comunidad educativa. </t>
  </si>
  <si>
    <t xml:space="preserve">Continuar con los avances y actividades para buscar cada dia mas nuevos resulatdos a nivel general. </t>
  </si>
  <si>
    <t xml:space="preserve">Seguir trabajando en beneficio del centro educativo para mejorar cada dia. </t>
  </si>
  <si>
    <t>AÑO 2023</t>
  </si>
  <si>
    <t xml:space="preserve">Se realizan los ajustes necesarios teniendo en cuenta las indocaciones de la secretaria de educación.  </t>
  </si>
  <si>
    <t xml:space="preserve">Siguen siendo a largo, mediano y corto plazo y se formulan de acuerdo al grupo que se maneja. </t>
  </si>
  <si>
    <t xml:space="preserve">Se realiza el proceso de formaciòn teniendo en cuenta el  ritmo de aprendizaje de los estudiantes y con orientaciones de los especialistas. </t>
  </si>
  <si>
    <t xml:space="preserve">Proyectos trasversales y planes de aula resignificados para ejecutar durante el periodo escolar. </t>
  </si>
  <si>
    <t xml:space="preserve">Fotos, guias, talleres, actividades en las aulas de clase. Videos acordes a los temas. </t>
  </si>
  <si>
    <t xml:space="preserve">Se implementan los proyectos y las mallas curriculares, teniendo en cuenta los ritmos de aprendizaje de cada estudiante.  Se buscan las mejores estrategias para facilitar el aprendizaje. </t>
  </si>
  <si>
    <t xml:space="preserve">Se organiza desde comienzo de año y sus integrantes trabajan con la comunidad educativa para mejorar el servicio en el centro educativo. Son los encargados de velar por el buen funcionamiento del Centro Educativo. </t>
  </si>
  <si>
    <t xml:space="preserve">Se conforma a comienzo de año y se reune periodicamente para evaluar la situacion academica estudiante por estudiante. Se busca ayudar a los estudiantes con falencias para disminuir las perdidas escolares. </t>
  </si>
  <si>
    <t xml:space="preserve">Se elige por votaciòn a un estudiante de grado quinto. Este estudiante  se encarga de velar por los derechos de sus compañeros. </t>
  </si>
  <si>
    <t xml:space="preserve">Se realizan periodicamente o cuando una situaciòn lo amerite. Estas asambleas buscan tener una relacion mas significativa con los acudientes y padres de familia. </t>
  </si>
  <si>
    <t xml:space="preserve">Actas, fotos y firmas de las reuniones realizadas. </t>
  </si>
  <si>
    <t xml:space="preserve">Se conforma por los representantes de cada grado y junto con el consejo directivo trabajan para mejorar y ser participes de las desiciones importantes del Centro Educativo. </t>
  </si>
  <si>
    <t xml:space="preserve">Se han mejorado en los mecanismos de comunicación y asi dar a conocer a toda la comunidad educativa la informacion necesaria </t>
  </si>
  <si>
    <t xml:space="preserve">Buen ambiente de trabajo, cada docente se involucra en las actividades a realizar y los resultados se ven refrelajos en el trabajo en equipo realizado. </t>
  </si>
  <si>
    <t xml:space="preserve"> Cada docente se le asigna una responsabilidad dentro del Centro Educativo.</t>
  </si>
  <si>
    <t>El centro Educativo hace reconociemientos a los mejores estudiantes por periodo y resalta el esfuerzo de cada uno al finalizar el año escolar dando una menciòn de honor. Durante el desarrollo de cada periodo se lan a conocer por medio de un cuado de honor a los mejores estudiantes y en las izadas de bandera se exaltan las habilidades que poseen.</t>
  </si>
  <si>
    <t>Entrega de menciones a todos los estudiantes al finalizar el año escolar por diferentes aspectos.  Izadas de bandera.</t>
  </si>
  <si>
    <t xml:space="preserve">Espacios propicios para las actividades de acuerdo a la cantidad de estudiantes buscando la realizaciòn de actividades de forma segura. </t>
  </si>
  <si>
    <t xml:space="preserve">Se realizan actividades buscando que los estudiantes se motiven diariamente y se enamoren del estudio cada vez mas. Se trabaja de manera ludica y teniendo en centa de todos los aprendizajes para que los estudiantes addquieren los conocimientos. </t>
  </si>
  <si>
    <t>Se realiza la resignificación acordes a la normativa.</t>
  </si>
  <si>
    <t xml:space="preserve">Se solucionan en el momento con la orientacion de la docente encargada, la directora . Se busca siempre seguir el conducto regular. </t>
  </si>
  <si>
    <t xml:space="preserve">Los padres de familia se relacionan con las personas cercanas de buena forma y se notan comprometidos con el proceso de aprendizaje de sus hijos. </t>
  </si>
  <si>
    <t xml:space="preserve">Compromiso con el proceso de aprendizaje d elos estudiantes y aplican normas de cortesia </t>
  </si>
  <si>
    <t xml:space="preserve">Se dan a conocer en los boletines periodicamente y tambien se entrega un informe semanal al padre de familia que desee. Los padres de familia pueden acceder faccilmente a la plataforma para llevar un seguimiento de sus hijos </t>
  </si>
  <si>
    <t>Se envian despues de trabajado y explicado un tema, buscando con ello reforzar las tematicas. Tambien se busca que sean acorde a la edad del estudiante para que sean ejecutadas por ellos mismos.</t>
  </si>
  <si>
    <t>Organizaciòn en el aula de clases y metodologias integradoras para mejorar el proceso de aprendizaje vinculando a cada uno de sus estudiantes independiente de cada ritmo de aprendizaje.</t>
  </si>
  <si>
    <t>Loa estilos pedagogicos de cada docente definen el ritmo de aprendizaje con que aprenden sus estudiantes. Cada uno de estos realiza su parcelador teniendo en cuenta el grado y la problacion que vaya a trabajar.</t>
  </si>
  <si>
    <t xml:space="preserve">Se realiza de forma cualitativa y las condiciones de la evaluacion se dan a conocer con anterioridad. </t>
  </si>
  <si>
    <t xml:space="preserve">SIEE, en el se establecen las pautas a seguir y tener en cuenta a la hora de evaluar. </t>
  </si>
  <si>
    <t xml:space="preserve">La docente hace un seguimiento periódico y sistemático al desempeño académico de los estudiantes para diseñar acciones de apoyo a los mismos y ayudarles a mejorar las falencias que presenten. </t>
  </si>
  <si>
    <t xml:space="preserve">Registro diario en las planillas de asistencia , se lleva el control en la plataforma. </t>
  </si>
  <si>
    <t xml:space="preserve">Se ejecutan de acuerdo a las falencias presentadas y se realizan con horarios de presentaciòn en la jornada que se trabaja.  </t>
  </si>
  <si>
    <t>Se brindan las ayudas necesarias y se buscan aliados para brindar apoyo a los estudiantes en los casos que se requieran. Se cuenta con el apoyo de universidades que envian a sus praticantes de psicologia y pedagodica.</t>
  </si>
  <si>
    <t>Se realiza a partir del mes de noviembre de forma presencial y virtual para los que no pueden acercarse a la oficina y teniendo en cuenta la resolucion de costos de la secretaia de educación.</t>
  </si>
  <si>
    <t>Se realizan con la sumatoria de todas las actividades trabajadas por periodo y teniendo en cuenta los porcentajes de evaluaciòn. Se diseañan con el apoyo de la plataforma academica que se trabaja en el Centro Educativo.</t>
  </si>
  <si>
    <t xml:space="preserve">Se tiene una persona encargada de realizar el aseo y acondicionar el estabelcimiento para que este en buenas condiciones al recibir al personal. Esto se hace esporadicamente y los docentes se encargan de ayudar con la limpieza </t>
  </si>
  <si>
    <t xml:space="preserve">Se realizan actividades  ocacionales  de embellecimiento  con los estudiantes, y docentes. Diariamente por grupos se organizan para dejar limpio el patio despues de descanso  </t>
  </si>
  <si>
    <t xml:space="preserve">Apoyo con los docentes y estudiantes. </t>
  </si>
  <si>
    <t xml:space="preserve">Se dan a conocer los espacios y sus respectivos usos para un mejor aprovechamiento de los mismos. </t>
  </si>
  <si>
    <t xml:space="preserve">Se realizan planes de refuerzo y se brindan las ayudas necesarias para el mejoramiento del proceso de aprendizaje </t>
  </si>
  <si>
    <t>El centro Educativo con ayuda de entes publicos gestionan las capacitaciones que sean necesarias para que sus docentes puedan estar al dia con el conocomiento y así impartirlo en clases.</t>
  </si>
  <si>
    <t>Se lleva a cabo teniendo en cuenta la preparaciòn de cada docente y el numero de estudiantes.</t>
  </si>
  <si>
    <t>Se seleccionan los docentes por grado para asignar la titulatura.</t>
  </si>
  <si>
    <t>Evidencias fotograficas de estas.</t>
  </si>
  <si>
    <t xml:space="preserve">Se tienen en cuenta los cumpleaños de cada docentes para realizar su celebración, a demas de las fechas especiales, día de la mujer, del docente, entre otras. </t>
  </si>
  <si>
    <t xml:space="preserve">El tema de convivencia se lleva de forma armonica y en los casos que se presente algun tipo de conflicto se da solución de manera inmediata. </t>
  </si>
  <si>
    <t>Es llevada por la parte administrativa y la directora con supervisioón del contador contratado por el centro Educativo.</t>
  </si>
  <si>
    <t>Se lleva un registro de los ingresos y los gastos de forma manual y digitalizada.</t>
  </si>
  <si>
    <t xml:space="preserve">Los estudiantes del Centro Educativo participan de manera asertiva en las actividades programadas mostrando siempre su sentido de pertenencia </t>
  </si>
  <si>
    <t>Material fotografico, actas o constancias de la participacion realizada.</t>
  </si>
  <si>
    <t xml:space="preserve">Es muy activo el proceso de participacion de los padres de familia cada vez se vinculan más en los procesos formativos de sus hijos. </t>
  </si>
  <si>
    <t>Se plantea un proyecto y es socializdo a toda la comunidad educativa durante el desarrollo del año escolar.</t>
  </si>
  <si>
    <t>Simulacros organizados con anticipaciòn y realizandolos trimestralmente.</t>
  </si>
  <si>
    <t>Se da a conocer a toda la comunidad el correcto uso de la planta fisica (escalares, baños etc) para evitar cualquier tipo de accidente</t>
  </si>
  <si>
    <t xml:space="preserve">Evidencia fotograficas de las reuniones. </t>
  </si>
  <si>
    <t xml:space="preserve">El Centro Educativo cuenta con un buen grupo de docentes y con el apoyo de la directora, la administración y padres de familia los resultados al finalizar el año escolar son buenos. Nos caracterizamos por brindar una eduación de calidad.  </t>
  </si>
  <si>
    <t xml:space="preserve">ANGELICA VILLAMIZAR  </t>
  </si>
  <si>
    <t xml:space="preserve">Es importante seguir fortalciendo todos los procesos con un buen manejo directivo y asi buscar resultados positivos a nivel general. </t>
  </si>
  <si>
    <t xml:space="preserve">Buscar recursos didacticos para fortalecer los aprendizajes en el aula de clase y brindar una educacion mas significativa y de calidad. </t>
  </si>
  <si>
    <t>AÑO 2024</t>
  </si>
  <si>
    <t>AÑO 2025</t>
  </si>
  <si>
    <t xml:space="preserve">Se hacen algunos ajustes a la planta fisica y se tienen en cuenta todas las recomnedaciones necesarias para seguir teniendo un autocuiddo y que la comunidad educativa se encuentre fuera de peligro. </t>
  </si>
  <si>
    <t xml:space="preserve">Seguir inviertiendo los recuersos necesarios en el embellecimiento de la planta fisica. </t>
  </si>
  <si>
    <t xml:space="preserve">se cuenta con un buen cuerpo docentes y eso ayuda a brindar una buena educacion, teniendo en cuenta la poblacion que se recibe. </t>
  </si>
  <si>
    <t xml:space="preserve">Seguir brindando al docente las herramientas necesarias para brindar un buen servicio y acopndicionar los espacios de la mnejor forma posible. </t>
  </si>
  <si>
    <t xml:space="preserve">Buscar personal capacitado para realizar las escuelas de padres de familia y que sean de interes y muy significativas. </t>
  </si>
  <si>
    <t xml:space="preserve">Los padres de familia se integran mas a los procesos de formacion del estudiante y las actividades programadas en el Centro Educativo. </t>
  </si>
  <si>
    <t xml:space="preserve">Seguir integrando a la comunidad educativa en las diferentes actividades para buscar un mejor entorno y que los trabajos que se realicen vayan en busca de beneficios en bien de los estudiantes. Motivar al padre de familia e incentivarlo para que siga estando presente en todo lo que se programe.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</si>
</sst>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201" formatCode="dd/mm/yyyy;@"/>
  </numFmts>
  <fonts count="44">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1"/>
      <color indexed="8"/>
      <name val="Arial"/>
      <family val="2"/>
    </font>
    <font>
      <sz val="12"/>
      <color indexed="8"/>
      <name val="Arial"/>
      <family val="2"/>
    </font>
    <font>
      <sz val="11"/>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sz val="10"/>
      <name val="Arial"/>
      <family val="2"/>
    </font>
    <font>
      <b/>
      <sz val="12"/>
      <name val="Time{"/>
    </font>
    <font>
      <b/>
      <sz val="12"/>
      <color indexed="8"/>
      <name val="Time{"/>
    </font>
    <font>
      <sz val="12"/>
      <name val="Time{"/>
    </font>
    <font>
      <sz val="12"/>
      <color indexed="8"/>
      <name val="Time{"/>
    </font>
    <font>
      <sz val="10"/>
      <color indexed="8"/>
      <name val="Calibri"/>
    </font>
    <font>
      <sz val="11"/>
      <color theme="1"/>
      <name val="Calibri"/>
      <family val="2"/>
      <scheme val="minor"/>
    </font>
    <font>
      <u/>
      <sz val="11"/>
      <color theme="10"/>
      <name val="Calibri"/>
      <family val="2"/>
    </font>
    <font>
      <u/>
      <sz val="8"/>
      <color theme="10"/>
      <name val="Arial"/>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sz val="12"/>
      <color theme="1"/>
      <name val="Time{"/>
    </font>
    <font>
      <b/>
      <i/>
      <sz val="12"/>
      <color theme="0"/>
      <name val="Time{"/>
    </font>
    <font>
      <i/>
      <sz val="12"/>
      <color theme="0"/>
      <name val="Time{"/>
    </font>
    <font>
      <b/>
      <sz val="12"/>
      <color theme="0"/>
      <name val="Time{"/>
    </font>
    <font>
      <sz val="12"/>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31" fillId="0" borderId="0" applyNumberFormat="0" applyFill="0" applyBorder="0" applyAlignment="0" applyProtection="0">
      <alignment vertical="top"/>
      <protection locked="0"/>
    </xf>
    <xf numFmtId="0" fontId="32" fillId="0" borderId="0" applyNumberFormat="0" applyFill="0" applyBorder="0" applyAlignment="0" applyProtection="0"/>
    <xf numFmtId="0" fontId="8" fillId="0" borderId="0"/>
    <xf numFmtId="0" fontId="30" fillId="0" borderId="0"/>
    <xf numFmtId="0" fontId="30" fillId="0" borderId="0"/>
    <xf numFmtId="9" fontId="1" fillId="0" borderId="0" applyFont="0" applyFill="0" applyBorder="0" applyAlignment="0" applyProtection="0"/>
  </cellStyleXfs>
  <cellXfs count="297">
    <xf numFmtId="0" fontId="0" fillId="0" borderId="0" xfId="0"/>
    <xf numFmtId="0" fontId="33"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3" fillId="0" borderId="2" xfId="0" applyNumberFormat="1" applyFont="1" applyBorder="1" applyAlignment="1">
      <alignment horizontal="center" vertical="center"/>
    </xf>
    <xf numFmtId="0" fontId="6" fillId="0" borderId="0" xfId="0" applyFont="1" applyAlignment="1">
      <alignment horizontal="center"/>
    </xf>
    <xf numFmtId="2" fontId="33" fillId="0" borderId="0" xfId="0" applyNumberFormat="1" applyFont="1"/>
    <xf numFmtId="0" fontId="6" fillId="0" borderId="0" xfId="0" applyFont="1" applyAlignment="1"/>
    <xf numFmtId="0" fontId="34" fillId="0" borderId="0" xfId="2" applyFont="1" applyAlignment="1" applyProtection="1"/>
    <xf numFmtId="9" fontId="6" fillId="0" borderId="2" xfId="0" applyNumberFormat="1" applyFont="1" applyBorder="1" applyAlignment="1">
      <alignment horizontal="center" vertical="center"/>
    </xf>
    <xf numFmtId="0" fontId="33" fillId="0" borderId="0" xfId="0" applyFont="1" applyBorder="1" applyAlignment="1">
      <alignment horizontal="left" vertical="top"/>
    </xf>
    <xf numFmtId="0" fontId="35" fillId="0" borderId="0" xfId="0" applyFont="1" applyFill="1"/>
    <xf numFmtId="0" fontId="6" fillId="9" borderId="2" xfId="0" applyFont="1" applyFill="1" applyBorder="1" applyAlignment="1">
      <alignment horizontal="center" vertical="center" wrapText="1"/>
    </xf>
    <xf numFmtId="0" fontId="33" fillId="0" borderId="0" xfId="0" applyFont="1" applyFill="1"/>
    <xf numFmtId="9" fontId="33" fillId="0" borderId="0" xfId="0" applyNumberFormat="1" applyFont="1" applyFill="1"/>
    <xf numFmtId="9" fontId="5" fillId="0" borderId="2" xfId="0" applyNumberFormat="1" applyFont="1" applyBorder="1" applyAlignment="1">
      <alignment horizontal="center" vertical="center"/>
    </xf>
    <xf numFmtId="0" fontId="36"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7" fillId="0" borderId="0" xfId="2" applyFont="1" applyFill="1" applyAlignment="1" applyProtection="1">
      <alignment vertical="center"/>
    </xf>
    <xf numFmtId="0" fontId="11" fillId="0" borderId="0" xfId="0" applyFont="1" applyFill="1" applyAlignment="1">
      <alignment horizontal="left" vertical="center" wrapText="1"/>
    </xf>
    <xf numFmtId="0" fontId="36" fillId="0" borderId="0" xfId="0" applyFont="1" applyFill="1" applyAlignment="1">
      <alignment vertical="center" wrapText="1"/>
    </xf>
    <xf numFmtId="0" fontId="36" fillId="0" borderId="0" xfId="0" applyFont="1" applyFill="1" applyAlignment="1">
      <alignment vertical="center"/>
    </xf>
    <xf numFmtId="0" fontId="11" fillId="0" borderId="0" xfId="0" applyFont="1" applyFill="1" applyBorder="1" applyAlignment="1">
      <alignment wrapText="1"/>
    </xf>
    <xf numFmtId="0" fontId="38" fillId="0" borderId="0" xfId="0" applyFont="1" applyBorder="1" applyAlignment="1">
      <alignment horizontal="center" vertical="center"/>
    </xf>
    <xf numFmtId="0" fontId="36" fillId="0" borderId="0" xfId="0" applyFont="1" applyBorder="1"/>
    <xf numFmtId="0" fontId="10" fillId="0" borderId="0" xfId="0" applyFont="1" applyBorder="1" applyAlignment="1">
      <alignment horizontal="center"/>
    </xf>
    <xf numFmtId="0" fontId="36" fillId="0" borderId="0" xfId="0" applyFont="1" applyBorder="1" applyAlignment="1">
      <alignment horizontal="left" vertical="center"/>
    </xf>
    <xf numFmtId="0" fontId="36" fillId="0" borderId="0" xfId="0" applyFont="1" applyBorder="1" applyAlignment="1">
      <alignment vertical="center"/>
    </xf>
    <xf numFmtId="0" fontId="37" fillId="0" borderId="0" xfId="2" applyFont="1" applyBorder="1" applyAlignment="1" applyProtection="1">
      <alignment horizontal="center"/>
    </xf>
    <xf numFmtId="9" fontId="33" fillId="0" borderId="3" xfId="0" applyNumberFormat="1" applyFont="1" applyBorder="1" applyAlignment="1">
      <alignment horizontal="center" vertical="center"/>
    </xf>
    <xf numFmtId="0" fontId="6" fillId="9" borderId="4" xfId="0" applyFont="1" applyFill="1" applyBorder="1" applyAlignment="1">
      <alignment horizontal="center" vertical="center" wrapText="1"/>
    </xf>
    <xf numFmtId="0" fontId="15" fillId="8" borderId="5" xfId="2" applyFont="1" applyFill="1" applyBorder="1" applyAlignment="1" applyProtection="1">
      <alignment horizontal="center" vertical="center"/>
    </xf>
    <xf numFmtId="0" fontId="5" fillId="8" borderId="4" xfId="2" applyFont="1" applyFill="1" applyBorder="1" applyAlignment="1" applyProtection="1">
      <alignment horizontal="left" vertical="center"/>
    </xf>
    <xf numFmtId="0" fontId="15" fillId="8" borderId="5" xfId="2" applyFont="1" applyFill="1" applyBorder="1" applyAlignment="1" applyProtection="1">
      <alignment horizontal="center" vertical="center" wrapText="1"/>
    </xf>
    <xf numFmtId="0" fontId="23" fillId="8" borderId="5" xfId="2" applyFont="1" applyFill="1" applyBorder="1" applyAlignment="1" applyProtection="1">
      <alignment horizontal="center" vertical="center"/>
    </xf>
    <xf numFmtId="0" fontId="23" fillId="8" borderId="5" xfId="2" applyFont="1" applyFill="1" applyBorder="1" applyAlignment="1" applyProtection="1">
      <alignment horizontal="center" vertical="center" wrapText="1"/>
    </xf>
    <xf numFmtId="0" fontId="16" fillId="2" borderId="6" xfId="0" applyFont="1" applyFill="1" applyBorder="1" applyAlignment="1">
      <alignment vertical="center" wrapText="1"/>
    </xf>
    <xf numFmtId="0" fontId="16" fillId="2" borderId="7" xfId="0" applyFont="1" applyFill="1" applyBorder="1" applyAlignment="1">
      <alignment vertical="center" wrapText="1"/>
    </xf>
    <xf numFmtId="14" fontId="24" fillId="0" borderId="2" xfId="4" applyNumberFormat="1" applyFont="1" applyBorder="1" applyAlignment="1">
      <alignment horizontal="center" vertical="center"/>
    </xf>
    <xf numFmtId="0" fontId="24" fillId="0" borderId="2" xfId="4" applyFont="1" applyBorder="1" applyAlignment="1">
      <alignment horizontal="center" vertical="center"/>
    </xf>
    <xf numFmtId="0" fontId="16" fillId="2" borderId="6" xfId="0" applyFont="1" applyFill="1" applyBorder="1" applyAlignment="1">
      <alignment vertical="center"/>
    </xf>
    <xf numFmtId="0" fontId="14" fillId="10" borderId="8" xfId="0" applyFont="1" applyFill="1" applyBorder="1" applyAlignment="1">
      <alignment horizontal="center" vertical="center"/>
    </xf>
    <xf numFmtId="0" fontId="14" fillId="10" borderId="9" xfId="0" applyFont="1" applyFill="1" applyBorder="1" applyAlignment="1">
      <alignment horizontal="center" vertical="center"/>
    </xf>
    <xf numFmtId="0" fontId="15" fillId="10" borderId="10" xfId="0" applyFont="1" applyFill="1" applyBorder="1" applyAlignment="1">
      <alignment horizontal="center" vertical="center" wrapText="1"/>
    </xf>
    <xf numFmtId="9" fontId="33"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1" borderId="11" xfId="0" applyFont="1" applyFill="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6" fillId="13" borderId="2" xfId="0" applyFont="1" applyFill="1" applyBorder="1" applyAlignment="1">
      <alignment vertical="center"/>
    </xf>
    <xf numFmtId="0" fontId="36" fillId="11" borderId="0" xfId="0" applyFont="1" applyFill="1" applyBorder="1" applyAlignment="1">
      <alignment vertical="center"/>
    </xf>
    <xf numFmtId="0" fontId="11" fillId="11" borderId="0" xfId="0" applyFont="1" applyFill="1" applyBorder="1" applyAlignment="1">
      <alignment horizontal="left" vertical="center" wrapText="1"/>
    </xf>
    <xf numFmtId="0" fontId="39" fillId="0" borderId="0" xfId="0" applyFont="1" applyBorder="1"/>
    <xf numFmtId="0" fontId="25" fillId="9" borderId="3"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6" xfId="0" applyFont="1" applyFill="1" applyBorder="1" applyAlignment="1">
      <alignment horizontal="left" vertical="center" wrapText="1"/>
    </xf>
    <xf numFmtId="0" fontId="40" fillId="6" borderId="7" xfId="0" applyFont="1" applyFill="1" applyBorder="1" applyAlignment="1">
      <alignment vertical="center"/>
    </xf>
    <xf numFmtId="0" fontId="25" fillId="6" borderId="7" xfId="0" applyFont="1" applyFill="1" applyBorder="1" applyAlignment="1">
      <alignment vertical="center"/>
    </xf>
    <xf numFmtId="0" fontId="25" fillId="6" borderId="2" xfId="0" applyFont="1" applyFill="1" applyBorder="1" applyAlignment="1">
      <alignment vertical="center"/>
    </xf>
    <xf numFmtId="0" fontId="26" fillId="0" borderId="0" xfId="0" applyFont="1" applyBorder="1" applyAlignment="1">
      <alignment horizontal="center"/>
    </xf>
    <xf numFmtId="0" fontId="26" fillId="0" borderId="0" xfId="0" applyFont="1" applyBorder="1" applyAlignment="1">
      <alignment horizontal="center" vertical="center"/>
    </xf>
    <xf numFmtId="0" fontId="40" fillId="6" borderId="7" xfId="0" applyFont="1" applyFill="1" applyBorder="1" applyAlignment="1">
      <alignment vertical="center" wrapText="1"/>
    </xf>
    <xf numFmtId="0" fontId="26" fillId="6" borderId="7" xfId="0" applyFont="1" applyFill="1" applyBorder="1" applyAlignment="1">
      <alignment vertical="center" wrapText="1"/>
    </xf>
    <xf numFmtId="0" fontId="26" fillId="6" borderId="3" xfId="0" applyFont="1" applyFill="1" applyBorder="1" applyAlignment="1">
      <alignment vertical="center" wrapText="1"/>
    </xf>
    <xf numFmtId="0" fontId="26" fillId="6" borderId="2" xfId="0" applyFont="1" applyFill="1" applyBorder="1" applyAlignment="1">
      <alignment vertical="center" wrapText="1"/>
    </xf>
    <xf numFmtId="0" fontId="40" fillId="6" borderId="3" xfId="0" applyFont="1" applyFill="1" applyBorder="1" applyAlignment="1">
      <alignment vertical="center" wrapText="1"/>
    </xf>
    <xf numFmtId="0" fontId="26" fillId="6" borderId="2" xfId="0" applyFont="1" applyFill="1" applyBorder="1" applyAlignment="1">
      <alignment horizontal="center" vertical="center" wrapText="1"/>
    </xf>
    <xf numFmtId="0" fontId="26" fillId="6" borderId="0" xfId="0" applyFont="1" applyFill="1" applyBorder="1" applyAlignment="1">
      <alignment horizontal="center" vertical="center" wrapText="1"/>
    </xf>
    <xf numFmtId="0" fontId="39" fillId="14" borderId="4"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top" wrapText="1"/>
      <protection locked="0"/>
    </xf>
    <xf numFmtId="0" fontId="39" fillId="15" borderId="4" xfId="0" applyFont="1" applyFill="1" applyBorder="1" applyAlignment="1" applyProtection="1">
      <alignment horizontal="left" vertical="top" wrapText="1"/>
      <protection locked="0"/>
    </xf>
    <xf numFmtId="0" fontId="39" fillId="15" borderId="2" xfId="0" applyFont="1" applyFill="1" applyBorder="1" applyAlignment="1" applyProtection="1">
      <alignment horizontal="left" vertical="top" wrapText="1"/>
      <protection locked="0"/>
    </xf>
    <xf numFmtId="0" fontId="39" fillId="16" borderId="4" xfId="0" applyFont="1" applyFill="1" applyBorder="1" applyAlignment="1" applyProtection="1">
      <alignment horizontal="left" vertical="top" wrapText="1"/>
      <protection locked="0"/>
    </xf>
    <xf numFmtId="0" fontId="39" fillId="16" borderId="2" xfId="0" applyFont="1" applyFill="1" applyBorder="1" applyAlignment="1" applyProtection="1">
      <alignment horizontal="left" vertical="top" wrapText="1"/>
      <protection locked="0"/>
    </xf>
    <xf numFmtId="0" fontId="39" fillId="13" borderId="2" xfId="0" applyFont="1" applyFill="1" applyBorder="1" applyAlignment="1" applyProtection="1">
      <alignment horizontal="left" vertical="top" wrapText="1"/>
      <protection locked="0"/>
    </xf>
    <xf numFmtId="0" fontId="26" fillId="9" borderId="4" xfId="0" applyFont="1" applyFill="1" applyBorder="1" applyAlignment="1">
      <alignment horizontal="center" vertical="center"/>
    </xf>
    <xf numFmtId="0" fontId="26" fillId="9" borderId="4"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39" fillId="6" borderId="12" xfId="0" applyFont="1" applyFill="1" applyBorder="1"/>
    <xf numFmtId="0" fontId="40" fillId="6" borderId="2" xfId="0" applyFont="1" applyFill="1" applyBorder="1" applyAlignment="1">
      <alignment horizontal="left" vertical="center"/>
    </xf>
    <xf numFmtId="0" fontId="40" fillId="6" borderId="0" xfId="0" applyFont="1" applyFill="1" applyBorder="1" applyAlignment="1">
      <alignment horizontal="left" vertical="center"/>
    </xf>
    <xf numFmtId="2" fontId="39" fillId="0" borderId="13" xfId="0" applyNumberFormat="1" applyFont="1" applyBorder="1" applyAlignment="1">
      <alignment vertical="center"/>
    </xf>
    <xf numFmtId="0" fontId="39" fillId="0" borderId="13" xfId="0" applyFont="1" applyBorder="1" applyAlignment="1">
      <alignment horizontal="left" vertical="center"/>
    </xf>
    <xf numFmtId="0" fontId="39" fillId="0" borderId="0" xfId="0" applyFont="1" applyBorder="1" applyAlignment="1">
      <alignment horizontal="left" vertical="center"/>
    </xf>
    <xf numFmtId="0" fontId="41" fillId="6" borderId="0" xfId="0" applyFont="1" applyFill="1" applyBorder="1" applyAlignment="1">
      <alignment horizontal="left" vertical="center"/>
    </xf>
    <xf numFmtId="0" fontId="39" fillId="0" borderId="8" xfId="0" applyFont="1" applyBorder="1" applyAlignment="1">
      <alignment horizontal="left" vertical="center"/>
    </xf>
    <xf numFmtId="0" fontId="39" fillId="6" borderId="2" xfId="0" applyFont="1" applyFill="1" applyBorder="1"/>
    <xf numFmtId="0" fontId="42" fillId="6" borderId="2" xfId="0" applyFont="1" applyFill="1" applyBorder="1" applyAlignment="1">
      <alignment horizontal="left" vertical="center"/>
    </xf>
    <xf numFmtId="0" fontId="42" fillId="6" borderId="0" xfId="0" applyFont="1" applyFill="1" applyBorder="1" applyAlignment="1">
      <alignment horizontal="left" vertical="center"/>
    </xf>
    <xf numFmtId="0" fontId="41" fillId="6" borderId="2" xfId="0" applyFont="1" applyFill="1" applyBorder="1"/>
    <xf numFmtId="0" fontId="39" fillId="6" borderId="0" xfId="0" applyFont="1" applyFill="1" applyBorder="1"/>
    <xf numFmtId="0" fontId="39" fillId="14" borderId="2" xfId="0" applyFont="1" applyFill="1" applyBorder="1" applyAlignment="1" applyProtection="1">
      <alignment horizontal="left" vertical="top" wrapText="1"/>
      <protection locked="0"/>
    </xf>
    <xf numFmtId="2" fontId="39" fillId="0" borderId="2" xfId="0" applyNumberFormat="1" applyFont="1" applyBorder="1" applyAlignment="1">
      <alignment vertical="center"/>
    </xf>
    <xf numFmtId="0" fontId="39" fillId="0" borderId="2" xfId="0" applyFont="1" applyBorder="1" applyAlignment="1">
      <alignment horizontal="left" vertical="center"/>
    </xf>
    <xf numFmtId="0" fontId="39" fillId="0" borderId="4" xfId="0" applyFont="1" applyBorder="1" applyAlignment="1">
      <alignment horizontal="left" vertical="center"/>
    </xf>
    <xf numFmtId="0" fontId="26" fillId="9" borderId="0" xfId="0" applyFont="1" applyFill="1" applyBorder="1" applyAlignment="1">
      <alignment horizontal="center" vertical="center" wrapText="1"/>
    </xf>
    <xf numFmtId="0" fontId="39" fillId="0" borderId="4" xfId="0" applyFont="1" applyBorder="1" applyAlignment="1">
      <alignment vertical="top" wrapText="1"/>
    </xf>
    <xf numFmtId="0" fontId="39" fillId="17" borderId="4" xfId="0" applyFont="1" applyFill="1" applyBorder="1" applyAlignment="1" applyProtection="1">
      <alignment horizontal="center" vertical="top"/>
      <protection locked="0"/>
    </xf>
    <xf numFmtId="0" fontId="39" fillId="18" borderId="4" xfId="0" applyFont="1" applyFill="1" applyBorder="1" applyAlignment="1" applyProtection="1">
      <alignment horizontal="center" vertical="top" wrapText="1"/>
      <protection locked="0"/>
    </xf>
    <xf numFmtId="0" fontId="39" fillId="12" borderId="4" xfId="0" applyFont="1" applyFill="1" applyBorder="1" applyAlignment="1" applyProtection="1">
      <alignment horizontal="center" vertical="top" wrapText="1"/>
      <protection locked="0"/>
    </xf>
    <xf numFmtId="0" fontId="39" fillId="15" borderId="14" xfId="0" applyFont="1" applyFill="1" applyBorder="1" applyAlignment="1" applyProtection="1">
      <alignment horizontal="left" vertical="top" wrapText="1"/>
      <protection locked="0"/>
    </xf>
    <xf numFmtId="0" fontId="39" fillId="19" borderId="4" xfId="0" applyFont="1" applyFill="1" applyBorder="1" applyAlignment="1" applyProtection="1">
      <alignment horizontal="center" vertical="top" wrapText="1"/>
      <protection locked="0"/>
    </xf>
    <xf numFmtId="0" fontId="39" fillId="16" borderId="14" xfId="0" applyFont="1" applyFill="1" applyBorder="1" applyAlignment="1" applyProtection="1">
      <alignment horizontal="left" vertical="top" wrapText="1"/>
      <protection locked="0"/>
    </xf>
    <xf numFmtId="0" fontId="39" fillId="0" borderId="0" xfId="0" applyFont="1" applyAlignment="1">
      <alignment vertical="top"/>
    </xf>
    <xf numFmtId="0" fontId="39" fillId="0" borderId="2" xfId="0" applyFont="1" applyBorder="1" applyAlignment="1">
      <alignment vertical="top"/>
    </xf>
    <xf numFmtId="0" fontId="39" fillId="15" borderId="6" xfId="0" applyFont="1" applyFill="1" applyBorder="1" applyAlignment="1" applyProtection="1">
      <alignment horizontal="left" vertical="top" wrapText="1"/>
      <protection locked="0"/>
    </xf>
    <xf numFmtId="0" fontId="39" fillId="16" borderId="6" xfId="0" applyFont="1" applyFill="1" applyBorder="1" applyAlignment="1" applyProtection="1">
      <alignment horizontal="left" vertical="top" wrapText="1"/>
      <protection locked="0"/>
    </xf>
    <xf numFmtId="0" fontId="39" fillId="0" borderId="2" xfId="0" applyFont="1" applyBorder="1" applyAlignment="1">
      <alignment vertical="top" wrapText="1"/>
    </xf>
    <xf numFmtId="0" fontId="39" fillId="0" borderId="4" xfId="0" applyFont="1" applyBorder="1" applyAlignment="1">
      <alignment vertical="top"/>
    </xf>
    <xf numFmtId="0" fontId="39" fillId="0" borderId="4" xfId="0" applyFont="1" applyBorder="1" applyAlignment="1">
      <alignment horizontal="left" vertical="top" wrapText="1"/>
    </xf>
    <xf numFmtId="0" fontId="39" fillId="17" borderId="4" xfId="0" applyFont="1" applyFill="1" applyBorder="1" applyAlignment="1" applyProtection="1">
      <alignment horizontal="left" vertical="top"/>
      <protection locked="0"/>
    </xf>
    <xf numFmtId="0" fontId="39" fillId="18" borderId="4" xfId="0" applyFont="1" applyFill="1" applyBorder="1" applyAlignment="1" applyProtection="1">
      <alignment horizontal="left" vertical="top" wrapText="1"/>
      <protection locked="0"/>
    </xf>
    <xf numFmtId="0" fontId="39" fillId="12" borderId="4" xfId="0" applyFont="1" applyFill="1" applyBorder="1" applyAlignment="1" applyProtection="1">
      <alignment horizontal="left" vertical="top" wrapText="1"/>
      <protection locked="0"/>
    </xf>
    <xf numFmtId="0" fontId="39" fillId="19" borderId="4" xfId="0" applyFont="1" applyFill="1" applyBorder="1" applyAlignment="1" applyProtection="1">
      <alignment horizontal="left" vertical="top" wrapText="1"/>
      <protection locked="0"/>
    </xf>
    <xf numFmtId="0" fontId="39" fillId="0" borderId="0" xfId="0" applyFont="1" applyAlignment="1">
      <alignment horizontal="left" vertical="top"/>
    </xf>
    <xf numFmtId="0" fontId="39" fillId="0" borderId="2" xfId="0" applyFont="1" applyBorder="1" applyAlignment="1">
      <alignment horizontal="left" vertical="top"/>
    </xf>
    <xf numFmtId="0" fontId="39" fillId="0" borderId="2" xfId="0" applyFont="1" applyBorder="1" applyAlignment="1">
      <alignment horizontal="left" vertical="top" wrapText="1"/>
    </xf>
    <xf numFmtId="0" fontId="39" fillId="0" borderId="15" xfId="0" applyFont="1" applyBorder="1" applyAlignment="1">
      <alignment vertical="top"/>
    </xf>
    <xf numFmtId="0" fontId="39" fillId="0" borderId="3" xfId="0" applyFont="1" applyBorder="1" applyAlignment="1">
      <alignment vertical="top"/>
    </xf>
    <xf numFmtId="0" fontId="39" fillId="18" borderId="4" xfId="0" applyFont="1" applyFill="1" applyBorder="1" applyAlignment="1" applyProtection="1">
      <alignment horizontal="center" vertical="top"/>
      <protection locked="0"/>
    </xf>
    <xf numFmtId="0" fontId="39" fillId="12" borderId="4" xfId="0" applyFont="1" applyFill="1" applyBorder="1" applyAlignment="1" applyProtection="1">
      <alignment horizontal="center" vertical="top"/>
      <protection locked="0"/>
    </xf>
    <xf numFmtId="0" fontId="39" fillId="19" borderId="4" xfId="0" applyFont="1" applyFill="1" applyBorder="1" applyAlignment="1" applyProtection="1">
      <alignment horizontal="center" vertical="top"/>
      <protection locked="0"/>
    </xf>
    <xf numFmtId="0" fontId="39" fillId="6" borderId="8" xfId="0" applyFont="1" applyFill="1" applyBorder="1" applyAlignment="1">
      <alignment vertical="top"/>
    </xf>
    <xf numFmtId="0" fontId="39" fillId="6" borderId="4" xfId="0" applyFont="1" applyFill="1" applyBorder="1" applyAlignment="1">
      <alignment vertical="top"/>
    </xf>
    <xf numFmtId="0" fontId="39" fillId="6" borderId="2" xfId="0" applyFont="1" applyFill="1" applyBorder="1" applyAlignment="1">
      <alignment vertical="top"/>
    </xf>
    <xf numFmtId="0" fontId="28" fillId="0" borderId="4" xfId="0" applyFont="1" applyBorder="1" applyAlignment="1">
      <alignment vertical="top" wrapText="1"/>
    </xf>
    <xf numFmtId="0" fontId="40" fillId="6" borderId="2" xfId="0" applyFont="1" applyFill="1" applyBorder="1" applyAlignment="1">
      <alignment horizontal="left" vertical="center"/>
    </xf>
    <xf numFmtId="0" fontId="24" fillId="0" borderId="12" xfId="4" applyFont="1" applyBorder="1" applyAlignment="1">
      <alignment horizontal="center"/>
    </xf>
    <xf numFmtId="0" fontId="24" fillId="0" borderId="18" xfId="4" applyFont="1" applyBorder="1" applyAlignment="1">
      <alignment horizontal="center"/>
    </xf>
    <xf numFmtId="0" fontId="24" fillId="0" borderId="11" xfId="4" applyFont="1" applyBorder="1" applyAlignment="1">
      <alignment horizontal="center"/>
    </xf>
    <xf numFmtId="0" fontId="24" fillId="0" borderId="19" xfId="4" applyFont="1" applyBorder="1" applyAlignment="1">
      <alignment horizontal="center"/>
    </xf>
    <xf numFmtId="0" fontId="24" fillId="0" borderId="14" xfId="4" applyFont="1" applyBorder="1" applyAlignment="1">
      <alignment horizontal="center"/>
    </xf>
    <xf numFmtId="0" fontId="24" fillId="0" borderId="15" xfId="4" applyFont="1" applyBorder="1" applyAlignment="1">
      <alignment horizontal="center"/>
    </xf>
    <xf numFmtId="0" fontId="24" fillId="0" borderId="6" xfId="4" applyFont="1" applyBorder="1" applyAlignment="1">
      <alignment horizontal="center" vertical="center"/>
    </xf>
    <xf numFmtId="0" fontId="24" fillId="0" borderId="3" xfId="4" applyFont="1" applyBorder="1" applyAlignment="1">
      <alignment horizontal="center" vertical="center"/>
    </xf>
    <xf numFmtId="0" fontId="24" fillId="0" borderId="2" xfId="4" applyFont="1" applyBorder="1" applyAlignment="1">
      <alignment horizontal="center" vertical="center" wrapText="1"/>
    </xf>
    <xf numFmtId="0" fontId="0" fillId="0" borderId="2" xfId="0" applyBorder="1"/>
    <xf numFmtId="0" fontId="16" fillId="2" borderId="6"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0" borderId="7"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0" borderId="7"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wrapText="1"/>
      <protection locked="0"/>
    </xf>
    <xf numFmtId="0" fontId="37" fillId="0" borderId="0" xfId="2" applyFont="1" applyFill="1" applyAlignment="1" applyProtection="1">
      <alignment horizontal="left" vertical="center"/>
    </xf>
    <xf numFmtId="0" fontId="10" fillId="0" borderId="0" xfId="0" applyFont="1" applyAlignment="1">
      <alignment horizontal="center"/>
    </xf>
    <xf numFmtId="0" fontId="37" fillId="0" borderId="0" xfId="2" applyFont="1" applyAlignment="1" applyProtection="1">
      <alignment horizontal="center"/>
    </xf>
    <xf numFmtId="0" fontId="36" fillId="2" borderId="11" xfId="0" applyFont="1" applyFill="1" applyBorder="1" applyAlignment="1">
      <alignment horizontal="center" vertical="center" wrapText="1"/>
    </xf>
    <xf numFmtId="0" fontId="36" fillId="2" borderId="0" xfId="0" applyFont="1" applyFill="1" applyBorder="1" applyAlignment="1">
      <alignment horizontal="center" vertical="center" wrapText="1"/>
    </xf>
    <xf numFmtId="201" fontId="36" fillId="0" borderId="2" xfId="0" applyNumberFormat="1"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protection locked="0"/>
    </xf>
    <xf numFmtId="0" fontId="36" fillId="0" borderId="2" xfId="4" applyFont="1" applyBorder="1" applyAlignment="1" applyProtection="1">
      <alignment horizontal="center" vertical="center"/>
      <protection locked="0"/>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6" fillId="3" borderId="2" xfId="0" applyFont="1" applyFill="1" applyBorder="1" applyAlignment="1">
      <alignment horizontal="center" vertical="center"/>
    </xf>
    <xf numFmtId="0" fontId="18" fillId="0" borderId="2" xfId="0" applyFont="1" applyBorder="1" applyAlignment="1" applyProtection="1">
      <alignment horizontal="center" vertical="center"/>
      <protection locked="0"/>
    </xf>
    <xf numFmtId="0" fontId="36" fillId="11" borderId="0" xfId="0" applyFont="1" applyFill="1" applyBorder="1" applyAlignment="1">
      <alignment vertical="center" wrapText="1"/>
    </xf>
    <xf numFmtId="0" fontId="36" fillId="11" borderId="0" xfId="0" applyFont="1" applyFill="1" applyBorder="1" applyAlignment="1">
      <alignment vertical="center"/>
    </xf>
    <xf numFmtId="0" fontId="36" fillId="0" borderId="6" xfId="0" applyFont="1" applyBorder="1" applyAlignment="1" applyProtection="1">
      <alignment horizontal="center" vertical="center"/>
      <protection locked="0"/>
    </xf>
    <xf numFmtId="0" fontId="36" fillId="0" borderId="7" xfId="0" applyFont="1" applyBorder="1" applyAlignment="1" applyProtection="1">
      <alignment horizontal="center" vertical="center"/>
      <protection locked="0"/>
    </xf>
    <xf numFmtId="0" fontId="36" fillId="0" borderId="3" xfId="0" applyFont="1" applyBorder="1" applyAlignment="1" applyProtection="1">
      <alignment horizontal="center" vertical="center"/>
      <protection locked="0"/>
    </xf>
    <xf numFmtId="0" fontId="12" fillId="0" borderId="2" xfId="4" applyFont="1" applyBorder="1" applyAlignment="1" applyProtection="1">
      <alignment horizontal="center" vertical="center"/>
      <protection locked="0"/>
    </xf>
    <xf numFmtId="0" fontId="43" fillId="0" borderId="2" xfId="4" applyFont="1" applyBorder="1" applyAlignment="1" applyProtection="1">
      <alignment horizontal="center" vertical="center"/>
      <protection locked="0"/>
    </xf>
    <xf numFmtId="0" fontId="32" fillId="0" borderId="2" xfId="3"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2" fillId="11" borderId="0" xfId="0" applyFont="1" applyFill="1" applyBorder="1" applyAlignment="1">
      <alignment vertical="center" wrapText="1"/>
    </xf>
    <xf numFmtId="0" fontId="17" fillId="6" borderId="6"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3" xfId="0" applyFont="1" applyFill="1" applyBorder="1" applyAlignment="1">
      <alignment horizontal="center" vertical="center"/>
    </xf>
    <xf numFmtId="0" fontId="11" fillId="0" borderId="2" xfId="4"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6" fillId="2" borderId="16"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0" borderId="17" xfId="0" applyFont="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0" fontId="36" fillId="13" borderId="2" xfId="0" applyFont="1" applyFill="1" applyBorder="1" applyAlignment="1">
      <alignment vertical="center" wrapText="1"/>
    </xf>
    <xf numFmtId="0" fontId="36" fillId="13" borderId="2" xfId="0" applyFont="1" applyFill="1" applyBorder="1" applyAlignment="1">
      <alignment vertical="center"/>
    </xf>
    <xf numFmtId="0" fontId="36" fillId="2" borderId="2" xfId="0" applyFont="1" applyFill="1" applyBorder="1" applyAlignment="1">
      <alignment horizontal="center" vertical="center" wrapText="1"/>
    </xf>
    <xf numFmtId="0" fontId="36" fillId="2" borderId="6" xfId="0" applyFont="1" applyFill="1" applyBorder="1" applyAlignment="1">
      <alignment horizontal="center" vertical="center" wrapText="1"/>
    </xf>
    <xf numFmtId="1" fontId="36" fillId="0" borderId="3" xfId="0" applyNumberFormat="1" applyFont="1" applyBorder="1" applyAlignment="1" applyProtection="1">
      <alignment horizontal="center" vertical="center"/>
      <protection locked="0"/>
    </xf>
    <xf numFmtId="1" fontId="36"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26" fillId="14" borderId="6" xfId="0" applyFont="1" applyFill="1" applyBorder="1" applyAlignment="1">
      <alignment horizontal="center" vertical="center"/>
    </xf>
    <xf numFmtId="0" fontId="26" fillId="14" borderId="7" xfId="0" applyFont="1" applyFill="1" applyBorder="1" applyAlignment="1">
      <alignment horizontal="center" vertical="center"/>
    </xf>
    <xf numFmtId="0" fontId="26" fillId="14" borderId="3" xfId="0" applyFont="1" applyFill="1" applyBorder="1" applyAlignment="1">
      <alignment horizontal="center" vertical="center"/>
    </xf>
    <xf numFmtId="0" fontId="26" fillId="19" borderId="6" xfId="0" applyFont="1" applyFill="1" applyBorder="1" applyAlignment="1">
      <alignment horizontal="center" vertical="center"/>
    </xf>
    <xf numFmtId="0" fontId="26" fillId="19" borderId="7" xfId="0" applyFont="1" applyFill="1" applyBorder="1" applyAlignment="1">
      <alignment horizontal="center" vertical="center"/>
    </xf>
    <xf numFmtId="0" fontId="26" fillId="19" borderId="3" xfId="0" applyFont="1" applyFill="1" applyBorder="1" applyAlignment="1">
      <alignment horizontal="center" vertical="center"/>
    </xf>
    <xf numFmtId="0" fontId="25" fillId="9" borderId="13" xfId="0" applyFont="1" applyFill="1" applyBorder="1" applyAlignment="1">
      <alignment horizontal="center" vertical="center"/>
    </xf>
    <xf numFmtId="0" fontId="25" fillId="9" borderId="4" xfId="0" applyFont="1" applyFill="1" applyBorder="1" applyAlignment="1">
      <alignment horizontal="center" vertical="center"/>
    </xf>
    <xf numFmtId="0" fontId="25" fillId="9" borderId="13" xfId="0" applyFont="1" applyFill="1" applyBorder="1" applyAlignment="1">
      <alignment horizontal="center" vertical="center" wrapText="1"/>
    </xf>
    <xf numFmtId="0" fontId="25" fillId="9" borderId="4" xfId="0" applyFont="1" applyFill="1" applyBorder="1" applyAlignment="1">
      <alignment horizontal="center" vertical="center" wrapText="1"/>
    </xf>
    <xf numFmtId="0" fontId="26" fillId="0" borderId="6" xfId="0" applyFont="1" applyBorder="1" applyAlignment="1">
      <alignment horizontal="center"/>
    </xf>
    <xf numFmtId="0" fontId="26" fillId="0" borderId="7" xfId="0" applyFont="1" applyBorder="1" applyAlignment="1">
      <alignment horizontal="center"/>
    </xf>
    <xf numFmtId="0" fontId="26" fillId="0" borderId="3" xfId="0" applyFont="1" applyBorder="1" applyAlignment="1">
      <alignment horizontal="center"/>
    </xf>
    <xf numFmtId="0" fontId="39" fillId="6" borderId="12" xfId="0" applyFont="1" applyFill="1" applyBorder="1" applyAlignment="1">
      <alignment horizontal="center"/>
    </xf>
    <xf numFmtId="0" fontId="39" fillId="6" borderId="11" xfId="0" applyFont="1" applyFill="1" applyBorder="1" applyAlignment="1">
      <alignment horizontal="center"/>
    </xf>
    <xf numFmtId="0" fontId="39" fillId="6" borderId="14" xfId="0" applyFont="1" applyFill="1" applyBorder="1" applyAlignment="1">
      <alignment horizontal="center"/>
    </xf>
    <xf numFmtId="0" fontId="26" fillId="6" borderId="6" xfId="0" applyFont="1" applyFill="1" applyBorder="1" applyAlignment="1">
      <alignment horizontal="center" vertical="center" wrapText="1"/>
    </xf>
    <xf numFmtId="0" fontId="26" fillId="6" borderId="7" xfId="0" applyFont="1" applyFill="1" applyBorder="1" applyAlignment="1">
      <alignment horizontal="center" vertical="center" wrapText="1"/>
    </xf>
    <xf numFmtId="0" fontId="26" fillId="6" borderId="3" xfId="0" applyFont="1" applyFill="1" applyBorder="1" applyAlignment="1">
      <alignment horizontal="center" vertical="center" wrapText="1"/>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3" xfId="0" applyFont="1" applyBorder="1" applyAlignment="1">
      <alignment horizontal="center" vertical="center"/>
    </xf>
    <xf numFmtId="0" fontId="25" fillId="21" borderId="12" xfId="0" applyFont="1" applyFill="1" applyBorder="1" applyAlignment="1">
      <alignment horizontal="center" vertical="center"/>
    </xf>
    <xf numFmtId="0" fontId="25" fillId="21" borderId="18" xfId="0" applyFont="1" applyFill="1" applyBorder="1" applyAlignment="1">
      <alignment horizontal="center" vertical="center"/>
    </xf>
    <xf numFmtId="0" fontId="25" fillId="21" borderId="11" xfId="0" applyFont="1" applyFill="1" applyBorder="1" applyAlignment="1">
      <alignment horizontal="center" vertical="center"/>
    </xf>
    <xf numFmtId="0" fontId="25" fillId="21" borderId="19" xfId="0" applyFont="1" applyFill="1" applyBorder="1" applyAlignment="1">
      <alignment horizontal="center" vertical="center"/>
    </xf>
    <xf numFmtId="0" fontId="25" fillId="21" borderId="14" xfId="0" applyFont="1" applyFill="1" applyBorder="1" applyAlignment="1">
      <alignment horizontal="center" vertical="center"/>
    </xf>
    <xf numFmtId="0" fontId="25" fillId="21" borderId="15"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8" xfId="0" applyFont="1" applyFill="1" applyBorder="1" applyAlignment="1">
      <alignment horizontal="center" vertical="center"/>
    </xf>
    <xf numFmtId="0" fontId="25" fillId="9" borderId="21" xfId="0" applyFont="1" applyFill="1" applyBorder="1" applyAlignment="1">
      <alignment horizontal="center" vertical="center"/>
    </xf>
    <xf numFmtId="0" fontId="25" fillId="9" borderId="15" xfId="0" applyFont="1" applyFill="1" applyBorder="1" applyAlignment="1">
      <alignment horizontal="center" vertical="center"/>
    </xf>
    <xf numFmtId="0" fontId="25" fillId="9" borderId="20" xfId="0" applyFont="1" applyFill="1" applyBorder="1" applyAlignment="1">
      <alignment horizontal="center" vertical="center" wrapText="1"/>
    </xf>
    <xf numFmtId="0" fontId="25" fillId="9" borderId="18" xfId="0" applyFont="1" applyFill="1" applyBorder="1" applyAlignment="1">
      <alignment horizontal="center" vertical="center" wrapText="1"/>
    </xf>
    <xf numFmtId="0" fontId="25" fillId="9" borderId="21" xfId="0" applyFont="1" applyFill="1" applyBorder="1" applyAlignment="1">
      <alignment horizontal="center" vertical="center" wrapText="1"/>
    </xf>
    <xf numFmtId="0" fontId="25" fillId="9" borderId="15" xfId="0" applyFont="1" applyFill="1" applyBorder="1" applyAlignment="1">
      <alignment horizontal="center" vertical="center" wrapText="1"/>
    </xf>
    <xf numFmtId="0" fontId="26" fillId="20" borderId="6" xfId="0" applyFont="1" applyFill="1" applyBorder="1" applyAlignment="1">
      <alignment horizontal="center" vertical="center"/>
    </xf>
    <xf numFmtId="0" fontId="26" fillId="20" borderId="7" xfId="0" applyFont="1" applyFill="1" applyBorder="1" applyAlignment="1">
      <alignment horizontal="center" vertical="center"/>
    </xf>
    <xf numFmtId="0" fontId="26" fillId="20" borderId="3" xfId="0" applyFont="1" applyFill="1" applyBorder="1" applyAlignment="1">
      <alignment horizontal="center" vertical="center"/>
    </xf>
    <xf numFmtId="0" fontId="26" fillId="15" borderId="6" xfId="0" applyFont="1" applyFill="1" applyBorder="1" applyAlignment="1">
      <alignment horizontal="center" vertical="center"/>
    </xf>
    <xf numFmtId="0" fontId="26" fillId="15" borderId="7" xfId="0" applyFont="1" applyFill="1" applyBorder="1" applyAlignment="1">
      <alignment horizontal="center" vertical="center"/>
    </xf>
    <xf numFmtId="0" fontId="26" fillId="15" borderId="3" xfId="0" applyFont="1" applyFill="1" applyBorder="1" applyAlignment="1">
      <alignment horizontal="center" vertical="center"/>
    </xf>
    <xf numFmtId="0" fontId="27" fillId="6" borderId="12" xfId="0" applyFont="1" applyFill="1" applyBorder="1" applyAlignment="1">
      <alignment horizontal="center"/>
    </xf>
    <xf numFmtId="0" fontId="27" fillId="6" borderId="11" xfId="0" applyFont="1" applyFill="1" applyBorder="1" applyAlignment="1">
      <alignment horizontal="center"/>
    </xf>
    <xf numFmtId="0" fontId="27" fillId="6" borderId="14" xfId="0" applyFont="1" applyFill="1" applyBorder="1" applyAlignment="1">
      <alignment horizontal="center"/>
    </xf>
    <xf numFmtId="0" fontId="37" fillId="0" borderId="0" xfId="2" applyFont="1" applyBorder="1" applyAlignment="1" applyProtection="1">
      <alignment horizontal="center"/>
    </xf>
    <xf numFmtId="0" fontId="40" fillId="6" borderId="2" xfId="0" applyFont="1" applyFill="1" applyBorder="1" applyAlignment="1">
      <alignment horizontal="left" vertical="center"/>
    </xf>
    <xf numFmtId="0" fontId="40" fillId="6" borderId="13" xfId="0" applyFont="1" applyFill="1" applyBorder="1" applyAlignment="1">
      <alignment horizontal="left" vertical="center"/>
    </xf>
    <xf numFmtId="0" fontId="26" fillId="0" borderId="6" xfId="0" applyFont="1" applyBorder="1" applyAlignment="1">
      <alignment horizontal="right"/>
    </xf>
    <xf numFmtId="0" fontId="26" fillId="0" borderId="3" xfId="0" applyFont="1" applyBorder="1" applyAlignment="1">
      <alignment horizontal="right"/>
    </xf>
    <xf numFmtId="0" fontId="10" fillId="0" borderId="0" xfId="0" applyFont="1" applyBorder="1" applyAlignment="1">
      <alignment horizontal="center"/>
    </xf>
    <xf numFmtId="0" fontId="26" fillId="0" borderId="12" xfId="0" applyFont="1" applyBorder="1" applyAlignment="1">
      <alignment horizontal="right"/>
    </xf>
    <xf numFmtId="0" fontId="26" fillId="0" borderId="20" xfId="0" applyFont="1" applyBorder="1" applyAlignment="1">
      <alignment horizontal="right"/>
    </xf>
    <xf numFmtId="0" fontId="40" fillId="6" borderId="6" xfId="0" applyFont="1" applyFill="1" applyBorder="1" applyAlignment="1">
      <alignment horizontal="left" vertical="center"/>
    </xf>
    <xf numFmtId="0" fontId="40" fillId="6" borderId="7" xfId="0" applyFont="1" applyFill="1" applyBorder="1" applyAlignment="1">
      <alignment horizontal="left" vertical="center"/>
    </xf>
    <xf numFmtId="0" fontId="40" fillId="6" borderId="3" xfId="0" applyFont="1" applyFill="1" applyBorder="1" applyAlignment="1">
      <alignment horizontal="left" vertical="center"/>
    </xf>
    <xf numFmtId="0" fontId="26" fillId="18" borderId="6" xfId="0" applyFont="1" applyFill="1" applyBorder="1" applyAlignment="1">
      <alignment horizontal="center" vertical="center"/>
    </xf>
    <xf numFmtId="0" fontId="26" fillId="18" borderId="7" xfId="0" applyFont="1" applyFill="1" applyBorder="1" applyAlignment="1">
      <alignment horizontal="center" vertical="center"/>
    </xf>
    <xf numFmtId="0" fontId="26" fillId="18" borderId="3" xfId="0" applyFont="1" applyFill="1" applyBorder="1" applyAlignment="1">
      <alignment horizontal="center" vertical="center"/>
    </xf>
    <xf numFmtId="0" fontId="26" fillId="12" borderId="6" xfId="0" applyFont="1" applyFill="1" applyBorder="1" applyAlignment="1">
      <alignment horizontal="center" vertical="center"/>
    </xf>
    <xf numFmtId="0" fontId="26" fillId="12" borderId="7" xfId="0" applyFont="1" applyFill="1" applyBorder="1" applyAlignment="1">
      <alignment horizontal="center" vertical="center"/>
    </xf>
    <xf numFmtId="0" fontId="26" fillId="12" borderId="3" xfId="0" applyFont="1" applyFill="1" applyBorder="1" applyAlignment="1">
      <alignment horizontal="center" vertical="center"/>
    </xf>
    <xf numFmtId="0" fontId="39" fillId="0" borderId="19" xfId="0" applyFont="1" applyBorder="1" applyAlignment="1">
      <alignment horizontal="center"/>
    </xf>
    <xf numFmtId="0" fontId="33" fillId="0" borderId="2" xfId="0" applyFont="1" applyBorder="1" applyAlignment="1" applyProtection="1">
      <alignment horizontal="center" vertical="top" wrapText="1"/>
      <protection locked="0"/>
    </xf>
    <xf numFmtId="0" fontId="3" fillId="19" borderId="11" xfId="0" applyFont="1" applyFill="1" applyBorder="1" applyAlignment="1">
      <alignment horizontal="center" vertical="center"/>
    </xf>
    <xf numFmtId="0" fontId="3" fillId="19" borderId="0" xfId="0" applyFont="1" applyFill="1" applyBorder="1" applyAlignment="1">
      <alignment horizontal="center" vertical="center"/>
    </xf>
    <xf numFmtId="0" fontId="7" fillId="7" borderId="11"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12"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1"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6" xfId="0" applyFont="1" applyFill="1" applyBorder="1" applyAlignment="1">
      <alignment horizontal="center" vertical="center"/>
    </xf>
    <xf numFmtId="0" fontId="3" fillId="14" borderId="7" xfId="0" applyFont="1" applyFill="1" applyBorder="1" applyAlignment="1">
      <alignment horizontal="center" vertical="center"/>
    </xf>
    <xf numFmtId="0" fontId="3" fillId="14" borderId="3" xfId="0" applyFont="1" applyFill="1" applyBorder="1" applyAlignment="1">
      <alignment horizontal="center" vertical="center"/>
    </xf>
    <xf numFmtId="0" fontId="7" fillId="9" borderId="12" xfId="0" applyFont="1" applyFill="1" applyBorder="1" applyAlignment="1">
      <alignment horizontal="center" vertical="center"/>
    </xf>
    <xf numFmtId="0" fontId="7" fillId="9"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33" fillId="0" borderId="11"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4"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3"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19" borderId="2" xfId="0" applyFont="1" applyFill="1" applyBorder="1" applyAlignment="1">
      <alignment horizontal="center" vertical="center"/>
    </xf>
    <xf numFmtId="0" fontId="33" fillId="0" borderId="6" xfId="0" applyFont="1" applyBorder="1" applyAlignment="1" applyProtection="1">
      <alignment horizontal="center" vertical="top" wrapText="1"/>
      <protection locked="0"/>
    </xf>
    <xf numFmtId="0" fontId="33" fillId="0" borderId="7" xfId="0" applyFont="1" applyBorder="1" applyAlignment="1" applyProtection="1">
      <alignment horizontal="center" vertical="top" wrapText="1"/>
      <protection locked="0"/>
    </xf>
    <xf numFmtId="0" fontId="33" fillId="0" borderId="3" xfId="0" applyFont="1" applyBorder="1" applyAlignment="1" applyProtection="1">
      <alignment horizontal="center" vertical="top" wrapText="1"/>
      <protection locked="0"/>
    </xf>
    <xf numFmtId="0" fontId="7" fillId="7" borderId="14" xfId="0" applyFont="1" applyFill="1" applyBorder="1" applyAlignment="1">
      <alignment horizontal="center" vertical="center"/>
    </xf>
    <xf numFmtId="0" fontId="7" fillId="7" borderId="21" xfId="0" applyFont="1" applyFill="1" applyBorder="1" applyAlignment="1">
      <alignment horizontal="center" vertical="center"/>
    </xf>
    <xf numFmtId="0" fontId="7" fillId="22" borderId="6" xfId="0" applyFont="1" applyFill="1" applyBorder="1" applyAlignment="1">
      <alignment horizontal="center" vertical="center"/>
    </xf>
    <xf numFmtId="0" fontId="7" fillId="22" borderId="7" xfId="0" applyFont="1" applyFill="1" applyBorder="1" applyAlignment="1">
      <alignment horizontal="center" vertical="center"/>
    </xf>
    <xf numFmtId="0" fontId="33" fillId="0" borderId="2" xfId="0" applyFont="1" applyBorder="1" applyAlignment="1" applyProtection="1">
      <alignment horizontal="center" vertical="top"/>
      <protection locked="0"/>
    </xf>
    <xf numFmtId="0" fontId="3" fillId="15"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3" fillId="0" borderId="2" xfId="0" quotePrefix="1" applyFont="1" applyBorder="1" applyAlignment="1" applyProtection="1">
      <alignment horizontal="center" vertical="top" wrapText="1"/>
      <protection locked="0"/>
    </xf>
  </cellXfs>
  <cellStyles count="8">
    <cellStyle name="Estilo 1" xfId="1"/>
    <cellStyle name="Hipervínculo" xfId="2" builtinId="8"/>
    <cellStyle name="Hipervínculo 2" xfId="3"/>
    <cellStyle name="Normal" xfId="0" builtinId="0"/>
    <cellStyle name="Normal 2" xfId="4"/>
    <cellStyle name="Normal 3" xfId="5"/>
    <cellStyle name="Normal 4" xfId="6"/>
    <cellStyle name="Porcentual 2" xfId="7"/>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2.xml"/><Relationship Id="rId7" Type="http://schemas.openxmlformats.org/officeDocument/2006/relationships/worksheet" Target="worksheets/sheet6.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worksheet" Target="worksheets/sheet5.xml"/><Relationship Id="rId11" Type="http://schemas.openxmlformats.org/officeDocument/2006/relationships/calcChain" Target="calcChain.xml"/><Relationship Id="rId5" Type="http://schemas.openxmlformats.org/officeDocument/2006/relationships/worksheet" Target="worksheets/sheet4.xml"/><Relationship Id="rId10" Type="http://schemas.openxmlformats.org/officeDocument/2006/relationships/sharedStrings" Target="sharedStrings.xml"/><Relationship Id="rId4" Type="http://schemas.openxmlformats.org/officeDocument/2006/relationships/worksheet" Target="worksheets/sheet3.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spPr>
            <a:solidFill>
              <a:schemeClr val="accent1"/>
            </a:solidFill>
            <a:ln>
              <a:noFill/>
            </a:ln>
            <a:effectLst/>
          </c:spPr>
          <c:invertIfNegative val="0"/>
          <c:cat>
            <c:multiLvlStrRef>
              <c:f>Institución!$A$5:$D$18</c:f>
              <c:multiLvlStrCache>
                <c:ptCount val="14"/>
                <c:lvl>
                  <c:pt idx="8">
                    <c:v>CARGO</c:v>
                  </c:pt>
                  <c:pt idx="9">
                    <c:v>DIRECTORA</c:v>
                  </c:pt>
                  <c:pt idx="10">
                    <c:v>DOCENTE</c:v>
                  </c:pt>
                  <c:pt idx="11">
                    <c:v>DOCENTE</c:v>
                  </c:pt>
                  <c:pt idx="12">
                    <c:v>DOCENTE </c:v>
                  </c:pt>
                  <c:pt idx="13">
                    <c:v>DOCENTE</c:v>
                  </c:pt>
                </c:lvl>
                <c:lvl>
                  <c:pt idx="4">
                    <c:v>AV9 #14-76.BARRIO ONCE DE NOVIEMBRE</c:v>
                  </c:pt>
                  <c:pt idx="5">
                    <c:v>Col-paz@hotmail.com</c:v>
                  </c:pt>
                  <c:pt idx="6">
                    <c:v>LUZ MARINA PINTO GOMEZ</c:v>
                  </c:pt>
                </c:lvl>
                <c:lvl>
                  <c:pt idx="0">
                    <c:v>DATOS DEL ESTABLECIMIENTO EDUCATIVO</c:v>
                  </c:pt>
                  <c:pt idx="1">
                    <c:v>Establecimiento Educativo</c:v>
                  </c:pt>
                  <c:pt idx="2">
                    <c:v>CENTRO EDUCATIVO PAZ SIN FRONTRAS </c:v>
                  </c:pt>
                  <c:pt idx="4">
                    <c:v>Dirección</c:v>
                  </c:pt>
                  <c:pt idx="5">
                    <c:v>Correo electronico</c:v>
                  </c:pt>
                  <c:pt idx="6">
                    <c:v>Rector o Director</c:v>
                  </c:pt>
                  <c:pt idx="7">
                    <c:v>DATOS DEL EQUIPO AUTO - EVALUADOR</c:v>
                  </c:pt>
                  <c:pt idx="8">
                    <c:v>NOMBRE</c:v>
                  </c:pt>
                  <c:pt idx="9">
                    <c:v>LUZ MARINA PINTO GOMEZ </c:v>
                  </c:pt>
                  <c:pt idx="10">
                    <c:v>YULI ALEXANDRA ESTUPIÑAN</c:v>
                  </c:pt>
                  <c:pt idx="11">
                    <c:v>YELITZA VARGAS PALACIO</c:v>
                  </c:pt>
                  <c:pt idx="12">
                    <c:v>MARIA ELISA PEÑA CARVAJAL</c:v>
                  </c:pt>
                  <c:pt idx="13">
                    <c:v>ANGELICA VILLAMIZAR  </c:v>
                  </c:pt>
                </c:lvl>
              </c:multiLvlStrCache>
            </c:multiLvlStrRef>
          </c:cat>
          <c:val>
            <c:numRef>
              <c:f>Institución!$E$5:$E$18</c:f>
              <c:numCache>
                <c:formatCode>General</c:formatCode>
                <c:ptCount val="14"/>
              </c:numCache>
            </c:numRef>
          </c:val>
          <c:extLst>
            <c:ext xmlns:c16="http://schemas.microsoft.com/office/drawing/2014/chart" uri="{C3380CC4-5D6E-409C-BE32-E72D297353CC}">
              <c16:uniqueId val="{00000000-E0E8-4BD3-A937-DBD97D62C23A}"/>
            </c:ext>
          </c:extLst>
        </c:ser>
        <c:ser>
          <c:idx val="1"/>
          <c:order val="1"/>
          <c:spPr>
            <a:solidFill>
              <a:schemeClr val="accent2"/>
            </a:solidFill>
            <a:ln>
              <a:noFill/>
            </a:ln>
            <a:effectLst/>
          </c:spPr>
          <c:invertIfNegative val="0"/>
          <c:cat>
            <c:multiLvlStrRef>
              <c:f>Institución!$A$5:$D$18</c:f>
              <c:multiLvlStrCache>
                <c:ptCount val="14"/>
                <c:lvl>
                  <c:pt idx="8">
                    <c:v>CARGO</c:v>
                  </c:pt>
                  <c:pt idx="9">
                    <c:v>DIRECTORA</c:v>
                  </c:pt>
                  <c:pt idx="10">
                    <c:v>DOCENTE</c:v>
                  </c:pt>
                  <c:pt idx="11">
                    <c:v>DOCENTE</c:v>
                  </c:pt>
                  <c:pt idx="12">
                    <c:v>DOCENTE </c:v>
                  </c:pt>
                  <c:pt idx="13">
                    <c:v>DOCENTE</c:v>
                  </c:pt>
                </c:lvl>
                <c:lvl>
                  <c:pt idx="4">
                    <c:v>AV9 #14-76.BARRIO ONCE DE NOVIEMBRE</c:v>
                  </c:pt>
                  <c:pt idx="5">
                    <c:v>Col-paz@hotmail.com</c:v>
                  </c:pt>
                  <c:pt idx="6">
                    <c:v>LUZ MARINA PINTO GOMEZ</c:v>
                  </c:pt>
                </c:lvl>
                <c:lvl>
                  <c:pt idx="0">
                    <c:v>DATOS DEL ESTABLECIMIENTO EDUCATIVO</c:v>
                  </c:pt>
                  <c:pt idx="1">
                    <c:v>Establecimiento Educativo</c:v>
                  </c:pt>
                  <c:pt idx="2">
                    <c:v>CENTRO EDUCATIVO PAZ SIN FRONTRAS </c:v>
                  </c:pt>
                  <c:pt idx="4">
                    <c:v>Dirección</c:v>
                  </c:pt>
                  <c:pt idx="5">
                    <c:v>Correo electronico</c:v>
                  </c:pt>
                  <c:pt idx="6">
                    <c:v>Rector o Director</c:v>
                  </c:pt>
                  <c:pt idx="7">
                    <c:v>DATOS DEL EQUIPO AUTO - EVALUADOR</c:v>
                  </c:pt>
                  <c:pt idx="8">
                    <c:v>NOMBRE</c:v>
                  </c:pt>
                  <c:pt idx="9">
                    <c:v>LUZ MARINA PINTO GOMEZ </c:v>
                  </c:pt>
                  <c:pt idx="10">
                    <c:v>YULI ALEXANDRA ESTUPIÑAN</c:v>
                  </c:pt>
                  <c:pt idx="11">
                    <c:v>YELITZA VARGAS PALACIO</c:v>
                  </c:pt>
                  <c:pt idx="12">
                    <c:v>MARIA ELISA PEÑA CARVAJAL</c:v>
                  </c:pt>
                  <c:pt idx="13">
                    <c:v>ANGELICA VILLAMIZAR  </c:v>
                  </c:pt>
                </c:lvl>
              </c:multiLvlStrCache>
            </c:multiLvlStrRef>
          </c:cat>
          <c:val>
            <c:numRef>
              <c:f>Institución!$F$5:$F$18</c:f>
              <c:numCache>
                <c:formatCode>General</c:formatCode>
                <c:ptCount val="14"/>
                <c:pt idx="1">
                  <c:v>0</c:v>
                </c:pt>
                <c:pt idx="3">
                  <c:v>0</c:v>
                </c:pt>
                <c:pt idx="4">
                  <c:v>0</c:v>
                </c:pt>
              </c:numCache>
            </c:numRef>
          </c:val>
          <c:extLst>
            <c:ext xmlns:c16="http://schemas.microsoft.com/office/drawing/2014/chart" uri="{C3380CC4-5D6E-409C-BE32-E72D297353CC}">
              <c16:uniqueId val="{00000001-E0E8-4BD3-A937-DBD97D62C23A}"/>
            </c:ext>
          </c:extLst>
        </c:ser>
        <c:ser>
          <c:idx val="2"/>
          <c:order val="2"/>
          <c:spPr>
            <a:solidFill>
              <a:schemeClr val="accent3"/>
            </a:solidFill>
            <a:ln>
              <a:noFill/>
            </a:ln>
            <a:effectLst/>
          </c:spPr>
          <c:invertIfNegative val="0"/>
          <c:cat>
            <c:multiLvlStrRef>
              <c:f>Institución!$A$5:$D$18</c:f>
              <c:multiLvlStrCache>
                <c:ptCount val="14"/>
                <c:lvl>
                  <c:pt idx="8">
                    <c:v>CARGO</c:v>
                  </c:pt>
                  <c:pt idx="9">
                    <c:v>DIRECTORA</c:v>
                  </c:pt>
                  <c:pt idx="10">
                    <c:v>DOCENTE</c:v>
                  </c:pt>
                  <c:pt idx="11">
                    <c:v>DOCENTE</c:v>
                  </c:pt>
                  <c:pt idx="12">
                    <c:v>DOCENTE </c:v>
                  </c:pt>
                  <c:pt idx="13">
                    <c:v>DOCENTE</c:v>
                  </c:pt>
                </c:lvl>
                <c:lvl>
                  <c:pt idx="4">
                    <c:v>AV9 #14-76.BARRIO ONCE DE NOVIEMBRE</c:v>
                  </c:pt>
                  <c:pt idx="5">
                    <c:v>Col-paz@hotmail.com</c:v>
                  </c:pt>
                  <c:pt idx="6">
                    <c:v>LUZ MARINA PINTO GOMEZ</c:v>
                  </c:pt>
                </c:lvl>
                <c:lvl>
                  <c:pt idx="0">
                    <c:v>DATOS DEL ESTABLECIMIENTO EDUCATIVO</c:v>
                  </c:pt>
                  <c:pt idx="1">
                    <c:v>Establecimiento Educativo</c:v>
                  </c:pt>
                  <c:pt idx="2">
                    <c:v>CENTRO EDUCATIVO PAZ SIN FRONTRAS </c:v>
                  </c:pt>
                  <c:pt idx="4">
                    <c:v>Dirección</c:v>
                  </c:pt>
                  <c:pt idx="5">
                    <c:v>Correo electronico</c:v>
                  </c:pt>
                  <c:pt idx="6">
                    <c:v>Rector o Director</c:v>
                  </c:pt>
                  <c:pt idx="7">
                    <c:v>DATOS DEL EQUIPO AUTO - EVALUADOR</c:v>
                  </c:pt>
                  <c:pt idx="8">
                    <c:v>NOMBRE</c:v>
                  </c:pt>
                  <c:pt idx="9">
                    <c:v>LUZ MARINA PINTO GOMEZ </c:v>
                  </c:pt>
                  <c:pt idx="10">
                    <c:v>YULI ALEXANDRA ESTUPIÑAN</c:v>
                  </c:pt>
                  <c:pt idx="11">
                    <c:v>YELITZA VARGAS PALACIO</c:v>
                  </c:pt>
                  <c:pt idx="12">
                    <c:v>MARIA ELISA PEÑA CARVAJAL</c:v>
                  </c:pt>
                  <c:pt idx="13">
                    <c:v>ANGELICA VILLAMIZAR  </c:v>
                  </c:pt>
                </c:lvl>
              </c:multiLvlStrCache>
            </c:multiLvlStrRef>
          </c:cat>
          <c:val>
            <c:numRef>
              <c:f>Institución!$G$5:$G$18</c:f>
              <c:numCache>
                <c:formatCode>General</c:formatCode>
                <c:ptCount val="14"/>
                <c:pt idx="5">
                  <c:v>0</c:v>
                </c:pt>
                <c:pt idx="6">
                  <c:v>0</c:v>
                </c:pt>
                <c:pt idx="8">
                  <c:v>0</c:v>
                </c:pt>
                <c:pt idx="9">
                  <c:v>0</c:v>
                </c:pt>
                <c:pt idx="10">
                  <c:v>0</c:v>
                </c:pt>
                <c:pt idx="11">
                  <c:v>0</c:v>
                </c:pt>
              </c:numCache>
            </c:numRef>
          </c:val>
          <c:extLst>
            <c:ext xmlns:c16="http://schemas.microsoft.com/office/drawing/2014/chart" uri="{C3380CC4-5D6E-409C-BE32-E72D297353CC}">
              <c16:uniqueId val="{00000002-E0E8-4BD3-A937-DBD97D62C23A}"/>
            </c:ext>
          </c:extLst>
        </c:ser>
        <c:ser>
          <c:idx val="3"/>
          <c:order val="3"/>
          <c:spPr>
            <a:solidFill>
              <a:schemeClr val="accent4"/>
            </a:solidFill>
            <a:ln>
              <a:noFill/>
            </a:ln>
            <a:effectLst/>
          </c:spPr>
          <c:invertIfNegative val="0"/>
          <c:cat>
            <c:multiLvlStrRef>
              <c:f>Institución!$A$5:$D$18</c:f>
              <c:multiLvlStrCache>
                <c:ptCount val="14"/>
                <c:lvl>
                  <c:pt idx="8">
                    <c:v>CARGO</c:v>
                  </c:pt>
                  <c:pt idx="9">
                    <c:v>DIRECTORA</c:v>
                  </c:pt>
                  <c:pt idx="10">
                    <c:v>DOCENTE</c:v>
                  </c:pt>
                  <c:pt idx="11">
                    <c:v>DOCENTE</c:v>
                  </c:pt>
                  <c:pt idx="12">
                    <c:v>DOCENTE </c:v>
                  </c:pt>
                  <c:pt idx="13">
                    <c:v>DOCENTE</c:v>
                  </c:pt>
                </c:lvl>
                <c:lvl>
                  <c:pt idx="4">
                    <c:v>AV9 #14-76.BARRIO ONCE DE NOVIEMBRE</c:v>
                  </c:pt>
                  <c:pt idx="5">
                    <c:v>Col-paz@hotmail.com</c:v>
                  </c:pt>
                  <c:pt idx="6">
                    <c:v>LUZ MARINA PINTO GOMEZ</c:v>
                  </c:pt>
                </c:lvl>
                <c:lvl>
                  <c:pt idx="0">
                    <c:v>DATOS DEL ESTABLECIMIENTO EDUCATIVO</c:v>
                  </c:pt>
                  <c:pt idx="1">
                    <c:v>Establecimiento Educativo</c:v>
                  </c:pt>
                  <c:pt idx="2">
                    <c:v>CENTRO EDUCATIVO PAZ SIN FRONTRAS </c:v>
                  </c:pt>
                  <c:pt idx="4">
                    <c:v>Dirección</c:v>
                  </c:pt>
                  <c:pt idx="5">
                    <c:v>Correo electronico</c:v>
                  </c:pt>
                  <c:pt idx="6">
                    <c:v>Rector o Director</c:v>
                  </c:pt>
                  <c:pt idx="7">
                    <c:v>DATOS DEL EQUIPO AUTO - EVALUADOR</c:v>
                  </c:pt>
                  <c:pt idx="8">
                    <c:v>NOMBRE</c:v>
                  </c:pt>
                  <c:pt idx="9">
                    <c:v>LUZ MARINA PINTO GOMEZ </c:v>
                  </c:pt>
                  <c:pt idx="10">
                    <c:v>YULI ALEXANDRA ESTUPIÑAN</c:v>
                  </c:pt>
                  <c:pt idx="11">
                    <c:v>YELITZA VARGAS PALACIO</c:v>
                  </c:pt>
                  <c:pt idx="12">
                    <c:v>MARIA ELISA PEÑA CARVAJAL</c:v>
                  </c:pt>
                  <c:pt idx="13">
                    <c:v>ANGELICA VILLAMIZAR  </c:v>
                  </c:pt>
                </c:lvl>
              </c:multiLvlStrCache>
            </c:multiLvlStrRef>
          </c:cat>
          <c:val>
            <c:numRef>
              <c:f>Institución!$H$5:$H$18</c:f>
              <c:numCache>
                <c:formatCode>General</c:formatCode>
                <c:ptCount val="14"/>
                <c:pt idx="3" formatCode="0">
                  <c:v>354874000783</c:v>
                </c:pt>
                <c:pt idx="4">
                  <c:v>0</c:v>
                </c:pt>
                <c:pt idx="5" formatCode="0">
                  <c:v>3208486073</c:v>
                </c:pt>
                <c:pt idx="6">
                  <c:v>0</c:v>
                </c:pt>
              </c:numCache>
            </c:numRef>
          </c:val>
          <c:extLst>
            <c:ext xmlns:c16="http://schemas.microsoft.com/office/drawing/2014/chart" uri="{C3380CC4-5D6E-409C-BE32-E72D297353CC}">
              <c16:uniqueId val="{00000003-E0E8-4BD3-A937-DBD97D62C23A}"/>
            </c:ext>
          </c:extLst>
        </c:ser>
        <c:ser>
          <c:idx val="4"/>
          <c:order val="4"/>
          <c:spPr>
            <a:solidFill>
              <a:schemeClr val="accent5"/>
            </a:solidFill>
            <a:ln>
              <a:noFill/>
            </a:ln>
            <a:effectLst/>
          </c:spPr>
          <c:invertIfNegative val="0"/>
          <c:cat>
            <c:multiLvlStrRef>
              <c:f>Institución!$A$5:$D$18</c:f>
              <c:multiLvlStrCache>
                <c:ptCount val="14"/>
                <c:lvl>
                  <c:pt idx="8">
                    <c:v>CARGO</c:v>
                  </c:pt>
                  <c:pt idx="9">
                    <c:v>DIRECTORA</c:v>
                  </c:pt>
                  <c:pt idx="10">
                    <c:v>DOCENTE</c:v>
                  </c:pt>
                  <c:pt idx="11">
                    <c:v>DOCENTE</c:v>
                  </c:pt>
                  <c:pt idx="12">
                    <c:v>DOCENTE </c:v>
                  </c:pt>
                  <c:pt idx="13">
                    <c:v>DOCENTE</c:v>
                  </c:pt>
                </c:lvl>
                <c:lvl>
                  <c:pt idx="4">
                    <c:v>AV9 #14-76.BARRIO ONCE DE NOVIEMBRE</c:v>
                  </c:pt>
                  <c:pt idx="5">
                    <c:v>Col-paz@hotmail.com</c:v>
                  </c:pt>
                  <c:pt idx="6">
                    <c:v>LUZ MARINA PINTO GOMEZ</c:v>
                  </c:pt>
                </c:lvl>
                <c:lvl>
                  <c:pt idx="0">
                    <c:v>DATOS DEL ESTABLECIMIENTO EDUCATIVO</c:v>
                  </c:pt>
                  <c:pt idx="1">
                    <c:v>Establecimiento Educativo</c:v>
                  </c:pt>
                  <c:pt idx="2">
                    <c:v>CENTRO EDUCATIVO PAZ SIN FRONTRAS </c:v>
                  </c:pt>
                  <c:pt idx="4">
                    <c:v>Dirección</c:v>
                  </c:pt>
                  <c:pt idx="5">
                    <c:v>Correo electronico</c:v>
                  </c:pt>
                  <c:pt idx="6">
                    <c:v>Rector o Director</c:v>
                  </c:pt>
                  <c:pt idx="7">
                    <c:v>DATOS DEL EQUIPO AUTO - EVALUADOR</c:v>
                  </c:pt>
                  <c:pt idx="8">
                    <c:v>NOMBRE</c:v>
                  </c:pt>
                  <c:pt idx="9">
                    <c:v>LUZ MARINA PINTO GOMEZ </c:v>
                  </c:pt>
                  <c:pt idx="10">
                    <c:v>YULI ALEXANDRA ESTUPIÑAN</c:v>
                  </c:pt>
                  <c:pt idx="11">
                    <c:v>YELITZA VARGAS PALACIO</c:v>
                  </c:pt>
                  <c:pt idx="12">
                    <c:v>MARIA ELISA PEÑA CARVAJAL</c:v>
                  </c:pt>
                  <c:pt idx="13">
                    <c:v>ANGELICA VILLAMIZAR  </c:v>
                  </c:pt>
                </c:lvl>
              </c:multiLvlStrCache>
            </c:multiLvlStrRef>
          </c:cat>
          <c:val>
            <c:numRef>
              <c:f>Institución!$I$5:$I$18</c:f>
              <c:numCache>
                <c:formatCode>General</c:formatCode>
                <c:ptCount val="14"/>
              </c:numCache>
            </c:numRef>
          </c:val>
          <c:extLst>
            <c:ext xmlns:c16="http://schemas.microsoft.com/office/drawing/2014/chart" uri="{C3380CC4-5D6E-409C-BE32-E72D297353CC}">
              <c16:uniqueId val="{00000004-E0E8-4BD3-A937-DBD97D62C23A}"/>
            </c:ext>
          </c:extLst>
        </c:ser>
        <c:dLbls>
          <c:showLegendKey val="0"/>
          <c:showVal val="0"/>
          <c:showCatName val="0"/>
          <c:showSerName val="0"/>
          <c:showPercent val="0"/>
          <c:showBubbleSize val="0"/>
        </c:dLbls>
        <c:gapWidth val="219"/>
        <c:overlap val="-27"/>
        <c:axId val="1929750431"/>
        <c:axId val="1929752927"/>
      </c:barChart>
      <c:catAx>
        <c:axId val="1929750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29752927"/>
        <c:crosses val="autoZero"/>
        <c:auto val="1"/>
        <c:lblAlgn val="ctr"/>
        <c:lblOffset val="100"/>
        <c:noMultiLvlLbl val="0"/>
      </c:catAx>
      <c:valAx>
        <c:axId val="19297529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297504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E95-42A7-9FAA-617835B4A0BF}"/>
              </c:ext>
            </c:extLst>
          </c:dPt>
          <c:dPt>
            <c:idx val="1"/>
            <c:invertIfNegative val="0"/>
            <c:bubble3D val="0"/>
            <c:spPr>
              <a:solidFill>
                <a:srgbClr val="C00000"/>
              </a:solidFill>
            </c:spPr>
            <c:extLst>
              <c:ext xmlns:c16="http://schemas.microsoft.com/office/drawing/2014/chart" uri="{C3380CC4-5D6E-409C-BE32-E72D297353CC}">
                <c16:uniqueId val="{00000001-5E95-42A7-9FAA-617835B4A0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E95-42A7-9FAA-617835B4A0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E95-42A7-9FAA-617835B4A0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E95-42A7-9FAA-617835B4A0BF}"/>
            </c:ext>
          </c:extLst>
        </c:ser>
        <c:dLbls>
          <c:showLegendKey val="0"/>
          <c:showVal val="0"/>
          <c:showCatName val="0"/>
          <c:showSerName val="0"/>
          <c:showPercent val="0"/>
          <c:showBubbleSize val="0"/>
        </c:dLbls>
        <c:gapWidth val="150"/>
        <c:shape val="box"/>
        <c:axId val="1969622783"/>
        <c:axId val="1"/>
        <c:axId val="0"/>
      </c:bar3DChart>
      <c:catAx>
        <c:axId val="1969622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27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5FB-4D1E-B8EE-7096E8671C2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FB-4D1E-B8EE-7096E8671C2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FB-4D1E-B8EE-7096E8671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1">
                  <c:v>0</c:v>
                </c:pt>
                <c:pt idx="2">
                  <c:v>0</c:v>
                </c:pt>
                <c:pt idx="3">
                  <c:v>0</c:v>
                </c:pt>
              </c:numCache>
            </c:numRef>
          </c:val>
          <c:smooth val="0"/>
          <c:extLst>
            <c:ext xmlns:c16="http://schemas.microsoft.com/office/drawing/2014/chart" uri="{C3380CC4-5D6E-409C-BE32-E72D297353CC}">
              <c16:uniqueId val="{00000003-65FB-4D1E-B8EE-7096E8671C2B}"/>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5FB-4D1E-B8EE-7096E8671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65FB-4D1E-B8EE-7096E8671C2B}"/>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5FB-4D1E-B8EE-7096E8671C2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5FB-4D1E-B8EE-7096E8671C2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5FB-4D1E-B8EE-7096E8671C2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5FB-4D1E-B8EE-7096E8671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65FB-4D1E-B8EE-7096E8671C2B}"/>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5FB-4D1E-B8EE-7096E8671C2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5FB-4D1E-B8EE-7096E8671C2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5FB-4D1E-B8EE-7096E8671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65FB-4D1E-B8EE-7096E8671C2B}"/>
            </c:ext>
          </c:extLst>
        </c:ser>
        <c:dLbls>
          <c:showLegendKey val="0"/>
          <c:showVal val="0"/>
          <c:showCatName val="0"/>
          <c:showSerName val="0"/>
          <c:showPercent val="0"/>
          <c:showBubbleSize val="0"/>
        </c:dLbls>
        <c:smooth val="0"/>
        <c:axId val="1969603647"/>
        <c:axId val="1"/>
      </c:lineChart>
      <c:catAx>
        <c:axId val="1969603647"/>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3647"/>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E810-4FA4-934D-B56A4FA3990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E810-4FA4-934D-B56A4FA399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E810-4FA4-934D-B56A4FA39905}"/>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E810-4FA4-934D-B56A4FA3990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E810-4FA4-934D-B56A4FA3990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E810-4FA4-934D-B56A4FA3990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E810-4FA4-934D-B56A4FA399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810-4FA4-934D-B56A4FA39905}"/>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E810-4FA4-934D-B56A4FA3990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E810-4FA4-934D-B56A4FA3990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E810-4FA4-934D-B56A4FA3990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E810-4FA4-934D-B56A4FA399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E810-4FA4-934D-B56A4FA39905}"/>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810-4FA4-934D-B56A4FA39905}"/>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810-4FA4-934D-B56A4FA39905}"/>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810-4FA4-934D-B56A4FA39905}"/>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810-4FA4-934D-B56A4FA399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810-4FA4-934D-B56A4FA39905}"/>
            </c:ext>
          </c:extLst>
        </c:ser>
        <c:dLbls>
          <c:showLegendKey val="0"/>
          <c:showVal val="0"/>
          <c:showCatName val="0"/>
          <c:showSerName val="0"/>
          <c:showPercent val="0"/>
          <c:showBubbleSize val="0"/>
        </c:dLbls>
        <c:smooth val="0"/>
        <c:axId val="1969623199"/>
        <c:axId val="1"/>
      </c:lineChart>
      <c:catAx>
        <c:axId val="19696231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319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53-42B5-8146-055D62C0F989}"/>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53-42B5-8146-055D62C0F9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E153-42B5-8146-055D62C0F989}"/>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53-42B5-8146-055D62C0F98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53-42B5-8146-055D62C0F989}"/>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53-42B5-8146-055D62C0F989}"/>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53-42B5-8146-055D62C0F9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smooth val="0"/>
          <c:extLst>
            <c:ext xmlns:c16="http://schemas.microsoft.com/office/drawing/2014/chart" uri="{C3380CC4-5D6E-409C-BE32-E72D297353CC}">
              <c16:uniqueId val="{00000007-E153-42B5-8146-055D62C0F989}"/>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53-42B5-8146-055D62C0F98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53-42B5-8146-055D62C0F98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53-42B5-8146-055D62C0F989}"/>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53-42B5-8146-055D62C0F9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E153-42B5-8146-055D62C0F989}"/>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153-42B5-8146-055D62C0F989}"/>
            </c:ext>
          </c:extLst>
        </c:ser>
        <c:dLbls>
          <c:showLegendKey val="0"/>
          <c:showVal val="0"/>
          <c:showCatName val="0"/>
          <c:showSerName val="0"/>
          <c:showPercent val="0"/>
          <c:showBubbleSize val="0"/>
        </c:dLbls>
        <c:smooth val="0"/>
        <c:axId val="1969615711"/>
        <c:axId val="1"/>
      </c:lineChart>
      <c:catAx>
        <c:axId val="19696157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571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78-4374-80AF-8B86C83CA44B}"/>
              </c:ext>
            </c:extLst>
          </c:dPt>
          <c:dPt>
            <c:idx val="1"/>
            <c:invertIfNegative val="0"/>
            <c:bubble3D val="0"/>
            <c:spPr>
              <a:solidFill>
                <a:srgbClr val="C00000"/>
              </a:solidFill>
            </c:spPr>
            <c:extLst>
              <c:ext xmlns:c16="http://schemas.microsoft.com/office/drawing/2014/chart" uri="{C3380CC4-5D6E-409C-BE32-E72D297353CC}">
                <c16:uniqueId val="{00000001-0E78-4374-80AF-8B86C83CA4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78-4374-80AF-8B86C83CA4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78-4374-80AF-8B86C83CA4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0E78-4374-80AF-8B86C83CA44B}"/>
            </c:ext>
          </c:extLst>
        </c:ser>
        <c:dLbls>
          <c:showLegendKey val="0"/>
          <c:showVal val="0"/>
          <c:showCatName val="0"/>
          <c:showSerName val="0"/>
          <c:showPercent val="0"/>
          <c:showBubbleSize val="0"/>
        </c:dLbls>
        <c:gapWidth val="150"/>
        <c:shape val="box"/>
        <c:axId val="1969618207"/>
        <c:axId val="1"/>
        <c:axId val="0"/>
      </c:bar3DChart>
      <c:catAx>
        <c:axId val="1969618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8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73-4C70-A9CC-7A493C94861A}"/>
              </c:ext>
            </c:extLst>
          </c:dPt>
          <c:dPt>
            <c:idx val="1"/>
            <c:invertIfNegative val="0"/>
            <c:bubble3D val="0"/>
            <c:spPr>
              <a:solidFill>
                <a:srgbClr val="C00000"/>
              </a:solidFill>
            </c:spPr>
            <c:extLst>
              <c:ext xmlns:c16="http://schemas.microsoft.com/office/drawing/2014/chart" uri="{C3380CC4-5D6E-409C-BE32-E72D297353CC}">
                <c16:uniqueId val="{00000001-6573-4C70-A9CC-7A493C9486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73-4C70-A9CC-7A493C9486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73-4C70-A9CC-7A493C9486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573-4C70-A9CC-7A493C94861A}"/>
            </c:ext>
          </c:extLst>
        </c:ser>
        <c:dLbls>
          <c:showLegendKey val="0"/>
          <c:showVal val="0"/>
          <c:showCatName val="0"/>
          <c:showSerName val="0"/>
          <c:showPercent val="0"/>
          <c:showBubbleSize val="0"/>
        </c:dLbls>
        <c:gapWidth val="150"/>
        <c:shape val="box"/>
        <c:axId val="1969615295"/>
        <c:axId val="1"/>
        <c:axId val="0"/>
      </c:bar3DChart>
      <c:catAx>
        <c:axId val="1969615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52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AF-4AF0-B11B-70909B0A8A4C}"/>
              </c:ext>
            </c:extLst>
          </c:dPt>
          <c:dPt>
            <c:idx val="1"/>
            <c:invertIfNegative val="0"/>
            <c:bubble3D val="0"/>
            <c:spPr>
              <a:solidFill>
                <a:srgbClr val="C00000"/>
              </a:solidFill>
            </c:spPr>
            <c:extLst>
              <c:ext xmlns:c16="http://schemas.microsoft.com/office/drawing/2014/chart" uri="{C3380CC4-5D6E-409C-BE32-E72D297353CC}">
                <c16:uniqueId val="{00000001-0DAF-4AF0-B11B-70909B0A8A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AF-4AF0-B11B-70909B0A8A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AF-4AF0-B11B-70909B0A8A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0DAF-4AF0-B11B-70909B0A8A4C}"/>
            </c:ext>
          </c:extLst>
        </c:ser>
        <c:dLbls>
          <c:showLegendKey val="0"/>
          <c:showVal val="0"/>
          <c:showCatName val="0"/>
          <c:showSerName val="0"/>
          <c:showPercent val="0"/>
          <c:showBubbleSize val="0"/>
        </c:dLbls>
        <c:gapWidth val="150"/>
        <c:shape val="box"/>
        <c:axId val="1969608223"/>
        <c:axId val="1"/>
        <c:axId val="0"/>
      </c:bar3DChart>
      <c:catAx>
        <c:axId val="1969608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82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69A-4C36-AF8B-287C005717A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69A-4C36-AF8B-287C005717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169A-4C36-AF8B-287C005717A0}"/>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69A-4C36-AF8B-287C005717A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69A-4C36-AF8B-287C005717A0}"/>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69A-4C36-AF8B-287C005717A0}"/>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9A-4C36-AF8B-287C005717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69A-4C36-AF8B-287C005717A0}"/>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9A-4C36-AF8B-287C005717A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69A-4C36-AF8B-287C005717A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69A-4C36-AF8B-287C005717A0}"/>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69A-4C36-AF8B-287C005717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69A-4C36-AF8B-287C005717A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69A-4C36-AF8B-287C005717A0}"/>
            </c:ext>
          </c:extLst>
        </c:ser>
        <c:dLbls>
          <c:showLegendKey val="0"/>
          <c:showVal val="0"/>
          <c:showCatName val="0"/>
          <c:showSerName val="0"/>
          <c:showPercent val="0"/>
          <c:showBubbleSize val="0"/>
        </c:dLbls>
        <c:smooth val="0"/>
        <c:axId val="1969608639"/>
        <c:axId val="1"/>
      </c:lineChart>
      <c:catAx>
        <c:axId val="19696086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863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1E-43DE-8F86-770E4F82699D}"/>
              </c:ext>
            </c:extLst>
          </c:dPt>
          <c:dPt>
            <c:idx val="1"/>
            <c:invertIfNegative val="0"/>
            <c:bubble3D val="0"/>
            <c:spPr>
              <a:solidFill>
                <a:srgbClr val="C00000"/>
              </a:solidFill>
            </c:spPr>
            <c:extLst>
              <c:ext xmlns:c16="http://schemas.microsoft.com/office/drawing/2014/chart" uri="{C3380CC4-5D6E-409C-BE32-E72D297353CC}">
                <c16:uniqueId val="{00000001-521E-43DE-8F86-770E4F8269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1E-43DE-8F86-770E4F8269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1E-43DE-8F86-770E4F8269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0</c:v>
                </c:pt>
              </c:numCache>
            </c:numRef>
          </c:val>
          <c:extLst>
            <c:ext xmlns:c16="http://schemas.microsoft.com/office/drawing/2014/chart" uri="{C3380CC4-5D6E-409C-BE32-E72D297353CC}">
              <c16:uniqueId val="{00000004-521E-43DE-8F86-770E4F82699D}"/>
            </c:ext>
          </c:extLst>
        </c:ser>
        <c:dLbls>
          <c:showLegendKey val="0"/>
          <c:showVal val="0"/>
          <c:showCatName val="0"/>
          <c:showSerName val="0"/>
          <c:showPercent val="0"/>
          <c:showBubbleSize val="0"/>
        </c:dLbls>
        <c:gapWidth val="150"/>
        <c:shape val="box"/>
        <c:axId val="1969609055"/>
        <c:axId val="1"/>
        <c:axId val="0"/>
      </c:bar3DChart>
      <c:catAx>
        <c:axId val="19696090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90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93-44D2-8E27-663BD6D00FDB}"/>
              </c:ext>
            </c:extLst>
          </c:dPt>
          <c:dPt>
            <c:idx val="1"/>
            <c:invertIfNegative val="0"/>
            <c:bubble3D val="0"/>
            <c:spPr>
              <a:solidFill>
                <a:srgbClr val="C00000"/>
              </a:solidFill>
            </c:spPr>
            <c:extLst>
              <c:ext xmlns:c16="http://schemas.microsoft.com/office/drawing/2014/chart" uri="{C3380CC4-5D6E-409C-BE32-E72D297353CC}">
                <c16:uniqueId val="{00000001-0193-44D2-8E27-663BD6D00F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93-44D2-8E27-663BD6D00F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93-44D2-8E27-663BD6D00F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0193-44D2-8E27-663BD6D00FDB}"/>
            </c:ext>
          </c:extLst>
        </c:ser>
        <c:dLbls>
          <c:showLegendKey val="0"/>
          <c:showVal val="0"/>
          <c:showCatName val="0"/>
          <c:showSerName val="0"/>
          <c:showPercent val="0"/>
          <c:showBubbleSize val="0"/>
        </c:dLbls>
        <c:gapWidth val="150"/>
        <c:shape val="box"/>
        <c:axId val="1969609471"/>
        <c:axId val="1"/>
        <c:axId val="0"/>
      </c:bar3DChart>
      <c:catAx>
        <c:axId val="1969609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94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9E-456F-8BD8-12DB5F6F4025}"/>
              </c:ext>
            </c:extLst>
          </c:dPt>
          <c:dPt>
            <c:idx val="1"/>
            <c:invertIfNegative val="0"/>
            <c:bubble3D val="0"/>
            <c:spPr>
              <a:solidFill>
                <a:srgbClr val="C00000"/>
              </a:solidFill>
            </c:spPr>
            <c:extLst>
              <c:ext xmlns:c16="http://schemas.microsoft.com/office/drawing/2014/chart" uri="{C3380CC4-5D6E-409C-BE32-E72D297353CC}">
                <c16:uniqueId val="{00000001-129E-456F-8BD8-12DB5F6F40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9E-456F-8BD8-12DB5F6F40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9E-456F-8BD8-12DB5F6F40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1">
                  <c:v>0</c:v>
                </c:pt>
                <c:pt idx="2">
                  <c:v>0</c:v>
                </c:pt>
                <c:pt idx="3">
                  <c:v>0</c:v>
                </c:pt>
              </c:numCache>
            </c:numRef>
          </c:val>
          <c:extLst>
            <c:ext xmlns:c16="http://schemas.microsoft.com/office/drawing/2014/chart" uri="{C3380CC4-5D6E-409C-BE32-E72D297353CC}">
              <c16:uniqueId val="{00000004-129E-456F-8BD8-12DB5F6F4025}"/>
            </c:ext>
          </c:extLst>
        </c:ser>
        <c:dLbls>
          <c:showLegendKey val="0"/>
          <c:showVal val="0"/>
          <c:showCatName val="0"/>
          <c:showSerName val="0"/>
          <c:showPercent val="0"/>
          <c:showBubbleSize val="0"/>
        </c:dLbls>
        <c:gapWidth val="150"/>
        <c:shape val="box"/>
        <c:axId val="1969616543"/>
        <c:axId val="1"/>
        <c:axId val="0"/>
      </c:bar3DChart>
      <c:catAx>
        <c:axId val="1969616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6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88-406E-B021-6704169653A0}"/>
              </c:ext>
            </c:extLst>
          </c:dPt>
          <c:dPt>
            <c:idx val="1"/>
            <c:invertIfNegative val="0"/>
            <c:bubble3D val="0"/>
            <c:spPr>
              <a:solidFill>
                <a:srgbClr val="C00000"/>
              </a:solidFill>
            </c:spPr>
            <c:extLst>
              <c:ext xmlns:c16="http://schemas.microsoft.com/office/drawing/2014/chart" uri="{C3380CC4-5D6E-409C-BE32-E72D297353CC}">
                <c16:uniqueId val="{00000001-2988-406E-B021-6704169653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88-406E-B021-6704169653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88-406E-B021-6704169653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988-406E-B021-6704169653A0}"/>
            </c:ext>
          </c:extLst>
        </c:ser>
        <c:dLbls>
          <c:showLegendKey val="0"/>
          <c:showVal val="0"/>
          <c:showCatName val="0"/>
          <c:showSerName val="0"/>
          <c:showPercent val="0"/>
          <c:showBubbleSize val="0"/>
        </c:dLbls>
        <c:gapWidth val="150"/>
        <c:shape val="box"/>
        <c:axId val="1969611135"/>
        <c:axId val="1"/>
        <c:axId val="0"/>
      </c:bar3DChart>
      <c:catAx>
        <c:axId val="1969611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1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8643-452D-9276-2E13285B79C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8643-452D-9276-2E13285B79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8643-452D-9276-2E13285B79C9}"/>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8643-452D-9276-2E13285B79C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8643-452D-9276-2E13285B79C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8643-452D-9276-2E13285B79C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8643-452D-9276-2E13285B79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643-452D-9276-2E13285B79C9}"/>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8643-452D-9276-2E13285B79C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8643-452D-9276-2E13285B79C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8643-452D-9276-2E13285B79C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8643-452D-9276-2E13285B79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643-452D-9276-2E13285B79C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643-452D-9276-2E13285B79C9}"/>
            </c:ext>
          </c:extLst>
        </c:ser>
        <c:dLbls>
          <c:showLegendKey val="0"/>
          <c:showVal val="0"/>
          <c:showCatName val="0"/>
          <c:showSerName val="0"/>
          <c:showPercent val="0"/>
          <c:showBubbleSize val="0"/>
        </c:dLbls>
        <c:smooth val="0"/>
        <c:axId val="1969626111"/>
        <c:axId val="1"/>
      </c:lineChart>
      <c:catAx>
        <c:axId val="1969626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611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34-4047-963D-0462BB0FBF41}"/>
              </c:ext>
            </c:extLst>
          </c:dPt>
          <c:dPt>
            <c:idx val="1"/>
            <c:invertIfNegative val="0"/>
            <c:bubble3D val="0"/>
            <c:spPr>
              <a:solidFill>
                <a:srgbClr val="C00000"/>
              </a:solidFill>
            </c:spPr>
            <c:extLst>
              <c:ext xmlns:c16="http://schemas.microsoft.com/office/drawing/2014/chart" uri="{C3380CC4-5D6E-409C-BE32-E72D297353CC}">
                <c16:uniqueId val="{00000001-1D34-4047-963D-0462BB0FBF4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34-4047-963D-0462BB0FBF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34-4047-963D-0462BB0FBF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0</c:v>
                </c:pt>
              </c:numCache>
            </c:numRef>
          </c:val>
          <c:extLst>
            <c:ext xmlns:c16="http://schemas.microsoft.com/office/drawing/2014/chart" uri="{C3380CC4-5D6E-409C-BE32-E72D297353CC}">
              <c16:uniqueId val="{00000004-1D34-4047-963D-0462BB0FBF41}"/>
            </c:ext>
          </c:extLst>
        </c:ser>
        <c:dLbls>
          <c:showLegendKey val="0"/>
          <c:showVal val="0"/>
          <c:showCatName val="0"/>
          <c:showSerName val="0"/>
          <c:showPercent val="0"/>
          <c:showBubbleSize val="0"/>
        </c:dLbls>
        <c:gapWidth val="150"/>
        <c:shape val="box"/>
        <c:axId val="1969628191"/>
        <c:axId val="1"/>
        <c:axId val="0"/>
      </c:bar3DChart>
      <c:catAx>
        <c:axId val="1969628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81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DC-4EBA-96E8-68056C255CBD}"/>
              </c:ext>
            </c:extLst>
          </c:dPt>
          <c:dPt>
            <c:idx val="1"/>
            <c:invertIfNegative val="0"/>
            <c:bubble3D val="0"/>
            <c:spPr>
              <a:solidFill>
                <a:srgbClr val="C00000"/>
              </a:solidFill>
            </c:spPr>
            <c:extLst>
              <c:ext xmlns:c16="http://schemas.microsoft.com/office/drawing/2014/chart" uri="{C3380CC4-5D6E-409C-BE32-E72D297353CC}">
                <c16:uniqueId val="{00000001-E1DC-4EBA-96E8-68056C255C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DC-4EBA-96E8-68056C255C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DC-4EBA-96E8-68056C255C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E1DC-4EBA-96E8-68056C255CBD}"/>
            </c:ext>
          </c:extLst>
        </c:ser>
        <c:dLbls>
          <c:showLegendKey val="0"/>
          <c:showVal val="0"/>
          <c:showCatName val="0"/>
          <c:showSerName val="0"/>
          <c:showPercent val="0"/>
          <c:showBubbleSize val="0"/>
        </c:dLbls>
        <c:gapWidth val="150"/>
        <c:shape val="box"/>
        <c:axId val="1969612383"/>
        <c:axId val="1"/>
        <c:axId val="0"/>
      </c:bar3DChart>
      <c:catAx>
        <c:axId val="1969612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2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EE-4FC5-82C2-80E2D59DA229}"/>
              </c:ext>
            </c:extLst>
          </c:dPt>
          <c:dPt>
            <c:idx val="1"/>
            <c:invertIfNegative val="0"/>
            <c:bubble3D val="0"/>
            <c:spPr>
              <a:solidFill>
                <a:srgbClr val="C00000"/>
              </a:solidFill>
            </c:spPr>
            <c:extLst>
              <c:ext xmlns:c16="http://schemas.microsoft.com/office/drawing/2014/chart" uri="{C3380CC4-5D6E-409C-BE32-E72D297353CC}">
                <c16:uniqueId val="{00000001-61EE-4FC5-82C2-80E2D59DA2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EE-4FC5-82C2-80E2D59DA2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EE-4FC5-82C2-80E2D59DA2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61EE-4FC5-82C2-80E2D59DA229}"/>
            </c:ext>
          </c:extLst>
        </c:ser>
        <c:dLbls>
          <c:showLegendKey val="0"/>
          <c:showVal val="0"/>
          <c:showCatName val="0"/>
          <c:showSerName val="0"/>
          <c:showPercent val="0"/>
          <c:showBubbleSize val="0"/>
        </c:dLbls>
        <c:gapWidth val="150"/>
        <c:shape val="box"/>
        <c:axId val="1969612799"/>
        <c:axId val="1"/>
        <c:axId val="0"/>
      </c:bar3DChart>
      <c:catAx>
        <c:axId val="1969612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27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840-4056-9F34-9AAB4266A13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840-4056-9F34-9AAB4266A1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4840-4056-9F34-9AAB4266A138}"/>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840-4056-9F34-9AAB4266A13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840-4056-9F34-9AAB4266A13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840-4056-9F34-9AAB4266A13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840-4056-9F34-9AAB4266A1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840-4056-9F34-9AAB4266A138}"/>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840-4056-9F34-9AAB4266A13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840-4056-9F34-9AAB4266A13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4840-4056-9F34-9AAB4266A13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4840-4056-9F34-9AAB4266A1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840-4056-9F34-9AAB4266A13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840-4056-9F34-9AAB4266A138}"/>
            </c:ext>
          </c:extLst>
        </c:ser>
        <c:dLbls>
          <c:showLegendKey val="0"/>
          <c:showVal val="0"/>
          <c:showCatName val="0"/>
          <c:showSerName val="0"/>
          <c:showPercent val="0"/>
          <c:showBubbleSize val="0"/>
        </c:dLbls>
        <c:smooth val="0"/>
        <c:axId val="1969620703"/>
        <c:axId val="1"/>
      </c:lineChart>
      <c:catAx>
        <c:axId val="19696207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070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095-4516-AC76-761FAB39EEDC}"/>
              </c:ext>
            </c:extLst>
          </c:dPt>
          <c:dPt>
            <c:idx val="1"/>
            <c:invertIfNegative val="0"/>
            <c:bubble3D val="0"/>
            <c:spPr>
              <a:solidFill>
                <a:srgbClr val="C00000"/>
              </a:solidFill>
            </c:spPr>
            <c:extLst>
              <c:ext xmlns:c16="http://schemas.microsoft.com/office/drawing/2014/chart" uri="{C3380CC4-5D6E-409C-BE32-E72D297353CC}">
                <c16:uniqueId val="{00000001-6095-4516-AC76-761FAB39EE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95-4516-AC76-761FAB39EE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95-4516-AC76-761FAB39EE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095-4516-AC76-761FAB39EEDC}"/>
            </c:ext>
          </c:extLst>
        </c:ser>
        <c:dLbls>
          <c:showLegendKey val="0"/>
          <c:showVal val="0"/>
          <c:showCatName val="0"/>
          <c:showSerName val="0"/>
          <c:showPercent val="0"/>
          <c:showBubbleSize val="0"/>
        </c:dLbls>
        <c:gapWidth val="150"/>
        <c:shape val="box"/>
        <c:axId val="1969621535"/>
        <c:axId val="1"/>
        <c:axId val="0"/>
      </c:bar3DChart>
      <c:catAx>
        <c:axId val="19696215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15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2CA-48B3-B6C2-574E158296EE}"/>
              </c:ext>
            </c:extLst>
          </c:dPt>
          <c:dPt>
            <c:idx val="1"/>
            <c:invertIfNegative val="0"/>
            <c:bubble3D val="0"/>
            <c:spPr>
              <a:solidFill>
                <a:srgbClr val="CC0000"/>
              </a:solidFill>
            </c:spPr>
            <c:extLst>
              <c:ext xmlns:c16="http://schemas.microsoft.com/office/drawing/2014/chart" uri="{C3380CC4-5D6E-409C-BE32-E72D297353CC}">
                <c16:uniqueId val="{00000001-52CA-48B3-B6C2-574E158296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CA-48B3-B6C2-574E158296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CA-48B3-B6C2-574E158296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52CA-48B3-B6C2-574E158296EE}"/>
            </c:ext>
          </c:extLst>
        </c:ser>
        <c:dLbls>
          <c:showLegendKey val="0"/>
          <c:showVal val="0"/>
          <c:showCatName val="0"/>
          <c:showSerName val="0"/>
          <c:showPercent val="0"/>
          <c:showBubbleSize val="0"/>
        </c:dLbls>
        <c:gapWidth val="150"/>
        <c:shape val="box"/>
        <c:axId val="1969613631"/>
        <c:axId val="1"/>
        <c:axId val="0"/>
      </c:bar3DChart>
      <c:catAx>
        <c:axId val="1969613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3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ADB-42B9-9A9E-743CA6500342}"/>
              </c:ext>
            </c:extLst>
          </c:dPt>
          <c:dPt>
            <c:idx val="1"/>
            <c:invertIfNegative val="0"/>
            <c:bubble3D val="0"/>
            <c:spPr>
              <a:solidFill>
                <a:srgbClr val="CC0000"/>
              </a:solidFill>
            </c:spPr>
            <c:extLst>
              <c:ext xmlns:c16="http://schemas.microsoft.com/office/drawing/2014/chart" uri="{C3380CC4-5D6E-409C-BE32-E72D297353CC}">
                <c16:uniqueId val="{00000001-CADB-42B9-9A9E-743CA65003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DB-42B9-9A9E-743CA65003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DB-42B9-9A9E-743CA65003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CADB-42B9-9A9E-743CA6500342}"/>
            </c:ext>
          </c:extLst>
        </c:ser>
        <c:dLbls>
          <c:showLegendKey val="0"/>
          <c:showVal val="0"/>
          <c:showCatName val="0"/>
          <c:showSerName val="0"/>
          <c:showPercent val="0"/>
          <c:showBubbleSize val="0"/>
        </c:dLbls>
        <c:gapWidth val="150"/>
        <c:shape val="box"/>
        <c:axId val="1969614463"/>
        <c:axId val="1"/>
        <c:axId val="0"/>
      </c:bar3DChart>
      <c:catAx>
        <c:axId val="19696144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44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49A-4D39-8B6F-FCAE5CDDDD15}"/>
              </c:ext>
            </c:extLst>
          </c:dPt>
          <c:dPt>
            <c:idx val="1"/>
            <c:invertIfNegative val="0"/>
            <c:bubble3D val="0"/>
            <c:spPr>
              <a:solidFill>
                <a:srgbClr val="CC0000"/>
              </a:solidFill>
            </c:spPr>
            <c:extLst>
              <c:ext xmlns:c16="http://schemas.microsoft.com/office/drawing/2014/chart" uri="{C3380CC4-5D6E-409C-BE32-E72D297353CC}">
                <c16:uniqueId val="{00000001-849A-4D39-8B6F-FCAE5CDDDD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9A-4D39-8B6F-FCAE5CDDDD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9A-4D39-8B6F-FCAE5CDDDD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849A-4D39-8B6F-FCAE5CDDDD15}"/>
            </c:ext>
          </c:extLst>
        </c:ser>
        <c:dLbls>
          <c:showLegendKey val="0"/>
          <c:showVal val="0"/>
          <c:showCatName val="0"/>
          <c:showSerName val="0"/>
          <c:showPercent val="0"/>
          <c:showBubbleSize val="0"/>
        </c:dLbls>
        <c:gapWidth val="150"/>
        <c:shape val="box"/>
        <c:axId val="1969624031"/>
        <c:axId val="1"/>
        <c:axId val="0"/>
      </c:bar3DChart>
      <c:catAx>
        <c:axId val="19696240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40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43-4BD1-ADA3-C3DB9F258738}"/>
              </c:ext>
            </c:extLst>
          </c:dPt>
          <c:dPt>
            <c:idx val="1"/>
            <c:invertIfNegative val="0"/>
            <c:bubble3D val="0"/>
            <c:spPr>
              <a:solidFill>
                <a:srgbClr val="C00000"/>
              </a:solidFill>
            </c:spPr>
            <c:extLst>
              <c:ext xmlns:c16="http://schemas.microsoft.com/office/drawing/2014/chart" uri="{C3380CC4-5D6E-409C-BE32-E72D297353CC}">
                <c16:uniqueId val="{00000001-C843-4BD1-ADA3-C3DB9F2587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43-4BD1-ADA3-C3DB9F2587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43-4BD1-ADA3-C3DB9F2587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843-4BD1-ADA3-C3DB9F258738}"/>
            </c:ext>
          </c:extLst>
        </c:ser>
        <c:dLbls>
          <c:showLegendKey val="0"/>
          <c:showVal val="0"/>
          <c:showCatName val="0"/>
          <c:showSerName val="0"/>
          <c:showPercent val="0"/>
          <c:showBubbleSize val="0"/>
        </c:dLbls>
        <c:gapWidth val="150"/>
        <c:shape val="box"/>
        <c:axId val="1969604895"/>
        <c:axId val="1"/>
        <c:axId val="0"/>
      </c:bar3DChart>
      <c:catAx>
        <c:axId val="1969604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4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428-4071-BF85-E9B00838831A}"/>
              </c:ext>
            </c:extLst>
          </c:dPt>
          <c:dPt>
            <c:idx val="1"/>
            <c:invertIfNegative val="0"/>
            <c:bubble3D val="0"/>
            <c:spPr>
              <a:solidFill>
                <a:srgbClr val="CC0000"/>
              </a:solidFill>
            </c:spPr>
            <c:extLst>
              <c:ext xmlns:c16="http://schemas.microsoft.com/office/drawing/2014/chart" uri="{C3380CC4-5D6E-409C-BE32-E72D297353CC}">
                <c16:uniqueId val="{00000001-B428-4071-BF85-E9B0083883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28-4071-BF85-E9B0083883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28-4071-BF85-E9B0083883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428-4071-BF85-E9B00838831A}"/>
            </c:ext>
          </c:extLst>
        </c:ser>
        <c:dLbls>
          <c:showLegendKey val="0"/>
          <c:showVal val="0"/>
          <c:showCatName val="0"/>
          <c:showSerName val="0"/>
          <c:showPercent val="0"/>
          <c:showBubbleSize val="0"/>
        </c:dLbls>
        <c:gapWidth val="150"/>
        <c:shape val="box"/>
        <c:axId val="1969632767"/>
        <c:axId val="1"/>
        <c:axId val="0"/>
      </c:bar3DChart>
      <c:catAx>
        <c:axId val="19696327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3276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267-4A49-88C7-31865177E56B}"/>
              </c:ext>
            </c:extLst>
          </c:dPt>
          <c:dPt>
            <c:idx val="1"/>
            <c:invertIfNegative val="0"/>
            <c:bubble3D val="0"/>
            <c:spPr>
              <a:solidFill>
                <a:srgbClr val="CC0000"/>
              </a:solidFill>
            </c:spPr>
            <c:extLst>
              <c:ext xmlns:c16="http://schemas.microsoft.com/office/drawing/2014/chart" uri="{C3380CC4-5D6E-409C-BE32-E72D297353CC}">
                <c16:uniqueId val="{00000001-8267-4A49-88C7-31865177E5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67-4A49-88C7-31865177E5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67-4A49-88C7-31865177E5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8267-4A49-88C7-31865177E56B}"/>
            </c:ext>
          </c:extLst>
        </c:ser>
        <c:dLbls>
          <c:showLegendKey val="0"/>
          <c:showVal val="0"/>
          <c:showCatName val="0"/>
          <c:showSerName val="0"/>
          <c:showPercent val="0"/>
          <c:showBubbleSize val="0"/>
        </c:dLbls>
        <c:gapWidth val="150"/>
        <c:shape val="box"/>
        <c:axId val="1969633599"/>
        <c:axId val="1"/>
        <c:axId val="0"/>
      </c:bar3DChart>
      <c:catAx>
        <c:axId val="1969633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33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C1-4C19-847E-DFD9F0FA53FB}"/>
              </c:ext>
            </c:extLst>
          </c:dPt>
          <c:dPt>
            <c:idx val="1"/>
            <c:invertIfNegative val="0"/>
            <c:bubble3D val="0"/>
            <c:spPr>
              <a:solidFill>
                <a:srgbClr val="C00000"/>
              </a:solidFill>
            </c:spPr>
            <c:extLst>
              <c:ext xmlns:c16="http://schemas.microsoft.com/office/drawing/2014/chart" uri="{C3380CC4-5D6E-409C-BE32-E72D297353CC}">
                <c16:uniqueId val="{00000001-4CC1-4C19-847E-DFD9F0FA53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C1-4C19-847E-DFD9F0FA53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C1-4C19-847E-DFD9F0FA53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4CC1-4C19-847E-DFD9F0FA53FB}"/>
            </c:ext>
          </c:extLst>
        </c:ser>
        <c:dLbls>
          <c:showLegendKey val="0"/>
          <c:showVal val="0"/>
          <c:showCatName val="0"/>
          <c:showSerName val="0"/>
          <c:showPercent val="0"/>
          <c:showBubbleSize val="0"/>
        </c:dLbls>
        <c:gapWidth val="150"/>
        <c:shape val="box"/>
        <c:axId val="1943147519"/>
        <c:axId val="1"/>
        <c:axId val="0"/>
      </c:bar3DChart>
      <c:catAx>
        <c:axId val="19431475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475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B0-46CD-9242-ABDA298B0339}"/>
              </c:ext>
            </c:extLst>
          </c:dPt>
          <c:dPt>
            <c:idx val="1"/>
            <c:invertIfNegative val="0"/>
            <c:bubble3D val="0"/>
            <c:spPr>
              <a:solidFill>
                <a:srgbClr val="C00000"/>
              </a:solidFill>
            </c:spPr>
            <c:extLst>
              <c:ext xmlns:c16="http://schemas.microsoft.com/office/drawing/2014/chart" uri="{C3380CC4-5D6E-409C-BE32-E72D297353CC}">
                <c16:uniqueId val="{00000001-8CB0-46CD-9242-ABDA298B03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B0-46CD-9242-ABDA298B03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B0-46CD-9242-ABDA298B03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8CB0-46CD-9242-ABDA298B0339}"/>
            </c:ext>
          </c:extLst>
        </c:ser>
        <c:dLbls>
          <c:showLegendKey val="0"/>
          <c:showVal val="0"/>
          <c:showCatName val="0"/>
          <c:showSerName val="0"/>
          <c:showPercent val="0"/>
          <c:showBubbleSize val="0"/>
        </c:dLbls>
        <c:gapWidth val="150"/>
        <c:shape val="box"/>
        <c:axId val="1943146687"/>
        <c:axId val="1"/>
        <c:axId val="0"/>
      </c:bar3DChart>
      <c:catAx>
        <c:axId val="194314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466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433-4FC6-B48F-25474AF47B17}"/>
              </c:ext>
            </c:extLst>
          </c:dPt>
          <c:dPt>
            <c:idx val="1"/>
            <c:invertIfNegative val="0"/>
            <c:bubble3D val="0"/>
            <c:spPr>
              <a:solidFill>
                <a:srgbClr val="C00000"/>
              </a:solidFill>
            </c:spPr>
            <c:extLst>
              <c:ext xmlns:c16="http://schemas.microsoft.com/office/drawing/2014/chart" uri="{C3380CC4-5D6E-409C-BE32-E72D297353CC}">
                <c16:uniqueId val="{00000001-2433-4FC6-B48F-25474AF47B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433-4FC6-B48F-25474AF47B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433-4FC6-B48F-25474AF47B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2433-4FC6-B48F-25474AF47B17}"/>
            </c:ext>
          </c:extLst>
        </c:ser>
        <c:dLbls>
          <c:showLegendKey val="0"/>
          <c:showVal val="0"/>
          <c:showCatName val="0"/>
          <c:showSerName val="0"/>
          <c:showPercent val="0"/>
          <c:showBubbleSize val="0"/>
        </c:dLbls>
        <c:gapWidth val="150"/>
        <c:shape val="box"/>
        <c:axId val="1943150431"/>
        <c:axId val="1"/>
        <c:axId val="0"/>
      </c:bar3DChart>
      <c:catAx>
        <c:axId val="1943150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04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25-4EA6-972C-A9FA4A75AEAD}"/>
              </c:ext>
            </c:extLst>
          </c:dPt>
          <c:dPt>
            <c:idx val="1"/>
            <c:invertIfNegative val="0"/>
            <c:bubble3D val="0"/>
            <c:spPr>
              <a:solidFill>
                <a:srgbClr val="C00000"/>
              </a:solidFill>
            </c:spPr>
            <c:extLst>
              <c:ext xmlns:c16="http://schemas.microsoft.com/office/drawing/2014/chart" uri="{C3380CC4-5D6E-409C-BE32-E72D297353CC}">
                <c16:uniqueId val="{00000001-AF25-4EA6-972C-A9FA4A75AE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25-4EA6-972C-A9FA4A75AE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25-4EA6-972C-A9FA4A75AE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AF25-4EA6-972C-A9FA4A75AEAD}"/>
            </c:ext>
          </c:extLst>
        </c:ser>
        <c:dLbls>
          <c:showLegendKey val="0"/>
          <c:showVal val="0"/>
          <c:showCatName val="0"/>
          <c:showSerName val="0"/>
          <c:showPercent val="0"/>
          <c:showBubbleSize val="0"/>
        </c:dLbls>
        <c:gapWidth val="150"/>
        <c:shape val="box"/>
        <c:axId val="1943157919"/>
        <c:axId val="1"/>
        <c:axId val="0"/>
      </c:bar3DChart>
      <c:catAx>
        <c:axId val="1943157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79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65-40B3-97AD-F72930008FE0}"/>
              </c:ext>
            </c:extLst>
          </c:dPt>
          <c:dPt>
            <c:idx val="1"/>
            <c:invertIfNegative val="0"/>
            <c:bubble3D val="0"/>
            <c:spPr>
              <a:solidFill>
                <a:srgbClr val="C00000"/>
              </a:solidFill>
            </c:spPr>
            <c:extLst>
              <c:ext xmlns:c16="http://schemas.microsoft.com/office/drawing/2014/chart" uri="{C3380CC4-5D6E-409C-BE32-E72D297353CC}">
                <c16:uniqueId val="{00000001-7B65-40B3-97AD-F72930008F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65-40B3-97AD-F72930008F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65-40B3-97AD-F72930008F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7B65-40B3-97AD-F72930008FE0}"/>
            </c:ext>
          </c:extLst>
        </c:ser>
        <c:dLbls>
          <c:showLegendKey val="0"/>
          <c:showVal val="0"/>
          <c:showCatName val="0"/>
          <c:showSerName val="0"/>
          <c:showPercent val="0"/>
          <c:showBubbleSize val="0"/>
        </c:dLbls>
        <c:gapWidth val="150"/>
        <c:shape val="box"/>
        <c:axId val="1943147103"/>
        <c:axId val="1"/>
        <c:axId val="0"/>
      </c:bar3DChart>
      <c:catAx>
        <c:axId val="1943147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471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F0-408D-B243-A0B3CCCBEB8A}"/>
              </c:ext>
            </c:extLst>
          </c:dPt>
          <c:dPt>
            <c:idx val="1"/>
            <c:invertIfNegative val="0"/>
            <c:bubble3D val="0"/>
            <c:spPr>
              <a:solidFill>
                <a:srgbClr val="C00000"/>
              </a:solidFill>
            </c:spPr>
            <c:extLst>
              <c:ext xmlns:c16="http://schemas.microsoft.com/office/drawing/2014/chart" uri="{C3380CC4-5D6E-409C-BE32-E72D297353CC}">
                <c16:uniqueId val="{00000001-21F0-408D-B243-A0B3CCCBEB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F0-408D-B243-A0B3CCCBEB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F0-408D-B243-A0B3CCCBEB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21F0-408D-B243-A0B3CCCBEB8A}"/>
            </c:ext>
          </c:extLst>
        </c:ser>
        <c:dLbls>
          <c:showLegendKey val="0"/>
          <c:showVal val="0"/>
          <c:showCatName val="0"/>
          <c:showSerName val="0"/>
          <c:showPercent val="0"/>
          <c:showBubbleSize val="0"/>
        </c:dLbls>
        <c:gapWidth val="150"/>
        <c:shape val="box"/>
        <c:axId val="1943162079"/>
        <c:axId val="1"/>
        <c:axId val="0"/>
      </c:bar3DChart>
      <c:catAx>
        <c:axId val="1943162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62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D2-4221-819A-95241C4A0D54}"/>
              </c:ext>
            </c:extLst>
          </c:dPt>
          <c:dPt>
            <c:idx val="1"/>
            <c:invertIfNegative val="0"/>
            <c:bubble3D val="0"/>
            <c:spPr>
              <a:solidFill>
                <a:srgbClr val="C00000"/>
              </a:solidFill>
            </c:spPr>
            <c:extLst>
              <c:ext xmlns:c16="http://schemas.microsoft.com/office/drawing/2014/chart" uri="{C3380CC4-5D6E-409C-BE32-E72D297353CC}">
                <c16:uniqueId val="{00000001-8BD2-4221-819A-95241C4A0D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D2-4221-819A-95241C4A0D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D2-4221-819A-95241C4A0D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8BD2-4221-819A-95241C4A0D54}"/>
            </c:ext>
          </c:extLst>
        </c:ser>
        <c:dLbls>
          <c:showLegendKey val="0"/>
          <c:showVal val="0"/>
          <c:showCatName val="0"/>
          <c:showSerName val="0"/>
          <c:showPercent val="0"/>
          <c:showBubbleSize val="0"/>
        </c:dLbls>
        <c:gapWidth val="150"/>
        <c:shape val="box"/>
        <c:axId val="1943162495"/>
        <c:axId val="1"/>
        <c:axId val="0"/>
      </c:bar3DChart>
      <c:catAx>
        <c:axId val="1943162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624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C8-470C-96F2-5BDBDAC3B1ED}"/>
              </c:ext>
            </c:extLst>
          </c:dPt>
          <c:dPt>
            <c:idx val="1"/>
            <c:invertIfNegative val="0"/>
            <c:bubble3D val="0"/>
            <c:spPr>
              <a:solidFill>
                <a:srgbClr val="C00000"/>
              </a:solidFill>
            </c:spPr>
            <c:extLst>
              <c:ext xmlns:c16="http://schemas.microsoft.com/office/drawing/2014/chart" uri="{C3380CC4-5D6E-409C-BE32-E72D297353CC}">
                <c16:uniqueId val="{00000001-07C8-470C-96F2-5BDBDAC3B1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C8-470C-96F2-5BDBDAC3B1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C8-470C-96F2-5BDBDAC3B1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07C8-470C-96F2-5BDBDAC3B1ED}"/>
            </c:ext>
          </c:extLst>
        </c:ser>
        <c:dLbls>
          <c:showLegendKey val="0"/>
          <c:showVal val="0"/>
          <c:showCatName val="0"/>
          <c:showSerName val="0"/>
          <c:showPercent val="0"/>
          <c:showBubbleSize val="0"/>
        </c:dLbls>
        <c:gapWidth val="150"/>
        <c:shape val="box"/>
        <c:axId val="1943154591"/>
        <c:axId val="1"/>
        <c:axId val="0"/>
      </c:bar3DChart>
      <c:catAx>
        <c:axId val="19431545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45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D3C-4B8B-A22D-EC3E2C20E5EA}"/>
              </c:ext>
            </c:extLst>
          </c:dPt>
          <c:dPt>
            <c:idx val="1"/>
            <c:invertIfNegative val="0"/>
            <c:bubble3D val="0"/>
            <c:spPr>
              <a:solidFill>
                <a:srgbClr val="C00000"/>
              </a:solidFill>
            </c:spPr>
            <c:extLst>
              <c:ext xmlns:c16="http://schemas.microsoft.com/office/drawing/2014/chart" uri="{C3380CC4-5D6E-409C-BE32-E72D297353CC}">
                <c16:uniqueId val="{00000001-DD3C-4B8B-A22D-EC3E2C20E5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3C-4B8B-A22D-EC3E2C20E5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3C-4B8B-A22D-EC3E2C20E5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DD3C-4B8B-A22D-EC3E2C20E5EA}"/>
            </c:ext>
          </c:extLst>
        </c:ser>
        <c:dLbls>
          <c:showLegendKey val="0"/>
          <c:showVal val="0"/>
          <c:showCatName val="0"/>
          <c:showSerName val="0"/>
          <c:showPercent val="0"/>
          <c:showBubbleSize val="0"/>
        </c:dLbls>
        <c:gapWidth val="150"/>
        <c:shape val="box"/>
        <c:axId val="1969624447"/>
        <c:axId val="1"/>
        <c:axId val="0"/>
      </c:bar3DChart>
      <c:catAx>
        <c:axId val="1969624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44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A7-4B6D-B92D-F01591C9760A}"/>
              </c:ext>
            </c:extLst>
          </c:dPt>
          <c:dPt>
            <c:idx val="1"/>
            <c:invertIfNegative val="0"/>
            <c:bubble3D val="0"/>
            <c:spPr>
              <a:solidFill>
                <a:srgbClr val="C00000"/>
              </a:solidFill>
            </c:spPr>
            <c:extLst>
              <c:ext xmlns:c16="http://schemas.microsoft.com/office/drawing/2014/chart" uri="{C3380CC4-5D6E-409C-BE32-E72D297353CC}">
                <c16:uniqueId val="{00000001-44A7-4B6D-B92D-F01591C976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A7-4B6D-B92D-F01591C976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A7-4B6D-B92D-F01591C976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44A7-4B6D-B92D-F01591C9760A}"/>
            </c:ext>
          </c:extLst>
        </c:ser>
        <c:dLbls>
          <c:showLegendKey val="0"/>
          <c:showVal val="0"/>
          <c:showCatName val="0"/>
          <c:showSerName val="0"/>
          <c:showPercent val="0"/>
          <c:showBubbleSize val="0"/>
        </c:dLbls>
        <c:gapWidth val="150"/>
        <c:shape val="box"/>
        <c:axId val="1943150847"/>
        <c:axId val="1"/>
        <c:axId val="0"/>
      </c:bar3DChart>
      <c:catAx>
        <c:axId val="1943150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08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F2D-4D5A-92DA-69D73E80736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F2D-4D5A-92DA-69D73E8073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3F2D-4D5A-92DA-69D73E80736D}"/>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F2D-4D5A-92DA-69D73E80736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F2D-4D5A-92DA-69D73E80736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F2D-4D5A-92DA-69D73E80736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F2D-4D5A-92DA-69D73E8073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F2D-4D5A-92DA-69D73E80736D}"/>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F2D-4D5A-92DA-69D73E80736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F2D-4D5A-92DA-69D73E80736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3F2D-4D5A-92DA-69D73E80736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3F2D-4D5A-92DA-69D73E8073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F2D-4D5A-92DA-69D73E80736D}"/>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F2D-4D5A-92DA-69D73E80736D}"/>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F2D-4D5A-92DA-69D73E80736D}"/>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F2D-4D5A-92DA-69D73E80736D}"/>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F2D-4D5A-92DA-69D73E8073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F2D-4D5A-92DA-69D73E80736D}"/>
            </c:ext>
          </c:extLst>
        </c:ser>
        <c:dLbls>
          <c:showLegendKey val="0"/>
          <c:showVal val="0"/>
          <c:showCatName val="0"/>
          <c:showSerName val="0"/>
          <c:showPercent val="0"/>
          <c:showBubbleSize val="0"/>
        </c:dLbls>
        <c:smooth val="0"/>
        <c:axId val="1943155839"/>
        <c:axId val="1"/>
      </c:lineChart>
      <c:catAx>
        <c:axId val="19431558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583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9C5-4626-A561-233DA5E1410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9C5-4626-A561-233DA5E141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29C5-4626-A561-233DA5E1410A}"/>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9C5-4626-A561-233DA5E1410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9C5-4626-A561-233DA5E1410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9C5-4626-A561-233DA5E1410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9C5-4626-A561-233DA5E141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9C5-4626-A561-233DA5E1410A}"/>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9C5-4626-A561-233DA5E1410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9C5-4626-A561-233DA5E1410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29C5-4626-A561-233DA5E1410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29C5-4626-A561-233DA5E141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9C5-4626-A561-233DA5E1410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9C5-4626-A561-233DA5E1410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9C5-4626-A561-233DA5E1410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9C5-4626-A561-233DA5E1410A}"/>
            </c:ext>
          </c:extLst>
        </c:ser>
        <c:dLbls>
          <c:showLegendKey val="0"/>
          <c:showVal val="0"/>
          <c:showCatName val="0"/>
          <c:showSerName val="0"/>
          <c:showPercent val="0"/>
          <c:showBubbleSize val="0"/>
        </c:dLbls>
        <c:smooth val="0"/>
        <c:axId val="1943149599"/>
        <c:axId val="1"/>
      </c:lineChart>
      <c:catAx>
        <c:axId val="19431495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4959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F22E-40B7-AD6F-2B3F59F8714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F22E-40B7-AD6F-2B3F59F87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F22E-40B7-AD6F-2B3F59F87145}"/>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F22E-40B7-AD6F-2B3F59F8714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F22E-40B7-AD6F-2B3F59F8714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F22E-40B7-AD6F-2B3F59F8714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F22E-40B7-AD6F-2B3F59F87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22E-40B7-AD6F-2B3F59F87145}"/>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F22E-40B7-AD6F-2B3F59F8714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F22E-40B7-AD6F-2B3F59F8714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F22E-40B7-AD6F-2B3F59F8714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F22E-40B7-AD6F-2B3F59F87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22E-40B7-AD6F-2B3F59F87145}"/>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22E-40B7-AD6F-2B3F59F87145}"/>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22E-40B7-AD6F-2B3F59F87145}"/>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22E-40B7-AD6F-2B3F59F87145}"/>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2E-40B7-AD6F-2B3F59F87145}"/>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22E-40B7-AD6F-2B3F59F87145}"/>
            </c:ext>
          </c:extLst>
        </c:ser>
        <c:dLbls>
          <c:showLegendKey val="0"/>
          <c:showVal val="0"/>
          <c:showCatName val="0"/>
          <c:showSerName val="0"/>
          <c:showPercent val="0"/>
          <c:showBubbleSize val="0"/>
        </c:dLbls>
        <c:smooth val="0"/>
        <c:axId val="1943157087"/>
        <c:axId val="1"/>
      </c:lineChart>
      <c:catAx>
        <c:axId val="19431570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7087"/>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15-474C-9C83-E3F904E9E1BE}"/>
              </c:ext>
            </c:extLst>
          </c:dPt>
          <c:dPt>
            <c:idx val="1"/>
            <c:invertIfNegative val="0"/>
            <c:bubble3D val="0"/>
            <c:spPr>
              <a:solidFill>
                <a:srgbClr val="C00000"/>
              </a:solidFill>
            </c:spPr>
            <c:extLst>
              <c:ext xmlns:c16="http://schemas.microsoft.com/office/drawing/2014/chart" uri="{C3380CC4-5D6E-409C-BE32-E72D297353CC}">
                <c16:uniqueId val="{00000001-3215-474C-9C83-E3F904E9E1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15-474C-9C83-E3F904E9E1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15-474C-9C83-E3F904E9E1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3215-474C-9C83-E3F904E9E1BE}"/>
            </c:ext>
          </c:extLst>
        </c:ser>
        <c:dLbls>
          <c:showLegendKey val="0"/>
          <c:showVal val="0"/>
          <c:showCatName val="0"/>
          <c:showSerName val="0"/>
          <c:showPercent val="0"/>
          <c:showBubbleSize val="0"/>
        </c:dLbls>
        <c:gapWidth val="150"/>
        <c:shape val="box"/>
        <c:axId val="1943158335"/>
        <c:axId val="1"/>
        <c:axId val="0"/>
      </c:bar3DChart>
      <c:catAx>
        <c:axId val="1943158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833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5-4655-93F2-7EB460F67D4C}"/>
              </c:ext>
            </c:extLst>
          </c:dPt>
          <c:dPt>
            <c:idx val="1"/>
            <c:invertIfNegative val="0"/>
            <c:bubble3D val="0"/>
            <c:spPr>
              <a:solidFill>
                <a:srgbClr val="C00000"/>
              </a:solidFill>
            </c:spPr>
            <c:extLst>
              <c:ext xmlns:c16="http://schemas.microsoft.com/office/drawing/2014/chart" uri="{C3380CC4-5D6E-409C-BE32-E72D297353CC}">
                <c16:uniqueId val="{00000001-9F25-4655-93F2-7EB460F67D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5-4655-93F2-7EB460F67D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5-4655-93F2-7EB460F67D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9F25-4655-93F2-7EB460F67D4C}"/>
            </c:ext>
          </c:extLst>
        </c:ser>
        <c:dLbls>
          <c:showLegendKey val="0"/>
          <c:showVal val="0"/>
          <c:showCatName val="0"/>
          <c:showSerName val="0"/>
          <c:showPercent val="0"/>
          <c:showBubbleSize val="0"/>
        </c:dLbls>
        <c:gapWidth val="150"/>
        <c:shape val="box"/>
        <c:axId val="1943160831"/>
        <c:axId val="1"/>
        <c:axId val="0"/>
      </c:bar3DChart>
      <c:catAx>
        <c:axId val="1943160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608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F5-41BD-A615-1C537512E16C}"/>
              </c:ext>
            </c:extLst>
          </c:dPt>
          <c:dPt>
            <c:idx val="1"/>
            <c:invertIfNegative val="0"/>
            <c:bubble3D val="0"/>
            <c:spPr>
              <a:solidFill>
                <a:srgbClr val="C00000"/>
              </a:solidFill>
            </c:spPr>
            <c:extLst>
              <c:ext xmlns:c16="http://schemas.microsoft.com/office/drawing/2014/chart" uri="{C3380CC4-5D6E-409C-BE32-E72D297353CC}">
                <c16:uniqueId val="{00000001-ECF5-41BD-A615-1C537512E1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F5-41BD-A615-1C537512E1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F5-41BD-A615-1C537512E1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ECF5-41BD-A615-1C537512E16C}"/>
            </c:ext>
          </c:extLst>
        </c:ser>
        <c:dLbls>
          <c:showLegendKey val="0"/>
          <c:showVal val="0"/>
          <c:showCatName val="0"/>
          <c:showSerName val="0"/>
          <c:showPercent val="0"/>
          <c:showBubbleSize val="0"/>
        </c:dLbls>
        <c:gapWidth val="150"/>
        <c:shape val="box"/>
        <c:axId val="1943153759"/>
        <c:axId val="1"/>
        <c:axId val="0"/>
      </c:bar3DChart>
      <c:catAx>
        <c:axId val="1943153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37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8E7-4D6C-B509-50F26666E3D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8E7-4D6C-B509-50F26666E3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58E7-4D6C-B509-50F26666E3DB}"/>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8E7-4D6C-B509-50F26666E3D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8E7-4D6C-B509-50F26666E3D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8E7-4D6C-B509-50F26666E3D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8E7-4D6C-B509-50F26666E3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58E7-4D6C-B509-50F26666E3DB}"/>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8E7-4D6C-B509-50F26666E3D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8E7-4D6C-B509-50F26666E3D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8E7-4D6C-B509-50F26666E3D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8E7-4D6C-B509-50F26666E3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58E7-4D6C-B509-50F26666E3D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8E7-4D6C-B509-50F26666E3DB}"/>
            </c:ext>
          </c:extLst>
        </c:ser>
        <c:dLbls>
          <c:showLegendKey val="0"/>
          <c:showVal val="0"/>
          <c:showCatName val="0"/>
          <c:showSerName val="0"/>
          <c:showPercent val="0"/>
          <c:showBubbleSize val="0"/>
        </c:dLbls>
        <c:smooth val="0"/>
        <c:axId val="1943154175"/>
        <c:axId val="1"/>
      </c:lineChart>
      <c:catAx>
        <c:axId val="19431541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417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68D-4A30-828C-AFFDF5CB20A8}"/>
              </c:ext>
            </c:extLst>
          </c:dPt>
          <c:dPt>
            <c:idx val="1"/>
            <c:invertIfNegative val="0"/>
            <c:bubble3D val="0"/>
            <c:spPr>
              <a:solidFill>
                <a:srgbClr val="C00000"/>
              </a:solidFill>
            </c:spPr>
            <c:extLst>
              <c:ext xmlns:c16="http://schemas.microsoft.com/office/drawing/2014/chart" uri="{C3380CC4-5D6E-409C-BE32-E72D297353CC}">
                <c16:uniqueId val="{00000001-368D-4A30-828C-AFFDF5CB20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8D-4A30-828C-AFFDF5CB20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8D-4A30-828C-AFFDF5CB20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68D-4A30-828C-AFFDF5CB20A8}"/>
            </c:ext>
          </c:extLst>
        </c:ser>
        <c:dLbls>
          <c:showLegendKey val="0"/>
          <c:showVal val="0"/>
          <c:showCatName val="0"/>
          <c:showSerName val="0"/>
          <c:showPercent val="0"/>
          <c:showBubbleSize val="0"/>
        </c:dLbls>
        <c:gapWidth val="150"/>
        <c:shape val="box"/>
        <c:axId val="1943155423"/>
        <c:axId val="1"/>
        <c:axId val="0"/>
      </c:bar3DChart>
      <c:catAx>
        <c:axId val="19431554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554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D45-4DE4-860B-138B9A952FF8}"/>
              </c:ext>
            </c:extLst>
          </c:dPt>
          <c:dPt>
            <c:idx val="1"/>
            <c:invertIfNegative val="0"/>
            <c:bubble3D val="0"/>
            <c:spPr>
              <a:solidFill>
                <a:srgbClr val="C00000"/>
              </a:solidFill>
            </c:spPr>
            <c:extLst>
              <c:ext xmlns:c16="http://schemas.microsoft.com/office/drawing/2014/chart" uri="{C3380CC4-5D6E-409C-BE32-E72D297353CC}">
                <c16:uniqueId val="{00000001-9D45-4DE4-860B-138B9A952F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45-4DE4-860B-138B9A952F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45-4DE4-860B-138B9A952FF8}"/>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D45-4DE4-860B-138B9A952FF8}"/>
            </c:ext>
          </c:extLst>
        </c:ser>
        <c:dLbls>
          <c:showLegendKey val="0"/>
          <c:showVal val="0"/>
          <c:showCatName val="0"/>
          <c:showSerName val="0"/>
          <c:showPercent val="0"/>
          <c:showBubbleSize val="0"/>
        </c:dLbls>
        <c:gapWidth val="150"/>
        <c:shape val="box"/>
        <c:axId val="1943161247"/>
        <c:axId val="1"/>
        <c:axId val="0"/>
      </c:bar3DChart>
      <c:catAx>
        <c:axId val="19431612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431612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8F-4904-B6F6-B27ED3CBCF7F}"/>
              </c:ext>
            </c:extLst>
          </c:dPt>
          <c:dPt>
            <c:idx val="1"/>
            <c:invertIfNegative val="0"/>
            <c:bubble3D val="0"/>
            <c:spPr>
              <a:solidFill>
                <a:srgbClr val="C00000"/>
              </a:solidFill>
            </c:spPr>
            <c:extLst>
              <c:ext xmlns:c16="http://schemas.microsoft.com/office/drawing/2014/chart" uri="{C3380CC4-5D6E-409C-BE32-E72D297353CC}">
                <c16:uniqueId val="{00000001-F48F-4904-B6F6-B27ED3CBCF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8F-4904-B6F6-B27ED3CBCF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8F-4904-B6F6-B27ED3CBCF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F48F-4904-B6F6-B27ED3CBCF7F}"/>
            </c:ext>
          </c:extLst>
        </c:ser>
        <c:dLbls>
          <c:showLegendKey val="0"/>
          <c:showVal val="0"/>
          <c:showCatName val="0"/>
          <c:showSerName val="0"/>
          <c:showPercent val="0"/>
          <c:showBubbleSize val="0"/>
        </c:dLbls>
        <c:gapWidth val="150"/>
        <c:shape val="box"/>
        <c:axId val="1969624863"/>
        <c:axId val="1"/>
        <c:axId val="0"/>
      </c:bar3DChart>
      <c:catAx>
        <c:axId val="1969624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4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601-42CF-880C-A29C3BE10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601-42CF-880C-A29C3BE10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601-42CF-880C-A29C3BE1093C}"/>
            </c:ext>
          </c:extLst>
        </c:ser>
        <c:dLbls>
          <c:showLegendKey val="0"/>
          <c:showVal val="0"/>
          <c:showCatName val="0"/>
          <c:showSerName val="0"/>
          <c:showPercent val="0"/>
          <c:showBubbleSize val="0"/>
        </c:dLbls>
        <c:gapWidth val="150"/>
        <c:shape val="box"/>
        <c:axId val="1966797375"/>
        <c:axId val="1"/>
        <c:axId val="0"/>
      </c:bar3DChart>
      <c:catAx>
        <c:axId val="1966797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7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EB3-4773-B444-E0B89EB0AD08}"/>
              </c:ext>
            </c:extLst>
          </c:dPt>
          <c:dPt>
            <c:idx val="1"/>
            <c:invertIfNegative val="0"/>
            <c:bubble3D val="0"/>
            <c:spPr>
              <a:solidFill>
                <a:srgbClr val="C00000"/>
              </a:solidFill>
            </c:spPr>
            <c:extLst>
              <c:ext xmlns:c16="http://schemas.microsoft.com/office/drawing/2014/chart" uri="{C3380CC4-5D6E-409C-BE32-E72D297353CC}">
                <c16:uniqueId val="{00000001-FEB3-4773-B444-E0B89EB0AD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B3-4773-B444-E0B89EB0AD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B3-4773-B444-E0B89EB0AD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EB3-4773-B444-E0B89EB0AD08}"/>
            </c:ext>
          </c:extLst>
        </c:ser>
        <c:dLbls>
          <c:showLegendKey val="0"/>
          <c:showVal val="0"/>
          <c:showCatName val="0"/>
          <c:showSerName val="0"/>
          <c:showPercent val="0"/>
          <c:showBubbleSize val="0"/>
        </c:dLbls>
        <c:gapWidth val="150"/>
        <c:shape val="box"/>
        <c:axId val="1966801535"/>
        <c:axId val="1"/>
        <c:axId val="0"/>
      </c:bar3DChart>
      <c:catAx>
        <c:axId val="19668015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15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08-42B3-A717-57E5079C583C}"/>
              </c:ext>
            </c:extLst>
          </c:dPt>
          <c:dPt>
            <c:idx val="1"/>
            <c:invertIfNegative val="0"/>
            <c:bubble3D val="0"/>
            <c:spPr>
              <a:solidFill>
                <a:srgbClr val="C00000"/>
              </a:solidFill>
            </c:spPr>
            <c:extLst>
              <c:ext xmlns:c16="http://schemas.microsoft.com/office/drawing/2014/chart" uri="{C3380CC4-5D6E-409C-BE32-E72D297353CC}">
                <c16:uniqueId val="{00000001-EA08-42B3-A717-57E5079C58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08-42B3-A717-57E5079C58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08-42B3-A717-57E5079C58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EA08-42B3-A717-57E5079C583C}"/>
            </c:ext>
          </c:extLst>
        </c:ser>
        <c:dLbls>
          <c:showLegendKey val="0"/>
          <c:showVal val="0"/>
          <c:showCatName val="0"/>
          <c:showSerName val="0"/>
          <c:showPercent val="0"/>
          <c:showBubbleSize val="0"/>
        </c:dLbls>
        <c:gapWidth val="150"/>
        <c:shape val="box"/>
        <c:axId val="1966800287"/>
        <c:axId val="1"/>
        <c:axId val="0"/>
      </c:bar3DChart>
      <c:catAx>
        <c:axId val="1966800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02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13-43CE-9E77-36D485F18371}"/>
              </c:ext>
            </c:extLst>
          </c:dPt>
          <c:dPt>
            <c:idx val="1"/>
            <c:invertIfNegative val="0"/>
            <c:bubble3D val="0"/>
            <c:spPr>
              <a:solidFill>
                <a:srgbClr val="C00000"/>
              </a:solidFill>
            </c:spPr>
            <c:extLst>
              <c:ext xmlns:c16="http://schemas.microsoft.com/office/drawing/2014/chart" uri="{C3380CC4-5D6E-409C-BE32-E72D297353CC}">
                <c16:uniqueId val="{00000001-9713-43CE-9E77-36D485F183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13-43CE-9E77-36D485F183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13-43CE-9E77-36D485F183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9713-43CE-9E77-36D485F18371}"/>
            </c:ext>
          </c:extLst>
        </c:ser>
        <c:dLbls>
          <c:showLegendKey val="0"/>
          <c:showVal val="0"/>
          <c:showCatName val="0"/>
          <c:showSerName val="0"/>
          <c:showPercent val="0"/>
          <c:showBubbleSize val="0"/>
        </c:dLbls>
        <c:gapWidth val="150"/>
        <c:shape val="box"/>
        <c:axId val="1966796959"/>
        <c:axId val="1"/>
        <c:axId val="0"/>
      </c:bar3DChart>
      <c:catAx>
        <c:axId val="1966796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69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B-4577-9571-4513851DDA6E}"/>
              </c:ext>
            </c:extLst>
          </c:dPt>
          <c:dPt>
            <c:idx val="1"/>
            <c:invertIfNegative val="0"/>
            <c:bubble3D val="0"/>
            <c:spPr>
              <a:solidFill>
                <a:srgbClr val="C00000"/>
              </a:solidFill>
            </c:spPr>
            <c:extLst>
              <c:ext xmlns:c16="http://schemas.microsoft.com/office/drawing/2014/chart" uri="{C3380CC4-5D6E-409C-BE32-E72D297353CC}">
                <c16:uniqueId val="{00000001-390B-4577-9571-4513851DDA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B-4577-9571-4513851DDA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B-4577-9571-4513851DDA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390B-4577-9571-4513851DDA6E}"/>
            </c:ext>
          </c:extLst>
        </c:ser>
        <c:dLbls>
          <c:showLegendKey val="0"/>
          <c:showVal val="0"/>
          <c:showCatName val="0"/>
          <c:showSerName val="0"/>
          <c:showPercent val="0"/>
          <c:showBubbleSize val="0"/>
        </c:dLbls>
        <c:gapWidth val="150"/>
        <c:shape val="box"/>
        <c:axId val="1966795295"/>
        <c:axId val="1"/>
        <c:axId val="0"/>
      </c:bar3DChart>
      <c:catAx>
        <c:axId val="1966795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52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40-433B-954E-2EFA72948E19}"/>
              </c:ext>
            </c:extLst>
          </c:dPt>
          <c:dPt>
            <c:idx val="1"/>
            <c:invertIfNegative val="0"/>
            <c:bubble3D val="0"/>
            <c:spPr>
              <a:solidFill>
                <a:srgbClr val="C00000"/>
              </a:solidFill>
            </c:spPr>
            <c:extLst>
              <c:ext xmlns:c16="http://schemas.microsoft.com/office/drawing/2014/chart" uri="{C3380CC4-5D6E-409C-BE32-E72D297353CC}">
                <c16:uniqueId val="{00000001-4E40-433B-954E-2EFA72948E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40-433B-954E-2EFA72948E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40-433B-954E-2EFA72948E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4E40-433B-954E-2EFA72948E19}"/>
            </c:ext>
          </c:extLst>
        </c:ser>
        <c:dLbls>
          <c:showLegendKey val="0"/>
          <c:showVal val="0"/>
          <c:showCatName val="0"/>
          <c:showSerName val="0"/>
          <c:showPercent val="0"/>
          <c:showBubbleSize val="0"/>
        </c:dLbls>
        <c:gapWidth val="150"/>
        <c:shape val="box"/>
        <c:axId val="1966800703"/>
        <c:axId val="1"/>
        <c:axId val="0"/>
      </c:bar3DChart>
      <c:catAx>
        <c:axId val="1966800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07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BC-4370-8057-EA934E454B0D}"/>
              </c:ext>
            </c:extLst>
          </c:dPt>
          <c:dPt>
            <c:idx val="1"/>
            <c:invertIfNegative val="0"/>
            <c:bubble3D val="0"/>
            <c:spPr>
              <a:solidFill>
                <a:srgbClr val="C00000"/>
              </a:solidFill>
            </c:spPr>
            <c:extLst>
              <c:ext xmlns:c16="http://schemas.microsoft.com/office/drawing/2014/chart" uri="{C3380CC4-5D6E-409C-BE32-E72D297353CC}">
                <c16:uniqueId val="{00000001-B8BC-4370-8057-EA934E454B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BC-4370-8057-EA934E454B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BC-4370-8057-EA934E454B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0.33333333333333331</c:v>
                </c:pt>
                <c:pt idx="2">
                  <c:v>0</c:v>
                </c:pt>
                <c:pt idx="3">
                  <c:v>0</c:v>
                </c:pt>
              </c:numCache>
            </c:numRef>
          </c:val>
          <c:extLst>
            <c:ext xmlns:c16="http://schemas.microsoft.com/office/drawing/2014/chart" uri="{C3380CC4-5D6E-409C-BE32-E72D297353CC}">
              <c16:uniqueId val="{00000004-B8BC-4370-8057-EA934E454B0D}"/>
            </c:ext>
          </c:extLst>
        </c:ser>
        <c:dLbls>
          <c:showLegendKey val="0"/>
          <c:showVal val="0"/>
          <c:showCatName val="0"/>
          <c:showSerName val="0"/>
          <c:showPercent val="0"/>
          <c:showBubbleSize val="0"/>
        </c:dLbls>
        <c:gapWidth val="150"/>
        <c:shape val="box"/>
        <c:axId val="1966801119"/>
        <c:axId val="1"/>
        <c:axId val="0"/>
      </c:bar3DChart>
      <c:catAx>
        <c:axId val="1966801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11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E0-4A5C-B245-455A3DE0D368}"/>
              </c:ext>
            </c:extLst>
          </c:dPt>
          <c:dPt>
            <c:idx val="1"/>
            <c:invertIfNegative val="0"/>
            <c:bubble3D val="0"/>
            <c:spPr>
              <a:solidFill>
                <a:srgbClr val="C00000"/>
              </a:solidFill>
            </c:spPr>
            <c:extLst>
              <c:ext xmlns:c16="http://schemas.microsoft.com/office/drawing/2014/chart" uri="{C3380CC4-5D6E-409C-BE32-E72D297353CC}">
                <c16:uniqueId val="{00000001-2FE0-4A5C-B245-455A3DE0D3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E0-4A5C-B245-455A3DE0D3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E0-4A5C-B245-455A3DE0D3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2FE0-4A5C-B245-455A3DE0D368}"/>
            </c:ext>
          </c:extLst>
        </c:ser>
        <c:dLbls>
          <c:showLegendKey val="0"/>
          <c:showVal val="0"/>
          <c:showCatName val="0"/>
          <c:showSerName val="0"/>
          <c:showPercent val="0"/>
          <c:showBubbleSize val="0"/>
        </c:dLbls>
        <c:gapWidth val="150"/>
        <c:shape val="box"/>
        <c:axId val="1966796127"/>
        <c:axId val="1"/>
        <c:axId val="0"/>
      </c:bar3DChart>
      <c:catAx>
        <c:axId val="1966796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61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B1B-46A8-AC24-4DB1E8DE448B}"/>
              </c:ext>
            </c:extLst>
          </c:dPt>
          <c:dPt>
            <c:idx val="1"/>
            <c:invertIfNegative val="0"/>
            <c:bubble3D val="0"/>
            <c:spPr>
              <a:solidFill>
                <a:srgbClr val="C00000"/>
              </a:solidFill>
            </c:spPr>
            <c:extLst>
              <c:ext xmlns:c16="http://schemas.microsoft.com/office/drawing/2014/chart" uri="{C3380CC4-5D6E-409C-BE32-E72D297353CC}">
                <c16:uniqueId val="{00000001-3B1B-46A8-AC24-4DB1E8DE4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1B-46A8-AC24-4DB1E8DE4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1B-46A8-AC24-4DB1E8DE4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3B1B-46A8-AC24-4DB1E8DE448B}"/>
            </c:ext>
          </c:extLst>
        </c:ser>
        <c:dLbls>
          <c:showLegendKey val="0"/>
          <c:showVal val="0"/>
          <c:showCatName val="0"/>
          <c:showSerName val="0"/>
          <c:showPercent val="0"/>
          <c:showBubbleSize val="0"/>
        </c:dLbls>
        <c:gapWidth val="150"/>
        <c:shape val="box"/>
        <c:axId val="1966806527"/>
        <c:axId val="1"/>
        <c:axId val="0"/>
      </c:bar3DChart>
      <c:catAx>
        <c:axId val="1966806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65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96-466B-8340-4EED46BF7627}"/>
              </c:ext>
            </c:extLst>
          </c:dPt>
          <c:dPt>
            <c:idx val="1"/>
            <c:invertIfNegative val="0"/>
            <c:bubble3D val="0"/>
            <c:spPr>
              <a:solidFill>
                <a:srgbClr val="C00000"/>
              </a:solidFill>
            </c:spPr>
            <c:extLst>
              <c:ext xmlns:c16="http://schemas.microsoft.com/office/drawing/2014/chart" uri="{C3380CC4-5D6E-409C-BE32-E72D297353CC}">
                <c16:uniqueId val="{00000001-D296-466B-8340-4EED46BF76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96-466B-8340-4EED46BF76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96-466B-8340-4EED46BF76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D296-466B-8340-4EED46BF7627}"/>
            </c:ext>
          </c:extLst>
        </c:ser>
        <c:dLbls>
          <c:showLegendKey val="0"/>
          <c:showVal val="0"/>
          <c:showCatName val="0"/>
          <c:showSerName val="0"/>
          <c:showPercent val="0"/>
          <c:showBubbleSize val="0"/>
        </c:dLbls>
        <c:gapWidth val="150"/>
        <c:shape val="box"/>
        <c:axId val="1966797791"/>
        <c:axId val="1"/>
        <c:axId val="0"/>
      </c:bar3DChart>
      <c:catAx>
        <c:axId val="1966797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77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43-4BE4-9DA7-00C0F0BCFAE1}"/>
              </c:ext>
            </c:extLst>
          </c:dPt>
          <c:dPt>
            <c:idx val="1"/>
            <c:invertIfNegative val="0"/>
            <c:bubble3D val="0"/>
            <c:spPr>
              <a:solidFill>
                <a:srgbClr val="C00000"/>
              </a:solidFill>
            </c:spPr>
            <c:extLst>
              <c:ext xmlns:c16="http://schemas.microsoft.com/office/drawing/2014/chart" uri="{C3380CC4-5D6E-409C-BE32-E72D297353CC}">
                <c16:uniqueId val="{00000001-7543-4BE4-9DA7-00C0F0BCFA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43-4BE4-9DA7-00C0F0BCFA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43-4BE4-9DA7-00C0F0BCFA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7543-4BE4-9DA7-00C0F0BCFAE1}"/>
            </c:ext>
          </c:extLst>
        </c:ser>
        <c:dLbls>
          <c:showLegendKey val="0"/>
          <c:showVal val="0"/>
          <c:showCatName val="0"/>
          <c:showSerName val="0"/>
          <c:showPercent val="0"/>
          <c:showBubbleSize val="0"/>
        </c:dLbls>
        <c:gapWidth val="150"/>
        <c:shape val="box"/>
        <c:axId val="1969607807"/>
        <c:axId val="1"/>
        <c:axId val="0"/>
      </c:bar3DChart>
      <c:catAx>
        <c:axId val="1969607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78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A8-46B7-A663-6B65D0A68C02}"/>
              </c:ext>
            </c:extLst>
          </c:dPt>
          <c:dPt>
            <c:idx val="1"/>
            <c:invertIfNegative val="0"/>
            <c:bubble3D val="0"/>
            <c:spPr>
              <a:solidFill>
                <a:srgbClr val="C00000"/>
              </a:solidFill>
            </c:spPr>
            <c:extLst>
              <c:ext xmlns:c16="http://schemas.microsoft.com/office/drawing/2014/chart" uri="{C3380CC4-5D6E-409C-BE32-E72D297353CC}">
                <c16:uniqueId val="{00000001-8DA8-46B7-A663-6B65D0A68C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A8-46B7-A663-6B65D0A68C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A8-46B7-A663-6B65D0A68C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8DA8-46B7-A663-6B65D0A68C02}"/>
            </c:ext>
          </c:extLst>
        </c:ser>
        <c:dLbls>
          <c:showLegendKey val="0"/>
          <c:showVal val="0"/>
          <c:showCatName val="0"/>
          <c:showSerName val="0"/>
          <c:showPercent val="0"/>
          <c:showBubbleSize val="0"/>
        </c:dLbls>
        <c:gapWidth val="150"/>
        <c:shape val="box"/>
        <c:axId val="1966805695"/>
        <c:axId val="1"/>
        <c:axId val="0"/>
      </c:bar3DChart>
      <c:catAx>
        <c:axId val="1966805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56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74F-4AD8-8671-F3BFBA27F2C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74F-4AD8-8671-F3BFBA27F2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274F-4AD8-8671-F3BFBA27F2CF}"/>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74F-4AD8-8671-F3BFBA27F2C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74F-4AD8-8671-F3BFBA27F2C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74F-4AD8-8671-F3BFBA27F2C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74F-4AD8-8671-F3BFBA27F2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74F-4AD8-8671-F3BFBA27F2CF}"/>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74F-4AD8-8671-F3BFBA27F2C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74F-4AD8-8671-F3BFBA27F2C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274F-4AD8-8671-F3BFBA27F2C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274F-4AD8-8671-F3BFBA27F2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74F-4AD8-8671-F3BFBA27F2CF}"/>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4F-4AD8-8671-F3BFBA27F2CF}"/>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4F-4AD8-8671-F3BFBA27F2CF}"/>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4F-4AD8-8671-F3BFBA27F2CF}"/>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274F-4AD8-8671-F3BFBA27F2CF}"/>
            </c:ext>
          </c:extLst>
        </c:ser>
        <c:dLbls>
          <c:showLegendKey val="0"/>
          <c:showVal val="0"/>
          <c:showCatName val="0"/>
          <c:showSerName val="0"/>
          <c:showPercent val="0"/>
          <c:showBubbleSize val="0"/>
        </c:dLbls>
        <c:smooth val="0"/>
        <c:axId val="1966804447"/>
        <c:axId val="1"/>
      </c:lineChart>
      <c:catAx>
        <c:axId val="19668044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4447"/>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4D-4E14-9E1E-6FF060CC8395}"/>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4D-4E14-9E1E-6FF060CC83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7D4D-4E14-9E1E-6FF060CC8395}"/>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D4D-4E14-9E1E-6FF060CC839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D4D-4E14-9E1E-6FF060CC8395}"/>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D4D-4E14-9E1E-6FF060CC8395}"/>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D4D-4E14-9E1E-6FF060CC83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0.33333333333333331</c:v>
                </c:pt>
                <c:pt idx="2">
                  <c:v>0</c:v>
                </c:pt>
                <c:pt idx="3">
                  <c:v>0</c:v>
                </c:pt>
              </c:numCache>
            </c:numRef>
          </c:val>
          <c:smooth val="0"/>
          <c:extLst>
            <c:ext xmlns:c16="http://schemas.microsoft.com/office/drawing/2014/chart" uri="{C3380CC4-5D6E-409C-BE32-E72D297353CC}">
              <c16:uniqueId val="{00000007-7D4D-4E14-9E1E-6FF060CC8395}"/>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D4D-4E14-9E1E-6FF060CC839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D4D-4E14-9E1E-6FF060CC839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D4D-4E14-9E1E-6FF060CC8395}"/>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D4D-4E14-9E1E-6FF060CC83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7D4D-4E14-9E1E-6FF060CC8395}"/>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D4D-4E14-9E1E-6FF060CC8395}"/>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D4D-4E14-9E1E-6FF060CC8395}"/>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D4D-4E14-9E1E-6FF060CC8395}"/>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D4D-4E14-9E1E-6FF060CC83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D4D-4E14-9E1E-6FF060CC8395}"/>
            </c:ext>
          </c:extLst>
        </c:ser>
        <c:dLbls>
          <c:showLegendKey val="0"/>
          <c:showVal val="0"/>
          <c:showCatName val="0"/>
          <c:showSerName val="0"/>
          <c:showPercent val="0"/>
          <c:showBubbleSize val="0"/>
        </c:dLbls>
        <c:smooth val="0"/>
        <c:axId val="1966798207"/>
        <c:axId val="1"/>
      </c:lineChart>
      <c:catAx>
        <c:axId val="19667982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8207"/>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843-4FB3-B36F-C4A45B0914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843-4FB3-B36F-C4A45B0914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D843-4FB3-B36F-C4A45B0914B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843-4FB3-B36F-C4A45B0914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843-4FB3-B36F-C4A45B0914B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843-4FB3-B36F-C4A45B0914B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843-4FB3-B36F-C4A45B0914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843-4FB3-B36F-C4A45B0914B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843-4FB3-B36F-C4A45B0914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843-4FB3-B36F-C4A45B0914B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D843-4FB3-B36F-C4A45B0914B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D843-4FB3-B36F-C4A45B0914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843-4FB3-B36F-C4A45B0914B3}"/>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843-4FB3-B36F-C4A45B0914B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843-4FB3-B36F-C4A45B0914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D843-4FB3-B36F-C4A45B0914B3}"/>
            </c:ext>
          </c:extLst>
        </c:ser>
        <c:dLbls>
          <c:showLegendKey val="0"/>
          <c:showVal val="0"/>
          <c:showCatName val="0"/>
          <c:showSerName val="0"/>
          <c:showPercent val="0"/>
          <c:showBubbleSize val="0"/>
        </c:dLbls>
        <c:smooth val="0"/>
        <c:axId val="1966793215"/>
        <c:axId val="1"/>
      </c:lineChart>
      <c:catAx>
        <c:axId val="1966793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321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B4-43A6-A3E1-79F10CFE2FDA}"/>
              </c:ext>
            </c:extLst>
          </c:dPt>
          <c:dPt>
            <c:idx val="1"/>
            <c:invertIfNegative val="0"/>
            <c:bubble3D val="0"/>
            <c:spPr>
              <a:solidFill>
                <a:srgbClr val="C00000"/>
              </a:solidFill>
            </c:spPr>
            <c:extLst>
              <c:ext xmlns:c16="http://schemas.microsoft.com/office/drawing/2014/chart" uri="{C3380CC4-5D6E-409C-BE32-E72D297353CC}">
                <c16:uniqueId val="{00000001-FAB4-43A6-A3E1-79F10CFE2F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B4-43A6-A3E1-79F10CFE2F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B4-43A6-A3E1-79F10CFE2F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FAB4-43A6-A3E1-79F10CFE2FDA}"/>
            </c:ext>
          </c:extLst>
        </c:ser>
        <c:dLbls>
          <c:showLegendKey val="0"/>
          <c:showVal val="0"/>
          <c:showCatName val="0"/>
          <c:showSerName val="0"/>
          <c:showPercent val="0"/>
          <c:showBubbleSize val="0"/>
        </c:dLbls>
        <c:gapWidth val="150"/>
        <c:shape val="box"/>
        <c:axId val="1966804863"/>
        <c:axId val="1"/>
        <c:axId val="0"/>
      </c:bar3DChart>
      <c:catAx>
        <c:axId val="1966804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4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95-4C1D-B123-C4E43D5D56DD}"/>
              </c:ext>
            </c:extLst>
          </c:dPt>
          <c:dPt>
            <c:idx val="1"/>
            <c:invertIfNegative val="0"/>
            <c:bubble3D val="0"/>
            <c:spPr>
              <a:solidFill>
                <a:srgbClr val="C00000"/>
              </a:solidFill>
            </c:spPr>
            <c:extLst>
              <c:ext xmlns:c16="http://schemas.microsoft.com/office/drawing/2014/chart" uri="{C3380CC4-5D6E-409C-BE32-E72D297353CC}">
                <c16:uniqueId val="{00000001-6F95-4C1D-B123-C4E43D5D56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95-4C1D-B123-C4E43D5D56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95-4C1D-B123-C4E43D5D56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6F95-4C1D-B123-C4E43D5D56DD}"/>
            </c:ext>
          </c:extLst>
        </c:ser>
        <c:dLbls>
          <c:showLegendKey val="0"/>
          <c:showVal val="0"/>
          <c:showCatName val="0"/>
          <c:showSerName val="0"/>
          <c:showPercent val="0"/>
          <c:showBubbleSize val="0"/>
        </c:dLbls>
        <c:gapWidth val="150"/>
        <c:shape val="box"/>
        <c:axId val="1966808607"/>
        <c:axId val="1"/>
        <c:axId val="0"/>
      </c:bar3DChart>
      <c:catAx>
        <c:axId val="19668086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8086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53-45F4-9794-E60FBA54906C}"/>
              </c:ext>
            </c:extLst>
          </c:dPt>
          <c:dPt>
            <c:idx val="1"/>
            <c:invertIfNegative val="0"/>
            <c:bubble3D val="0"/>
            <c:spPr>
              <a:solidFill>
                <a:srgbClr val="C00000"/>
              </a:solidFill>
            </c:spPr>
            <c:extLst>
              <c:ext xmlns:c16="http://schemas.microsoft.com/office/drawing/2014/chart" uri="{C3380CC4-5D6E-409C-BE32-E72D297353CC}">
                <c16:uniqueId val="{00000001-A153-45F4-9794-E60FBA5490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53-45F4-9794-E60FBA5490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53-45F4-9794-E60FBA5490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A153-45F4-9794-E60FBA54906C}"/>
            </c:ext>
          </c:extLst>
        </c:ser>
        <c:dLbls>
          <c:showLegendKey val="0"/>
          <c:showVal val="0"/>
          <c:showCatName val="0"/>
          <c:showSerName val="0"/>
          <c:showPercent val="0"/>
          <c:showBubbleSize val="0"/>
        </c:dLbls>
        <c:gapWidth val="150"/>
        <c:shape val="box"/>
        <c:axId val="1966799871"/>
        <c:axId val="1"/>
        <c:axId val="0"/>
      </c:bar3DChart>
      <c:catAx>
        <c:axId val="1966799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9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6FD-44AB-81C3-5502B710B35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6FD-44AB-81C3-5502B710B3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0.33333333333333331</c:v>
                </c:pt>
              </c:numCache>
            </c:numRef>
          </c:val>
          <c:smooth val="0"/>
          <c:extLst>
            <c:ext xmlns:c16="http://schemas.microsoft.com/office/drawing/2014/chart" uri="{C3380CC4-5D6E-409C-BE32-E72D297353CC}">
              <c16:uniqueId val="{00000002-D6FD-44AB-81C3-5502B710B354}"/>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6FD-44AB-81C3-5502B710B35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6FD-44AB-81C3-5502B710B35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6FD-44AB-81C3-5502B710B35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6FD-44AB-81C3-5502B710B3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D6FD-44AB-81C3-5502B710B354}"/>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6FD-44AB-81C3-5502B710B35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6FD-44AB-81C3-5502B710B35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D6FD-44AB-81C3-5502B710B35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D6FD-44AB-81C3-5502B710B3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D6FD-44AB-81C3-5502B710B354}"/>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6FD-44AB-81C3-5502B710B354}"/>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6FD-44AB-81C3-5502B710B354}"/>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6FD-44AB-81C3-5502B710B354}"/>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6FD-44AB-81C3-5502B710B3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6FD-44AB-81C3-5502B710B354}"/>
            </c:ext>
          </c:extLst>
        </c:ser>
        <c:dLbls>
          <c:showLegendKey val="0"/>
          <c:showVal val="0"/>
          <c:showCatName val="0"/>
          <c:showSerName val="0"/>
          <c:showPercent val="0"/>
          <c:showBubbleSize val="0"/>
        </c:dLbls>
        <c:smooth val="0"/>
        <c:axId val="1966792799"/>
        <c:axId val="1"/>
      </c:lineChart>
      <c:catAx>
        <c:axId val="19667927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279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DF7-46DE-961F-5D46BBD1A33C}"/>
              </c:ext>
            </c:extLst>
          </c:dPt>
          <c:dPt>
            <c:idx val="1"/>
            <c:invertIfNegative val="0"/>
            <c:bubble3D val="0"/>
            <c:spPr>
              <a:solidFill>
                <a:srgbClr val="C00000"/>
              </a:solidFill>
            </c:spPr>
            <c:extLst>
              <c:ext xmlns:c16="http://schemas.microsoft.com/office/drawing/2014/chart" uri="{C3380CC4-5D6E-409C-BE32-E72D297353CC}">
                <c16:uniqueId val="{00000001-EDF7-46DE-961F-5D46BBD1A3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F7-46DE-961F-5D46BBD1A3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F7-46DE-961F-5D46BBD1A3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extLst>
            <c:ext xmlns:c16="http://schemas.microsoft.com/office/drawing/2014/chart" uri="{C3380CC4-5D6E-409C-BE32-E72D297353CC}">
              <c16:uniqueId val="{00000004-EDF7-46DE-961F-5D46BBD1A33C}"/>
            </c:ext>
          </c:extLst>
        </c:ser>
        <c:dLbls>
          <c:showLegendKey val="0"/>
          <c:showVal val="0"/>
          <c:showCatName val="0"/>
          <c:showSerName val="0"/>
          <c:showPercent val="0"/>
          <c:showBubbleSize val="0"/>
        </c:dLbls>
        <c:gapWidth val="150"/>
        <c:shape val="box"/>
        <c:axId val="1966793631"/>
        <c:axId val="1"/>
        <c:axId val="0"/>
      </c:bar3DChart>
      <c:catAx>
        <c:axId val="1966793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36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C7-484E-B903-2313E99CB969}"/>
              </c:ext>
            </c:extLst>
          </c:dPt>
          <c:dPt>
            <c:idx val="1"/>
            <c:invertIfNegative val="0"/>
            <c:bubble3D val="0"/>
            <c:spPr>
              <a:solidFill>
                <a:srgbClr val="C00000"/>
              </a:solidFill>
            </c:spPr>
            <c:extLst>
              <c:ext xmlns:c16="http://schemas.microsoft.com/office/drawing/2014/chart" uri="{C3380CC4-5D6E-409C-BE32-E72D297353CC}">
                <c16:uniqueId val="{00000001-1CC7-484E-B903-2313E99CB9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C7-484E-B903-2313E99CB9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C7-484E-B903-2313E99CB9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1CC7-484E-B903-2313E99CB969}"/>
            </c:ext>
          </c:extLst>
        </c:ser>
        <c:dLbls>
          <c:showLegendKey val="0"/>
          <c:showVal val="0"/>
          <c:showCatName val="0"/>
          <c:showSerName val="0"/>
          <c:showPercent val="0"/>
          <c:showBubbleSize val="0"/>
        </c:dLbls>
        <c:gapWidth val="150"/>
        <c:shape val="box"/>
        <c:axId val="1966794879"/>
        <c:axId val="1"/>
        <c:axId val="0"/>
      </c:bar3DChart>
      <c:catAx>
        <c:axId val="196679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67948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362-4B18-A0AD-8A98BCC90268}"/>
              </c:ext>
            </c:extLst>
          </c:dPt>
          <c:dPt>
            <c:idx val="1"/>
            <c:invertIfNegative val="0"/>
            <c:bubble3D val="0"/>
            <c:spPr>
              <a:solidFill>
                <a:srgbClr val="C00000"/>
              </a:solidFill>
            </c:spPr>
            <c:extLst>
              <c:ext xmlns:c16="http://schemas.microsoft.com/office/drawing/2014/chart" uri="{C3380CC4-5D6E-409C-BE32-E72D297353CC}">
                <c16:uniqueId val="{00000001-7362-4B18-A0AD-8A98BCC902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62-4B18-A0AD-8A98BCC902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62-4B18-A0AD-8A98BCC902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7362-4B18-A0AD-8A98BCC90268}"/>
            </c:ext>
          </c:extLst>
        </c:ser>
        <c:dLbls>
          <c:showLegendKey val="0"/>
          <c:showVal val="0"/>
          <c:showCatName val="0"/>
          <c:showSerName val="0"/>
          <c:showPercent val="0"/>
          <c:showBubbleSize val="0"/>
        </c:dLbls>
        <c:gapWidth val="150"/>
        <c:shape val="box"/>
        <c:axId val="1969619871"/>
        <c:axId val="1"/>
        <c:axId val="0"/>
      </c:bar3DChart>
      <c:catAx>
        <c:axId val="1969619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9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F9-4C50-8E63-93CE90B1ACFE}"/>
              </c:ext>
            </c:extLst>
          </c:dPt>
          <c:dPt>
            <c:idx val="1"/>
            <c:invertIfNegative val="0"/>
            <c:bubble3D val="0"/>
            <c:spPr>
              <a:solidFill>
                <a:srgbClr val="C00000"/>
              </a:solidFill>
            </c:spPr>
            <c:extLst>
              <c:ext xmlns:c16="http://schemas.microsoft.com/office/drawing/2014/chart" uri="{C3380CC4-5D6E-409C-BE32-E72D297353CC}">
                <c16:uniqueId val="{00000001-1EF9-4C50-8E63-93CE90B1AC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F9-4C50-8E63-93CE90B1AC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F9-4C50-8E63-93CE90B1AC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1EF9-4C50-8E63-93CE90B1ACFE}"/>
            </c:ext>
          </c:extLst>
        </c:ser>
        <c:dLbls>
          <c:showLegendKey val="0"/>
          <c:showVal val="0"/>
          <c:showCatName val="0"/>
          <c:showSerName val="0"/>
          <c:showPercent val="0"/>
          <c:showBubbleSize val="0"/>
        </c:dLbls>
        <c:gapWidth val="150"/>
        <c:shape val="box"/>
        <c:axId val="1933636399"/>
        <c:axId val="1"/>
        <c:axId val="0"/>
      </c:bar3DChart>
      <c:catAx>
        <c:axId val="1933636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336363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1F1-4EB7-B62D-B08C26939A1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1F1-4EB7-B62D-B08C26939A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61F1-4EB7-B62D-B08C26939A1A}"/>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1F1-4EB7-B62D-B08C26939A1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1F1-4EB7-B62D-B08C26939A1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1F1-4EB7-B62D-B08C26939A1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1F1-4EB7-B62D-B08C26939A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61F1-4EB7-B62D-B08C26939A1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1F1-4EB7-B62D-B08C26939A1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1F1-4EB7-B62D-B08C26939A1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61F1-4EB7-B62D-B08C26939A1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61F1-4EB7-B62D-B08C26939A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1F1-4EB7-B62D-B08C26939A1A}"/>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1F1-4EB7-B62D-B08C26939A1A}"/>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1F1-4EB7-B62D-B08C26939A1A}"/>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1F1-4EB7-B62D-B08C26939A1A}"/>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1F1-4EB7-B62D-B08C26939A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1F1-4EB7-B62D-B08C26939A1A}"/>
            </c:ext>
          </c:extLst>
        </c:ser>
        <c:dLbls>
          <c:showLegendKey val="0"/>
          <c:showVal val="0"/>
          <c:showCatName val="0"/>
          <c:showSerName val="0"/>
          <c:showPercent val="0"/>
          <c:showBubbleSize val="0"/>
        </c:dLbls>
        <c:smooth val="0"/>
        <c:axId val="1968479311"/>
        <c:axId val="1"/>
      </c:lineChart>
      <c:catAx>
        <c:axId val="19684793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931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2C1-4E18-BB2F-915354EC3E58}"/>
              </c:ext>
            </c:extLst>
          </c:dPt>
          <c:dPt>
            <c:idx val="1"/>
            <c:invertIfNegative val="0"/>
            <c:bubble3D val="0"/>
            <c:spPr>
              <a:solidFill>
                <a:srgbClr val="C00000"/>
              </a:solidFill>
            </c:spPr>
            <c:extLst>
              <c:ext xmlns:c16="http://schemas.microsoft.com/office/drawing/2014/chart" uri="{C3380CC4-5D6E-409C-BE32-E72D297353CC}">
                <c16:uniqueId val="{00000001-82C1-4E18-BB2F-915354EC3E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C1-4E18-BB2F-915354EC3E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C1-4E18-BB2F-915354EC3E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2C1-4E18-BB2F-915354EC3E58}"/>
            </c:ext>
          </c:extLst>
        </c:ser>
        <c:dLbls>
          <c:showLegendKey val="0"/>
          <c:showVal val="0"/>
          <c:showCatName val="0"/>
          <c:showSerName val="0"/>
          <c:showPercent val="0"/>
          <c:showBubbleSize val="0"/>
        </c:dLbls>
        <c:gapWidth val="150"/>
        <c:shape val="box"/>
        <c:axId val="1968473903"/>
        <c:axId val="1"/>
        <c:axId val="0"/>
      </c:bar3DChart>
      <c:catAx>
        <c:axId val="19684739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39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575-4385-ACAE-8F34AE858686}"/>
              </c:ext>
            </c:extLst>
          </c:dPt>
          <c:dPt>
            <c:idx val="1"/>
            <c:invertIfNegative val="0"/>
            <c:bubble3D val="0"/>
            <c:spPr>
              <a:solidFill>
                <a:srgbClr val="C00000"/>
              </a:solidFill>
            </c:spPr>
            <c:extLst>
              <c:ext xmlns:c16="http://schemas.microsoft.com/office/drawing/2014/chart" uri="{C3380CC4-5D6E-409C-BE32-E72D297353CC}">
                <c16:uniqueId val="{00000001-4575-4385-ACAE-8F34AE8586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75-4385-ACAE-8F34AE8586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75-4385-ACAE-8F34AE8586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575-4385-ACAE-8F34AE858686}"/>
            </c:ext>
          </c:extLst>
        </c:ser>
        <c:dLbls>
          <c:showLegendKey val="0"/>
          <c:showVal val="0"/>
          <c:showCatName val="0"/>
          <c:showSerName val="0"/>
          <c:showPercent val="0"/>
          <c:showBubbleSize val="0"/>
        </c:dLbls>
        <c:gapWidth val="150"/>
        <c:shape val="box"/>
        <c:axId val="1968471407"/>
        <c:axId val="1"/>
        <c:axId val="0"/>
      </c:bar3DChart>
      <c:catAx>
        <c:axId val="19684714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14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2D8-4EC6-BD0F-0C99286529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2D8-4EC6-BD0F-0C99286529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2D8-4EC6-BD0F-0C992865292A}"/>
            </c:ext>
          </c:extLst>
        </c:ser>
        <c:dLbls>
          <c:showLegendKey val="0"/>
          <c:showVal val="0"/>
          <c:showCatName val="0"/>
          <c:showSerName val="0"/>
          <c:showPercent val="0"/>
          <c:showBubbleSize val="0"/>
        </c:dLbls>
        <c:gapWidth val="150"/>
        <c:shape val="box"/>
        <c:axId val="1968474319"/>
        <c:axId val="1"/>
        <c:axId val="0"/>
      </c:bar3DChart>
      <c:catAx>
        <c:axId val="1968474319"/>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5D6-481D-BB2F-D16CB7226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5D6-481D-BB2F-D16CB7226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25D6-481D-BB2F-D16CB722694C}"/>
            </c:ext>
          </c:extLst>
        </c:ser>
        <c:dLbls>
          <c:showLegendKey val="0"/>
          <c:showVal val="0"/>
          <c:showCatName val="0"/>
          <c:showSerName val="0"/>
          <c:showPercent val="0"/>
          <c:showBubbleSize val="0"/>
        </c:dLbls>
        <c:gapWidth val="150"/>
        <c:shape val="box"/>
        <c:axId val="1968469327"/>
        <c:axId val="1"/>
        <c:axId val="0"/>
      </c:bar3DChart>
      <c:catAx>
        <c:axId val="19684693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693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BF4-4153-BB40-06E2D3914066}"/>
              </c:ext>
            </c:extLst>
          </c:dPt>
          <c:dPt>
            <c:idx val="1"/>
            <c:invertIfNegative val="0"/>
            <c:bubble3D val="0"/>
            <c:spPr>
              <a:solidFill>
                <a:srgbClr val="C00000"/>
              </a:solidFill>
            </c:spPr>
            <c:extLst>
              <c:ext xmlns:c16="http://schemas.microsoft.com/office/drawing/2014/chart" uri="{C3380CC4-5D6E-409C-BE32-E72D297353CC}">
                <c16:uniqueId val="{00000001-1BF4-4153-BB40-06E2D39140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F4-4153-BB40-06E2D39140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F4-4153-BB40-06E2D39140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BF4-4153-BB40-06E2D3914066}"/>
            </c:ext>
          </c:extLst>
        </c:ser>
        <c:dLbls>
          <c:showLegendKey val="0"/>
          <c:showVal val="0"/>
          <c:showCatName val="0"/>
          <c:showSerName val="0"/>
          <c:showPercent val="0"/>
          <c:showBubbleSize val="0"/>
        </c:dLbls>
        <c:gapWidth val="150"/>
        <c:shape val="box"/>
        <c:axId val="1968483055"/>
        <c:axId val="1"/>
        <c:axId val="0"/>
      </c:bar3DChart>
      <c:catAx>
        <c:axId val="196848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8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7E-427E-AC36-9217558FE390}"/>
              </c:ext>
            </c:extLst>
          </c:dPt>
          <c:dPt>
            <c:idx val="1"/>
            <c:invertIfNegative val="0"/>
            <c:bubble3D val="0"/>
            <c:spPr>
              <a:solidFill>
                <a:srgbClr val="C00000"/>
              </a:solidFill>
            </c:spPr>
            <c:extLst>
              <c:ext xmlns:c16="http://schemas.microsoft.com/office/drawing/2014/chart" uri="{C3380CC4-5D6E-409C-BE32-E72D297353CC}">
                <c16:uniqueId val="{00000001-CD7E-427E-AC36-9217558FE3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7E-427E-AC36-9217558FE3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7E-427E-AC36-9217558FE3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CD7E-427E-AC36-9217558FE390}"/>
            </c:ext>
          </c:extLst>
        </c:ser>
        <c:dLbls>
          <c:showLegendKey val="0"/>
          <c:showVal val="0"/>
          <c:showCatName val="0"/>
          <c:showSerName val="0"/>
          <c:showPercent val="0"/>
          <c:showBubbleSize val="0"/>
        </c:dLbls>
        <c:gapWidth val="150"/>
        <c:shape val="box"/>
        <c:axId val="1968481391"/>
        <c:axId val="1"/>
        <c:axId val="0"/>
      </c:bar3DChart>
      <c:catAx>
        <c:axId val="196848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813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539-42B8-80F2-16CCEC93747F}"/>
              </c:ext>
            </c:extLst>
          </c:dPt>
          <c:dPt>
            <c:idx val="1"/>
            <c:invertIfNegative val="0"/>
            <c:bubble3D val="0"/>
            <c:spPr>
              <a:solidFill>
                <a:srgbClr val="C00000"/>
              </a:solidFill>
            </c:spPr>
            <c:extLst>
              <c:ext xmlns:c16="http://schemas.microsoft.com/office/drawing/2014/chart" uri="{C3380CC4-5D6E-409C-BE32-E72D297353CC}">
                <c16:uniqueId val="{00000001-A539-42B8-80F2-16CCEC9374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539-42B8-80F2-16CCEC9374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539-42B8-80F2-16CCEC9374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A539-42B8-80F2-16CCEC93747F}"/>
            </c:ext>
          </c:extLst>
        </c:ser>
        <c:dLbls>
          <c:showLegendKey val="0"/>
          <c:showVal val="0"/>
          <c:showCatName val="0"/>
          <c:showSerName val="0"/>
          <c:showPercent val="0"/>
          <c:showBubbleSize val="0"/>
        </c:dLbls>
        <c:gapWidth val="150"/>
        <c:shape val="box"/>
        <c:axId val="1968480975"/>
        <c:axId val="1"/>
        <c:axId val="0"/>
      </c:bar3DChart>
      <c:catAx>
        <c:axId val="196848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809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D1-45ED-8344-2C7970ED7A8B}"/>
              </c:ext>
            </c:extLst>
          </c:dPt>
          <c:dPt>
            <c:idx val="1"/>
            <c:invertIfNegative val="0"/>
            <c:bubble3D val="0"/>
            <c:spPr>
              <a:solidFill>
                <a:srgbClr val="C00000"/>
              </a:solidFill>
            </c:spPr>
            <c:extLst>
              <c:ext xmlns:c16="http://schemas.microsoft.com/office/drawing/2014/chart" uri="{C3380CC4-5D6E-409C-BE32-E72D297353CC}">
                <c16:uniqueId val="{00000001-06D1-45ED-8344-2C7970ED7A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D1-45ED-8344-2C7970ED7A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D1-45ED-8344-2C7970ED7A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06D1-45ED-8344-2C7970ED7A8B}"/>
            </c:ext>
          </c:extLst>
        </c:ser>
        <c:dLbls>
          <c:showLegendKey val="0"/>
          <c:showVal val="0"/>
          <c:showCatName val="0"/>
          <c:showSerName val="0"/>
          <c:showPercent val="0"/>
          <c:showBubbleSize val="0"/>
        </c:dLbls>
        <c:gapWidth val="150"/>
        <c:shape val="box"/>
        <c:axId val="1968477231"/>
        <c:axId val="1"/>
        <c:axId val="0"/>
      </c:bar3DChart>
      <c:catAx>
        <c:axId val="1968477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7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7F-4847-9AEF-04BD410A8CBE}"/>
              </c:ext>
            </c:extLst>
          </c:dPt>
          <c:dPt>
            <c:idx val="1"/>
            <c:invertIfNegative val="0"/>
            <c:bubble3D val="0"/>
            <c:spPr>
              <a:solidFill>
                <a:srgbClr val="C00000"/>
              </a:solidFill>
            </c:spPr>
            <c:extLst>
              <c:ext xmlns:c16="http://schemas.microsoft.com/office/drawing/2014/chart" uri="{C3380CC4-5D6E-409C-BE32-E72D297353CC}">
                <c16:uniqueId val="{00000001-387F-4847-9AEF-04BD410A8C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7F-4847-9AEF-04BD410A8C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7F-4847-9AEF-04BD410A8C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387F-4847-9AEF-04BD410A8CBE}"/>
            </c:ext>
          </c:extLst>
        </c:ser>
        <c:dLbls>
          <c:showLegendKey val="0"/>
          <c:showVal val="0"/>
          <c:showCatName val="0"/>
          <c:showSerName val="0"/>
          <c:showPercent val="0"/>
          <c:showBubbleSize val="0"/>
        </c:dLbls>
        <c:gapWidth val="150"/>
        <c:shape val="box"/>
        <c:axId val="1969625279"/>
        <c:axId val="1"/>
        <c:axId val="0"/>
      </c:bar3DChart>
      <c:catAx>
        <c:axId val="1969625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52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0D-46C1-A469-B5A762B739D1}"/>
              </c:ext>
            </c:extLst>
          </c:dPt>
          <c:dPt>
            <c:idx val="1"/>
            <c:invertIfNegative val="0"/>
            <c:bubble3D val="0"/>
            <c:spPr>
              <a:solidFill>
                <a:srgbClr val="C00000"/>
              </a:solidFill>
            </c:spPr>
            <c:extLst>
              <c:ext xmlns:c16="http://schemas.microsoft.com/office/drawing/2014/chart" uri="{C3380CC4-5D6E-409C-BE32-E72D297353CC}">
                <c16:uniqueId val="{00000001-820D-46C1-A469-B5A762B739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0D-46C1-A469-B5A762B739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0D-46C1-A469-B5A762B739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820D-46C1-A469-B5A762B739D1}"/>
            </c:ext>
          </c:extLst>
        </c:ser>
        <c:dLbls>
          <c:showLegendKey val="0"/>
          <c:showVal val="0"/>
          <c:showCatName val="0"/>
          <c:showSerName val="0"/>
          <c:showPercent val="0"/>
          <c:showBubbleSize val="0"/>
        </c:dLbls>
        <c:gapWidth val="150"/>
        <c:shape val="box"/>
        <c:axId val="1968479727"/>
        <c:axId val="1"/>
        <c:axId val="0"/>
      </c:bar3DChart>
      <c:catAx>
        <c:axId val="1968479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97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63-4333-A846-3E0A2E04323B}"/>
              </c:ext>
            </c:extLst>
          </c:dPt>
          <c:dPt>
            <c:idx val="1"/>
            <c:invertIfNegative val="0"/>
            <c:bubble3D val="0"/>
            <c:spPr>
              <a:solidFill>
                <a:srgbClr val="C00000"/>
              </a:solidFill>
            </c:spPr>
            <c:extLst>
              <c:ext xmlns:c16="http://schemas.microsoft.com/office/drawing/2014/chart" uri="{C3380CC4-5D6E-409C-BE32-E72D297353CC}">
                <c16:uniqueId val="{00000001-6E63-4333-A846-3E0A2E0432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63-4333-A846-3E0A2E0432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63-4333-A846-3E0A2E0432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E63-4333-A846-3E0A2E04323B}"/>
            </c:ext>
          </c:extLst>
        </c:ser>
        <c:dLbls>
          <c:showLegendKey val="0"/>
          <c:showVal val="0"/>
          <c:showCatName val="0"/>
          <c:showSerName val="0"/>
          <c:showPercent val="0"/>
          <c:showBubbleSize val="0"/>
        </c:dLbls>
        <c:gapWidth val="150"/>
        <c:shape val="box"/>
        <c:axId val="1968482223"/>
        <c:axId val="1"/>
        <c:axId val="0"/>
      </c:bar3DChart>
      <c:catAx>
        <c:axId val="196848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822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8D-4BC8-B2D9-058FE5B3AD04}"/>
              </c:ext>
            </c:extLst>
          </c:dPt>
          <c:dPt>
            <c:idx val="1"/>
            <c:invertIfNegative val="0"/>
            <c:bubble3D val="0"/>
            <c:spPr>
              <a:solidFill>
                <a:srgbClr val="C00000"/>
              </a:solidFill>
            </c:spPr>
            <c:extLst>
              <c:ext xmlns:c16="http://schemas.microsoft.com/office/drawing/2014/chart" uri="{C3380CC4-5D6E-409C-BE32-E72D297353CC}">
                <c16:uniqueId val="{00000001-E18D-4BC8-B2D9-058FE5B3AD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8D-4BC8-B2D9-058FE5B3AD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8D-4BC8-B2D9-058FE5B3AD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E18D-4BC8-B2D9-058FE5B3AD04}"/>
            </c:ext>
          </c:extLst>
        </c:ser>
        <c:dLbls>
          <c:showLegendKey val="0"/>
          <c:showVal val="0"/>
          <c:showCatName val="0"/>
          <c:showSerName val="0"/>
          <c:showPercent val="0"/>
          <c:showBubbleSize val="0"/>
        </c:dLbls>
        <c:gapWidth val="150"/>
        <c:shape val="box"/>
        <c:axId val="1968475983"/>
        <c:axId val="1"/>
        <c:axId val="0"/>
      </c:bar3DChart>
      <c:catAx>
        <c:axId val="1968475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59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D7-4CD7-97C3-BB4D03FE6135}"/>
              </c:ext>
            </c:extLst>
          </c:dPt>
          <c:dPt>
            <c:idx val="1"/>
            <c:invertIfNegative val="0"/>
            <c:bubble3D val="0"/>
            <c:spPr>
              <a:solidFill>
                <a:srgbClr val="C00000"/>
              </a:solidFill>
            </c:spPr>
            <c:extLst>
              <c:ext xmlns:c16="http://schemas.microsoft.com/office/drawing/2014/chart" uri="{C3380CC4-5D6E-409C-BE32-E72D297353CC}">
                <c16:uniqueId val="{00000001-BBD7-4CD7-97C3-BB4D03FE61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D7-4CD7-97C3-BB4D03FE61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D7-4CD7-97C3-BB4D03FE61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BBD7-4CD7-97C3-BB4D03FE6135}"/>
            </c:ext>
          </c:extLst>
        </c:ser>
        <c:dLbls>
          <c:showLegendKey val="0"/>
          <c:showVal val="0"/>
          <c:showCatName val="0"/>
          <c:showSerName val="0"/>
          <c:showPercent val="0"/>
          <c:showBubbleSize val="0"/>
        </c:dLbls>
        <c:gapWidth val="150"/>
        <c:shape val="box"/>
        <c:axId val="1968483887"/>
        <c:axId val="1"/>
        <c:axId val="0"/>
      </c:bar3DChart>
      <c:catAx>
        <c:axId val="1968483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83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51-41E2-AA0B-3442F364D4D0}"/>
              </c:ext>
            </c:extLst>
          </c:dPt>
          <c:dPt>
            <c:idx val="1"/>
            <c:invertIfNegative val="0"/>
            <c:bubble3D val="0"/>
            <c:spPr>
              <a:solidFill>
                <a:srgbClr val="C00000"/>
              </a:solidFill>
            </c:spPr>
            <c:extLst>
              <c:ext xmlns:c16="http://schemas.microsoft.com/office/drawing/2014/chart" uri="{C3380CC4-5D6E-409C-BE32-E72D297353CC}">
                <c16:uniqueId val="{00000001-FA51-41E2-AA0B-3442F364D4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51-41E2-AA0B-3442F364D4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51-41E2-AA0B-3442F364D4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FA51-41E2-AA0B-3442F364D4D0}"/>
            </c:ext>
          </c:extLst>
        </c:ser>
        <c:dLbls>
          <c:showLegendKey val="0"/>
          <c:showVal val="0"/>
          <c:showCatName val="0"/>
          <c:showSerName val="0"/>
          <c:showPercent val="0"/>
          <c:showBubbleSize val="0"/>
        </c:dLbls>
        <c:gapWidth val="150"/>
        <c:shape val="box"/>
        <c:axId val="1968478063"/>
        <c:axId val="1"/>
        <c:axId val="0"/>
      </c:bar3DChart>
      <c:catAx>
        <c:axId val="1968478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80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E23-43A2-8D08-2E5BEA5C3DFB}"/>
              </c:ext>
            </c:extLst>
          </c:dPt>
          <c:dPt>
            <c:idx val="1"/>
            <c:invertIfNegative val="0"/>
            <c:bubble3D val="0"/>
            <c:spPr>
              <a:solidFill>
                <a:srgbClr val="C00000"/>
              </a:solidFill>
            </c:spPr>
            <c:extLst>
              <c:ext xmlns:c16="http://schemas.microsoft.com/office/drawing/2014/chart" uri="{C3380CC4-5D6E-409C-BE32-E72D297353CC}">
                <c16:uniqueId val="{00000001-9E23-43A2-8D08-2E5BEA5C3D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23-43A2-8D08-2E5BEA5C3D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23-43A2-8D08-2E5BEA5C3D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E23-43A2-8D08-2E5BEA5C3DFB}"/>
            </c:ext>
          </c:extLst>
        </c:ser>
        <c:dLbls>
          <c:showLegendKey val="0"/>
          <c:showVal val="0"/>
          <c:showCatName val="0"/>
          <c:showSerName val="0"/>
          <c:showPercent val="0"/>
          <c:showBubbleSize val="0"/>
        </c:dLbls>
        <c:gapWidth val="150"/>
        <c:shape val="box"/>
        <c:axId val="1968469743"/>
        <c:axId val="1"/>
        <c:axId val="0"/>
      </c:bar3DChart>
      <c:catAx>
        <c:axId val="1968469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69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9C6-4E63-9D83-36D7FCA56F4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9C6-4E63-9D83-36D7FCA56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39C6-4E63-9D83-36D7FCA56F4C}"/>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9C6-4E63-9D83-36D7FCA56F4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9C6-4E63-9D83-36D7FCA56F4C}"/>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9C6-4E63-9D83-36D7FCA56F4C}"/>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9C6-4E63-9D83-36D7FCA56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39C6-4E63-9D83-36D7FCA56F4C}"/>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9C6-4E63-9D83-36D7FCA56F4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9C6-4E63-9D83-36D7FCA56F4C}"/>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39C6-4E63-9D83-36D7FCA56F4C}"/>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39C6-4E63-9D83-36D7FCA56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39C6-4E63-9D83-36D7FCA56F4C}"/>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C6-4E63-9D83-36D7FCA56F4C}"/>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C6-4E63-9D83-36D7FCA56F4C}"/>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9C6-4E63-9D83-36D7FCA56F4C}"/>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9C6-4E63-9D83-36D7FCA56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C6-4E63-9D83-36D7FCA56F4C}"/>
            </c:ext>
          </c:extLst>
        </c:ser>
        <c:dLbls>
          <c:showLegendKey val="0"/>
          <c:showVal val="0"/>
          <c:showCatName val="0"/>
          <c:showSerName val="0"/>
          <c:showPercent val="0"/>
          <c:showBubbleSize val="0"/>
        </c:dLbls>
        <c:smooth val="0"/>
        <c:axId val="1968468911"/>
        <c:axId val="1"/>
      </c:lineChart>
      <c:catAx>
        <c:axId val="19684689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6891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16D-4388-AF17-336D995DE1D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16D-4388-AF17-336D995DE1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716D-4388-AF17-336D995DE1D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16D-4388-AF17-336D995DE1D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16D-4388-AF17-336D995DE1D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16D-4388-AF17-336D995DE1D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16D-4388-AF17-336D995DE1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716D-4388-AF17-336D995DE1D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16D-4388-AF17-336D995DE1D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16D-4388-AF17-336D995DE1D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716D-4388-AF17-336D995DE1D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716D-4388-AF17-336D995DE1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6D-4388-AF17-336D995DE1DD}"/>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6D-4388-AF17-336D995DE1DD}"/>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6D-4388-AF17-336D995DE1DD}"/>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6D-4388-AF17-336D995DE1DD}"/>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6D-4388-AF17-336D995DE1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6D-4388-AF17-336D995DE1DD}"/>
            </c:ext>
          </c:extLst>
        </c:ser>
        <c:dLbls>
          <c:showLegendKey val="0"/>
          <c:showVal val="0"/>
          <c:showCatName val="0"/>
          <c:showSerName val="0"/>
          <c:showPercent val="0"/>
          <c:showBubbleSize val="0"/>
        </c:dLbls>
        <c:smooth val="0"/>
        <c:axId val="1968468079"/>
        <c:axId val="1"/>
      </c:lineChart>
      <c:catAx>
        <c:axId val="19684680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6807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3D5-4D37-91CA-95AD915F7C10}"/>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3D5-4D37-91CA-95AD915F7C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73D5-4D37-91CA-95AD915F7C10}"/>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3D5-4D37-91CA-95AD915F7C10}"/>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3D5-4D37-91CA-95AD915F7C10}"/>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3D5-4D37-91CA-95AD915F7C10}"/>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3D5-4D37-91CA-95AD915F7C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3D5-4D37-91CA-95AD915F7C10}"/>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3D5-4D37-91CA-95AD915F7C10}"/>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3D5-4D37-91CA-95AD915F7C10}"/>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73D5-4D37-91CA-95AD915F7C10}"/>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73D5-4D37-91CA-95AD915F7C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3D5-4D37-91CA-95AD915F7C10}"/>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3D5-4D37-91CA-95AD915F7C10}"/>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3D5-4D37-91CA-95AD915F7C10}"/>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3D5-4D37-91CA-95AD915F7C10}"/>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3D5-4D37-91CA-95AD915F7C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3D5-4D37-91CA-95AD915F7C10}"/>
            </c:ext>
          </c:extLst>
        </c:ser>
        <c:dLbls>
          <c:showLegendKey val="0"/>
          <c:showVal val="0"/>
          <c:showCatName val="0"/>
          <c:showSerName val="0"/>
          <c:showPercent val="0"/>
          <c:showBubbleSize val="0"/>
        </c:dLbls>
        <c:smooth val="0"/>
        <c:axId val="1968480559"/>
        <c:axId val="1"/>
      </c:lineChart>
      <c:catAx>
        <c:axId val="1968480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80559"/>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4E-4645-8A46-F49105EDAD85}"/>
              </c:ext>
            </c:extLst>
          </c:dPt>
          <c:dPt>
            <c:idx val="1"/>
            <c:invertIfNegative val="0"/>
            <c:bubble3D val="0"/>
            <c:spPr>
              <a:solidFill>
                <a:srgbClr val="C00000"/>
              </a:solidFill>
            </c:spPr>
            <c:extLst>
              <c:ext xmlns:c16="http://schemas.microsoft.com/office/drawing/2014/chart" uri="{C3380CC4-5D6E-409C-BE32-E72D297353CC}">
                <c16:uniqueId val="{00000001-064E-4645-8A46-F49105EDAD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4E-4645-8A46-F49105EDAD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4E-4645-8A46-F49105EDAD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064E-4645-8A46-F49105EDAD85}"/>
            </c:ext>
          </c:extLst>
        </c:ser>
        <c:dLbls>
          <c:showLegendKey val="0"/>
          <c:showVal val="0"/>
          <c:showCatName val="0"/>
          <c:showSerName val="0"/>
          <c:showPercent val="0"/>
          <c:showBubbleSize val="0"/>
        </c:dLbls>
        <c:gapWidth val="150"/>
        <c:shape val="box"/>
        <c:axId val="1968468495"/>
        <c:axId val="1"/>
        <c:axId val="0"/>
      </c:bar3DChart>
      <c:catAx>
        <c:axId val="1968468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684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D3-4B11-BE8B-35A44925C814}"/>
              </c:ext>
            </c:extLst>
          </c:dPt>
          <c:dPt>
            <c:idx val="1"/>
            <c:invertIfNegative val="0"/>
            <c:bubble3D val="0"/>
            <c:spPr>
              <a:solidFill>
                <a:srgbClr val="C00000"/>
              </a:solidFill>
            </c:spPr>
            <c:extLst>
              <c:ext xmlns:c16="http://schemas.microsoft.com/office/drawing/2014/chart" uri="{C3380CC4-5D6E-409C-BE32-E72D297353CC}">
                <c16:uniqueId val="{00000001-C2D3-4B11-BE8B-35A44925C8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D3-4B11-BE8B-35A44925C8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D3-4B11-BE8B-35A44925C8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extLst>
            <c:ext xmlns:c16="http://schemas.microsoft.com/office/drawing/2014/chart" uri="{C3380CC4-5D6E-409C-BE32-E72D297353CC}">
              <c16:uniqueId val="{00000004-C2D3-4B11-BE8B-35A44925C814}"/>
            </c:ext>
          </c:extLst>
        </c:ser>
        <c:dLbls>
          <c:showLegendKey val="0"/>
          <c:showVal val="0"/>
          <c:showCatName val="0"/>
          <c:showSerName val="0"/>
          <c:showPercent val="0"/>
          <c:showBubbleSize val="0"/>
        </c:dLbls>
        <c:gapWidth val="150"/>
        <c:shape val="box"/>
        <c:axId val="1969619455"/>
        <c:axId val="1"/>
        <c:axId val="0"/>
      </c:bar3DChart>
      <c:catAx>
        <c:axId val="19696194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94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55-43F9-B38E-9B4D173182FE}"/>
              </c:ext>
            </c:extLst>
          </c:dPt>
          <c:dPt>
            <c:idx val="1"/>
            <c:invertIfNegative val="0"/>
            <c:bubble3D val="0"/>
            <c:spPr>
              <a:solidFill>
                <a:srgbClr val="C00000"/>
              </a:solidFill>
            </c:spPr>
            <c:extLst>
              <c:ext xmlns:c16="http://schemas.microsoft.com/office/drawing/2014/chart" uri="{C3380CC4-5D6E-409C-BE32-E72D297353CC}">
                <c16:uniqueId val="{00000001-A455-43F9-B38E-9B4D173182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55-43F9-B38E-9B4D173182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55-43F9-B38E-9B4D173182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A455-43F9-B38E-9B4D173182FE}"/>
            </c:ext>
          </c:extLst>
        </c:ser>
        <c:dLbls>
          <c:showLegendKey val="0"/>
          <c:showVal val="0"/>
          <c:showCatName val="0"/>
          <c:showSerName val="0"/>
          <c:showPercent val="0"/>
          <c:showBubbleSize val="0"/>
        </c:dLbls>
        <c:gapWidth val="150"/>
        <c:shape val="box"/>
        <c:axId val="1968473487"/>
        <c:axId val="1"/>
        <c:axId val="0"/>
      </c:bar3DChart>
      <c:catAx>
        <c:axId val="196847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8473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4A-4D0D-9BBA-348E5091F2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904A-4D0D-9BBA-348E5091F254}"/>
            </c:ext>
          </c:extLst>
        </c:ser>
        <c:dLbls>
          <c:showLegendKey val="0"/>
          <c:showVal val="0"/>
          <c:showCatName val="0"/>
          <c:showSerName val="0"/>
          <c:showPercent val="0"/>
          <c:showBubbleSize val="0"/>
        </c:dLbls>
        <c:gapWidth val="150"/>
        <c:shape val="box"/>
        <c:axId val="1933630159"/>
        <c:axId val="1"/>
        <c:axId val="0"/>
      </c:bar3DChart>
      <c:catAx>
        <c:axId val="19336301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336301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834C-4B53-B5D7-8B9BC9AB76F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834C-4B53-B5D7-8B9BC9AB76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834C-4B53-B5D7-8B9BC9AB76F4}"/>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834C-4B53-B5D7-8B9BC9AB76F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834C-4B53-B5D7-8B9BC9AB76F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834C-4B53-B5D7-8B9BC9AB76F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834C-4B53-B5D7-8B9BC9AB76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34C-4B53-B5D7-8B9BC9AB76F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834C-4B53-B5D7-8B9BC9AB76F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834C-4B53-B5D7-8B9BC9AB76F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834C-4B53-B5D7-8B9BC9AB76F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834C-4B53-B5D7-8B9BC9AB76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834C-4B53-B5D7-8B9BC9AB76F4}"/>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34C-4B53-B5D7-8B9BC9AB76F4}"/>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34C-4B53-B5D7-8B9BC9AB76F4}"/>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34C-4B53-B5D7-8B9BC9AB76F4}"/>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34C-4B53-B5D7-8B9BC9AB76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34C-4B53-B5D7-8B9BC9AB76F4}"/>
            </c:ext>
          </c:extLst>
        </c:ser>
        <c:dLbls>
          <c:showLegendKey val="0"/>
          <c:showVal val="0"/>
          <c:showCatName val="0"/>
          <c:showSerName val="0"/>
          <c:showPercent val="0"/>
          <c:showBubbleSize val="0"/>
        </c:dLbls>
        <c:smooth val="0"/>
        <c:axId val="1933630575"/>
        <c:axId val="1"/>
      </c:lineChart>
      <c:catAx>
        <c:axId val="19336305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3363057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A77-419F-825C-023535454C98}"/>
              </c:ext>
            </c:extLst>
          </c:dPt>
          <c:dPt>
            <c:idx val="1"/>
            <c:invertIfNegative val="0"/>
            <c:bubble3D val="0"/>
            <c:spPr>
              <a:solidFill>
                <a:srgbClr val="C00000"/>
              </a:solidFill>
            </c:spPr>
            <c:extLst>
              <c:ext xmlns:c16="http://schemas.microsoft.com/office/drawing/2014/chart" uri="{C3380CC4-5D6E-409C-BE32-E72D297353CC}">
                <c16:uniqueId val="{00000001-BA77-419F-825C-023535454C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A77-419F-825C-023535454C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77-419F-825C-023535454C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A77-419F-825C-023535454C98}"/>
            </c:ext>
          </c:extLst>
        </c:ser>
        <c:dLbls>
          <c:showLegendKey val="0"/>
          <c:showVal val="0"/>
          <c:showCatName val="0"/>
          <c:showSerName val="0"/>
          <c:showPercent val="0"/>
          <c:showBubbleSize val="0"/>
        </c:dLbls>
        <c:gapWidth val="150"/>
        <c:shape val="box"/>
        <c:axId val="1969627359"/>
        <c:axId val="1"/>
        <c:axId val="0"/>
      </c:bar3DChart>
      <c:catAx>
        <c:axId val="1969627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7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059-44F4-9CF6-9AA069F614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059-44F4-9CF6-9AA069F614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E059-44F4-9CF6-9AA069F6140F}"/>
            </c:ext>
          </c:extLst>
        </c:ser>
        <c:dLbls>
          <c:showLegendKey val="0"/>
          <c:showVal val="0"/>
          <c:showCatName val="0"/>
          <c:showSerName val="0"/>
          <c:showPercent val="0"/>
          <c:showBubbleSize val="0"/>
        </c:dLbls>
        <c:gapWidth val="150"/>
        <c:shape val="box"/>
        <c:axId val="1969604479"/>
        <c:axId val="1"/>
        <c:axId val="0"/>
      </c:bar3DChart>
      <c:catAx>
        <c:axId val="19696044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04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04B-4689-8FC0-8376AEF9BE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04B-4689-8FC0-8376AEF9BE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04B-4689-8FC0-8376AEF9BE4E}"/>
            </c:ext>
          </c:extLst>
        </c:ser>
        <c:dLbls>
          <c:showLegendKey val="0"/>
          <c:showVal val="0"/>
          <c:showCatName val="0"/>
          <c:showSerName val="0"/>
          <c:showPercent val="0"/>
          <c:showBubbleSize val="0"/>
        </c:dLbls>
        <c:gapWidth val="150"/>
        <c:shape val="box"/>
        <c:axId val="1969621951"/>
        <c:axId val="1"/>
        <c:axId val="0"/>
      </c:bar3DChart>
      <c:catAx>
        <c:axId val="19696219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219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FF9-484B-B56C-BA13792CAD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FF9-484B-B56C-BA13792CAD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DFF9-484B-B56C-BA13792CADCF}"/>
            </c:ext>
          </c:extLst>
        </c:ser>
        <c:dLbls>
          <c:showLegendKey val="0"/>
          <c:showVal val="0"/>
          <c:showCatName val="0"/>
          <c:showSerName val="0"/>
          <c:showPercent val="0"/>
          <c:showBubbleSize val="0"/>
        </c:dLbls>
        <c:gapWidth val="150"/>
        <c:shape val="box"/>
        <c:axId val="1969617791"/>
        <c:axId val="1"/>
        <c:axId val="0"/>
      </c:bar3DChart>
      <c:catAx>
        <c:axId val="196961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6961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3"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3" Type="http://schemas.openxmlformats.org/officeDocument/2006/relationships/hyperlink" Target="#Academica!A5"/><Relationship Id="rId18" Type="http://schemas.openxmlformats.org/officeDocument/2006/relationships/image" Target="../media/image10.png"/><Relationship Id="rId26" Type="http://schemas.openxmlformats.org/officeDocument/2006/relationships/hyperlink" Target="#Admon!A8"/><Relationship Id="rId3" Type="http://schemas.openxmlformats.org/officeDocument/2006/relationships/hyperlink" Target="#Directiva!A5"/><Relationship Id="rId21" Type="http://schemas.openxmlformats.org/officeDocument/2006/relationships/image" Target="../media/image11.png"/><Relationship Id="rId34" Type="http://schemas.openxmlformats.org/officeDocument/2006/relationships/image" Target="../media/image15.jpeg"/><Relationship Id="rId7" Type="http://schemas.openxmlformats.org/officeDocument/2006/relationships/hyperlink" Target="#Directiva!A7"/><Relationship Id="rId12" Type="http://schemas.openxmlformats.org/officeDocument/2006/relationships/hyperlink" Target="#Academica!A4"/><Relationship Id="rId17" Type="http://schemas.openxmlformats.org/officeDocument/2006/relationships/hyperlink" Target="#Academica!A7"/><Relationship Id="rId25" Type="http://schemas.openxmlformats.org/officeDocument/2006/relationships/image" Target="../media/image13.png"/><Relationship Id="rId33" Type="http://schemas.openxmlformats.org/officeDocument/2006/relationships/hyperlink" Target="#Directiva!A1"/><Relationship Id="rId2" Type="http://schemas.openxmlformats.org/officeDocument/2006/relationships/image" Target="../media/image3.png"/><Relationship Id="rId16" Type="http://schemas.openxmlformats.org/officeDocument/2006/relationships/image" Target="../media/image9.png"/><Relationship Id="rId20" Type="http://schemas.openxmlformats.org/officeDocument/2006/relationships/hyperlink" Target="#Admon!A5"/><Relationship Id="rId29" Type="http://schemas.openxmlformats.org/officeDocument/2006/relationships/hyperlink" Target="#Comunidad!A6"/><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image" Target="../media/image7.png"/><Relationship Id="rId24" Type="http://schemas.openxmlformats.org/officeDocument/2006/relationships/hyperlink" Target="#Admon!A7"/><Relationship Id="rId32" Type="http://schemas.openxmlformats.org/officeDocument/2006/relationships/image" Target="../media/image14.jpeg"/><Relationship Id="rId5" Type="http://schemas.openxmlformats.org/officeDocument/2006/relationships/hyperlink" Target="#Directiva!A6"/><Relationship Id="rId15" Type="http://schemas.openxmlformats.org/officeDocument/2006/relationships/hyperlink" Target="#Academica!A6"/><Relationship Id="rId23" Type="http://schemas.openxmlformats.org/officeDocument/2006/relationships/image" Target="../media/image12.png"/><Relationship Id="rId28" Type="http://schemas.openxmlformats.org/officeDocument/2006/relationships/hyperlink" Target="#Comunidad!A5"/><Relationship Id="rId10" Type="http://schemas.openxmlformats.org/officeDocument/2006/relationships/hyperlink" Target="#Directiva!A9"/><Relationship Id="rId19" Type="http://schemas.openxmlformats.org/officeDocument/2006/relationships/hyperlink" Target="#Admon!A4"/><Relationship Id="rId31" Type="http://schemas.openxmlformats.org/officeDocument/2006/relationships/hyperlink" Target="#Instituci&#243;n!A1"/><Relationship Id="rId4" Type="http://schemas.openxmlformats.org/officeDocument/2006/relationships/image" Target="../media/image4.png"/><Relationship Id="rId9" Type="http://schemas.openxmlformats.org/officeDocument/2006/relationships/image" Target="../media/image6.png"/><Relationship Id="rId14" Type="http://schemas.openxmlformats.org/officeDocument/2006/relationships/image" Target="../media/image8.png"/><Relationship Id="rId22" Type="http://schemas.openxmlformats.org/officeDocument/2006/relationships/hyperlink" Target="#Admon!A6"/><Relationship Id="rId27" Type="http://schemas.openxmlformats.org/officeDocument/2006/relationships/hyperlink" Target="#Comunidad!A4"/><Relationship Id="rId30" Type="http://schemas.openxmlformats.org/officeDocument/2006/relationships/hyperlink" Target="#Comunidad!A7"/><Relationship Id="rId8" Type="http://schemas.openxmlformats.org/officeDocument/2006/relationships/hyperlink" Target="#Directiva!A8"/></Relationships>
</file>

<file path=xl/drawings/_rels/drawing4.xml.rels><?xml version="1.0" encoding="UTF-8" standalone="yes"?>
<Relationships xmlns="http://schemas.openxmlformats.org/package/2006/relationships"><Relationship Id="rId13" Type="http://schemas.openxmlformats.org/officeDocument/2006/relationships/chart" Target="../charts/chart14.xml"/><Relationship Id="rId18" Type="http://schemas.openxmlformats.org/officeDocument/2006/relationships/chart" Target="../charts/chart19.xml"/><Relationship Id="rId26" Type="http://schemas.openxmlformats.org/officeDocument/2006/relationships/image" Target="../media/image2.jpeg"/><Relationship Id="rId3" Type="http://schemas.openxmlformats.org/officeDocument/2006/relationships/chart" Target="../charts/chart4.xml"/><Relationship Id="rId21" Type="http://schemas.openxmlformats.org/officeDocument/2006/relationships/chart" Target="../charts/chart22.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5" Type="http://schemas.openxmlformats.org/officeDocument/2006/relationships/hyperlink" Target="#Academica!A1"/><Relationship Id="rId33" Type="http://schemas.openxmlformats.org/officeDocument/2006/relationships/chart" Target="../charts/chart31.xml"/><Relationship Id="rId2" Type="http://schemas.openxmlformats.org/officeDocument/2006/relationships/chart" Target="../charts/chart3.xml"/><Relationship Id="rId16" Type="http://schemas.openxmlformats.org/officeDocument/2006/relationships/chart" Target="../charts/chart17.xml"/><Relationship Id="rId20" Type="http://schemas.openxmlformats.org/officeDocument/2006/relationships/chart" Target="../charts/chart21.xml"/><Relationship Id="rId29" Type="http://schemas.openxmlformats.org/officeDocument/2006/relationships/chart" Target="../charts/chart2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24" Type="http://schemas.openxmlformats.org/officeDocument/2006/relationships/chart" Target="../charts/chart25.xml"/><Relationship Id="rId32" Type="http://schemas.openxmlformats.org/officeDocument/2006/relationships/chart" Target="../charts/chart30.xml"/><Relationship Id="rId5" Type="http://schemas.openxmlformats.org/officeDocument/2006/relationships/chart" Target="../charts/chart6.xml"/><Relationship Id="rId15" Type="http://schemas.openxmlformats.org/officeDocument/2006/relationships/chart" Target="../charts/chart16.xml"/><Relationship Id="rId23" Type="http://schemas.openxmlformats.org/officeDocument/2006/relationships/chart" Target="../charts/chart24.xml"/><Relationship Id="rId28" Type="http://schemas.openxmlformats.org/officeDocument/2006/relationships/chart" Target="../charts/chart26.xml"/><Relationship Id="rId10" Type="http://schemas.openxmlformats.org/officeDocument/2006/relationships/chart" Target="../charts/chart11.xml"/><Relationship Id="rId19" Type="http://schemas.openxmlformats.org/officeDocument/2006/relationships/chart" Target="../charts/chart20.xml"/><Relationship Id="rId31" Type="http://schemas.openxmlformats.org/officeDocument/2006/relationships/chart" Target="../charts/chart29.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 Id="rId22" Type="http://schemas.openxmlformats.org/officeDocument/2006/relationships/chart" Target="../charts/chart23.xml"/><Relationship Id="rId27" Type="http://schemas.openxmlformats.org/officeDocument/2006/relationships/image" Target="../media/image16.png"/><Relationship Id="rId30" Type="http://schemas.openxmlformats.org/officeDocument/2006/relationships/chart" Target="../charts/chart28.xml"/><Relationship Id="rId8" Type="http://schemas.openxmlformats.org/officeDocument/2006/relationships/chart" Target="../charts/chart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9.xml"/><Relationship Id="rId13" Type="http://schemas.openxmlformats.org/officeDocument/2006/relationships/chart" Target="../charts/chart44.xml"/><Relationship Id="rId18" Type="http://schemas.openxmlformats.org/officeDocument/2006/relationships/image" Target="../media/image2.jpeg"/><Relationship Id="rId3" Type="http://schemas.openxmlformats.org/officeDocument/2006/relationships/chart" Target="../charts/chart34.xml"/><Relationship Id="rId21" Type="http://schemas.openxmlformats.org/officeDocument/2006/relationships/chart" Target="../charts/chart49.xml"/><Relationship Id="rId7" Type="http://schemas.openxmlformats.org/officeDocument/2006/relationships/chart" Target="../charts/chart38.xml"/><Relationship Id="rId12" Type="http://schemas.openxmlformats.org/officeDocument/2006/relationships/chart" Target="../charts/chart43.xml"/><Relationship Id="rId17" Type="http://schemas.openxmlformats.org/officeDocument/2006/relationships/hyperlink" Target="#Admon!A1"/><Relationship Id="rId2" Type="http://schemas.openxmlformats.org/officeDocument/2006/relationships/chart" Target="../charts/chart33.xml"/><Relationship Id="rId16" Type="http://schemas.openxmlformats.org/officeDocument/2006/relationships/chart" Target="../charts/chart47.xml"/><Relationship Id="rId20" Type="http://schemas.openxmlformats.org/officeDocument/2006/relationships/chart" Target="../charts/chart48.xml"/><Relationship Id="rId1" Type="http://schemas.openxmlformats.org/officeDocument/2006/relationships/chart" Target="../charts/chart32.xml"/><Relationship Id="rId6" Type="http://schemas.openxmlformats.org/officeDocument/2006/relationships/chart" Target="../charts/chart37.xml"/><Relationship Id="rId11" Type="http://schemas.openxmlformats.org/officeDocument/2006/relationships/chart" Target="../charts/chart42.xml"/><Relationship Id="rId5" Type="http://schemas.openxmlformats.org/officeDocument/2006/relationships/chart" Target="../charts/chart36.xml"/><Relationship Id="rId15" Type="http://schemas.openxmlformats.org/officeDocument/2006/relationships/chart" Target="../charts/chart46.xml"/><Relationship Id="rId23" Type="http://schemas.openxmlformats.org/officeDocument/2006/relationships/chart" Target="../charts/chart51.xml"/><Relationship Id="rId10" Type="http://schemas.openxmlformats.org/officeDocument/2006/relationships/chart" Target="../charts/chart41.xml"/><Relationship Id="rId19" Type="http://schemas.openxmlformats.org/officeDocument/2006/relationships/image" Target="../media/image17.png"/><Relationship Id="rId4" Type="http://schemas.openxmlformats.org/officeDocument/2006/relationships/chart" Target="../charts/chart35.xml"/><Relationship Id="rId9" Type="http://schemas.openxmlformats.org/officeDocument/2006/relationships/chart" Target="../charts/chart40.xml"/><Relationship Id="rId14" Type="http://schemas.openxmlformats.org/officeDocument/2006/relationships/chart" Target="../charts/chart45.xml"/><Relationship Id="rId22" Type="http://schemas.openxmlformats.org/officeDocument/2006/relationships/chart" Target="../charts/chart50.xml"/></Relationships>
</file>

<file path=xl/drawings/_rels/drawing6.xml.rels><?xml version="1.0" encoding="UTF-8" standalone="yes"?>
<Relationships xmlns="http://schemas.openxmlformats.org/package/2006/relationships"><Relationship Id="rId8" Type="http://schemas.openxmlformats.org/officeDocument/2006/relationships/chart" Target="../charts/chart59.xml"/><Relationship Id="rId13" Type="http://schemas.openxmlformats.org/officeDocument/2006/relationships/chart" Target="../charts/chart64.xml"/><Relationship Id="rId18" Type="http://schemas.openxmlformats.org/officeDocument/2006/relationships/chart" Target="../charts/chart69.xml"/><Relationship Id="rId26" Type="http://schemas.openxmlformats.org/officeDocument/2006/relationships/chart" Target="../charts/chart73.xml"/><Relationship Id="rId3" Type="http://schemas.openxmlformats.org/officeDocument/2006/relationships/chart" Target="../charts/chart54.xml"/><Relationship Id="rId21" Type="http://schemas.openxmlformats.org/officeDocument/2006/relationships/hyperlink" Target="#'Fort y Oport'!A1"/><Relationship Id="rId7" Type="http://schemas.openxmlformats.org/officeDocument/2006/relationships/chart" Target="../charts/chart58.xml"/><Relationship Id="rId12" Type="http://schemas.openxmlformats.org/officeDocument/2006/relationships/chart" Target="../charts/chart63.xml"/><Relationship Id="rId17" Type="http://schemas.openxmlformats.org/officeDocument/2006/relationships/chart" Target="../charts/chart68.xml"/><Relationship Id="rId25" Type="http://schemas.openxmlformats.org/officeDocument/2006/relationships/chart" Target="../charts/chart72.xml"/><Relationship Id="rId2" Type="http://schemas.openxmlformats.org/officeDocument/2006/relationships/chart" Target="../charts/chart53.xml"/><Relationship Id="rId16" Type="http://schemas.openxmlformats.org/officeDocument/2006/relationships/chart" Target="../charts/chart67.xml"/><Relationship Id="rId20" Type="http://schemas.openxmlformats.org/officeDocument/2006/relationships/chart" Target="../charts/chart71.xml"/><Relationship Id="rId29" Type="http://schemas.openxmlformats.org/officeDocument/2006/relationships/chart" Target="../charts/chart76.xml"/><Relationship Id="rId1" Type="http://schemas.openxmlformats.org/officeDocument/2006/relationships/chart" Target="../charts/chart52.xml"/><Relationship Id="rId6" Type="http://schemas.openxmlformats.org/officeDocument/2006/relationships/chart" Target="../charts/chart57.xml"/><Relationship Id="rId11" Type="http://schemas.openxmlformats.org/officeDocument/2006/relationships/chart" Target="../charts/chart62.xml"/><Relationship Id="rId24" Type="http://schemas.openxmlformats.org/officeDocument/2006/relationships/image" Target="../media/image18.png"/><Relationship Id="rId5" Type="http://schemas.openxmlformats.org/officeDocument/2006/relationships/chart" Target="../charts/chart56.xml"/><Relationship Id="rId15" Type="http://schemas.openxmlformats.org/officeDocument/2006/relationships/chart" Target="../charts/chart66.xml"/><Relationship Id="rId23" Type="http://schemas.openxmlformats.org/officeDocument/2006/relationships/hyperlink" Target="#Comunidad!A1"/><Relationship Id="rId28" Type="http://schemas.openxmlformats.org/officeDocument/2006/relationships/chart" Target="../charts/chart75.xml"/><Relationship Id="rId10" Type="http://schemas.openxmlformats.org/officeDocument/2006/relationships/chart" Target="../charts/chart61.xml"/><Relationship Id="rId19" Type="http://schemas.openxmlformats.org/officeDocument/2006/relationships/chart" Target="../charts/chart70.xml"/><Relationship Id="rId4" Type="http://schemas.openxmlformats.org/officeDocument/2006/relationships/chart" Target="../charts/chart55.xml"/><Relationship Id="rId9" Type="http://schemas.openxmlformats.org/officeDocument/2006/relationships/chart" Target="../charts/chart60.xml"/><Relationship Id="rId14" Type="http://schemas.openxmlformats.org/officeDocument/2006/relationships/chart" Target="../charts/chart65.xml"/><Relationship Id="rId22" Type="http://schemas.openxmlformats.org/officeDocument/2006/relationships/image" Target="../media/image2.jpeg"/><Relationship Id="rId27" Type="http://schemas.openxmlformats.org/officeDocument/2006/relationships/chart" Target="../charts/chart74.xml"/></Relationships>
</file>

<file path=xl/drawings/_rels/drawing7.xml.rels><?xml version="1.0" encoding="UTF-8" standalone="yes"?>
<Relationships xmlns="http://schemas.openxmlformats.org/package/2006/relationships"><Relationship Id="rId8" Type="http://schemas.openxmlformats.org/officeDocument/2006/relationships/chart" Target="../charts/chart84.xml"/><Relationship Id="rId13" Type="http://schemas.openxmlformats.org/officeDocument/2006/relationships/chart" Target="../charts/chart89.xml"/><Relationship Id="rId18" Type="http://schemas.openxmlformats.org/officeDocument/2006/relationships/image" Target="../media/image2.jpeg"/><Relationship Id="rId3" Type="http://schemas.openxmlformats.org/officeDocument/2006/relationships/chart" Target="../charts/chart79.xml"/><Relationship Id="rId21" Type="http://schemas.openxmlformats.org/officeDocument/2006/relationships/chart" Target="../charts/chart95.xml"/><Relationship Id="rId7" Type="http://schemas.openxmlformats.org/officeDocument/2006/relationships/chart" Target="../charts/chart83.xml"/><Relationship Id="rId12" Type="http://schemas.openxmlformats.org/officeDocument/2006/relationships/chart" Target="../charts/chart88.xml"/><Relationship Id="rId17" Type="http://schemas.openxmlformats.org/officeDocument/2006/relationships/hyperlink" Target="#Instituci&#243;n!A1"/><Relationship Id="rId2" Type="http://schemas.openxmlformats.org/officeDocument/2006/relationships/chart" Target="../charts/chart78.xml"/><Relationship Id="rId16" Type="http://schemas.openxmlformats.org/officeDocument/2006/relationships/chart" Target="../charts/chart92.xml"/><Relationship Id="rId20" Type="http://schemas.openxmlformats.org/officeDocument/2006/relationships/chart" Target="../charts/chart94.xml"/><Relationship Id="rId1" Type="http://schemas.openxmlformats.org/officeDocument/2006/relationships/chart" Target="../charts/chart77.xml"/><Relationship Id="rId6" Type="http://schemas.openxmlformats.org/officeDocument/2006/relationships/chart" Target="../charts/chart82.xml"/><Relationship Id="rId11" Type="http://schemas.openxmlformats.org/officeDocument/2006/relationships/chart" Target="../charts/chart87.xml"/><Relationship Id="rId5" Type="http://schemas.openxmlformats.org/officeDocument/2006/relationships/chart" Target="../charts/chart81.xml"/><Relationship Id="rId15" Type="http://schemas.openxmlformats.org/officeDocument/2006/relationships/chart" Target="../charts/chart91.xml"/><Relationship Id="rId10" Type="http://schemas.openxmlformats.org/officeDocument/2006/relationships/chart" Target="../charts/chart86.xml"/><Relationship Id="rId19" Type="http://schemas.openxmlformats.org/officeDocument/2006/relationships/chart" Target="../charts/chart93.xml"/><Relationship Id="rId4" Type="http://schemas.openxmlformats.org/officeDocument/2006/relationships/chart" Target="../charts/chart80.xml"/><Relationship Id="rId9" Type="http://schemas.openxmlformats.org/officeDocument/2006/relationships/chart" Target="../charts/chart85.xml"/><Relationship Id="rId14" Type="http://schemas.openxmlformats.org/officeDocument/2006/relationships/chart" Target="../charts/chart90.xml"/><Relationship Id="rId22" Type="http://schemas.openxmlformats.org/officeDocument/2006/relationships/chart" Target="../charts/chart96.xml"/></Relationships>
</file>

<file path=xl/drawings/drawing1.xml><?xml version="1.0" encoding="utf-8"?>
<xdr:wsDr xmlns:xdr="http://schemas.openxmlformats.org/drawingml/2006/spreadsheetDrawing" xmlns:a="http://schemas.openxmlformats.org/drawingml/2006/main">
  <xdr:absoluteAnchor>
    <xdr:pos x="0" y="0"/>
    <xdr:ext cx="9290137" cy="6067295"/>
    <xdr:graphicFrame macro="">
      <xdr:nvGraphicFramePr>
        <xdr:cNvPr id="2" name="Gráfico 1">
          <a:extLst>
            <a:ext uri="{FF2B5EF4-FFF2-40B4-BE49-F238E27FC236}">
              <a16:creationId xmlns:a16="http://schemas.microsoft.com/office/drawing/2014/main" id="{77D4E3FF-4B3C-45B4-B9F9-D44008D1A03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557" name="1 Imagen" descr="Secretaría de Educación">
          <a:extLst>
            <a:ext uri="{FF2B5EF4-FFF2-40B4-BE49-F238E27FC236}">
              <a16:creationId xmlns:a16="http://schemas.microsoft.com/office/drawing/2014/main" id="{DE105F66-3558-4615-9C00-FCD653BD6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558" name="Picture 3995" descr="MB900431547">
          <a:hlinkClick xmlns:r="http://schemas.openxmlformats.org/officeDocument/2006/relationships" r:id="rId2" tooltip="Ir a revision identidad"/>
          <a:extLst>
            <a:ext uri="{FF2B5EF4-FFF2-40B4-BE49-F238E27FC236}">
              <a16:creationId xmlns:a16="http://schemas.microsoft.com/office/drawing/2014/main" id="{FD1CC2D3-0C12-448E-B65A-D65BD6AECCD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66675</xdr:rowOff>
    </xdr:to>
    <xdr:pic>
      <xdr:nvPicPr>
        <xdr:cNvPr id="60970388" name="2 Imagen">
          <a:hlinkClick xmlns:r="http://schemas.openxmlformats.org/officeDocument/2006/relationships" r:id="rId1" tooltip="IR A RESUMEN"/>
          <a:extLst>
            <a:ext uri="{FF2B5EF4-FFF2-40B4-BE49-F238E27FC236}">
              <a16:creationId xmlns:a16="http://schemas.microsoft.com/office/drawing/2014/main" id="{65AA8B11-8746-4DFA-92AD-F58F7E0D6B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57150</xdr:rowOff>
    </xdr:to>
    <xdr:pic>
      <xdr:nvPicPr>
        <xdr:cNvPr id="60970389" name="3 Imagen">
          <a:hlinkClick xmlns:r="http://schemas.openxmlformats.org/officeDocument/2006/relationships" r:id="rId3" tooltip="IR A RESUMEN"/>
          <a:extLst>
            <a:ext uri="{FF2B5EF4-FFF2-40B4-BE49-F238E27FC236}">
              <a16:creationId xmlns:a16="http://schemas.microsoft.com/office/drawing/2014/main" id="{0C55C9C8-EC9C-408F-8EAF-14D405B2DA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6791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57150</xdr:rowOff>
    </xdr:to>
    <xdr:pic>
      <xdr:nvPicPr>
        <xdr:cNvPr id="60970390" name="4 Imagen">
          <a:hlinkClick xmlns:r="http://schemas.openxmlformats.org/officeDocument/2006/relationships" r:id="rId5" tooltip="IR A RESUMEN"/>
          <a:extLst>
            <a:ext uri="{FF2B5EF4-FFF2-40B4-BE49-F238E27FC236}">
              <a16:creationId xmlns:a16="http://schemas.microsoft.com/office/drawing/2014/main" id="{EF046FD1-4322-4FBD-BB9C-3B02155BB8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40493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57150</xdr:rowOff>
    </xdr:to>
    <xdr:pic>
      <xdr:nvPicPr>
        <xdr:cNvPr id="60970391" name="5 Imagen">
          <a:hlinkClick xmlns:r="http://schemas.openxmlformats.org/officeDocument/2006/relationships" r:id="rId7" tooltip="IR A RESUMEN"/>
          <a:extLst>
            <a:ext uri="{FF2B5EF4-FFF2-40B4-BE49-F238E27FC236}">
              <a16:creationId xmlns:a16="http://schemas.microsoft.com/office/drawing/2014/main" id="{731B9839-726D-4275-806B-7E948C7B444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4317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33</xdr:row>
      <xdr:rowOff>19050</xdr:rowOff>
    </xdr:from>
    <xdr:to>
      <xdr:col>3</xdr:col>
      <xdr:colOff>0</xdr:colOff>
      <xdr:row>34</xdr:row>
      <xdr:rowOff>66675</xdr:rowOff>
    </xdr:to>
    <xdr:pic>
      <xdr:nvPicPr>
        <xdr:cNvPr id="60970392" name="7 Imagen">
          <a:hlinkClick xmlns:r="http://schemas.openxmlformats.org/officeDocument/2006/relationships" r:id="rId8" tooltip="IR A RESUMEN"/>
          <a:extLst>
            <a:ext uri="{FF2B5EF4-FFF2-40B4-BE49-F238E27FC236}">
              <a16:creationId xmlns:a16="http://schemas.microsoft.com/office/drawing/2014/main" id="{89222A52-0416-44B0-8BEF-F11144B9002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867025" y="285464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40</xdr:row>
      <xdr:rowOff>9525</xdr:rowOff>
    </xdr:from>
    <xdr:to>
      <xdr:col>3</xdr:col>
      <xdr:colOff>19050</xdr:colOff>
      <xdr:row>40</xdr:row>
      <xdr:rowOff>238125</xdr:rowOff>
    </xdr:to>
    <xdr:pic>
      <xdr:nvPicPr>
        <xdr:cNvPr id="60970393" name="8 Imagen">
          <a:hlinkClick xmlns:r="http://schemas.openxmlformats.org/officeDocument/2006/relationships" r:id="rId10" tooltip="IR A RESUMEN"/>
          <a:extLst>
            <a:ext uri="{FF2B5EF4-FFF2-40B4-BE49-F238E27FC236}">
              <a16:creationId xmlns:a16="http://schemas.microsoft.com/office/drawing/2014/main" id="{2CE3A1C1-26E2-4724-ADD3-03DD556CAFF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876550" y="35966400"/>
          <a:ext cx="2476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46</xdr:row>
      <xdr:rowOff>9525</xdr:rowOff>
    </xdr:from>
    <xdr:to>
      <xdr:col>3</xdr:col>
      <xdr:colOff>38100</xdr:colOff>
      <xdr:row>47</xdr:row>
      <xdr:rowOff>66675</xdr:rowOff>
    </xdr:to>
    <xdr:pic>
      <xdr:nvPicPr>
        <xdr:cNvPr id="60970394" name="9 Imagen">
          <a:hlinkClick xmlns:r="http://schemas.openxmlformats.org/officeDocument/2006/relationships" r:id="rId12" tooltip="IR A RESUMEN"/>
          <a:extLst>
            <a:ext uri="{FF2B5EF4-FFF2-40B4-BE49-F238E27FC236}">
              <a16:creationId xmlns:a16="http://schemas.microsoft.com/office/drawing/2014/main" id="{A89F7779-A5B0-4D8B-87DE-E1C2C9E3515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39766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51</xdr:row>
      <xdr:rowOff>76200</xdr:rowOff>
    </xdr:from>
    <xdr:to>
      <xdr:col>3</xdr:col>
      <xdr:colOff>0</xdr:colOff>
      <xdr:row>51</xdr:row>
      <xdr:rowOff>85725</xdr:rowOff>
    </xdr:to>
    <xdr:pic>
      <xdr:nvPicPr>
        <xdr:cNvPr id="60970395" name="10 Imagen">
          <a:hlinkClick xmlns:r="http://schemas.openxmlformats.org/officeDocument/2006/relationships" r:id="rId13" tooltip="IR A RESUMEN"/>
          <a:extLst>
            <a:ext uri="{FF2B5EF4-FFF2-40B4-BE49-F238E27FC236}">
              <a16:creationId xmlns:a16="http://schemas.microsoft.com/office/drawing/2014/main" id="{20321060-3601-49F4-B406-E71C3E49A48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67025" y="44100750"/>
          <a:ext cx="2381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57</xdr:row>
      <xdr:rowOff>19050</xdr:rowOff>
    </xdr:from>
    <xdr:to>
      <xdr:col>3</xdr:col>
      <xdr:colOff>19050</xdr:colOff>
      <xdr:row>57</xdr:row>
      <xdr:rowOff>238125</xdr:rowOff>
    </xdr:to>
    <xdr:pic>
      <xdr:nvPicPr>
        <xdr:cNvPr id="60970396" name="11 Imagen">
          <a:hlinkClick xmlns:r="http://schemas.openxmlformats.org/officeDocument/2006/relationships" r:id="rId15" tooltip="IR A RESUMEN"/>
          <a:extLst>
            <a:ext uri="{FF2B5EF4-FFF2-40B4-BE49-F238E27FC236}">
              <a16:creationId xmlns:a16="http://schemas.microsoft.com/office/drawing/2014/main" id="{874B360A-32DF-4E97-A79B-8062BBDE6E13}"/>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2876550" y="49701450"/>
          <a:ext cx="2476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63</xdr:row>
      <xdr:rowOff>0</xdr:rowOff>
    </xdr:from>
    <xdr:to>
      <xdr:col>3</xdr:col>
      <xdr:colOff>47625</xdr:colOff>
      <xdr:row>64</xdr:row>
      <xdr:rowOff>66675</xdr:rowOff>
    </xdr:to>
    <xdr:pic>
      <xdr:nvPicPr>
        <xdr:cNvPr id="60970397" name="12 Imagen">
          <a:hlinkClick xmlns:r="http://schemas.openxmlformats.org/officeDocument/2006/relationships" r:id="rId17" tooltip="IR A RESUMEN"/>
          <a:extLst>
            <a:ext uri="{FF2B5EF4-FFF2-40B4-BE49-F238E27FC236}">
              <a16:creationId xmlns:a16="http://schemas.microsoft.com/office/drawing/2014/main" id="{90AB5F89-E266-4A47-9BB2-7D198B0C04BC}"/>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2895600" y="5711190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71</xdr:row>
      <xdr:rowOff>9525</xdr:rowOff>
    </xdr:from>
    <xdr:to>
      <xdr:col>3</xdr:col>
      <xdr:colOff>28575</xdr:colOff>
      <xdr:row>71</xdr:row>
      <xdr:rowOff>238125</xdr:rowOff>
    </xdr:to>
    <xdr:pic>
      <xdr:nvPicPr>
        <xdr:cNvPr id="60970398" name="13 Imagen">
          <a:hlinkClick xmlns:r="http://schemas.openxmlformats.org/officeDocument/2006/relationships" r:id="rId19" tooltip="IR A RESUMEN"/>
          <a:extLst>
            <a:ext uri="{FF2B5EF4-FFF2-40B4-BE49-F238E27FC236}">
              <a16:creationId xmlns:a16="http://schemas.microsoft.com/office/drawing/2014/main" id="{B4744392-3847-4BDF-8EF1-20FDB9827CA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886075" y="63217425"/>
          <a:ext cx="2476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75</xdr:row>
      <xdr:rowOff>66675</xdr:rowOff>
    </xdr:from>
    <xdr:to>
      <xdr:col>4</xdr:col>
      <xdr:colOff>904875</xdr:colOff>
      <xdr:row>76</xdr:row>
      <xdr:rowOff>57150</xdr:rowOff>
    </xdr:to>
    <xdr:pic>
      <xdr:nvPicPr>
        <xdr:cNvPr id="60970399" name="14 Imagen">
          <a:hlinkClick xmlns:r="http://schemas.openxmlformats.org/officeDocument/2006/relationships" r:id="rId20" tooltip="IR A RESUMEN"/>
          <a:extLst>
            <a:ext uri="{FF2B5EF4-FFF2-40B4-BE49-F238E27FC236}">
              <a16:creationId xmlns:a16="http://schemas.microsoft.com/office/drawing/2014/main" id="{4B15B559-CEF3-4DBF-BEF0-A9410821F2CB}"/>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552950" y="67084575"/>
          <a:ext cx="2381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84</xdr:row>
      <xdr:rowOff>9525</xdr:rowOff>
    </xdr:from>
    <xdr:to>
      <xdr:col>4</xdr:col>
      <xdr:colOff>885825</xdr:colOff>
      <xdr:row>85</xdr:row>
      <xdr:rowOff>95250</xdr:rowOff>
    </xdr:to>
    <xdr:pic>
      <xdr:nvPicPr>
        <xdr:cNvPr id="60970400" name="15 Imagen">
          <a:hlinkClick xmlns:r="http://schemas.openxmlformats.org/officeDocument/2006/relationships" r:id="rId22" tooltip="IR A RESUMEN"/>
          <a:extLst>
            <a:ext uri="{FF2B5EF4-FFF2-40B4-BE49-F238E27FC236}">
              <a16:creationId xmlns:a16="http://schemas.microsoft.com/office/drawing/2014/main" id="{8F8E8A49-50F3-4C03-9C90-CEB1C2173FBD}"/>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4524375" y="73428225"/>
          <a:ext cx="2476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87</xdr:row>
      <xdr:rowOff>19050</xdr:rowOff>
    </xdr:from>
    <xdr:to>
      <xdr:col>2</xdr:col>
      <xdr:colOff>2952750</xdr:colOff>
      <xdr:row>87</xdr:row>
      <xdr:rowOff>238125</xdr:rowOff>
    </xdr:to>
    <xdr:pic>
      <xdr:nvPicPr>
        <xdr:cNvPr id="60970401" name="16 Imagen">
          <a:hlinkClick xmlns:r="http://schemas.openxmlformats.org/officeDocument/2006/relationships" r:id="rId24" tooltip="IR A RESUMEN"/>
          <a:extLst>
            <a:ext uri="{FF2B5EF4-FFF2-40B4-BE49-F238E27FC236}">
              <a16:creationId xmlns:a16="http://schemas.microsoft.com/office/drawing/2014/main" id="{668421AD-5086-4923-812F-8EEDE5228954}"/>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rcRect/>
        <a:stretch>
          <a:fillRect/>
        </a:stretch>
      </xdr:blipFill>
      <xdr:spPr bwMode="auto">
        <a:xfrm>
          <a:off x="2828925" y="78228825"/>
          <a:ext cx="2476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96</xdr:row>
      <xdr:rowOff>19050</xdr:rowOff>
    </xdr:from>
    <xdr:to>
      <xdr:col>3</xdr:col>
      <xdr:colOff>28575</xdr:colOff>
      <xdr:row>96</xdr:row>
      <xdr:rowOff>238125</xdr:rowOff>
    </xdr:to>
    <xdr:pic>
      <xdr:nvPicPr>
        <xdr:cNvPr id="60970402" name="17 Imagen">
          <a:hlinkClick xmlns:r="http://schemas.openxmlformats.org/officeDocument/2006/relationships" r:id="rId26" tooltip="IR A RESUMEN"/>
          <a:extLst>
            <a:ext uri="{FF2B5EF4-FFF2-40B4-BE49-F238E27FC236}">
              <a16:creationId xmlns:a16="http://schemas.microsoft.com/office/drawing/2014/main" id="{F88CB245-C7F4-4FD5-A40F-D08B41929D8C}"/>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2886075" y="87982425"/>
          <a:ext cx="2476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103</xdr:row>
      <xdr:rowOff>9525</xdr:rowOff>
    </xdr:from>
    <xdr:to>
      <xdr:col>3</xdr:col>
      <xdr:colOff>28575</xdr:colOff>
      <xdr:row>103</xdr:row>
      <xdr:rowOff>238125</xdr:rowOff>
    </xdr:to>
    <xdr:pic>
      <xdr:nvPicPr>
        <xdr:cNvPr id="60970403" name="18 Imagen">
          <a:hlinkClick xmlns:r="http://schemas.openxmlformats.org/officeDocument/2006/relationships" r:id="rId27" tooltip="IR A RESUMEN"/>
          <a:extLst>
            <a:ext uri="{FF2B5EF4-FFF2-40B4-BE49-F238E27FC236}">
              <a16:creationId xmlns:a16="http://schemas.microsoft.com/office/drawing/2014/main" id="{9881FD50-1A83-47B1-967B-8A6194B7A119}"/>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886075" y="94154625"/>
          <a:ext cx="2476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107</xdr:row>
      <xdr:rowOff>104775</xdr:rowOff>
    </xdr:from>
    <xdr:to>
      <xdr:col>3</xdr:col>
      <xdr:colOff>38100</xdr:colOff>
      <xdr:row>109</xdr:row>
      <xdr:rowOff>57150</xdr:rowOff>
    </xdr:to>
    <xdr:pic>
      <xdr:nvPicPr>
        <xdr:cNvPr id="60970404" name="19 Imagen">
          <a:hlinkClick xmlns:r="http://schemas.openxmlformats.org/officeDocument/2006/relationships" r:id="rId28" tooltip="IR A RESUMEN"/>
          <a:extLst>
            <a:ext uri="{FF2B5EF4-FFF2-40B4-BE49-F238E27FC236}">
              <a16:creationId xmlns:a16="http://schemas.microsoft.com/office/drawing/2014/main" id="{88E4856A-3AC1-444F-BA3B-F3C7B836CE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97974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113</xdr:row>
      <xdr:rowOff>9525</xdr:rowOff>
    </xdr:from>
    <xdr:to>
      <xdr:col>3</xdr:col>
      <xdr:colOff>38100</xdr:colOff>
      <xdr:row>114</xdr:row>
      <xdr:rowOff>66675</xdr:rowOff>
    </xdr:to>
    <xdr:pic>
      <xdr:nvPicPr>
        <xdr:cNvPr id="60970405" name="20 Imagen">
          <a:hlinkClick xmlns:r="http://schemas.openxmlformats.org/officeDocument/2006/relationships" r:id="rId29" tooltip="IR A RESUMEN"/>
          <a:extLst>
            <a:ext uri="{FF2B5EF4-FFF2-40B4-BE49-F238E27FC236}">
              <a16:creationId xmlns:a16="http://schemas.microsoft.com/office/drawing/2014/main" id="{4CA143E4-746D-4D68-B0E7-124538F7646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01460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118</xdr:row>
      <xdr:rowOff>19050</xdr:rowOff>
    </xdr:from>
    <xdr:to>
      <xdr:col>3</xdr:col>
      <xdr:colOff>47625</xdr:colOff>
      <xdr:row>119</xdr:row>
      <xdr:rowOff>76200</xdr:rowOff>
    </xdr:to>
    <xdr:pic>
      <xdr:nvPicPr>
        <xdr:cNvPr id="60970406" name="21 Imagen">
          <a:hlinkClick xmlns:r="http://schemas.openxmlformats.org/officeDocument/2006/relationships" r:id="rId30" tooltip="IR A RESUMEN"/>
          <a:extLst>
            <a:ext uri="{FF2B5EF4-FFF2-40B4-BE49-F238E27FC236}">
              <a16:creationId xmlns:a16="http://schemas.microsoft.com/office/drawing/2014/main" id="{C67A3650-DAF2-4CB9-A03A-1073D74DCEE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5870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0970407" name="Picture 3995" descr="MB900431547">
          <a:hlinkClick xmlns:r="http://schemas.openxmlformats.org/officeDocument/2006/relationships" r:id="rId31" tooltip="Regresar"/>
          <a:extLst>
            <a:ext uri="{FF2B5EF4-FFF2-40B4-BE49-F238E27FC236}">
              <a16:creationId xmlns:a16="http://schemas.microsoft.com/office/drawing/2014/main" id="{3836F2CA-7578-49B9-B5C6-0A8D49592A8C}"/>
            </a:ext>
          </a:extLst>
        </xdr:cNvPr>
        <xdr:cNvPicPr>
          <a:picLocks noChangeAspect="1" noChangeArrowheads="1"/>
        </xdr:cNvPicPr>
      </xdr:nvPicPr>
      <xdr:blipFill>
        <a:blip xmlns:r="http://schemas.openxmlformats.org/officeDocument/2006/relationships" r:embed="rId3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0970408" name="Picture 3995" descr="MB900431547">
          <a:hlinkClick xmlns:r="http://schemas.openxmlformats.org/officeDocument/2006/relationships" r:id="rId33" tooltip="Ir a directiva"/>
          <a:extLst>
            <a:ext uri="{FF2B5EF4-FFF2-40B4-BE49-F238E27FC236}">
              <a16:creationId xmlns:a16="http://schemas.microsoft.com/office/drawing/2014/main" id="{F4175F6B-494F-4515-A283-C32A786A8C75}"/>
            </a:ext>
          </a:extLst>
        </xdr:cNvPr>
        <xdr:cNvPicPr>
          <a:picLocks noChangeAspect="1" noChangeArrowheads="1"/>
        </xdr:cNvPicPr>
      </xdr:nvPicPr>
      <xdr:blipFill>
        <a:blip xmlns:r="http://schemas.openxmlformats.org/officeDocument/2006/relationships" r:embed="rId3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0212076" name="1 Gráfico">
          <a:extLst>
            <a:ext uri="{FF2B5EF4-FFF2-40B4-BE49-F238E27FC236}">
              <a16:creationId xmlns:a16="http://schemas.microsoft.com/office/drawing/2014/main" id="{D16C9D3D-E868-4EE8-8589-7D67AB8F73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0212077" name="2 Gráfico">
          <a:extLst>
            <a:ext uri="{FF2B5EF4-FFF2-40B4-BE49-F238E27FC236}">
              <a16:creationId xmlns:a16="http://schemas.microsoft.com/office/drawing/2014/main" id="{09271B6B-EF25-48FD-8AF2-D85DA8804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0212078" name="3 Gráfico">
          <a:extLst>
            <a:ext uri="{FF2B5EF4-FFF2-40B4-BE49-F238E27FC236}">
              <a16:creationId xmlns:a16="http://schemas.microsoft.com/office/drawing/2014/main" id="{4B9049F5-8216-4A33-A561-A4AFD9C3D9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0212079" name="4 Gráfico">
          <a:extLst>
            <a:ext uri="{FF2B5EF4-FFF2-40B4-BE49-F238E27FC236}">
              <a16:creationId xmlns:a16="http://schemas.microsoft.com/office/drawing/2014/main" id="{3E530DA8-A77A-4CF4-AF92-A11B009D4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0212080" name="5 Gráfico">
          <a:extLst>
            <a:ext uri="{FF2B5EF4-FFF2-40B4-BE49-F238E27FC236}">
              <a16:creationId xmlns:a16="http://schemas.microsoft.com/office/drawing/2014/main" id="{668AD755-6554-421B-9DF2-68590CF96B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0212081" name="6 Gráfico">
          <a:extLst>
            <a:ext uri="{FF2B5EF4-FFF2-40B4-BE49-F238E27FC236}">
              <a16:creationId xmlns:a16="http://schemas.microsoft.com/office/drawing/2014/main" id="{799E7C31-6EEC-4FD2-A154-2146B4B5EB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0212082" name="7 Gráfico">
          <a:extLst>
            <a:ext uri="{FF2B5EF4-FFF2-40B4-BE49-F238E27FC236}">
              <a16:creationId xmlns:a16="http://schemas.microsoft.com/office/drawing/2014/main" id="{CBB88010-EF42-47B1-BCCA-71E92831D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0212083" name="8 Gráfico">
          <a:extLst>
            <a:ext uri="{FF2B5EF4-FFF2-40B4-BE49-F238E27FC236}">
              <a16:creationId xmlns:a16="http://schemas.microsoft.com/office/drawing/2014/main" id="{BDA4B17F-75AC-42AD-B382-A3F065DBAA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0212084" name="9 Gráfico">
          <a:extLst>
            <a:ext uri="{FF2B5EF4-FFF2-40B4-BE49-F238E27FC236}">
              <a16:creationId xmlns:a16="http://schemas.microsoft.com/office/drawing/2014/main" id="{AC991B00-4E14-44FF-BD65-7ECB480454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0212085" name="10 Gráfico">
          <a:extLst>
            <a:ext uri="{FF2B5EF4-FFF2-40B4-BE49-F238E27FC236}">
              <a16:creationId xmlns:a16="http://schemas.microsoft.com/office/drawing/2014/main" id="{B8DCAC6A-5A14-42BC-8F10-CF5A962BAE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0212086" name="11 Gráfico">
          <a:extLst>
            <a:ext uri="{FF2B5EF4-FFF2-40B4-BE49-F238E27FC236}">
              <a16:creationId xmlns:a16="http://schemas.microsoft.com/office/drawing/2014/main" id="{025ECB2E-860E-415B-BE01-2A50C54B06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0212087" name="12 Gráfico">
          <a:extLst>
            <a:ext uri="{FF2B5EF4-FFF2-40B4-BE49-F238E27FC236}">
              <a16:creationId xmlns:a16="http://schemas.microsoft.com/office/drawing/2014/main" id="{A196382E-06F8-4893-9044-78344F1FC9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0212088" name="7 Gráfico">
          <a:extLst>
            <a:ext uri="{FF2B5EF4-FFF2-40B4-BE49-F238E27FC236}">
              <a16:creationId xmlns:a16="http://schemas.microsoft.com/office/drawing/2014/main" id="{1BA3FFB1-CB10-4E54-B24E-D90D89A68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0212089" name="8 Gráfico">
          <a:extLst>
            <a:ext uri="{FF2B5EF4-FFF2-40B4-BE49-F238E27FC236}">
              <a16:creationId xmlns:a16="http://schemas.microsoft.com/office/drawing/2014/main" id="{B6E07092-0555-4E69-812E-5153C6F66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0212090" name="9 Gráfico">
          <a:extLst>
            <a:ext uri="{FF2B5EF4-FFF2-40B4-BE49-F238E27FC236}">
              <a16:creationId xmlns:a16="http://schemas.microsoft.com/office/drawing/2014/main" id="{452614EC-2FEE-4030-A6BE-7C81501A2C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0212091" name="16 Gráfico">
          <a:extLst>
            <a:ext uri="{FF2B5EF4-FFF2-40B4-BE49-F238E27FC236}">
              <a16:creationId xmlns:a16="http://schemas.microsoft.com/office/drawing/2014/main" id="{3F0CBBFB-DE18-4B37-B38D-2EB7863A4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0212092" name="7 Gráfico">
          <a:extLst>
            <a:ext uri="{FF2B5EF4-FFF2-40B4-BE49-F238E27FC236}">
              <a16:creationId xmlns:a16="http://schemas.microsoft.com/office/drawing/2014/main" id="{ED53D4D0-FC9E-4D42-A7B3-C9A0B9EC52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0212093" name="8 Gráfico">
          <a:extLst>
            <a:ext uri="{FF2B5EF4-FFF2-40B4-BE49-F238E27FC236}">
              <a16:creationId xmlns:a16="http://schemas.microsoft.com/office/drawing/2014/main" id="{444410A0-8657-4725-B8E6-3CD4735F22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0212094" name="9 Gráfico">
          <a:extLst>
            <a:ext uri="{FF2B5EF4-FFF2-40B4-BE49-F238E27FC236}">
              <a16:creationId xmlns:a16="http://schemas.microsoft.com/office/drawing/2014/main" id="{502B001B-BBA9-42BA-9714-3CE300537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0212095" name="16 Gráfico">
          <a:extLst>
            <a:ext uri="{FF2B5EF4-FFF2-40B4-BE49-F238E27FC236}">
              <a16:creationId xmlns:a16="http://schemas.microsoft.com/office/drawing/2014/main" id="{8A75C7E2-B267-443B-A1D4-F03DB5A96C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0212096" name="7 Gráfico">
          <a:extLst>
            <a:ext uri="{FF2B5EF4-FFF2-40B4-BE49-F238E27FC236}">
              <a16:creationId xmlns:a16="http://schemas.microsoft.com/office/drawing/2014/main" id="{517B60B1-314A-4A7C-B75F-09BC1F4E0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0212097" name="8 Gráfico">
          <a:extLst>
            <a:ext uri="{FF2B5EF4-FFF2-40B4-BE49-F238E27FC236}">
              <a16:creationId xmlns:a16="http://schemas.microsoft.com/office/drawing/2014/main" id="{C2E4EFDC-08F5-4538-9135-CA44B401F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0212098" name="9 Gráfico">
          <a:extLst>
            <a:ext uri="{FF2B5EF4-FFF2-40B4-BE49-F238E27FC236}">
              <a16:creationId xmlns:a16="http://schemas.microsoft.com/office/drawing/2014/main" id="{7E6192E6-1902-414D-880F-30FBCFFB92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0212099" name="16 Gráfico">
          <a:extLst>
            <a:ext uri="{FF2B5EF4-FFF2-40B4-BE49-F238E27FC236}">
              <a16:creationId xmlns:a16="http://schemas.microsoft.com/office/drawing/2014/main" id="{E504336E-EA82-4A1A-ADEE-76CFD8612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0212100" name="Picture 3995" descr="MB900431547">
          <a:hlinkClick xmlns:r="http://schemas.openxmlformats.org/officeDocument/2006/relationships" r:id="rId25" tooltip="Ir a factores criticos"/>
          <a:extLst>
            <a:ext uri="{FF2B5EF4-FFF2-40B4-BE49-F238E27FC236}">
              <a16:creationId xmlns:a16="http://schemas.microsoft.com/office/drawing/2014/main" id="{1F3F9071-4B32-4D50-AC20-FF5857C98992}"/>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0212101" name="2 Imagen">
          <a:hlinkClick xmlns:r="http://schemas.openxmlformats.org/officeDocument/2006/relationships" r:id="rId25" tooltip="Ir a academica"/>
          <a:extLst>
            <a:ext uri="{FF2B5EF4-FFF2-40B4-BE49-F238E27FC236}">
              <a16:creationId xmlns:a16="http://schemas.microsoft.com/office/drawing/2014/main" id="{ADD245A4-95AA-4BB4-98A1-EA5B7C2CEF8F}"/>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0212102" name="1 Gráfico">
          <a:extLst>
            <a:ext uri="{FF2B5EF4-FFF2-40B4-BE49-F238E27FC236}">
              <a16:creationId xmlns:a16="http://schemas.microsoft.com/office/drawing/2014/main" id="{31B73D10-7B60-4A8B-AEAB-5527D51572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0212103" name="4 Gráfico">
          <a:extLst>
            <a:ext uri="{FF2B5EF4-FFF2-40B4-BE49-F238E27FC236}">
              <a16:creationId xmlns:a16="http://schemas.microsoft.com/office/drawing/2014/main" id="{29B6616E-AB96-4400-89D2-3A86681DB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0212104" name="5 Gráfico">
          <a:extLst>
            <a:ext uri="{FF2B5EF4-FFF2-40B4-BE49-F238E27FC236}">
              <a16:creationId xmlns:a16="http://schemas.microsoft.com/office/drawing/2014/main" id="{47691657-8131-4A8A-84B5-5F5F94B70F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0212105" name="6 Gráfico">
          <a:extLst>
            <a:ext uri="{FF2B5EF4-FFF2-40B4-BE49-F238E27FC236}">
              <a16:creationId xmlns:a16="http://schemas.microsoft.com/office/drawing/2014/main" id="{0C31300F-AEA7-44DB-83BB-D598F56D9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0212106" name="7 Gráfico">
          <a:extLst>
            <a:ext uri="{FF2B5EF4-FFF2-40B4-BE49-F238E27FC236}">
              <a16:creationId xmlns:a16="http://schemas.microsoft.com/office/drawing/2014/main" id="{90374F1F-AB1B-4D2B-9398-25C951313E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0212107" name="8 Gráfico">
          <a:extLst>
            <a:ext uri="{FF2B5EF4-FFF2-40B4-BE49-F238E27FC236}">
              <a16:creationId xmlns:a16="http://schemas.microsoft.com/office/drawing/2014/main" id="{997222DB-0F35-4132-A0C4-B6AE5CAD1A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2771227" name="1 Gráfico">
          <a:extLst>
            <a:ext uri="{FF2B5EF4-FFF2-40B4-BE49-F238E27FC236}">
              <a16:creationId xmlns:a16="http://schemas.microsoft.com/office/drawing/2014/main" id="{62C9EB26-66F1-461C-A38B-11992E4874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2771228" name="2 Gráfico">
          <a:extLst>
            <a:ext uri="{FF2B5EF4-FFF2-40B4-BE49-F238E27FC236}">
              <a16:creationId xmlns:a16="http://schemas.microsoft.com/office/drawing/2014/main" id="{7E1E2A2C-3E4C-443A-8CB9-74B77CD69E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2771229" name="3 Gráfico">
          <a:extLst>
            <a:ext uri="{FF2B5EF4-FFF2-40B4-BE49-F238E27FC236}">
              <a16:creationId xmlns:a16="http://schemas.microsoft.com/office/drawing/2014/main" id="{1BDBEF6D-A58D-47DA-A143-A8CA730EEC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2771230" name="4 Gráfico">
          <a:extLst>
            <a:ext uri="{FF2B5EF4-FFF2-40B4-BE49-F238E27FC236}">
              <a16:creationId xmlns:a16="http://schemas.microsoft.com/office/drawing/2014/main" id="{1065B38D-6881-478C-B7ED-08F369B177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2771231" name="5 Gráfico">
          <a:extLst>
            <a:ext uri="{FF2B5EF4-FFF2-40B4-BE49-F238E27FC236}">
              <a16:creationId xmlns:a16="http://schemas.microsoft.com/office/drawing/2014/main" id="{D7B425A9-D413-4446-9B03-6E9B5A263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2771232" name="6 Gráfico">
          <a:extLst>
            <a:ext uri="{FF2B5EF4-FFF2-40B4-BE49-F238E27FC236}">
              <a16:creationId xmlns:a16="http://schemas.microsoft.com/office/drawing/2014/main" id="{899DF260-2B12-4310-9CAE-48392A086F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2771233" name="7 Gráfico">
          <a:extLst>
            <a:ext uri="{FF2B5EF4-FFF2-40B4-BE49-F238E27FC236}">
              <a16:creationId xmlns:a16="http://schemas.microsoft.com/office/drawing/2014/main" id="{52E9F563-73DD-4750-BC46-2DB4CDAC4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2771234" name="8 Gráfico">
          <a:extLst>
            <a:ext uri="{FF2B5EF4-FFF2-40B4-BE49-F238E27FC236}">
              <a16:creationId xmlns:a16="http://schemas.microsoft.com/office/drawing/2014/main" id="{78B58D9F-57A7-4959-B20E-E3FF908C49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2771235" name="9 Gráfico">
          <a:extLst>
            <a:ext uri="{FF2B5EF4-FFF2-40B4-BE49-F238E27FC236}">
              <a16:creationId xmlns:a16="http://schemas.microsoft.com/office/drawing/2014/main" id="{AB593972-DB9B-4799-A3DD-AC261AF027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2771236" name="10 Gráfico">
          <a:extLst>
            <a:ext uri="{FF2B5EF4-FFF2-40B4-BE49-F238E27FC236}">
              <a16:creationId xmlns:a16="http://schemas.microsoft.com/office/drawing/2014/main" id="{A2370F66-0CDD-46BD-9C9D-2A0875D4A1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2771237" name="11 Gráfico">
          <a:extLst>
            <a:ext uri="{FF2B5EF4-FFF2-40B4-BE49-F238E27FC236}">
              <a16:creationId xmlns:a16="http://schemas.microsoft.com/office/drawing/2014/main" id="{E02AB841-9F31-4434-8336-68A4414B0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2771238" name="12 Gráfico">
          <a:extLst>
            <a:ext uri="{FF2B5EF4-FFF2-40B4-BE49-F238E27FC236}">
              <a16:creationId xmlns:a16="http://schemas.microsoft.com/office/drawing/2014/main" id="{A491455C-17C9-4DC3-9D33-849AD8DEE9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2771239" name="7 Gráfico">
          <a:extLst>
            <a:ext uri="{FF2B5EF4-FFF2-40B4-BE49-F238E27FC236}">
              <a16:creationId xmlns:a16="http://schemas.microsoft.com/office/drawing/2014/main" id="{1601292A-4FD9-469B-A5E0-AE9FB7D8D0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2771240" name="8 Gráfico">
          <a:extLst>
            <a:ext uri="{FF2B5EF4-FFF2-40B4-BE49-F238E27FC236}">
              <a16:creationId xmlns:a16="http://schemas.microsoft.com/office/drawing/2014/main" id="{4537070B-38C5-4A36-8B3D-D44C53ACE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2771241" name="9 Gráfico">
          <a:extLst>
            <a:ext uri="{FF2B5EF4-FFF2-40B4-BE49-F238E27FC236}">
              <a16:creationId xmlns:a16="http://schemas.microsoft.com/office/drawing/2014/main" id="{166F8A7D-A18E-4962-9336-E1B1A5C6CF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2771242" name="16 Gráfico">
          <a:extLst>
            <a:ext uri="{FF2B5EF4-FFF2-40B4-BE49-F238E27FC236}">
              <a16:creationId xmlns:a16="http://schemas.microsoft.com/office/drawing/2014/main" id="{D618F634-3D62-47A7-906C-42275EE685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1243" name="Picture 3995" descr="MB900431547">
          <a:hlinkClick xmlns:r="http://schemas.openxmlformats.org/officeDocument/2006/relationships" r:id="rId17" tooltip="Ir a factores criticos"/>
          <a:extLst>
            <a:ext uri="{FF2B5EF4-FFF2-40B4-BE49-F238E27FC236}">
              <a16:creationId xmlns:a16="http://schemas.microsoft.com/office/drawing/2014/main" id="{99490E57-B65B-4282-957D-2979CF9E62C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1244" name="2 Imagen">
          <a:hlinkClick xmlns:r="http://schemas.openxmlformats.org/officeDocument/2006/relationships" r:id="rId17" tooltip="Ir a administrativa"/>
          <a:extLst>
            <a:ext uri="{FF2B5EF4-FFF2-40B4-BE49-F238E27FC236}">
              <a16:creationId xmlns:a16="http://schemas.microsoft.com/office/drawing/2014/main" id="{F84B043C-C8C5-41E5-8822-6883C4A462F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2771245" name="1 Gráfico">
          <a:extLst>
            <a:ext uri="{FF2B5EF4-FFF2-40B4-BE49-F238E27FC236}">
              <a16:creationId xmlns:a16="http://schemas.microsoft.com/office/drawing/2014/main" id="{D2B7B309-5B09-44E6-A8F1-65E9CDA0FE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2771246" name="2 Gráfico">
          <a:extLst>
            <a:ext uri="{FF2B5EF4-FFF2-40B4-BE49-F238E27FC236}">
              <a16:creationId xmlns:a16="http://schemas.microsoft.com/office/drawing/2014/main" id="{BC202079-7A62-4AE9-B8A5-A07DD6BD1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2771247" name="3 Gráfico">
          <a:extLst>
            <a:ext uri="{FF2B5EF4-FFF2-40B4-BE49-F238E27FC236}">
              <a16:creationId xmlns:a16="http://schemas.microsoft.com/office/drawing/2014/main" id="{2C3258FE-D59F-4A66-AD64-0BE889176C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2771248" name="4 Gráfico">
          <a:extLst>
            <a:ext uri="{FF2B5EF4-FFF2-40B4-BE49-F238E27FC236}">
              <a16:creationId xmlns:a16="http://schemas.microsoft.com/office/drawing/2014/main" id="{6E912516-8611-423F-BEF6-A218C9B2DE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1140460" name="1 Gráfico">
          <a:extLst>
            <a:ext uri="{FF2B5EF4-FFF2-40B4-BE49-F238E27FC236}">
              <a16:creationId xmlns:a16="http://schemas.microsoft.com/office/drawing/2014/main" id="{5E5B7C1A-3928-4A2C-ABCD-EA469F7EC2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1140461" name="2 Gráfico">
          <a:extLst>
            <a:ext uri="{FF2B5EF4-FFF2-40B4-BE49-F238E27FC236}">
              <a16:creationId xmlns:a16="http://schemas.microsoft.com/office/drawing/2014/main" id="{C4E23C63-E04A-41E1-A402-E3297C781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1140462" name="3 Gráfico">
          <a:extLst>
            <a:ext uri="{FF2B5EF4-FFF2-40B4-BE49-F238E27FC236}">
              <a16:creationId xmlns:a16="http://schemas.microsoft.com/office/drawing/2014/main" id="{EDE4016B-C1F3-49B2-9834-0B85ABAFEE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1140463" name="4 Gráfico">
          <a:extLst>
            <a:ext uri="{FF2B5EF4-FFF2-40B4-BE49-F238E27FC236}">
              <a16:creationId xmlns:a16="http://schemas.microsoft.com/office/drawing/2014/main" id="{FD696EF1-1FE9-41C7-9C76-EEFB2A2BB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1140464" name="5 Gráfico">
          <a:extLst>
            <a:ext uri="{FF2B5EF4-FFF2-40B4-BE49-F238E27FC236}">
              <a16:creationId xmlns:a16="http://schemas.microsoft.com/office/drawing/2014/main" id="{EB1CD8AE-E7A4-44F5-B183-E5F32B64FF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1140465" name="6 Gráfico">
          <a:extLst>
            <a:ext uri="{FF2B5EF4-FFF2-40B4-BE49-F238E27FC236}">
              <a16:creationId xmlns:a16="http://schemas.microsoft.com/office/drawing/2014/main" id="{D3E91342-803F-4403-9D59-42690486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1140466" name="7 Gráfico">
          <a:extLst>
            <a:ext uri="{FF2B5EF4-FFF2-40B4-BE49-F238E27FC236}">
              <a16:creationId xmlns:a16="http://schemas.microsoft.com/office/drawing/2014/main" id="{AAA1C00C-D84F-4595-AF4F-149383EFE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1140467" name="8 Gráfico">
          <a:extLst>
            <a:ext uri="{FF2B5EF4-FFF2-40B4-BE49-F238E27FC236}">
              <a16:creationId xmlns:a16="http://schemas.microsoft.com/office/drawing/2014/main" id="{DB4171B7-46BE-4ED8-93B9-FF896BA71A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1140468" name="9 Gráfico">
          <a:extLst>
            <a:ext uri="{FF2B5EF4-FFF2-40B4-BE49-F238E27FC236}">
              <a16:creationId xmlns:a16="http://schemas.microsoft.com/office/drawing/2014/main" id="{0324185A-60E1-4362-AA61-E6F2ED0E45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1140469" name="10 Gráfico">
          <a:extLst>
            <a:ext uri="{FF2B5EF4-FFF2-40B4-BE49-F238E27FC236}">
              <a16:creationId xmlns:a16="http://schemas.microsoft.com/office/drawing/2014/main" id="{0CAE63D5-D83C-47C3-9E75-6B6757D3BF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1140470" name="11 Gráfico">
          <a:extLst>
            <a:ext uri="{FF2B5EF4-FFF2-40B4-BE49-F238E27FC236}">
              <a16:creationId xmlns:a16="http://schemas.microsoft.com/office/drawing/2014/main" id="{56135FCD-A9EB-4B79-882E-71B4845E61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1140471" name="12 Gráfico">
          <a:extLst>
            <a:ext uri="{FF2B5EF4-FFF2-40B4-BE49-F238E27FC236}">
              <a16:creationId xmlns:a16="http://schemas.microsoft.com/office/drawing/2014/main" id="{CCDE02E2-8300-4E25-994C-75B1127A39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1140472" name="7 Gráfico">
          <a:extLst>
            <a:ext uri="{FF2B5EF4-FFF2-40B4-BE49-F238E27FC236}">
              <a16:creationId xmlns:a16="http://schemas.microsoft.com/office/drawing/2014/main" id="{B33585E9-5886-47CB-9968-98BBB6BF46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1140473" name="8 Gráfico">
          <a:extLst>
            <a:ext uri="{FF2B5EF4-FFF2-40B4-BE49-F238E27FC236}">
              <a16:creationId xmlns:a16="http://schemas.microsoft.com/office/drawing/2014/main" id="{C02F825B-F619-4E34-BBFF-2BA498930F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1140474" name="9 Gráfico">
          <a:extLst>
            <a:ext uri="{FF2B5EF4-FFF2-40B4-BE49-F238E27FC236}">
              <a16:creationId xmlns:a16="http://schemas.microsoft.com/office/drawing/2014/main" id="{8552E6AC-C9EB-4E61-9A45-292C78021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1140475" name="16 Gráfico">
          <a:extLst>
            <a:ext uri="{FF2B5EF4-FFF2-40B4-BE49-F238E27FC236}">
              <a16:creationId xmlns:a16="http://schemas.microsoft.com/office/drawing/2014/main" id="{206C7AD8-22A4-40F5-A678-2FD2E66CF1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1140476" name="7 Gráfico">
          <a:extLst>
            <a:ext uri="{FF2B5EF4-FFF2-40B4-BE49-F238E27FC236}">
              <a16:creationId xmlns:a16="http://schemas.microsoft.com/office/drawing/2014/main" id="{DAC5FBF2-FD82-4D2F-BDD6-912AB869CE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1140477" name="8 Gráfico">
          <a:extLst>
            <a:ext uri="{FF2B5EF4-FFF2-40B4-BE49-F238E27FC236}">
              <a16:creationId xmlns:a16="http://schemas.microsoft.com/office/drawing/2014/main" id="{944E4C75-E115-47F5-A4DB-A543ABC1B7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1140478" name="9 Gráfico">
          <a:extLst>
            <a:ext uri="{FF2B5EF4-FFF2-40B4-BE49-F238E27FC236}">
              <a16:creationId xmlns:a16="http://schemas.microsoft.com/office/drawing/2014/main" id="{60FE8D46-32C9-47D1-88B5-0E9837CE6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1140479" name="16 Gráfico">
          <a:extLst>
            <a:ext uri="{FF2B5EF4-FFF2-40B4-BE49-F238E27FC236}">
              <a16:creationId xmlns:a16="http://schemas.microsoft.com/office/drawing/2014/main" id="{BD576B97-0A02-43A5-AE94-46328DFE3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1140480" name="Picture 3995" descr="MB900431547">
          <a:hlinkClick xmlns:r="http://schemas.openxmlformats.org/officeDocument/2006/relationships" r:id="rId21" tooltip="Ir a factores criticos"/>
          <a:extLst>
            <a:ext uri="{FF2B5EF4-FFF2-40B4-BE49-F238E27FC236}">
              <a16:creationId xmlns:a16="http://schemas.microsoft.com/office/drawing/2014/main" id="{CCCEC6C6-6477-4955-A42D-5A2E61AB62AD}"/>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1140481" name="2 Imagen">
          <a:hlinkClick xmlns:r="http://schemas.openxmlformats.org/officeDocument/2006/relationships" r:id="rId23" tooltip="Ir a comunidad"/>
          <a:extLst>
            <a:ext uri="{FF2B5EF4-FFF2-40B4-BE49-F238E27FC236}">
              <a16:creationId xmlns:a16="http://schemas.microsoft.com/office/drawing/2014/main" id="{0883BE64-2D7E-4026-A164-F37184687C1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1140482" name="3 Gráfico">
          <a:extLst>
            <a:ext uri="{FF2B5EF4-FFF2-40B4-BE49-F238E27FC236}">
              <a16:creationId xmlns:a16="http://schemas.microsoft.com/office/drawing/2014/main" id="{D2D0BA81-EAC9-418E-BDC7-4B932DDCF1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1140483" name="4 Gráfico">
          <a:extLst>
            <a:ext uri="{FF2B5EF4-FFF2-40B4-BE49-F238E27FC236}">
              <a16:creationId xmlns:a16="http://schemas.microsoft.com/office/drawing/2014/main" id="{FDF275A1-44B8-4F66-B682-9A4F8DDFC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1140484" name="5 Gráfico">
          <a:extLst>
            <a:ext uri="{FF2B5EF4-FFF2-40B4-BE49-F238E27FC236}">
              <a16:creationId xmlns:a16="http://schemas.microsoft.com/office/drawing/2014/main" id="{57EE2713-66D4-4DC6-8D72-037B6FB28C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1140485" name="6 Gráfico">
          <a:extLst>
            <a:ext uri="{FF2B5EF4-FFF2-40B4-BE49-F238E27FC236}">
              <a16:creationId xmlns:a16="http://schemas.microsoft.com/office/drawing/2014/main" id="{0A8EE9FD-173D-4C99-97EF-62B070FB64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1140486" name="1 Gráfico">
          <a:extLst>
            <a:ext uri="{FF2B5EF4-FFF2-40B4-BE49-F238E27FC236}">
              <a16:creationId xmlns:a16="http://schemas.microsoft.com/office/drawing/2014/main" id="{ED965138-9CD6-48FA-8F2F-05E3D4A13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1254000" name="1 Gráfico">
          <a:extLst>
            <a:ext uri="{FF2B5EF4-FFF2-40B4-BE49-F238E27FC236}">
              <a16:creationId xmlns:a16="http://schemas.microsoft.com/office/drawing/2014/main" id="{FD531A09-7C2F-4C15-93E5-67E0E4561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1254001" name="2 Gráfico">
          <a:extLst>
            <a:ext uri="{FF2B5EF4-FFF2-40B4-BE49-F238E27FC236}">
              <a16:creationId xmlns:a16="http://schemas.microsoft.com/office/drawing/2014/main" id="{D331A365-CD48-46E6-ABA8-077FA6F080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1254002" name="3 Gráfico">
          <a:extLst>
            <a:ext uri="{FF2B5EF4-FFF2-40B4-BE49-F238E27FC236}">
              <a16:creationId xmlns:a16="http://schemas.microsoft.com/office/drawing/2014/main" id="{FDE02D6E-26BC-4F52-BC6E-F3495BC1B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1254003" name="4 Gráfico">
          <a:extLst>
            <a:ext uri="{FF2B5EF4-FFF2-40B4-BE49-F238E27FC236}">
              <a16:creationId xmlns:a16="http://schemas.microsoft.com/office/drawing/2014/main" id="{D296D4E5-197C-4A53-9A81-4FA31B0DAA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1254004" name="5 Gráfico">
          <a:extLst>
            <a:ext uri="{FF2B5EF4-FFF2-40B4-BE49-F238E27FC236}">
              <a16:creationId xmlns:a16="http://schemas.microsoft.com/office/drawing/2014/main" id="{F57F2171-D1F4-497C-AF60-65590D220D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1254005" name="6 Gráfico">
          <a:extLst>
            <a:ext uri="{FF2B5EF4-FFF2-40B4-BE49-F238E27FC236}">
              <a16:creationId xmlns:a16="http://schemas.microsoft.com/office/drawing/2014/main" id="{28858983-ADCA-4D27-B28F-464E4FB72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1254006" name="7 Gráfico">
          <a:extLst>
            <a:ext uri="{FF2B5EF4-FFF2-40B4-BE49-F238E27FC236}">
              <a16:creationId xmlns:a16="http://schemas.microsoft.com/office/drawing/2014/main" id="{13F7B737-775B-42D4-AD89-EDE2811A1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1254007" name="8 Gráfico">
          <a:extLst>
            <a:ext uri="{FF2B5EF4-FFF2-40B4-BE49-F238E27FC236}">
              <a16:creationId xmlns:a16="http://schemas.microsoft.com/office/drawing/2014/main" id="{8ED3DBA1-2EDD-4729-9AB6-25723FCB41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1254008" name="9 Gráfico">
          <a:extLst>
            <a:ext uri="{FF2B5EF4-FFF2-40B4-BE49-F238E27FC236}">
              <a16:creationId xmlns:a16="http://schemas.microsoft.com/office/drawing/2014/main" id="{660FE38C-EAEB-4A89-B46A-58511D16D2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1254009" name="10 Gráfico">
          <a:extLst>
            <a:ext uri="{FF2B5EF4-FFF2-40B4-BE49-F238E27FC236}">
              <a16:creationId xmlns:a16="http://schemas.microsoft.com/office/drawing/2014/main" id="{F79E8187-6B20-4680-99D2-C144E0D21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1254010" name="11 Gráfico">
          <a:extLst>
            <a:ext uri="{FF2B5EF4-FFF2-40B4-BE49-F238E27FC236}">
              <a16:creationId xmlns:a16="http://schemas.microsoft.com/office/drawing/2014/main" id="{604EF0B2-9262-449C-831C-C8B2E0C84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1254011" name="12 Gráfico">
          <a:extLst>
            <a:ext uri="{FF2B5EF4-FFF2-40B4-BE49-F238E27FC236}">
              <a16:creationId xmlns:a16="http://schemas.microsoft.com/office/drawing/2014/main" id="{21E3188C-50BD-4BFF-8EE0-5C5ED25BE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1254012" name="7 Gráfico">
          <a:extLst>
            <a:ext uri="{FF2B5EF4-FFF2-40B4-BE49-F238E27FC236}">
              <a16:creationId xmlns:a16="http://schemas.microsoft.com/office/drawing/2014/main" id="{275727DA-A5E6-4C1A-92FD-77682E523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1254013" name="8 Gráfico">
          <a:extLst>
            <a:ext uri="{FF2B5EF4-FFF2-40B4-BE49-F238E27FC236}">
              <a16:creationId xmlns:a16="http://schemas.microsoft.com/office/drawing/2014/main" id="{43E97B4D-1517-4D1B-8B73-4A77FC60C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1254014" name="9 Gráfico">
          <a:extLst>
            <a:ext uri="{FF2B5EF4-FFF2-40B4-BE49-F238E27FC236}">
              <a16:creationId xmlns:a16="http://schemas.microsoft.com/office/drawing/2014/main" id="{EE77B91E-957B-40CF-BBA6-5841294023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1254015" name="16 Gráfico">
          <a:extLst>
            <a:ext uri="{FF2B5EF4-FFF2-40B4-BE49-F238E27FC236}">
              <a16:creationId xmlns:a16="http://schemas.microsoft.com/office/drawing/2014/main" id="{537ED69B-520D-4E63-81EF-541F77937F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1254016" name="Picture 3995" descr="MB900431547">
          <a:hlinkClick xmlns:r="http://schemas.openxmlformats.org/officeDocument/2006/relationships" r:id="rId17" tooltip="Ir a factores criticos"/>
          <a:extLst>
            <a:ext uri="{FF2B5EF4-FFF2-40B4-BE49-F238E27FC236}">
              <a16:creationId xmlns:a16="http://schemas.microsoft.com/office/drawing/2014/main" id="{2BCB1C07-B047-4B02-9079-85C05701C9BE}"/>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1254017" name="1 Gráfico">
          <a:extLst>
            <a:ext uri="{FF2B5EF4-FFF2-40B4-BE49-F238E27FC236}">
              <a16:creationId xmlns:a16="http://schemas.microsoft.com/office/drawing/2014/main" id="{0FB7F6D6-2757-486E-88CE-921F18B211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1254018" name="2 Gráfico">
          <a:extLst>
            <a:ext uri="{FF2B5EF4-FFF2-40B4-BE49-F238E27FC236}">
              <a16:creationId xmlns:a16="http://schemas.microsoft.com/office/drawing/2014/main" id="{28C7963D-9FE2-429C-BEE8-5ECB776504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1254019" name="3 Gráfico">
          <a:extLst>
            <a:ext uri="{FF2B5EF4-FFF2-40B4-BE49-F238E27FC236}">
              <a16:creationId xmlns:a16="http://schemas.microsoft.com/office/drawing/2014/main" id="{3A0941BD-2941-411F-959B-4C57B5FBC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1254020" name="4 Gráfico">
          <a:extLst>
            <a:ext uri="{FF2B5EF4-FFF2-40B4-BE49-F238E27FC236}">
              <a16:creationId xmlns:a16="http://schemas.microsoft.com/office/drawing/2014/main" id="{DF7D7832-CE25-4430-967D-9678F5B2C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2" zoomScale="80" zoomScaleNormal="80" workbookViewId="0">
      <selection activeCell="G17" sqref="G17:I17"/>
    </sheetView>
  </sheetViews>
  <sheetFormatPr baseColWidth="10" defaultRowHeight="14.25"/>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c r="A1" s="134"/>
      <c r="B1" s="135"/>
      <c r="C1" s="142" t="s">
        <v>149</v>
      </c>
      <c r="D1" s="143"/>
      <c r="E1" s="143"/>
      <c r="F1" s="143"/>
      <c r="G1" s="143"/>
      <c r="H1" s="140" t="s">
        <v>150</v>
      </c>
      <c r="I1" s="141"/>
    </row>
    <row r="2" spans="1:13" ht="18.75" customHeight="1">
      <c r="A2" s="136"/>
      <c r="B2" s="137"/>
      <c r="C2" s="142" t="s">
        <v>151</v>
      </c>
      <c r="D2" s="143"/>
      <c r="E2" s="143"/>
      <c r="F2" s="143"/>
      <c r="G2" s="143"/>
      <c r="H2" s="44">
        <v>41241</v>
      </c>
      <c r="I2" s="45" t="s">
        <v>155</v>
      </c>
    </row>
    <row r="3" spans="1:13" ht="21" customHeight="1">
      <c r="A3" s="138"/>
      <c r="B3" s="139"/>
      <c r="C3" s="142" t="s">
        <v>152</v>
      </c>
      <c r="D3" s="143"/>
      <c r="E3" s="143"/>
      <c r="F3" s="143"/>
      <c r="G3" s="143"/>
      <c r="H3" s="140" t="s">
        <v>153</v>
      </c>
      <c r="I3" s="141"/>
    </row>
    <row r="4" spans="1:13" ht="5.25" customHeight="1"/>
    <row r="5" spans="1:13" ht="34.5" customHeight="1">
      <c r="A5" s="179" t="s">
        <v>144</v>
      </c>
      <c r="B5" s="179"/>
      <c r="C5" s="179"/>
      <c r="D5" s="179"/>
      <c r="E5" s="179"/>
      <c r="F5" s="179"/>
      <c r="G5" s="179"/>
      <c r="H5" s="179"/>
      <c r="I5" s="179"/>
      <c r="K5" s="180" t="s">
        <v>120</v>
      </c>
      <c r="L5" s="180"/>
      <c r="M5" s="180"/>
    </row>
    <row r="6" spans="1:13" ht="23.25" customHeight="1">
      <c r="A6" s="181" t="s">
        <v>142</v>
      </c>
      <c r="B6" s="182"/>
      <c r="C6" s="182"/>
      <c r="D6" s="182"/>
      <c r="E6" s="182"/>
      <c r="F6" s="155" t="s">
        <v>121</v>
      </c>
      <c r="G6" s="156"/>
      <c r="H6" s="156"/>
      <c r="I6" s="156"/>
      <c r="K6" s="47" t="s">
        <v>122</v>
      </c>
      <c r="L6" s="48" t="s">
        <v>123</v>
      </c>
      <c r="M6" s="49" t="s">
        <v>124</v>
      </c>
    </row>
    <row r="7" spans="1:13" ht="20.100000000000001" customHeight="1">
      <c r="A7" s="183" t="s">
        <v>159</v>
      </c>
      <c r="B7" s="184"/>
      <c r="C7" s="184"/>
      <c r="D7" s="184"/>
      <c r="E7" s="184"/>
      <c r="F7" s="157"/>
      <c r="G7" s="157"/>
      <c r="H7" s="157"/>
      <c r="I7" s="157"/>
      <c r="K7" s="185" t="s">
        <v>146</v>
      </c>
      <c r="L7" s="55" t="s">
        <v>125</v>
      </c>
      <c r="M7" s="186" t="s">
        <v>126</v>
      </c>
    </row>
    <row r="8" spans="1:13" ht="33.75" customHeight="1">
      <c r="A8" s="183"/>
      <c r="B8" s="184"/>
      <c r="C8" s="184"/>
      <c r="D8" s="184"/>
      <c r="E8" s="184"/>
      <c r="F8" s="187" t="s">
        <v>140</v>
      </c>
      <c r="G8" s="188"/>
      <c r="H8" s="189">
        <v>354874000783</v>
      </c>
      <c r="I8" s="190"/>
      <c r="K8" s="186"/>
      <c r="L8" s="55" t="s">
        <v>139</v>
      </c>
      <c r="M8" s="186"/>
    </row>
    <row r="9" spans="1:13" ht="20.100000000000001" customHeight="1">
      <c r="A9" s="42" t="s">
        <v>127</v>
      </c>
      <c r="B9" s="43"/>
      <c r="C9" s="146" t="s">
        <v>160</v>
      </c>
      <c r="D9" s="146"/>
      <c r="E9" s="147"/>
      <c r="F9" s="148" t="s">
        <v>143</v>
      </c>
      <c r="G9" s="149"/>
      <c r="H9" s="150" t="s">
        <v>161</v>
      </c>
      <c r="I9" s="151"/>
      <c r="K9" s="186"/>
      <c r="L9" s="55" t="s">
        <v>128</v>
      </c>
      <c r="M9" s="186" t="s">
        <v>129</v>
      </c>
    </row>
    <row r="10" spans="1:13" ht="20.100000000000001" customHeight="1">
      <c r="A10" s="144" t="s">
        <v>148</v>
      </c>
      <c r="B10" s="145"/>
      <c r="C10" s="146" t="s">
        <v>162</v>
      </c>
      <c r="D10" s="146"/>
      <c r="E10" s="146"/>
      <c r="F10" s="147"/>
      <c r="G10" s="46" t="s">
        <v>130</v>
      </c>
      <c r="H10" s="191">
        <v>3208486073</v>
      </c>
      <c r="I10" s="192"/>
      <c r="K10" s="186"/>
      <c r="L10" s="55" t="s">
        <v>131</v>
      </c>
      <c r="M10" s="186"/>
    </row>
    <row r="11" spans="1:13" ht="20.100000000000001" customHeight="1">
      <c r="A11" s="144" t="s">
        <v>145</v>
      </c>
      <c r="B11" s="145"/>
      <c r="C11" s="146" t="s">
        <v>163</v>
      </c>
      <c r="D11" s="146"/>
      <c r="E11" s="146"/>
      <c r="F11" s="147"/>
      <c r="G11" s="46" t="s">
        <v>154</v>
      </c>
      <c r="H11" s="172" t="s">
        <v>164</v>
      </c>
      <c r="I11" s="173"/>
      <c r="K11" s="174"/>
      <c r="L11" s="56"/>
      <c r="M11" s="56"/>
    </row>
    <row r="12" spans="1:13" ht="19.5" customHeight="1">
      <c r="A12" s="175" t="s">
        <v>132</v>
      </c>
      <c r="B12" s="176"/>
      <c r="C12" s="176"/>
      <c r="D12" s="176"/>
      <c r="E12" s="176"/>
      <c r="F12" s="176"/>
      <c r="G12" s="176"/>
      <c r="H12" s="176"/>
      <c r="I12" s="177"/>
      <c r="K12" s="165"/>
      <c r="L12" s="56"/>
      <c r="M12" s="165"/>
    </row>
    <row r="13" spans="1:13" ht="20.100000000000001" customHeight="1">
      <c r="A13" s="162" t="s">
        <v>133</v>
      </c>
      <c r="B13" s="162"/>
      <c r="C13" s="162"/>
      <c r="D13" s="162" t="s">
        <v>134</v>
      </c>
      <c r="E13" s="162"/>
      <c r="F13" s="162"/>
      <c r="G13" s="162" t="s">
        <v>141</v>
      </c>
      <c r="H13" s="162"/>
      <c r="I13" s="162"/>
      <c r="K13" s="165"/>
      <c r="L13" s="56"/>
      <c r="M13" s="165"/>
    </row>
    <row r="14" spans="1:13" ht="20.100000000000001" customHeight="1">
      <c r="A14" s="169" t="s">
        <v>165</v>
      </c>
      <c r="B14" s="169"/>
      <c r="C14" s="169"/>
      <c r="D14" s="178" t="s">
        <v>166</v>
      </c>
      <c r="E14" s="178"/>
      <c r="F14" s="178"/>
      <c r="G14" s="171" t="s">
        <v>167</v>
      </c>
      <c r="H14" s="169"/>
      <c r="I14" s="169"/>
      <c r="K14" s="165"/>
      <c r="L14" s="56"/>
      <c r="M14" s="165"/>
    </row>
    <row r="15" spans="1:13" ht="20.100000000000001" customHeight="1">
      <c r="A15" s="169" t="s">
        <v>168</v>
      </c>
      <c r="B15" s="169"/>
      <c r="C15" s="169"/>
      <c r="D15" s="170" t="s">
        <v>169</v>
      </c>
      <c r="E15" s="170"/>
      <c r="F15" s="170"/>
      <c r="G15" s="171" t="s">
        <v>170</v>
      </c>
      <c r="H15" s="169"/>
      <c r="I15" s="169"/>
      <c r="K15" s="165"/>
      <c r="L15" s="56"/>
      <c r="M15" s="56"/>
    </row>
    <row r="16" spans="1:13" ht="20.100000000000001" customHeight="1">
      <c r="A16" s="159" t="s">
        <v>171</v>
      </c>
      <c r="B16" s="159"/>
      <c r="C16" s="159"/>
      <c r="D16" s="159" t="s">
        <v>169</v>
      </c>
      <c r="E16" s="159"/>
      <c r="F16" s="159"/>
      <c r="G16" s="171" t="s">
        <v>172</v>
      </c>
      <c r="H16" s="159"/>
      <c r="I16" s="159"/>
      <c r="K16" s="165"/>
      <c r="L16" s="56"/>
      <c r="M16" s="56"/>
    </row>
    <row r="17" spans="1:13" ht="20.100000000000001" customHeight="1">
      <c r="A17" s="158" t="s">
        <v>572</v>
      </c>
      <c r="B17" s="158"/>
      <c r="C17" s="158"/>
      <c r="D17" s="159" t="s">
        <v>573</v>
      </c>
      <c r="E17" s="159"/>
      <c r="F17" s="159"/>
      <c r="G17" s="166"/>
      <c r="H17" s="167"/>
      <c r="I17" s="168"/>
      <c r="K17" s="165"/>
      <c r="L17" s="56"/>
      <c r="M17" s="56"/>
    </row>
    <row r="18" spans="1:13" ht="20.100000000000001" customHeight="1">
      <c r="A18" s="158" t="s">
        <v>799</v>
      </c>
      <c r="B18" s="158"/>
      <c r="C18" s="158"/>
      <c r="D18" s="159" t="s">
        <v>169</v>
      </c>
      <c r="E18" s="159"/>
      <c r="F18" s="159"/>
      <c r="G18" s="158"/>
      <c r="H18" s="158"/>
      <c r="I18" s="158"/>
      <c r="K18" s="164"/>
      <c r="L18" s="56"/>
      <c r="M18" s="56"/>
    </row>
    <row r="19" spans="1:13" ht="20.100000000000001" customHeight="1">
      <c r="A19" s="158"/>
      <c r="B19" s="158"/>
      <c r="C19" s="158"/>
      <c r="D19" s="158"/>
      <c r="E19" s="158"/>
      <c r="F19" s="158"/>
      <c r="G19" s="158"/>
      <c r="H19" s="158"/>
      <c r="I19" s="158"/>
      <c r="K19" s="165"/>
      <c r="L19" s="56"/>
      <c r="M19" s="56"/>
    </row>
    <row r="20" spans="1:13" ht="20.100000000000001" customHeight="1">
      <c r="A20" s="158"/>
      <c r="B20" s="158"/>
      <c r="C20" s="158"/>
      <c r="D20" s="158"/>
      <c r="E20" s="158"/>
      <c r="F20" s="158"/>
      <c r="G20" s="158"/>
      <c r="H20" s="158"/>
      <c r="I20" s="158"/>
      <c r="K20" s="165"/>
      <c r="L20" s="56"/>
      <c r="M20" s="56"/>
    </row>
    <row r="21" spans="1:13" ht="20.100000000000001" customHeight="1">
      <c r="A21" s="158"/>
      <c r="B21" s="158"/>
      <c r="C21" s="158"/>
      <c r="D21" s="158"/>
      <c r="E21" s="158"/>
      <c r="F21" s="158"/>
      <c r="G21" s="158"/>
      <c r="H21" s="158"/>
      <c r="I21" s="158"/>
      <c r="K21" s="165"/>
      <c r="L21" s="56"/>
      <c r="M21" s="57"/>
    </row>
    <row r="22" spans="1:13" ht="20.100000000000001" customHeight="1">
      <c r="A22" s="158"/>
      <c r="B22" s="158"/>
      <c r="C22" s="158"/>
      <c r="D22" s="158"/>
      <c r="E22" s="158"/>
      <c r="F22" s="158"/>
      <c r="G22" s="158"/>
      <c r="H22" s="158"/>
      <c r="I22" s="158"/>
    </row>
    <row r="23" spans="1:13" s="21" customFormat="1" ht="20.25">
      <c r="A23" s="163"/>
      <c r="B23" s="163"/>
      <c r="C23" s="163"/>
      <c r="D23" s="163"/>
      <c r="E23" s="163"/>
      <c r="F23" s="163"/>
      <c r="G23" s="163"/>
      <c r="H23" s="163"/>
      <c r="I23" s="163"/>
      <c r="K23" s="160"/>
      <c r="L23" s="160"/>
      <c r="M23" s="22"/>
    </row>
    <row r="24" spans="1:13" ht="30" customHeight="1">
      <c r="A24" s="161" t="s">
        <v>135</v>
      </c>
      <c r="B24" s="161"/>
      <c r="C24" s="161"/>
      <c r="D24" s="161"/>
      <c r="E24" s="161"/>
      <c r="F24" s="161"/>
      <c r="G24" s="161"/>
      <c r="H24" s="161"/>
      <c r="I24" s="161"/>
      <c r="K24" s="23"/>
      <c r="L24" s="23"/>
    </row>
    <row r="25" spans="1:13" ht="33.75" customHeight="1">
      <c r="A25" s="162" t="s">
        <v>133</v>
      </c>
      <c r="B25" s="162"/>
      <c r="C25" s="162"/>
      <c r="D25" s="162" t="s">
        <v>134</v>
      </c>
      <c r="E25" s="162"/>
      <c r="F25" s="162"/>
      <c r="G25" s="162" t="s">
        <v>19</v>
      </c>
      <c r="H25" s="162"/>
      <c r="I25" s="162"/>
      <c r="K25" s="24"/>
      <c r="L25" s="25"/>
      <c r="M25" s="20" t="s">
        <v>136</v>
      </c>
    </row>
    <row r="26" spans="1:13" ht="20.100000000000001" customHeight="1">
      <c r="A26" s="159" t="s">
        <v>173</v>
      </c>
      <c r="B26" s="159"/>
      <c r="C26" s="159"/>
      <c r="D26" s="159" t="s">
        <v>174</v>
      </c>
      <c r="E26" s="159"/>
      <c r="F26" s="159"/>
      <c r="G26" s="159" t="s">
        <v>175</v>
      </c>
      <c r="H26" s="159"/>
      <c r="I26" s="159"/>
      <c r="K26" s="24"/>
      <c r="L26" s="25"/>
    </row>
    <row r="27" spans="1:13" ht="20.100000000000001" customHeight="1">
      <c r="A27" s="159" t="s">
        <v>176</v>
      </c>
      <c r="B27" s="159"/>
      <c r="C27" s="159"/>
      <c r="D27" s="159" t="s">
        <v>177</v>
      </c>
      <c r="E27" s="159"/>
      <c r="F27" s="159"/>
      <c r="G27" s="159" t="s">
        <v>178</v>
      </c>
      <c r="H27" s="159"/>
      <c r="I27" s="159"/>
      <c r="K27" s="24"/>
      <c r="L27" s="26"/>
    </row>
    <row r="28" spans="1:13" ht="20.100000000000001" customHeight="1">
      <c r="A28" s="159" t="s">
        <v>179</v>
      </c>
      <c r="B28" s="159"/>
      <c r="C28" s="159"/>
      <c r="D28" s="159" t="s">
        <v>177</v>
      </c>
      <c r="E28" s="159"/>
      <c r="F28" s="159"/>
      <c r="G28" s="159" t="s">
        <v>180</v>
      </c>
      <c r="H28" s="159"/>
      <c r="I28" s="159"/>
      <c r="K28" s="24"/>
      <c r="L28" s="26"/>
    </row>
    <row r="29" spans="1:13" ht="20.100000000000001" customHeight="1">
      <c r="A29" s="159" t="s">
        <v>570</v>
      </c>
      <c r="B29" s="159"/>
      <c r="C29" s="159"/>
      <c r="D29" s="159" t="s">
        <v>177</v>
      </c>
      <c r="E29" s="159"/>
      <c r="F29" s="159"/>
      <c r="G29" s="159" t="s">
        <v>571</v>
      </c>
      <c r="H29" s="159"/>
      <c r="I29" s="159"/>
      <c r="K29" s="24"/>
      <c r="L29" s="25"/>
    </row>
    <row r="30" spans="1:13" ht="20.100000000000001" customHeight="1">
      <c r="A30" s="158"/>
      <c r="B30" s="158"/>
      <c r="C30" s="158"/>
      <c r="D30" s="158"/>
      <c r="E30" s="158"/>
      <c r="F30" s="158"/>
      <c r="G30" s="158"/>
      <c r="H30" s="158"/>
      <c r="I30" s="158"/>
      <c r="K30" s="24"/>
      <c r="L30" s="26"/>
    </row>
    <row r="31" spans="1:13" ht="20.100000000000001" customHeight="1">
      <c r="A31" s="158"/>
      <c r="B31" s="158"/>
      <c r="C31" s="158"/>
      <c r="D31" s="158"/>
      <c r="E31" s="158"/>
      <c r="F31" s="158"/>
      <c r="G31" s="158"/>
      <c r="H31" s="158"/>
      <c r="I31" s="158"/>
      <c r="K31" s="24"/>
      <c r="L31" s="27"/>
    </row>
    <row r="32" spans="1:13" ht="20.100000000000001" customHeight="1">
      <c r="A32" s="158"/>
      <c r="B32" s="158"/>
      <c r="C32" s="158"/>
      <c r="D32" s="158"/>
      <c r="E32" s="158"/>
      <c r="F32" s="158"/>
      <c r="G32" s="158"/>
      <c r="H32" s="158"/>
      <c r="I32" s="158"/>
      <c r="K32" s="152"/>
      <c r="L32" s="25"/>
    </row>
    <row r="33" spans="11:12" ht="15">
      <c r="K33" s="152"/>
      <c r="L33" s="28"/>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153" t="s">
        <v>25</v>
      </c>
      <c r="B65526" s="153"/>
      <c r="C65526" s="153"/>
      <c r="D65526" s="153"/>
      <c r="E65526" s="153"/>
    </row>
    <row r="65527" spans="1:5">
      <c r="A65527" s="154" t="s">
        <v>26</v>
      </c>
      <c r="B65527" s="154"/>
      <c r="C65527" s="154"/>
      <c r="D65527" s="154"/>
      <c r="E65527" s="154"/>
    </row>
    <row r="65528" spans="1:5">
      <c r="A65528" s="154" t="s">
        <v>27</v>
      </c>
      <c r="B65528" s="154"/>
      <c r="C65528" s="154"/>
      <c r="D65528" s="154"/>
      <c r="E65528" s="154"/>
    </row>
    <row r="65529" spans="1:5">
      <c r="A65529" s="20" t="s">
        <v>137</v>
      </c>
      <c r="D65529" s="20" t="s">
        <v>138</v>
      </c>
    </row>
  </sheetData>
  <sheetProtection password="F5F0" sheet="1"/>
  <mergeCells count="93">
    <mergeCell ref="A5:I5"/>
    <mergeCell ref="K5:M5"/>
    <mergeCell ref="A6:E6"/>
    <mergeCell ref="A7:E8"/>
    <mergeCell ref="K7:K10"/>
    <mergeCell ref="M7:M8"/>
    <mergeCell ref="F8:G8"/>
    <mergeCell ref="H8:I8"/>
    <mergeCell ref="M9:M10"/>
    <mergeCell ref="H10:I10"/>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A28:C28"/>
    <mergeCell ref="D28:F28"/>
    <mergeCell ref="G28:I28"/>
    <mergeCell ref="A32:C32"/>
    <mergeCell ref="D32:F32"/>
    <mergeCell ref="G32:I32"/>
    <mergeCell ref="A29:C29"/>
    <mergeCell ref="D29:F29"/>
    <mergeCell ref="G29:I29"/>
    <mergeCell ref="A30:C30"/>
    <mergeCell ref="D30:F30"/>
    <mergeCell ref="G30:I30"/>
    <mergeCell ref="H9:I9"/>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12"/>
  <sheetViews>
    <sheetView showGridLines="0" topLeftCell="J1" zoomScale="80" zoomScaleNormal="80" workbookViewId="0">
      <selection activeCell="W45" sqref="W45"/>
    </sheetView>
  </sheetViews>
  <sheetFormatPr baseColWidth="10" defaultRowHeight="14.25"/>
  <cols>
    <col min="1" max="1" width="0.42578125" style="30" customWidth="1"/>
    <col min="2" max="2" width="1.42578125" style="30" customWidth="1"/>
    <col min="3" max="3" width="44.7109375" style="30" customWidth="1"/>
    <col min="4" max="4" width="11.7109375" style="33" customWidth="1"/>
    <col min="5" max="6" width="33.7109375" style="32" customWidth="1"/>
    <col min="7" max="7" width="11.7109375" style="33" customWidth="1"/>
    <col min="8" max="9" width="33.7109375" style="32" customWidth="1"/>
    <col min="10" max="10" width="11.7109375" style="33" customWidth="1"/>
    <col min="11" max="12" width="33.7109375" style="32" customWidth="1"/>
    <col min="13" max="13" width="11.7109375" style="33" customWidth="1"/>
    <col min="14" max="14" width="7.85546875" style="32" customWidth="1"/>
    <col min="15" max="15" width="11.85546875" style="32" customWidth="1"/>
    <col min="16" max="16" width="12.42578125" style="33" customWidth="1"/>
    <col min="17" max="18" width="33.7109375" style="32"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c r="B1" s="212" t="s">
        <v>104</v>
      </c>
      <c r="C1" s="213"/>
      <c r="D1" s="213"/>
      <c r="E1" s="213"/>
      <c r="F1" s="213"/>
      <c r="G1" s="213"/>
      <c r="H1" s="213"/>
      <c r="I1" s="213"/>
      <c r="J1" s="213"/>
      <c r="K1" s="214"/>
      <c r="L1" s="29"/>
      <c r="M1" s="29"/>
      <c r="N1" s="29"/>
      <c r="O1" s="29"/>
      <c r="P1" s="30"/>
      <c r="Q1" s="30"/>
      <c r="R1" s="29"/>
    </row>
    <row r="2" spans="1:21" s="58" customFormat="1" ht="15.75" customHeight="1">
      <c r="B2" s="215" t="s">
        <v>23</v>
      </c>
      <c r="C2" s="216"/>
      <c r="D2" s="193" t="s">
        <v>282</v>
      </c>
      <c r="E2" s="194"/>
      <c r="F2" s="195"/>
      <c r="G2" s="249" t="s">
        <v>283</v>
      </c>
      <c r="H2" s="250"/>
      <c r="I2" s="251"/>
      <c r="J2" s="252" t="s">
        <v>284</v>
      </c>
      <c r="K2" s="253"/>
      <c r="L2" s="254"/>
      <c r="M2" s="196" t="s">
        <v>285</v>
      </c>
      <c r="N2" s="197"/>
      <c r="O2" s="198"/>
      <c r="P2" s="252" t="s">
        <v>742</v>
      </c>
      <c r="Q2" s="253"/>
      <c r="R2" s="254"/>
    </row>
    <row r="3" spans="1:21" s="58" customFormat="1" ht="15" customHeight="1">
      <c r="B3" s="217"/>
      <c r="C3" s="218"/>
      <c r="D3" s="199" t="s">
        <v>30</v>
      </c>
      <c r="E3" s="201" t="s">
        <v>102</v>
      </c>
      <c r="F3" s="201" t="s">
        <v>105</v>
      </c>
      <c r="G3" s="199" t="s">
        <v>30</v>
      </c>
      <c r="H3" s="201" t="s">
        <v>102</v>
      </c>
      <c r="I3" s="201" t="s">
        <v>105</v>
      </c>
      <c r="J3" s="199" t="s">
        <v>30</v>
      </c>
      <c r="K3" s="201" t="s">
        <v>102</v>
      </c>
      <c r="L3" s="201" t="s">
        <v>105</v>
      </c>
      <c r="M3" s="199" t="s">
        <v>30</v>
      </c>
      <c r="N3" s="201" t="s">
        <v>102</v>
      </c>
      <c r="O3" s="201" t="s">
        <v>105</v>
      </c>
      <c r="P3" s="199" t="s">
        <v>30</v>
      </c>
      <c r="Q3" s="201" t="s">
        <v>102</v>
      </c>
      <c r="R3" s="201" t="s">
        <v>105</v>
      </c>
    </row>
    <row r="4" spans="1:21" s="58" customFormat="1" ht="15.75" customHeight="1">
      <c r="B4" s="217"/>
      <c r="C4" s="218"/>
      <c r="D4" s="200"/>
      <c r="E4" s="202"/>
      <c r="F4" s="202"/>
      <c r="G4" s="200"/>
      <c r="H4" s="202"/>
      <c r="I4" s="202"/>
      <c r="J4" s="200"/>
      <c r="K4" s="202"/>
      <c r="L4" s="202"/>
      <c r="M4" s="200"/>
      <c r="N4" s="202"/>
      <c r="O4" s="202"/>
      <c r="P4" s="200"/>
      <c r="Q4" s="202"/>
      <c r="R4" s="202"/>
    </row>
    <row r="5" spans="1:21" s="58" customFormat="1" ht="15.75">
      <c r="B5" s="219"/>
      <c r="C5" s="220"/>
      <c r="D5" s="59"/>
      <c r="E5" s="60"/>
      <c r="F5" s="60"/>
      <c r="G5" s="61"/>
      <c r="H5" s="60"/>
      <c r="I5" s="60"/>
      <c r="J5" s="61"/>
      <c r="K5" s="62"/>
      <c r="L5" s="60"/>
      <c r="M5" s="61"/>
      <c r="N5" s="62"/>
      <c r="O5" s="60"/>
      <c r="P5" s="61"/>
      <c r="Q5" s="62"/>
      <c r="R5" s="60"/>
    </row>
    <row r="6" spans="1:21" s="58" customFormat="1" ht="15.75">
      <c r="A6" s="255"/>
      <c r="B6" s="235"/>
      <c r="C6" s="63" t="s">
        <v>62</v>
      </c>
      <c r="D6" s="64"/>
      <c r="E6" s="64"/>
      <c r="F6" s="64"/>
      <c r="G6" s="64"/>
      <c r="H6" s="64"/>
      <c r="I6" s="64"/>
      <c r="J6" s="64"/>
      <c r="K6" s="64"/>
      <c r="L6" s="65"/>
      <c r="M6" s="64"/>
      <c r="N6" s="64"/>
      <c r="O6" s="65"/>
      <c r="P6" s="64"/>
      <c r="Q6" s="64"/>
      <c r="R6" s="65"/>
    </row>
    <row r="7" spans="1:21" s="121" customFormat="1" ht="77.25" customHeight="1">
      <c r="A7" s="255"/>
      <c r="B7" s="236"/>
      <c r="C7" s="116" t="s">
        <v>29</v>
      </c>
      <c r="D7" s="117">
        <v>2</v>
      </c>
      <c r="E7" s="75" t="s">
        <v>181</v>
      </c>
      <c r="F7" s="75" t="s">
        <v>182</v>
      </c>
      <c r="G7" s="118">
        <v>3</v>
      </c>
      <c r="H7" s="76" t="s">
        <v>564</v>
      </c>
      <c r="I7" s="76" t="s">
        <v>183</v>
      </c>
      <c r="J7" s="119">
        <v>3</v>
      </c>
      <c r="K7" s="107" t="s">
        <v>184</v>
      </c>
      <c r="L7" s="78" t="s">
        <v>185</v>
      </c>
      <c r="M7" s="120"/>
      <c r="N7" s="109" t="s">
        <v>181</v>
      </c>
      <c r="O7" s="80" t="s">
        <v>579</v>
      </c>
      <c r="P7" s="106">
        <v>4</v>
      </c>
      <c r="Q7" s="107" t="s">
        <v>743</v>
      </c>
      <c r="R7" s="78" t="s">
        <v>185</v>
      </c>
      <c r="S7" s="121">
        <f>COUNTIF(G7:G10,"1")</f>
        <v>0</v>
      </c>
      <c r="T7" s="121">
        <f>COUNTIF(J7:J10,"1")</f>
        <v>0</v>
      </c>
      <c r="U7" s="121">
        <f>COUNTIF(M7:M10,"1")</f>
        <v>0</v>
      </c>
    </row>
    <row r="8" spans="1:21" s="121" customFormat="1" ht="89.25" customHeight="1">
      <c r="A8" s="255"/>
      <c r="B8" s="236"/>
      <c r="C8" s="122" t="s">
        <v>31</v>
      </c>
      <c r="D8" s="117">
        <v>2</v>
      </c>
      <c r="E8" s="75" t="s">
        <v>186</v>
      </c>
      <c r="F8" s="75" t="s">
        <v>187</v>
      </c>
      <c r="G8" s="118">
        <v>3</v>
      </c>
      <c r="H8" s="81" t="s">
        <v>188</v>
      </c>
      <c r="I8" s="76" t="s">
        <v>189</v>
      </c>
      <c r="J8" s="119">
        <v>3</v>
      </c>
      <c r="K8" s="112" t="s">
        <v>190</v>
      </c>
      <c r="L8" s="78" t="s">
        <v>185</v>
      </c>
      <c r="M8" s="120"/>
      <c r="N8" s="113" t="s">
        <v>605</v>
      </c>
      <c r="O8" s="80" t="s">
        <v>606</v>
      </c>
      <c r="P8" s="106">
        <v>4</v>
      </c>
      <c r="Q8" s="112" t="s">
        <v>744</v>
      </c>
      <c r="R8" s="78" t="s">
        <v>185</v>
      </c>
      <c r="S8" s="121">
        <f>COUNTIF(G7:G10,"2")</f>
        <v>1</v>
      </c>
      <c r="T8" s="121">
        <f>COUNTIF(J7:J10,"2")</f>
        <v>0</v>
      </c>
      <c r="U8" s="121">
        <f>COUNTIF(M7:M10,"2")</f>
        <v>0</v>
      </c>
    </row>
    <row r="9" spans="1:21" s="121" customFormat="1" ht="108.75" customHeight="1">
      <c r="A9" s="255"/>
      <c r="B9" s="236"/>
      <c r="C9" s="123" t="s">
        <v>32</v>
      </c>
      <c r="D9" s="117">
        <v>2</v>
      </c>
      <c r="E9" s="75" t="s">
        <v>565</v>
      </c>
      <c r="F9" s="75" t="s">
        <v>191</v>
      </c>
      <c r="G9" s="118">
        <v>3</v>
      </c>
      <c r="H9" s="81" t="s">
        <v>192</v>
      </c>
      <c r="I9" s="76" t="s">
        <v>193</v>
      </c>
      <c r="J9" s="119">
        <v>3</v>
      </c>
      <c r="K9" s="112" t="s">
        <v>194</v>
      </c>
      <c r="L9" s="78" t="s">
        <v>608</v>
      </c>
      <c r="M9" s="120"/>
      <c r="N9" s="113" t="s">
        <v>607</v>
      </c>
      <c r="O9" s="80" t="s">
        <v>609</v>
      </c>
      <c r="P9" s="119">
        <v>3</v>
      </c>
      <c r="Q9" s="112" t="s">
        <v>194</v>
      </c>
      <c r="R9" s="78" t="s">
        <v>608</v>
      </c>
      <c r="S9" s="121">
        <f>COUNTIF(G7:G10,"3")</f>
        <v>3</v>
      </c>
      <c r="T9" s="121">
        <f>COUNTIF(J7:J10,"3")</f>
        <v>4</v>
      </c>
      <c r="U9" s="121">
        <f>COUNTIF(M7:M10,"3")</f>
        <v>0</v>
      </c>
    </row>
    <row r="10" spans="1:21" s="121" customFormat="1" ht="135" customHeight="1">
      <c r="A10" s="255"/>
      <c r="B10" s="237"/>
      <c r="C10" s="123" t="s">
        <v>33</v>
      </c>
      <c r="D10" s="117">
        <v>2</v>
      </c>
      <c r="E10" s="75" t="s">
        <v>195</v>
      </c>
      <c r="F10" s="75" t="s">
        <v>196</v>
      </c>
      <c r="G10" s="118">
        <v>2</v>
      </c>
      <c r="H10" s="81" t="s">
        <v>197</v>
      </c>
      <c r="I10" s="76" t="s">
        <v>198</v>
      </c>
      <c r="J10" s="119">
        <v>3</v>
      </c>
      <c r="K10" s="112" t="s">
        <v>199</v>
      </c>
      <c r="L10" s="78" t="s">
        <v>200</v>
      </c>
      <c r="M10" s="120"/>
      <c r="N10" s="113" t="s">
        <v>610</v>
      </c>
      <c r="O10" s="80" t="s">
        <v>611</v>
      </c>
      <c r="P10" s="106">
        <v>4</v>
      </c>
      <c r="Q10" s="112" t="s">
        <v>199</v>
      </c>
      <c r="R10" s="78" t="s">
        <v>745</v>
      </c>
      <c r="S10" s="121">
        <f>COUNTIF(G7:G10,"4")</f>
        <v>0</v>
      </c>
      <c r="T10" s="121">
        <f>COUNTIF(J7:J10,"4")</f>
        <v>0</v>
      </c>
      <c r="U10" s="121">
        <f>COUNTIF(M7:M10,"4")</f>
        <v>0</v>
      </c>
    </row>
    <row r="11" spans="1:21" s="58" customFormat="1" ht="12.75" customHeight="1">
      <c r="B11" s="203"/>
      <c r="C11" s="204"/>
      <c r="D11" s="204"/>
      <c r="E11" s="204"/>
      <c r="F11" s="204"/>
      <c r="G11" s="204"/>
      <c r="H11" s="204"/>
      <c r="I11" s="204"/>
      <c r="J11" s="204"/>
      <c r="K11" s="205"/>
      <c r="L11" s="66"/>
      <c r="M11" s="67"/>
      <c r="N11" s="66"/>
      <c r="O11" s="66" t="s">
        <v>611</v>
      </c>
      <c r="Q11" s="58">
        <f>COUNTIF(D7:D10,"1")</f>
        <v>0</v>
      </c>
      <c r="R11" s="66"/>
      <c r="S11" s="58">
        <f>COUNTIF(D7:D10,"3")</f>
        <v>0</v>
      </c>
    </row>
    <row r="12" spans="1:21" s="58" customFormat="1" ht="15.75">
      <c r="A12" s="255"/>
      <c r="B12" s="206"/>
      <c r="C12" s="68" t="s">
        <v>61</v>
      </c>
      <c r="D12" s="69"/>
      <c r="E12" s="69"/>
      <c r="F12" s="69"/>
      <c r="G12" s="69"/>
      <c r="H12" s="69"/>
      <c r="I12" s="69"/>
      <c r="J12" s="69"/>
      <c r="K12" s="70"/>
      <c r="L12" s="71"/>
      <c r="M12" s="69"/>
      <c r="N12" s="70"/>
      <c r="O12" s="71"/>
      <c r="P12" s="69"/>
      <c r="Q12" s="70"/>
      <c r="R12" s="71"/>
    </row>
    <row r="13" spans="1:21" s="110" customFormat="1" ht="76.5" customHeight="1">
      <c r="A13" s="255"/>
      <c r="B13" s="207"/>
      <c r="C13" s="115" t="s">
        <v>34</v>
      </c>
      <c r="D13" s="104">
        <v>2</v>
      </c>
      <c r="E13" s="75" t="s">
        <v>201</v>
      </c>
      <c r="F13" s="75" t="s">
        <v>202</v>
      </c>
      <c r="G13" s="105">
        <v>3</v>
      </c>
      <c r="H13" s="76" t="s">
        <v>612</v>
      </c>
      <c r="I13" s="76" t="s">
        <v>203</v>
      </c>
      <c r="J13" s="106">
        <v>4</v>
      </c>
      <c r="K13" s="77" t="s">
        <v>204</v>
      </c>
      <c r="L13" s="78" t="s">
        <v>205</v>
      </c>
      <c r="M13" s="108"/>
      <c r="N13" s="79" t="s">
        <v>613</v>
      </c>
      <c r="O13" s="80" t="s">
        <v>614</v>
      </c>
      <c r="P13" s="106">
        <v>4</v>
      </c>
      <c r="Q13" s="77" t="s">
        <v>204</v>
      </c>
      <c r="R13" s="78" t="s">
        <v>205</v>
      </c>
      <c r="S13" s="110">
        <f>COUNTIF(G13:G17,"1")</f>
        <v>0</v>
      </c>
      <c r="T13" s="110">
        <f>COUNTIF(J13:J17,"1")</f>
        <v>0</v>
      </c>
      <c r="U13" s="110">
        <f>COUNTIF(M13:M17,"1")</f>
        <v>0</v>
      </c>
    </row>
    <row r="14" spans="1:21" s="110" customFormat="1" ht="111.75" customHeight="1">
      <c r="A14" s="255"/>
      <c r="B14" s="207"/>
      <c r="C14" s="111" t="s">
        <v>35</v>
      </c>
      <c r="D14" s="104">
        <v>2</v>
      </c>
      <c r="E14" s="98" t="s">
        <v>206</v>
      </c>
      <c r="F14" s="75" t="s">
        <v>207</v>
      </c>
      <c r="G14" s="105">
        <v>3</v>
      </c>
      <c r="H14" s="81" t="s">
        <v>208</v>
      </c>
      <c r="I14" s="76" t="s">
        <v>209</v>
      </c>
      <c r="J14" s="106">
        <v>3</v>
      </c>
      <c r="K14" s="78" t="s">
        <v>210</v>
      </c>
      <c r="L14" s="78" t="s">
        <v>211</v>
      </c>
      <c r="M14" s="108"/>
      <c r="N14" s="80" t="s">
        <v>615</v>
      </c>
      <c r="O14" s="80" t="s">
        <v>616</v>
      </c>
      <c r="P14" s="106">
        <v>3</v>
      </c>
      <c r="Q14" s="78" t="s">
        <v>210</v>
      </c>
      <c r="R14" s="78" t="s">
        <v>746</v>
      </c>
      <c r="S14" s="110">
        <f>COUNTIF(G13:G17,"2")</f>
        <v>0</v>
      </c>
      <c r="T14" s="110">
        <f>COUNTIF(J13:J17,"2")</f>
        <v>0</v>
      </c>
      <c r="U14" s="110">
        <f>COUNTIF(M13:M17,"2")</f>
        <v>0</v>
      </c>
    </row>
    <row r="15" spans="1:21" s="110" customFormat="1" ht="114.75" customHeight="1">
      <c r="A15" s="255"/>
      <c r="B15" s="207"/>
      <c r="C15" s="111" t="s">
        <v>36</v>
      </c>
      <c r="D15" s="104">
        <v>3</v>
      </c>
      <c r="E15" s="98" t="s">
        <v>212</v>
      </c>
      <c r="F15" s="75" t="s">
        <v>213</v>
      </c>
      <c r="G15" s="105">
        <v>3</v>
      </c>
      <c r="H15" s="81" t="s">
        <v>214</v>
      </c>
      <c r="I15" s="76" t="s">
        <v>215</v>
      </c>
      <c r="J15" s="106">
        <v>3</v>
      </c>
      <c r="K15" s="78" t="s">
        <v>216</v>
      </c>
      <c r="L15" s="78" t="s">
        <v>217</v>
      </c>
      <c r="M15" s="108"/>
      <c r="N15" s="80" t="s">
        <v>617</v>
      </c>
      <c r="O15" s="80" t="s">
        <v>618</v>
      </c>
      <c r="P15" s="106">
        <v>3</v>
      </c>
      <c r="Q15" s="78" t="s">
        <v>748</v>
      </c>
      <c r="R15" s="78" t="s">
        <v>747</v>
      </c>
      <c r="S15" s="110">
        <f>COUNTIF(G13:G17,"3")</f>
        <v>5</v>
      </c>
      <c r="T15" s="110">
        <f>COUNTIF(J13:J17,"3")</f>
        <v>4</v>
      </c>
      <c r="U15" s="110">
        <f>COUNTIF(M13:M17,"3")</f>
        <v>0</v>
      </c>
    </row>
    <row r="16" spans="1:21" s="110" customFormat="1" ht="134.25" customHeight="1">
      <c r="A16" s="255"/>
      <c r="B16" s="207"/>
      <c r="C16" s="114" t="s">
        <v>37</v>
      </c>
      <c r="D16" s="104">
        <v>2</v>
      </c>
      <c r="E16" s="98" t="s">
        <v>218</v>
      </c>
      <c r="F16" s="75" t="s">
        <v>219</v>
      </c>
      <c r="G16" s="105">
        <v>3</v>
      </c>
      <c r="H16" s="81" t="s">
        <v>220</v>
      </c>
      <c r="I16" s="76" t="s">
        <v>221</v>
      </c>
      <c r="J16" s="106">
        <v>3</v>
      </c>
      <c r="K16" s="78" t="s">
        <v>222</v>
      </c>
      <c r="L16" s="78" t="s">
        <v>223</v>
      </c>
      <c r="M16" s="108"/>
      <c r="N16" s="80" t="s">
        <v>619</v>
      </c>
      <c r="O16" s="80" t="s">
        <v>620</v>
      </c>
      <c r="P16" s="106">
        <v>3</v>
      </c>
      <c r="Q16" s="78" t="s">
        <v>222</v>
      </c>
      <c r="R16" s="78" t="s">
        <v>223</v>
      </c>
      <c r="S16" s="110">
        <f>COUNTIF(G13:G17,"4")</f>
        <v>0</v>
      </c>
      <c r="T16" s="110">
        <f>COUNTIF(J13:J17,"4")</f>
        <v>1</v>
      </c>
      <c r="U16" s="110">
        <f>COUNTIF(M13:M17,"4")</f>
        <v>0</v>
      </c>
    </row>
    <row r="17" spans="1:21" s="110" customFormat="1" ht="106.5" customHeight="1">
      <c r="A17" s="255"/>
      <c r="B17" s="208"/>
      <c r="C17" s="111" t="s">
        <v>38</v>
      </c>
      <c r="D17" s="104">
        <v>2</v>
      </c>
      <c r="E17" s="98" t="s">
        <v>224</v>
      </c>
      <c r="F17" s="75" t="s">
        <v>225</v>
      </c>
      <c r="G17" s="105">
        <v>3</v>
      </c>
      <c r="H17" s="81" t="s">
        <v>226</v>
      </c>
      <c r="I17" s="76" t="s">
        <v>227</v>
      </c>
      <c r="J17" s="106">
        <v>3</v>
      </c>
      <c r="K17" s="78" t="s">
        <v>228</v>
      </c>
      <c r="L17" s="78" t="s">
        <v>229</v>
      </c>
      <c r="M17" s="108"/>
      <c r="N17" s="80" t="s">
        <v>621</v>
      </c>
      <c r="O17" s="80" t="s">
        <v>622</v>
      </c>
      <c r="P17" s="106">
        <v>4</v>
      </c>
      <c r="Q17" s="78" t="s">
        <v>228</v>
      </c>
      <c r="R17" s="78" t="s">
        <v>229</v>
      </c>
    </row>
    <row r="18" spans="1:21" s="58" customFormat="1" ht="12" customHeight="1">
      <c r="B18" s="203"/>
      <c r="C18" s="204"/>
      <c r="D18" s="204"/>
      <c r="E18" s="204"/>
      <c r="F18" s="204"/>
      <c r="G18" s="204"/>
      <c r="H18" s="204"/>
      <c r="I18" s="204"/>
      <c r="J18" s="204"/>
      <c r="K18" s="205"/>
      <c r="L18" s="66"/>
      <c r="M18" s="67"/>
      <c r="N18" s="66"/>
      <c r="O18" s="66"/>
      <c r="R18" s="66"/>
    </row>
    <row r="19" spans="1:21" s="58" customFormat="1" ht="15.75">
      <c r="A19" s="255"/>
      <c r="B19" s="206" t="s">
        <v>136</v>
      </c>
      <c r="C19" s="68" t="s">
        <v>39</v>
      </c>
      <c r="D19" s="69"/>
      <c r="E19" s="69"/>
      <c r="F19" s="69"/>
      <c r="G19" s="69"/>
      <c r="H19" s="69"/>
      <c r="I19" s="69"/>
      <c r="J19" s="69"/>
      <c r="K19" s="70"/>
      <c r="L19" s="71"/>
      <c r="M19" s="69"/>
      <c r="N19" s="70"/>
      <c r="O19" s="71"/>
      <c r="P19" s="69"/>
      <c r="Q19" s="70"/>
      <c r="R19" s="71"/>
    </row>
    <row r="20" spans="1:21" s="110" customFormat="1" ht="78" customHeight="1">
      <c r="A20" s="255"/>
      <c r="B20" s="207"/>
      <c r="C20" s="124" t="s">
        <v>40</v>
      </c>
      <c r="D20" s="104">
        <v>3</v>
      </c>
      <c r="E20" s="75" t="s">
        <v>230</v>
      </c>
      <c r="F20" s="75" t="s">
        <v>231</v>
      </c>
      <c r="G20" s="105">
        <v>3</v>
      </c>
      <c r="H20" s="76" t="s">
        <v>232</v>
      </c>
      <c r="I20" s="76" t="s">
        <v>233</v>
      </c>
      <c r="J20" s="106">
        <v>4</v>
      </c>
      <c r="K20" s="77" t="s">
        <v>234</v>
      </c>
      <c r="L20" s="78" t="s">
        <v>235</v>
      </c>
      <c r="M20" s="108"/>
      <c r="N20" s="79" t="s">
        <v>623</v>
      </c>
      <c r="O20" s="80" t="s">
        <v>235</v>
      </c>
      <c r="P20" s="106">
        <v>4</v>
      </c>
      <c r="Q20" s="77" t="s">
        <v>749</v>
      </c>
      <c r="R20" s="78" t="s">
        <v>235</v>
      </c>
      <c r="S20" s="110">
        <f>COUNTIF(G20:G27,"1")</f>
        <v>0</v>
      </c>
      <c r="T20" s="110">
        <f>COUNTIF(J20:J27,"1")</f>
        <v>0</v>
      </c>
      <c r="U20" s="110">
        <f>COUNTIF(M20:M27,"1")</f>
        <v>0</v>
      </c>
    </row>
    <row r="21" spans="1:21" s="110" customFormat="1" ht="101.25" customHeight="1">
      <c r="A21" s="255"/>
      <c r="B21" s="207"/>
      <c r="C21" s="125" t="s">
        <v>41</v>
      </c>
      <c r="D21" s="104">
        <v>3</v>
      </c>
      <c r="E21" s="98" t="s">
        <v>236</v>
      </c>
      <c r="F21" s="75" t="s">
        <v>237</v>
      </c>
      <c r="G21" s="105">
        <v>3</v>
      </c>
      <c r="H21" s="81" t="s">
        <v>238</v>
      </c>
      <c r="I21" s="76" t="s">
        <v>239</v>
      </c>
      <c r="J21" s="106">
        <v>4</v>
      </c>
      <c r="K21" s="78" t="s">
        <v>240</v>
      </c>
      <c r="L21" s="78" t="s">
        <v>241</v>
      </c>
      <c r="M21" s="108"/>
      <c r="N21" s="80" t="s">
        <v>624</v>
      </c>
      <c r="O21" s="80" t="s">
        <v>625</v>
      </c>
      <c r="P21" s="106">
        <v>4</v>
      </c>
      <c r="Q21" s="78" t="s">
        <v>750</v>
      </c>
      <c r="R21" s="78" t="s">
        <v>241</v>
      </c>
      <c r="S21" s="110">
        <f>COUNTIF(G20:G27,"2")</f>
        <v>1</v>
      </c>
      <c r="T21" s="110">
        <f>COUNTIF(J20:J27,"2")</f>
        <v>0</v>
      </c>
      <c r="U21" s="110">
        <f>COUNTIF(M20:M27,"2")</f>
        <v>0</v>
      </c>
    </row>
    <row r="22" spans="1:21" s="110" customFormat="1" ht="121.5" customHeight="1">
      <c r="A22" s="255"/>
      <c r="B22" s="207"/>
      <c r="C22" s="125" t="s">
        <v>42</v>
      </c>
      <c r="D22" s="104">
        <v>2</v>
      </c>
      <c r="E22" s="98" t="s">
        <v>242</v>
      </c>
      <c r="F22" s="75" t="s">
        <v>243</v>
      </c>
      <c r="G22" s="105">
        <v>3</v>
      </c>
      <c r="H22" s="81" t="s">
        <v>244</v>
      </c>
      <c r="I22" s="76" t="s">
        <v>245</v>
      </c>
      <c r="J22" s="106">
        <v>3</v>
      </c>
      <c r="K22" s="78" t="s">
        <v>244</v>
      </c>
      <c r="L22" s="78" t="s">
        <v>627</v>
      </c>
      <c r="M22" s="108"/>
      <c r="N22" s="80" t="s">
        <v>626</v>
      </c>
      <c r="O22" s="80" t="s">
        <v>628</v>
      </c>
      <c r="P22" s="106">
        <v>3</v>
      </c>
      <c r="Q22" s="78" t="s">
        <v>244</v>
      </c>
      <c r="R22" s="78" t="s">
        <v>627</v>
      </c>
      <c r="S22" s="110">
        <f>COUNTIF(G20:G27,"3")</f>
        <v>7</v>
      </c>
      <c r="T22" s="110">
        <f>COUNTIF(J20:J27,"3")</f>
        <v>6</v>
      </c>
      <c r="U22" s="110">
        <f>COUNTIF(M20:M27,"3")</f>
        <v>0</v>
      </c>
    </row>
    <row r="23" spans="1:21" s="110" customFormat="1" ht="114.75" customHeight="1">
      <c r="A23" s="255"/>
      <c r="B23" s="207"/>
      <c r="C23" s="125" t="s">
        <v>43</v>
      </c>
      <c r="D23" s="104">
        <v>1</v>
      </c>
      <c r="E23" s="98" t="s">
        <v>566</v>
      </c>
      <c r="F23" s="75"/>
      <c r="G23" s="105">
        <v>2</v>
      </c>
      <c r="H23" s="81" t="s">
        <v>246</v>
      </c>
      <c r="I23" s="76" t="s">
        <v>247</v>
      </c>
      <c r="J23" s="106">
        <v>3</v>
      </c>
      <c r="K23" s="78" t="s">
        <v>248</v>
      </c>
      <c r="L23" s="78" t="s">
        <v>249</v>
      </c>
      <c r="M23" s="108"/>
      <c r="N23" s="80" t="s">
        <v>629</v>
      </c>
      <c r="O23" s="80" t="s">
        <v>630</v>
      </c>
      <c r="P23" s="106">
        <v>3</v>
      </c>
      <c r="Q23" s="78" t="s">
        <v>248</v>
      </c>
      <c r="R23" s="78" t="s">
        <v>249</v>
      </c>
      <c r="S23" s="110">
        <f>COUNTIF(G20:G27,"4")</f>
        <v>0</v>
      </c>
      <c r="T23" s="110">
        <f>COUNTIF(J20:J27,"4")</f>
        <v>2</v>
      </c>
      <c r="U23" s="110">
        <f>COUNTIF(M20:M27,"4")</f>
        <v>0</v>
      </c>
    </row>
    <row r="24" spans="1:21" s="110" customFormat="1" ht="100.5" customHeight="1">
      <c r="A24" s="255"/>
      <c r="B24" s="207"/>
      <c r="C24" s="125" t="s">
        <v>44</v>
      </c>
      <c r="D24" s="104">
        <v>2</v>
      </c>
      <c r="E24" s="98" t="s">
        <v>250</v>
      </c>
      <c r="F24" s="75" t="s">
        <v>568</v>
      </c>
      <c r="G24" s="105">
        <v>3</v>
      </c>
      <c r="H24" s="81" t="s">
        <v>251</v>
      </c>
      <c r="I24" s="76" t="s">
        <v>252</v>
      </c>
      <c r="J24" s="106">
        <v>3</v>
      </c>
      <c r="K24" s="78" t="s">
        <v>253</v>
      </c>
      <c r="L24" s="78" t="s">
        <v>254</v>
      </c>
      <c r="M24" s="108"/>
      <c r="N24" s="80" t="s">
        <v>253</v>
      </c>
      <c r="O24" s="80" t="s">
        <v>631</v>
      </c>
      <c r="P24" s="106">
        <v>3</v>
      </c>
      <c r="Q24" s="78" t="s">
        <v>253</v>
      </c>
      <c r="R24" s="78" t="s">
        <v>254</v>
      </c>
    </row>
    <row r="25" spans="1:21" s="110" customFormat="1" ht="83.25" customHeight="1">
      <c r="A25" s="255"/>
      <c r="B25" s="207"/>
      <c r="C25" s="125" t="s">
        <v>45</v>
      </c>
      <c r="D25" s="104">
        <v>2</v>
      </c>
      <c r="E25" s="98" t="s">
        <v>255</v>
      </c>
      <c r="F25" s="75" t="s">
        <v>256</v>
      </c>
      <c r="G25" s="105">
        <v>3</v>
      </c>
      <c r="H25" s="81" t="s">
        <v>257</v>
      </c>
      <c r="I25" s="76" t="s">
        <v>258</v>
      </c>
      <c r="J25" s="106">
        <v>3</v>
      </c>
      <c r="K25" s="78" t="s">
        <v>633</v>
      </c>
      <c r="L25" s="78" t="s">
        <v>259</v>
      </c>
      <c r="M25" s="108"/>
      <c r="N25" s="80" t="s">
        <v>632</v>
      </c>
      <c r="O25" s="80" t="s">
        <v>634</v>
      </c>
      <c r="P25" s="106">
        <v>4</v>
      </c>
      <c r="Q25" s="78" t="s">
        <v>751</v>
      </c>
      <c r="R25" s="78" t="s">
        <v>259</v>
      </c>
    </row>
    <row r="26" spans="1:21" s="110" customFormat="1" ht="91.5" customHeight="1">
      <c r="A26" s="255"/>
      <c r="B26" s="207"/>
      <c r="C26" s="125" t="s">
        <v>46</v>
      </c>
      <c r="D26" s="104">
        <v>2</v>
      </c>
      <c r="E26" s="98" t="s">
        <v>260</v>
      </c>
      <c r="F26" s="75" t="s">
        <v>265</v>
      </c>
      <c r="G26" s="105">
        <v>3</v>
      </c>
      <c r="H26" s="81" t="s">
        <v>261</v>
      </c>
      <c r="I26" s="76" t="s">
        <v>262</v>
      </c>
      <c r="J26" s="106">
        <v>3</v>
      </c>
      <c r="K26" s="78" t="s">
        <v>263</v>
      </c>
      <c r="L26" s="78" t="s">
        <v>264</v>
      </c>
      <c r="M26" s="108"/>
      <c r="N26" s="80" t="s">
        <v>635</v>
      </c>
      <c r="O26" s="80" t="s">
        <v>636</v>
      </c>
      <c r="P26" s="106">
        <v>4</v>
      </c>
      <c r="Q26" s="78" t="s">
        <v>752</v>
      </c>
      <c r="R26" s="78" t="s">
        <v>753</v>
      </c>
    </row>
    <row r="27" spans="1:21" s="110" customFormat="1" ht="94.5" customHeight="1">
      <c r="A27" s="255"/>
      <c r="B27" s="208"/>
      <c r="C27" s="125" t="s">
        <v>47</v>
      </c>
      <c r="D27" s="104">
        <v>2</v>
      </c>
      <c r="E27" s="98" t="s">
        <v>567</v>
      </c>
      <c r="F27" s="75" t="s">
        <v>265</v>
      </c>
      <c r="G27" s="105">
        <v>3</v>
      </c>
      <c r="H27" s="81" t="s">
        <v>266</v>
      </c>
      <c r="I27" s="76" t="s">
        <v>267</v>
      </c>
      <c r="J27" s="106">
        <v>3</v>
      </c>
      <c r="K27" s="78" t="s">
        <v>637</v>
      </c>
      <c r="L27" s="78" t="s">
        <v>638</v>
      </c>
      <c r="M27" s="108"/>
      <c r="N27" s="80" t="s">
        <v>637</v>
      </c>
      <c r="O27" s="80" t="s">
        <v>639</v>
      </c>
      <c r="P27" s="106">
        <v>3</v>
      </c>
      <c r="Q27" s="78" t="s">
        <v>754</v>
      </c>
      <c r="R27" s="78" t="s">
        <v>638</v>
      </c>
    </row>
    <row r="28" spans="1:21" s="58" customFormat="1" ht="7.5" customHeight="1">
      <c r="B28" s="203"/>
      <c r="C28" s="204"/>
      <c r="D28" s="204"/>
      <c r="E28" s="204"/>
      <c r="F28" s="204"/>
      <c r="G28" s="204"/>
      <c r="H28" s="204"/>
      <c r="I28" s="204"/>
      <c r="J28" s="204"/>
      <c r="K28" s="205"/>
      <c r="L28" s="66"/>
      <c r="M28" s="67"/>
      <c r="N28" s="66"/>
      <c r="O28" s="66"/>
      <c r="R28" s="66"/>
    </row>
    <row r="29" spans="1:21" s="58" customFormat="1" ht="15.75">
      <c r="A29" s="255"/>
      <c r="B29" s="206"/>
      <c r="C29" s="68" t="s">
        <v>48</v>
      </c>
      <c r="D29" s="69"/>
      <c r="E29" s="69"/>
      <c r="F29" s="69"/>
      <c r="G29" s="69"/>
      <c r="H29" s="69"/>
      <c r="I29" s="69"/>
      <c r="J29" s="69"/>
      <c r="K29" s="70"/>
      <c r="L29" s="71"/>
      <c r="M29" s="69"/>
      <c r="N29" s="70"/>
      <c r="O29" s="71"/>
      <c r="P29" s="69"/>
      <c r="Q29" s="70"/>
      <c r="R29" s="71"/>
    </row>
    <row r="30" spans="1:21" s="110" customFormat="1" ht="108.75" customHeight="1">
      <c r="A30" s="255"/>
      <c r="B30" s="207"/>
      <c r="C30" s="115" t="s">
        <v>49</v>
      </c>
      <c r="D30" s="104">
        <v>2</v>
      </c>
      <c r="E30" s="75" t="s">
        <v>268</v>
      </c>
      <c r="F30" s="75" t="s">
        <v>569</v>
      </c>
      <c r="G30" s="105">
        <v>3</v>
      </c>
      <c r="H30" s="76" t="s">
        <v>269</v>
      </c>
      <c r="I30" s="76" t="s">
        <v>270</v>
      </c>
      <c r="J30" s="106">
        <v>4</v>
      </c>
      <c r="K30" s="77" t="s">
        <v>271</v>
      </c>
      <c r="L30" s="78" t="s">
        <v>272</v>
      </c>
      <c r="M30" s="108"/>
      <c r="N30" s="79" t="s">
        <v>640</v>
      </c>
      <c r="O30" s="80" t="s">
        <v>641</v>
      </c>
      <c r="P30" s="106">
        <v>4</v>
      </c>
      <c r="Q30" s="77" t="s">
        <v>755</v>
      </c>
      <c r="R30" s="78" t="s">
        <v>272</v>
      </c>
      <c r="S30" s="110">
        <f>COUNTIF(G30:G32,"1")</f>
        <v>0</v>
      </c>
      <c r="T30" s="110">
        <f>COUNTIF(J30:J32,"1")</f>
        <v>0</v>
      </c>
      <c r="U30" s="110">
        <f>COUNTIF(M30:M32,"1")</f>
        <v>0</v>
      </c>
    </row>
    <row r="31" spans="1:21" s="110" customFormat="1" ht="104.25" customHeight="1">
      <c r="A31" s="255"/>
      <c r="B31" s="207"/>
      <c r="C31" s="111" t="s">
        <v>50</v>
      </c>
      <c r="D31" s="104">
        <v>2</v>
      </c>
      <c r="E31" s="98" t="s">
        <v>273</v>
      </c>
      <c r="F31" s="75" t="s">
        <v>274</v>
      </c>
      <c r="G31" s="105">
        <v>3</v>
      </c>
      <c r="H31" s="81" t="s">
        <v>275</v>
      </c>
      <c r="I31" s="76" t="s">
        <v>276</v>
      </c>
      <c r="J31" s="106">
        <v>4</v>
      </c>
      <c r="K31" s="78" t="s">
        <v>277</v>
      </c>
      <c r="L31" s="78" t="s">
        <v>643</v>
      </c>
      <c r="M31" s="108"/>
      <c r="N31" s="80" t="s">
        <v>642</v>
      </c>
      <c r="O31" s="80" t="s">
        <v>644</v>
      </c>
      <c r="P31" s="106">
        <v>4</v>
      </c>
      <c r="Q31" s="78" t="s">
        <v>756</v>
      </c>
      <c r="R31" s="78" t="s">
        <v>757</v>
      </c>
      <c r="S31" s="110">
        <f>COUNTIF(G30:G32,"2")</f>
        <v>0</v>
      </c>
      <c r="T31" s="110">
        <f>COUNTIF(J30:J32,"2")</f>
        <v>0</v>
      </c>
      <c r="U31" s="110">
        <f>COUNTIF(M30:M32,"2")</f>
        <v>0</v>
      </c>
    </row>
    <row r="32" spans="1:21" s="110" customFormat="1" ht="94.5" customHeight="1">
      <c r="A32" s="255"/>
      <c r="B32" s="208"/>
      <c r="C32" s="111" t="s">
        <v>51</v>
      </c>
      <c r="D32" s="104">
        <v>3</v>
      </c>
      <c r="E32" s="98" t="s">
        <v>278</v>
      </c>
      <c r="F32" s="75" t="s">
        <v>279</v>
      </c>
      <c r="G32" s="105">
        <v>3</v>
      </c>
      <c r="H32" s="81" t="s">
        <v>280</v>
      </c>
      <c r="I32" s="76" t="s">
        <v>281</v>
      </c>
      <c r="J32" s="106">
        <v>3</v>
      </c>
      <c r="K32" s="78" t="s">
        <v>280</v>
      </c>
      <c r="L32" s="78" t="s">
        <v>281</v>
      </c>
      <c r="M32" s="108"/>
      <c r="N32" s="80" t="s">
        <v>645</v>
      </c>
      <c r="O32" s="80" t="s">
        <v>646</v>
      </c>
      <c r="P32" s="106">
        <v>4</v>
      </c>
      <c r="Q32" s="78" t="s">
        <v>758</v>
      </c>
      <c r="R32" s="78" t="s">
        <v>759</v>
      </c>
      <c r="S32" s="110">
        <f>COUNTIF(G30:G32,"3")</f>
        <v>3</v>
      </c>
      <c r="T32" s="110">
        <f>COUNTIF(J30:J32,"31")</f>
        <v>0</v>
      </c>
      <c r="U32" s="110">
        <f>COUNTIF(M30:M32,"3")</f>
        <v>0</v>
      </c>
    </row>
    <row r="33" spans="1:21" s="58" customFormat="1" ht="9" customHeight="1">
      <c r="B33" s="203"/>
      <c r="C33" s="204"/>
      <c r="D33" s="204"/>
      <c r="E33" s="204"/>
      <c r="F33" s="204"/>
      <c r="G33" s="204"/>
      <c r="H33" s="204"/>
      <c r="I33" s="204"/>
      <c r="J33" s="204"/>
      <c r="K33" s="205"/>
      <c r="L33" s="66"/>
      <c r="M33" s="67"/>
      <c r="N33" s="66"/>
      <c r="O33" s="66"/>
      <c r="R33" s="66"/>
    </row>
    <row r="34" spans="1:21" s="58" customFormat="1" ht="15.75">
      <c r="A34" s="255"/>
      <c r="B34" s="206"/>
      <c r="C34" s="72" t="s">
        <v>52</v>
      </c>
      <c r="D34" s="209"/>
      <c r="E34" s="210"/>
      <c r="F34" s="210"/>
      <c r="G34" s="210"/>
      <c r="H34" s="210"/>
      <c r="I34" s="210"/>
      <c r="J34" s="210"/>
      <c r="K34" s="211"/>
      <c r="L34" s="73"/>
      <c r="M34" s="74"/>
      <c r="N34" s="74"/>
      <c r="O34" s="73"/>
      <c r="R34" s="73"/>
    </row>
    <row r="35" spans="1:21" s="110" customFormat="1" ht="112.5" customHeight="1">
      <c r="A35" s="255"/>
      <c r="B35" s="207"/>
      <c r="C35" s="115" t="s">
        <v>53</v>
      </c>
      <c r="D35" s="104">
        <v>2</v>
      </c>
      <c r="E35" s="75" t="s">
        <v>286</v>
      </c>
      <c r="F35" s="75" t="s">
        <v>287</v>
      </c>
      <c r="G35" s="105">
        <v>3</v>
      </c>
      <c r="H35" s="76" t="s">
        <v>288</v>
      </c>
      <c r="I35" s="76" t="s">
        <v>289</v>
      </c>
      <c r="J35" s="106">
        <v>3</v>
      </c>
      <c r="K35" s="77" t="s">
        <v>290</v>
      </c>
      <c r="L35" s="78" t="s">
        <v>291</v>
      </c>
      <c r="M35" s="108"/>
      <c r="N35" s="79" t="s">
        <v>290</v>
      </c>
      <c r="O35" s="80" t="s">
        <v>291</v>
      </c>
      <c r="P35" s="106">
        <v>3</v>
      </c>
      <c r="Q35" s="77" t="s">
        <v>290</v>
      </c>
      <c r="R35" s="78" t="s">
        <v>291</v>
      </c>
      <c r="S35" s="110">
        <f>COUNTIF(G35:G39,"1")</f>
        <v>0</v>
      </c>
      <c r="T35" s="110">
        <f>COUNTIF(J35:J39,"1")</f>
        <v>0</v>
      </c>
      <c r="U35" s="110">
        <f>COUNTIF(M35:M39,"1")</f>
        <v>0</v>
      </c>
    </row>
    <row r="36" spans="1:21" s="110" customFormat="1" ht="112.5" customHeight="1">
      <c r="A36" s="255"/>
      <c r="B36" s="207"/>
      <c r="C36" s="111" t="s">
        <v>54</v>
      </c>
      <c r="D36" s="104">
        <v>3</v>
      </c>
      <c r="E36" s="98" t="s">
        <v>292</v>
      </c>
      <c r="F36" s="75" t="s">
        <v>293</v>
      </c>
      <c r="G36" s="105">
        <v>3</v>
      </c>
      <c r="H36" s="81" t="s">
        <v>294</v>
      </c>
      <c r="I36" s="76" t="s">
        <v>295</v>
      </c>
      <c r="J36" s="106">
        <v>3</v>
      </c>
      <c r="K36" s="78" t="s">
        <v>296</v>
      </c>
      <c r="L36" s="78" t="s">
        <v>297</v>
      </c>
      <c r="M36" s="108"/>
      <c r="N36" s="80" t="s">
        <v>647</v>
      </c>
      <c r="O36" s="80" t="s">
        <v>648</v>
      </c>
      <c r="P36" s="106">
        <v>3</v>
      </c>
      <c r="Q36" s="78" t="s">
        <v>760</v>
      </c>
      <c r="R36" s="78" t="s">
        <v>297</v>
      </c>
      <c r="S36" s="110">
        <f>COUNTIF(G35:G39,"2")</f>
        <v>0</v>
      </c>
      <c r="T36" s="110">
        <f>COUNTIF(J35:J39,"2")</f>
        <v>0</v>
      </c>
      <c r="U36" s="110">
        <f>COUNTIF(M35:M39,"2")</f>
        <v>0</v>
      </c>
    </row>
    <row r="37" spans="1:21" s="110" customFormat="1" ht="112.5" customHeight="1">
      <c r="A37" s="255"/>
      <c r="B37" s="207"/>
      <c r="C37" s="111" t="s">
        <v>55</v>
      </c>
      <c r="D37" s="104">
        <v>2</v>
      </c>
      <c r="E37" s="98" t="s">
        <v>298</v>
      </c>
      <c r="F37" s="75" t="s">
        <v>299</v>
      </c>
      <c r="G37" s="105">
        <v>3</v>
      </c>
      <c r="H37" s="81" t="s">
        <v>300</v>
      </c>
      <c r="I37" s="76" t="s">
        <v>301</v>
      </c>
      <c r="J37" s="106">
        <v>3</v>
      </c>
      <c r="K37" s="78" t="s">
        <v>649</v>
      </c>
      <c r="L37" s="78" t="s">
        <v>302</v>
      </c>
      <c r="M37" s="108"/>
      <c r="N37" s="80" t="s">
        <v>650</v>
      </c>
      <c r="O37" s="80" t="s">
        <v>651</v>
      </c>
      <c r="P37" s="106">
        <v>3</v>
      </c>
      <c r="Q37" s="78" t="s">
        <v>761</v>
      </c>
      <c r="R37" s="78" t="s">
        <v>302</v>
      </c>
      <c r="S37" s="110">
        <f>COUNTIF(G35:G39,"4")</f>
        <v>0</v>
      </c>
      <c r="T37" s="110">
        <f>COUNTIF(J35:J39,"4")</f>
        <v>0</v>
      </c>
      <c r="U37" s="110">
        <f>COUNTIF(M35:M39,"4")</f>
        <v>0</v>
      </c>
    </row>
    <row r="38" spans="1:21" s="110" customFormat="1" ht="112.5" customHeight="1">
      <c r="A38" s="255"/>
      <c r="B38" s="207"/>
      <c r="C38" s="111" t="s">
        <v>56</v>
      </c>
      <c r="D38" s="104">
        <v>2</v>
      </c>
      <c r="E38" s="98" t="s">
        <v>303</v>
      </c>
      <c r="F38" s="75" t="s">
        <v>304</v>
      </c>
      <c r="G38" s="105">
        <v>3</v>
      </c>
      <c r="H38" s="81" t="s">
        <v>652</v>
      </c>
      <c r="I38" s="76" t="s">
        <v>653</v>
      </c>
      <c r="J38" s="106">
        <v>3</v>
      </c>
      <c r="K38" s="78" t="s">
        <v>654</v>
      </c>
      <c r="L38" s="78" t="s">
        <v>305</v>
      </c>
      <c r="M38" s="108"/>
      <c r="N38" s="80" t="s">
        <v>655</v>
      </c>
      <c r="O38" s="80" t="s">
        <v>656</v>
      </c>
      <c r="P38" s="106">
        <v>3</v>
      </c>
      <c r="Q38" s="78" t="s">
        <v>762</v>
      </c>
      <c r="R38" s="78" t="s">
        <v>305</v>
      </c>
    </row>
    <row r="39" spans="1:21" s="110" customFormat="1" ht="112.5" customHeight="1">
      <c r="A39" s="255"/>
      <c r="B39" s="207"/>
      <c r="C39" s="111" t="s">
        <v>57</v>
      </c>
      <c r="D39" s="104">
        <v>2</v>
      </c>
      <c r="E39" s="98" t="s">
        <v>306</v>
      </c>
      <c r="F39" s="75" t="s">
        <v>307</v>
      </c>
      <c r="G39" s="105">
        <v>3</v>
      </c>
      <c r="H39" s="81" t="s">
        <v>308</v>
      </c>
      <c r="I39" s="76" t="s">
        <v>309</v>
      </c>
      <c r="J39" s="106">
        <v>3</v>
      </c>
      <c r="K39" s="78" t="s">
        <v>658</v>
      </c>
      <c r="L39" s="78" t="s">
        <v>310</v>
      </c>
      <c r="M39" s="108"/>
      <c r="N39" s="80" t="s">
        <v>657</v>
      </c>
      <c r="O39" s="80" t="s">
        <v>659</v>
      </c>
      <c r="P39" s="106">
        <v>3</v>
      </c>
      <c r="Q39" s="78" t="s">
        <v>763</v>
      </c>
      <c r="R39" s="78" t="s">
        <v>310</v>
      </c>
    </row>
    <row r="40" spans="1:21" s="58" customFormat="1" ht="6.75" customHeight="1">
      <c r="B40" s="203"/>
      <c r="C40" s="204"/>
      <c r="D40" s="204"/>
      <c r="E40" s="204"/>
      <c r="F40" s="204"/>
      <c r="G40" s="204"/>
      <c r="H40" s="204"/>
      <c r="I40" s="204"/>
      <c r="J40" s="204"/>
      <c r="K40" s="205"/>
      <c r="L40" s="66"/>
      <c r="M40" s="67"/>
      <c r="N40" s="66"/>
      <c r="O40" s="66"/>
      <c r="R40" s="66"/>
    </row>
    <row r="41" spans="1:21" s="58" customFormat="1" ht="24" customHeight="1">
      <c r="A41" s="255" t="s">
        <v>660</v>
      </c>
      <c r="B41" s="206"/>
      <c r="C41" s="68" t="s">
        <v>58</v>
      </c>
      <c r="D41" s="69"/>
      <c r="E41" s="69"/>
      <c r="F41" s="69"/>
      <c r="G41" s="69"/>
      <c r="H41" s="69"/>
      <c r="I41" s="69"/>
      <c r="J41" s="69"/>
      <c r="K41" s="70"/>
      <c r="L41" s="71"/>
      <c r="M41" s="69"/>
      <c r="N41" s="70"/>
      <c r="O41" s="71"/>
      <c r="P41" s="69"/>
      <c r="Q41" s="70"/>
      <c r="R41" s="71"/>
    </row>
    <row r="42" spans="1:21" s="110" customFormat="1" ht="104.25" customHeight="1">
      <c r="A42" s="255"/>
      <c r="B42" s="207"/>
      <c r="C42" s="115" t="s">
        <v>59</v>
      </c>
      <c r="D42" s="104">
        <v>2</v>
      </c>
      <c r="E42" s="75" t="s">
        <v>311</v>
      </c>
      <c r="F42" s="75" t="s">
        <v>312</v>
      </c>
      <c r="G42" s="126">
        <v>3</v>
      </c>
      <c r="H42" s="76" t="s">
        <v>313</v>
      </c>
      <c r="I42" s="76" t="s">
        <v>314</v>
      </c>
      <c r="J42" s="127">
        <v>3</v>
      </c>
      <c r="K42" s="77" t="s">
        <v>315</v>
      </c>
      <c r="L42" s="78" t="s">
        <v>316</v>
      </c>
      <c r="M42" s="128"/>
      <c r="N42" s="79" t="s">
        <v>661</v>
      </c>
      <c r="O42" s="80" t="s">
        <v>662</v>
      </c>
      <c r="P42" s="106">
        <v>4</v>
      </c>
      <c r="Q42" s="77" t="s">
        <v>764</v>
      </c>
      <c r="R42" s="78" t="s">
        <v>765</v>
      </c>
      <c r="S42" s="110">
        <f>COUNTIF(G42:G43,"1")</f>
        <v>0</v>
      </c>
      <c r="T42" s="110">
        <f>COUNTIF(J42:J43,"1")</f>
        <v>0</v>
      </c>
      <c r="U42" s="110">
        <f>COUNTIF(M42:M43,"1")</f>
        <v>0</v>
      </c>
    </row>
    <row r="43" spans="1:21" s="110" customFormat="1" ht="104.25" customHeight="1">
      <c r="A43" s="255"/>
      <c r="B43" s="207"/>
      <c r="C43" s="111" t="s">
        <v>60</v>
      </c>
      <c r="D43" s="104">
        <v>1</v>
      </c>
      <c r="E43" s="75" t="s">
        <v>317</v>
      </c>
      <c r="F43" s="75" t="s">
        <v>318</v>
      </c>
      <c r="G43" s="126">
        <v>2</v>
      </c>
      <c r="H43" s="81" t="s">
        <v>319</v>
      </c>
      <c r="I43" s="76" t="s">
        <v>320</v>
      </c>
      <c r="J43" s="127">
        <v>3</v>
      </c>
      <c r="K43" s="78" t="s">
        <v>321</v>
      </c>
      <c r="L43" s="78" t="s">
        <v>322</v>
      </c>
      <c r="M43" s="128"/>
      <c r="N43" s="80" t="s">
        <v>663</v>
      </c>
      <c r="O43" s="80" t="s">
        <v>664</v>
      </c>
      <c r="P43" s="127">
        <v>3</v>
      </c>
      <c r="Q43" s="78" t="s">
        <v>321</v>
      </c>
      <c r="R43" s="78" t="s">
        <v>322</v>
      </c>
      <c r="S43" s="110">
        <f>COUNTIF(G42:G43,"4")</f>
        <v>0</v>
      </c>
      <c r="T43" s="110">
        <f>COUNTIF(J42:J43,"4")</f>
        <v>0</v>
      </c>
      <c r="U43" s="110">
        <f>COUNTIF(M42:M43,"4")</f>
        <v>0</v>
      </c>
    </row>
    <row r="44" spans="1:21" s="58" customFormat="1" ht="30" customHeight="1">
      <c r="B44" s="203"/>
      <c r="C44" s="204"/>
      <c r="D44" s="204"/>
      <c r="E44" s="204"/>
      <c r="F44" s="204"/>
      <c r="G44" s="204"/>
      <c r="H44" s="204"/>
      <c r="I44" s="204"/>
      <c r="J44" s="204"/>
      <c r="K44" s="205"/>
      <c r="L44" s="66"/>
      <c r="M44" s="67"/>
      <c r="N44" s="66"/>
      <c r="O44" s="66"/>
      <c r="R44" s="66"/>
    </row>
    <row r="45" spans="1:21" s="58" customFormat="1" ht="30" customHeight="1">
      <c r="B45" s="221" t="s">
        <v>22</v>
      </c>
      <c r="C45" s="222"/>
      <c r="D45" s="193">
        <v>2019</v>
      </c>
      <c r="E45" s="194"/>
      <c r="F45" s="195"/>
      <c r="G45" s="229">
        <v>2020</v>
      </c>
      <c r="H45" s="230"/>
      <c r="I45" s="231"/>
      <c r="J45" s="232">
        <v>2021</v>
      </c>
      <c r="K45" s="233"/>
      <c r="L45" s="234"/>
      <c r="M45" s="196">
        <v>2022</v>
      </c>
      <c r="N45" s="197"/>
      <c r="O45" s="198"/>
      <c r="P45" s="232">
        <v>2023</v>
      </c>
      <c r="Q45" s="233"/>
      <c r="R45" s="234"/>
    </row>
    <row r="46" spans="1:21" s="58" customFormat="1" ht="6.75" customHeight="1">
      <c r="B46" s="223"/>
      <c r="C46" s="224"/>
      <c r="D46" s="82" t="s">
        <v>30</v>
      </c>
      <c r="E46" s="83" t="s">
        <v>102</v>
      </c>
      <c r="F46" s="83" t="s">
        <v>105</v>
      </c>
      <c r="G46" s="82" t="s">
        <v>30</v>
      </c>
      <c r="H46" s="83" t="s">
        <v>102</v>
      </c>
      <c r="I46" s="83" t="s">
        <v>105</v>
      </c>
      <c r="J46" s="82" t="s">
        <v>30</v>
      </c>
      <c r="K46" s="83" t="s">
        <v>102</v>
      </c>
      <c r="L46" s="84" t="s">
        <v>105</v>
      </c>
      <c r="M46" s="82"/>
      <c r="N46" s="83"/>
      <c r="O46" s="84"/>
      <c r="P46" s="82" t="s">
        <v>30</v>
      </c>
      <c r="Q46" s="83" t="s">
        <v>102</v>
      </c>
      <c r="R46" s="84" t="s">
        <v>105</v>
      </c>
    </row>
    <row r="47" spans="1:21" s="58" customFormat="1" ht="15">
      <c r="A47" s="255"/>
      <c r="B47" s="85"/>
      <c r="C47" s="247" t="s">
        <v>63</v>
      </c>
      <c r="D47" s="247"/>
      <c r="E47" s="247"/>
      <c r="F47" s="247"/>
      <c r="G47" s="247"/>
      <c r="H47" s="247"/>
      <c r="I47" s="247"/>
      <c r="J47" s="247"/>
      <c r="K47" s="248"/>
      <c r="L47" s="86"/>
      <c r="M47" s="87"/>
      <c r="N47" s="87"/>
      <c r="O47" s="86"/>
      <c r="R47" s="133"/>
    </row>
    <row r="48" spans="1:21" s="110" customFormat="1" ht="80.25" customHeight="1">
      <c r="A48" s="255"/>
      <c r="B48" s="129"/>
      <c r="C48" s="115" t="s">
        <v>64</v>
      </c>
      <c r="D48" s="104">
        <v>3</v>
      </c>
      <c r="E48" s="75" t="s">
        <v>323</v>
      </c>
      <c r="F48" s="75" t="s">
        <v>324</v>
      </c>
      <c r="G48" s="105">
        <v>3</v>
      </c>
      <c r="H48" s="76" t="s">
        <v>325</v>
      </c>
      <c r="I48" s="76" t="s">
        <v>326</v>
      </c>
      <c r="J48" s="106">
        <v>3</v>
      </c>
      <c r="K48" s="77" t="s">
        <v>327</v>
      </c>
      <c r="L48" s="78" t="s">
        <v>328</v>
      </c>
      <c r="M48" s="108"/>
      <c r="N48" s="79" t="s">
        <v>665</v>
      </c>
      <c r="O48" s="80" t="s">
        <v>666</v>
      </c>
      <c r="P48" s="106">
        <v>3</v>
      </c>
      <c r="Q48" s="77" t="s">
        <v>327</v>
      </c>
      <c r="R48" s="78" t="s">
        <v>328</v>
      </c>
      <c r="S48" s="110">
        <f>COUNTIF(G48:G51,"1")</f>
        <v>0</v>
      </c>
      <c r="T48" s="110">
        <f>COUNTIF(J48:J51,"1")</f>
        <v>0</v>
      </c>
      <c r="U48" s="110">
        <f>COUNTIF(M48:M51,"1")</f>
        <v>0</v>
      </c>
    </row>
    <row r="49" spans="1:21" s="110" customFormat="1" ht="80.25" customHeight="1">
      <c r="A49" s="255"/>
      <c r="B49" s="129"/>
      <c r="C49" s="111" t="s">
        <v>65</v>
      </c>
      <c r="D49" s="104">
        <v>2</v>
      </c>
      <c r="E49" s="98" t="s">
        <v>329</v>
      </c>
      <c r="F49" s="75" t="s">
        <v>330</v>
      </c>
      <c r="G49" s="105">
        <v>3</v>
      </c>
      <c r="H49" s="81" t="s">
        <v>331</v>
      </c>
      <c r="I49" s="76" t="s">
        <v>332</v>
      </c>
      <c r="J49" s="106">
        <v>3</v>
      </c>
      <c r="K49" s="78" t="s">
        <v>333</v>
      </c>
      <c r="L49" s="78" t="s">
        <v>334</v>
      </c>
      <c r="M49" s="108"/>
      <c r="N49" s="80" t="s">
        <v>667</v>
      </c>
      <c r="O49" s="80" t="s">
        <v>668</v>
      </c>
      <c r="P49" s="106">
        <v>3</v>
      </c>
      <c r="Q49" s="78" t="s">
        <v>333</v>
      </c>
      <c r="R49" s="78" t="s">
        <v>334</v>
      </c>
      <c r="S49" s="110">
        <f>COUNTIF(G48:G51,"2")</f>
        <v>0</v>
      </c>
      <c r="T49" s="110">
        <f>COUNTIF(J48:J51,"2")</f>
        <v>0</v>
      </c>
      <c r="U49" s="110">
        <f>COUNTIF(M48:M51,"2")</f>
        <v>0</v>
      </c>
    </row>
    <row r="50" spans="1:21" s="110" customFormat="1" ht="80.25" customHeight="1">
      <c r="A50" s="255"/>
      <c r="B50" s="129"/>
      <c r="C50" s="111" t="s">
        <v>66</v>
      </c>
      <c r="D50" s="104">
        <v>2</v>
      </c>
      <c r="E50" s="98" t="s">
        <v>335</v>
      </c>
      <c r="F50" s="75" t="s">
        <v>336</v>
      </c>
      <c r="G50" s="105">
        <v>3</v>
      </c>
      <c r="H50" s="81" t="s">
        <v>337</v>
      </c>
      <c r="I50" s="76" t="s">
        <v>338</v>
      </c>
      <c r="J50" s="106">
        <v>3</v>
      </c>
      <c r="K50" s="78" t="s">
        <v>339</v>
      </c>
      <c r="L50" s="78" t="s">
        <v>340</v>
      </c>
      <c r="M50" s="108"/>
      <c r="N50" s="80" t="s">
        <v>669</v>
      </c>
      <c r="O50" s="80" t="s">
        <v>340</v>
      </c>
      <c r="P50" s="106">
        <v>4</v>
      </c>
      <c r="Q50" s="78" t="s">
        <v>339</v>
      </c>
      <c r="R50" s="78" t="s">
        <v>340</v>
      </c>
      <c r="S50" s="110">
        <f>COUNTIF(G48:G51,"4")</f>
        <v>0</v>
      </c>
      <c r="T50" s="110">
        <f>COUNTIF(J48:J51,"4")</f>
        <v>0</v>
      </c>
      <c r="U50" s="110">
        <f>COUNTIF(M48:M51,"4")</f>
        <v>0</v>
      </c>
    </row>
    <row r="51" spans="1:21" s="110" customFormat="1" ht="80.25" customHeight="1">
      <c r="A51" s="255"/>
      <c r="B51" s="130"/>
      <c r="C51" s="111" t="s">
        <v>67</v>
      </c>
      <c r="D51" s="104">
        <v>3</v>
      </c>
      <c r="E51" s="98" t="s">
        <v>341</v>
      </c>
      <c r="F51" s="75" t="s">
        <v>342</v>
      </c>
      <c r="G51" s="105">
        <v>3</v>
      </c>
      <c r="H51" s="81" t="s">
        <v>343</v>
      </c>
      <c r="I51" s="76" t="s">
        <v>344</v>
      </c>
      <c r="J51" s="106">
        <v>3</v>
      </c>
      <c r="K51" s="78" t="s">
        <v>596</v>
      </c>
      <c r="L51" s="78" t="s">
        <v>345</v>
      </c>
      <c r="M51" s="108"/>
      <c r="N51" s="80" t="s">
        <v>670</v>
      </c>
      <c r="O51" s="80" t="s">
        <v>671</v>
      </c>
      <c r="P51" s="106">
        <v>4</v>
      </c>
      <c r="Q51" s="78" t="s">
        <v>596</v>
      </c>
      <c r="R51" s="78" t="s">
        <v>766</v>
      </c>
    </row>
    <row r="52" spans="1:21" s="58" customFormat="1" ht="30" customHeight="1">
      <c r="B52" s="241"/>
      <c r="C52" s="242"/>
      <c r="D52" s="88"/>
      <c r="E52" s="89"/>
      <c r="F52" s="89"/>
      <c r="G52" s="88"/>
      <c r="H52" s="89"/>
      <c r="I52" s="89"/>
      <c r="J52" s="88"/>
      <c r="K52" s="89"/>
      <c r="L52" s="90"/>
      <c r="M52" s="88"/>
      <c r="N52" s="89"/>
      <c r="O52" s="90"/>
      <c r="P52" s="88"/>
      <c r="Q52" s="89"/>
      <c r="R52" s="90"/>
    </row>
    <row r="53" spans="1:21" s="58" customFormat="1" ht="30" customHeight="1">
      <c r="A53" s="255"/>
      <c r="B53" s="85"/>
      <c r="C53" s="247" t="s">
        <v>68</v>
      </c>
      <c r="D53" s="247"/>
      <c r="E53" s="247"/>
      <c r="F53" s="247"/>
      <c r="G53" s="247"/>
      <c r="H53" s="247"/>
      <c r="I53" s="247"/>
      <c r="J53" s="247"/>
      <c r="K53" s="248"/>
      <c r="L53" s="87"/>
      <c r="M53" s="87"/>
      <c r="N53" s="87"/>
      <c r="O53" s="87"/>
      <c r="R53" s="87"/>
    </row>
    <row r="54" spans="1:21" s="110" customFormat="1" ht="118.5" customHeight="1">
      <c r="A54" s="255"/>
      <c r="B54" s="129"/>
      <c r="C54" s="103" t="s">
        <v>69</v>
      </c>
      <c r="D54" s="104">
        <v>2</v>
      </c>
      <c r="E54" s="75" t="s">
        <v>346</v>
      </c>
      <c r="F54" s="75" t="s">
        <v>347</v>
      </c>
      <c r="G54" s="105">
        <v>3</v>
      </c>
      <c r="H54" s="76" t="s">
        <v>348</v>
      </c>
      <c r="I54" s="76" t="s">
        <v>349</v>
      </c>
      <c r="J54" s="106">
        <v>3</v>
      </c>
      <c r="K54" s="78" t="s">
        <v>348</v>
      </c>
      <c r="L54" s="78" t="s">
        <v>349</v>
      </c>
      <c r="M54" s="108"/>
      <c r="N54" s="80" t="s">
        <v>348</v>
      </c>
      <c r="O54" s="80" t="s">
        <v>672</v>
      </c>
      <c r="P54" s="106">
        <v>3</v>
      </c>
      <c r="Q54" s="78" t="s">
        <v>348</v>
      </c>
      <c r="R54" s="78" t="s">
        <v>349</v>
      </c>
      <c r="S54" s="110">
        <f>COUNTIF(G54:G56,"1")</f>
        <v>0</v>
      </c>
      <c r="T54" s="110">
        <f>COUNTIF(J54:J56,"1")</f>
        <v>0</v>
      </c>
      <c r="U54" s="110">
        <f>COUNTIF(M54:M56,"1")</f>
        <v>0</v>
      </c>
    </row>
    <row r="55" spans="1:21" s="110" customFormat="1" ht="118.5" customHeight="1">
      <c r="A55" s="255"/>
      <c r="B55" s="129"/>
      <c r="C55" s="111" t="s">
        <v>70</v>
      </c>
      <c r="D55" s="104">
        <v>2</v>
      </c>
      <c r="E55" s="98" t="s">
        <v>350</v>
      </c>
      <c r="F55" s="75" t="s">
        <v>351</v>
      </c>
      <c r="G55" s="105">
        <v>3</v>
      </c>
      <c r="H55" s="81" t="s">
        <v>352</v>
      </c>
      <c r="I55" s="76" t="s">
        <v>353</v>
      </c>
      <c r="J55" s="106">
        <v>3</v>
      </c>
      <c r="K55" s="78" t="s">
        <v>354</v>
      </c>
      <c r="L55" s="78" t="s">
        <v>355</v>
      </c>
      <c r="M55" s="108"/>
      <c r="N55" s="80" t="s">
        <v>673</v>
      </c>
      <c r="O55" s="80" t="s">
        <v>674</v>
      </c>
      <c r="P55" s="106">
        <v>3</v>
      </c>
      <c r="Q55" s="78" t="s">
        <v>767</v>
      </c>
      <c r="R55" s="78" t="s">
        <v>355</v>
      </c>
      <c r="S55" s="110">
        <f>COUNTIF(G54:G56,"2")</f>
        <v>0</v>
      </c>
      <c r="T55" s="110">
        <f>COUNTIF(J54:J56,"2")</f>
        <v>0</v>
      </c>
      <c r="U55" s="110">
        <f>COUNTIF(M54:M56,"2")</f>
        <v>0</v>
      </c>
    </row>
    <row r="56" spans="1:21" s="110" customFormat="1" ht="118.5" customHeight="1">
      <c r="A56" s="255"/>
      <c r="B56" s="130"/>
      <c r="C56" s="111" t="s">
        <v>71</v>
      </c>
      <c r="D56" s="104">
        <v>2</v>
      </c>
      <c r="E56" s="98" t="s">
        <v>356</v>
      </c>
      <c r="F56" s="75" t="s">
        <v>357</v>
      </c>
      <c r="G56" s="105">
        <v>3</v>
      </c>
      <c r="H56" s="81" t="s">
        <v>358</v>
      </c>
      <c r="I56" s="76" t="s">
        <v>359</v>
      </c>
      <c r="J56" s="106">
        <v>3</v>
      </c>
      <c r="K56" s="78" t="s">
        <v>360</v>
      </c>
      <c r="L56" s="78" t="s">
        <v>361</v>
      </c>
      <c r="M56" s="108"/>
      <c r="N56" s="80" t="s">
        <v>675</v>
      </c>
      <c r="O56" s="80" t="s">
        <v>676</v>
      </c>
      <c r="P56" s="106">
        <v>3</v>
      </c>
      <c r="Q56" s="78" t="s">
        <v>360</v>
      </c>
      <c r="R56" s="78" t="s">
        <v>361</v>
      </c>
      <c r="S56" s="110">
        <f>COUNTIF(G54:G56,"4")</f>
        <v>0</v>
      </c>
      <c r="T56" s="110">
        <f>COUNTIF(J54:J56,"4")</f>
        <v>0</v>
      </c>
      <c r="U56" s="110">
        <f>COUNTIF(M54:M56,"4")</f>
        <v>0</v>
      </c>
    </row>
    <row r="57" spans="1:21" s="58" customFormat="1" ht="30" customHeight="1">
      <c r="B57" s="203"/>
      <c r="C57" s="204"/>
      <c r="D57" s="204"/>
      <c r="E57" s="204"/>
      <c r="F57" s="204"/>
      <c r="G57" s="204"/>
      <c r="H57" s="204"/>
      <c r="I57" s="204"/>
      <c r="J57" s="204"/>
      <c r="K57" s="205"/>
      <c r="L57" s="66"/>
      <c r="M57" s="67"/>
      <c r="N57" s="66"/>
      <c r="O57" s="66"/>
      <c r="R57" s="66"/>
    </row>
    <row r="58" spans="1:21" s="58" customFormat="1" ht="30" customHeight="1">
      <c r="A58" s="255"/>
      <c r="B58" s="85"/>
      <c r="C58" s="247" t="s">
        <v>147</v>
      </c>
      <c r="D58" s="247"/>
      <c r="E58" s="247"/>
      <c r="F58" s="247"/>
      <c r="G58" s="247"/>
      <c r="H58" s="247"/>
      <c r="I58" s="247"/>
      <c r="J58" s="247"/>
      <c r="K58" s="248"/>
      <c r="L58" s="91"/>
      <c r="M58" s="91"/>
      <c r="N58" s="91"/>
      <c r="O58" s="91"/>
      <c r="R58" s="91"/>
    </row>
    <row r="59" spans="1:21" s="110" customFormat="1" ht="121.5" customHeight="1">
      <c r="A59" s="255"/>
      <c r="B59" s="129"/>
      <c r="C59" s="115" t="s">
        <v>72</v>
      </c>
      <c r="D59" s="104">
        <v>2</v>
      </c>
      <c r="E59" s="75" t="s">
        <v>362</v>
      </c>
      <c r="F59" s="75" t="s">
        <v>363</v>
      </c>
      <c r="G59" s="105">
        <v>3</v>
      </c>
      <c r="H59" s="76" t="s">
        <v>677</v>
      </c>
      <c r="I59" s="76" t="s">
        <v>364</v>
      </c>
      <c r="J59" s="106">
        <v>3</v>
      </c>
      <c r="K59" s="78" t="s">
        <v>365</v>
      </c>
      <c r="L59" s="78" t="s">
        <v>366</v>
      </c>
      <c r="M59" s="108"/>
      <c r="N59" s="80" t="s">
        <v>678</v>
      </c>
      <c r="O59" s="80" t="s">
        <v>679</v>
      </c>
      <c r="P59" s="106">
        <v>3</v>
      </c>
      <c r="Q59" s="78" t="s">
        <v>768</v>
      </c>
      <c r="R59" s="78" t="s">
        <v>366</v>
      </c>
      <c r="S59" s="110">
        <f>COUNTIF(G59:G62,"1")</f>
        <v>0</v>
      </c>
      <c r="T59" s="110">
        <f>COUNTIF(J59:J62,"1")</f>
        <v>0</v>
      </c>
      <c r="U59" s="110">
        <f>COUNTIF(M59:M62,"1")</f>
        <v>0</v>
      </c>
    </row>
    <row r="60" spans="1:21" s="110" customFormat="1" ht="196.5" customHeight="1">
      <c r="A60" s="255"/>
      <c r="B60" s="129"/>
      <c r="C60" s="111" t="s">
        <v>73</v>
      </c>
      <c r="D60" s="104">
        <v>2</v>
      </c>
      <c r="E60" s="98" t="s">
        <v>367</v>
      </c>
      <c r="F60" s="75" t="s">
        <v>368</v>
      </c>
      <c r="G60" s="105">
        <v>3</v>
      </c>
      <c r="H60" s="81" t="s">
        <v>369</v>
      </c>
      <c r="I60" s="76" t="s">
        <v>370</v>
      </c>
      <c r="J60" s="106">
        <v>3</v>
      </c>
      <c r="K60" s="78" t="s">
        <v>369</v>
      </c>
      <c r="L60" s="78" t="s">
        <v>370</v>
      </c>
      <c r="M60" s="108"/>
      <c r="N60" s="80" t="s">
        <v>680</v>
      </c>
      <c r="O60" s="80" t="s">
        <v>681</v>
      </c>
      <c r="P60" s="106">
        <v>3</v>
      </c>
      <c r="Q60" s="78" t="s">
        <v>369</v>
      </c>
      <c r="R60" s="78" t="s">
        <v>370</v>
      </c>
      <c r="S60" s="110">
        <f>COUNTIF(G59:G62,"2")</f>
        <v>0</v>
      </c>
      <c r="T60" s="110">
        <f>COUNTIF(J59:J62,"2")</f>
        <v>0</v>
      </c>
      <c r="U60" s="110">
        <f>COUNTIF(M59:M62,"2")</f>
        <v>0</v>
      </c>
    </row>
    <row r="61" spans="1:21" s="110" customFormat="1" ht="121.5" customHeight="1">
      <c r="A61" s="255"/>
      <c r="B61" s="129"/>
      <c r="C61" s="111" t="s">
        <v>74</v>
      </c>
      <c r="D61" s="104">
        <v>2</v>
      </c>
      <c r="E61" s="98" t="s">
        <v>371</v>
      </c>
      <c r="F61" s="75" t="s">
        <v>372</v>
      </c>
      <c r="G61" s="105">
        <v>3</v>
      </c>
      <c r="H61" s="81" t="s">
        <v>373</v>
      </c>
      <c r="I61" s="76" t="s">
        <v>374</v>
      </c>
      <c r="J61" s="106">
        <v>3</v>
      </c>
      <c r="K61" s="78" t="s">
        <v>375</v>
      </c>
      <c r="L61" s="78" t="s">
        <v>376</v>
      </c>
      <c r="M61" s="108"/>
      <c r="N61" s="80" t="s">
        <v>682</v>
      </c>
      <c r="O61" s="80" t="s">
        <v>683</v>
      </c>
      <c r="P61" s="106">
        <v>3</v>
      </c>
      <c r="Q61" s="78" t="s">
        <v>769</v>
      </c>
      <c r="R61" s="78" t="s">
        <v>376</v>
      </c>
      <c r="S61" s="110">
        <f>COUNTIF(G59:G62,"3")</f>
        <v>4</v>
      </c>
      <c r="T61" s="110">
        <f>COUNTIF(J59:J62,"3")</f>
        <v>4</v>
      </c>
      <c r="U61" s="110">
        <f>COUNTIF(M59:M62,"3")</f>
        <v>0</v>
      </c>
    </row>
    <row r="62" spans="1:21" s="110" customFormat="1" ht="81" customHeight="1">
      <c r="A62" s="255"/>
      <c r="B62" s="130"/>
      <c r="C62" s="111" t="s">
        <v>75</v>
      </c>
      <c r="D62" s="104">
        <v>2</v>
      </c>
      <c r="E62" s="98" t="s">
        <v>377</v>
      </c>
      <c r="F62" s="75" t="s">
        <v>378</v>
      </c>
      <c r="G62" s="105">
        <v>3</v>
      </c>
      <c r="H62" s="81" t="s">
        <v>379</v>
      </c>
      <c r="I62" s="76" t="s">
        <v>380</v>
      </c>
      <c r="J62" s="106">
        <v>3</v>
      </c>
      <c r="K62" s="78" t="s">
        <v>381</v>
      </c>
      <c r="L62" s="78" t="s">
        <v>380</v>
      </c>
      <c r="M62" s="108"/>
      <c r="N62" s="80" t="s">
        <v>684</v>
      </c>
      <c r="O62" s="80" t="s">
        <v>685</v>
      </c>
      <c r="P62" s="106">
        <v>3</v>
      </c>
      <c r="Q62" s="78" t="s">
        <v>770</v>
      </c>
      <c r="R62" s="78" t="s">
        <v>771</v>
      </c>
      <c r="S62" s="110">
        <f>COUNTIF(G59:G62,"4")</f>
        <v>0</v>
      </c>
      <c r="T62" s="110">
        <f>COUNTIF(J59:J62,"4")</f>
        <v>0</v>
      </c>
      <c r="U62" s="110">
        <f>COUNTIF(M59:M62,"4")</f>
        <v>0</v>
      </c>
    </row>
    <row r="63" spans="1:21" s="58" customFormat="1" ht="34.5" customHeight="1">
      <c r="B63" s="203"/>
      <c r="C63" s="204"/>
      <c r="D63" s="204"/>
      <c r="E63" s="204"/>
      <c r="F63" s="204"/>
      <c r="G63" s="204"/>
      <c r="H63" s="204"/>
      <c r="I63" s="204"/>
      <c r="J63" s="204"/>
      <c r="K63" s="205"/>
      <c r="L63" s="66"/>
      <c r="M63" s="67"/>
      <c r="N63" s="66"/>
      <c r="O63" s="66"/>
      <c r="R63" s="66"/>
    </row>
    <row r="64" spans="1:21" s="58" customFormat="1" ht="15">
      <c r="A64" s="255"/>
      <c r="B64" s="85"/>
      <c r="C64" s="247" t="s">
        <v>76</v>
      </c>
      <c r="D64" s="247"/>
      <c r="E64" s="247"/>
      <c r="F64" s="247"/>
      <c r="G64" s="247"/>
      <c r="H64" s="247"/>
      <c r="I64" s="247"/>
      <c r="J64" s="247"/>
      <c r="K64" s="248"/>
      <c r="L64" s="87"/>
      <c r="M64" s="87"/>
      <c r="N64" s="87"/>
      <c r="O64" s="87"/>
      <c r="R64" s="87"/>
    </row>
    <row r="65" spans="1:21" s="110" customFormat="1" ht="93.75" customHeight="1">
      <c r="A65" s="255"/>
      <c r="B65" s="129"/>
      <c r="C65" s="115" t="s">
        <v>77</v>
      </c>
      <c r="D65" s="104">
        <v>2</v>
      </c>
      <c r="E65" s="75" t="s">
        <v>382</v>
      </c>
      <c r="F65" s="75" t="s">
        <v>383</v>
      </c>
      <c r="G65" s="105">
        <v>3</v>
      </c>
      <c r="H65" s="76" t="s">
        <v>384</v>
      </c>
      <c r="I65" s="76" t="s">
        <v>385</v>
      </c>
      <c r="J65" s="106">
        <v>3</v>
      </c>
      <c r="K65" s="78" t="s">
        <v>386</v>
      </c>
      <c r="L65" s="78" t="s">
        <v>387</v>
      </c>
      <c r="M65" s="108"/>
      <c r="N65" s="80" t="s">
        <v>686</v>
      </c>
      <c r="O65" s="80" t="s">
        <v>687</v>
      </c>
      <c r="P65" s="106">
        <v>3</v>
      </c>
      <c r="Q65" s="78" t="s">
        <v>772</v>
      </c>
      <c r="R65" s="78" t="s">
        <v>387</v>
      </c>
      <c r="S65" s="110">
        <f>COUNTIF(G65:G68,"1")</f>
        <v>0</v>
      </c>
      <c r="T65" s="110">
        <f>COUNTIF(J65:J68,"1")</f>
        <v>0</v>
      </c>
      <c r="U65" s="110">
        <f>COUNTIF(M65:M68,"1")</f>
        <v>0</v>
      </c>
    </row>
    <row r="66" spans="1:21" s="110" customFormat="1" ht="93.75" customHeight="1">
      <c r="A66" s="255"/>
      <c r="B66" s="129"/>
      <c r="C66" s="111" t="s">
        <v>78</v>
      </c>
      <c r="D66" s="104">
        <v>2</v>
      </c>
      <c r="E66" s="98" t="s">
        <v>388</v>
      </c>
      <c r="F66" s="75" t="s">
        <v>389</v>
      </c>
      <c r="G66" s="105">
        <v>3</v>
      </c>
      <c r="H66" s="81" t="s">
        <v>390</v>
      </c>
      <c r="I66" s="76" t="s">
        <v>391</v>
      </c>
      <c r="J66" s="106">
        <v>3</v>
      </c>
      <c r="K66" s="78" t="s">
        <v>392</v>
      </c>
      <c r="L66" s="78" t="s">
        <v>393</v>
      </c>
      <c r="M66" s="108"/>
      <c r="N66" s="80" t="s">
        <v>688</v>
      </c>
      <c r="O66" s="80" t="s">
        <v>689</v>
      </c>
      <c r="P66" s="106">
        <v>3</v>
      </c>
      <c r="Q66" s="78" t="s">
        <v>392</v>
      </c>
      <c r="R66" s="78" t="s">
        <v>773</v>
      </c>
      <c r="S66" s="110">
        <f>COUNTIF(G65:G68,"3")</f>
        <v>3</v>
      </c>
      <c r="T66" s="110">
        <f>COUNTIF(J65:J68,"3")</f>
        <v>4</v>
      </c>
      <c r="U66" s="110">
        <f>COUNTIF(M65:M68,"3")</f>
        <v>0</v>
      </c>
    </row>
    <row r="67" spans="1:21" s="110" customFormat="1" ht="93.75" customHeight="1">
      <c r="A67" s="255"/>
      <c r="B67" s="129"/>
      <c r="C67" s="111" t="s">
        <v>79</v>
      </c>
      <c r="D67" s="104">
        <v>2</v>
      </c>
      <c r="E67" s="98" t="s">
        <v>394</v>
      </c>
      <c r="F67" s="75" t="s">
        <v>389</v>
      </c>
      <c r="G67" s="105">
        <v>3</v>
      </c>
      <c r="H67" s="81" t="s">
        <v>395</v>
      </c>
      <c r="I67" s="76" t="s">
        <v>396</v>
      </c>
      <c r="J67" s="106">
        <v>3</v>
      </c>
      <c r="K67" s="78" t="s">
        <v>597</v>
      </c>
      <c r="L67" s="78" t="s">
        <v>397</v>
      </c>
      <c r="M67" s="108"/>
      <c r="N67" s="80" t="s">
        <v>690</v>
      </c>
      <c r="O67" s="80" t="s">
        <v>691</v>
      </c>
      <c r="P67" s="106">
        <v>3</v>
      </c>
      <c r="Q67" s="78" t="s">
        <v>774</v>
      </c>
      <c r="R67" s="78" t="s">
        <v>397</v>
      </c>
      <c r="S67" s="110">
        <f>COUNTIF(G65:G68,"4")</f>
        <v>0</v>
      </c>
      <c r="T67" s="110">
        <f>COUNTIF(J65:J68,"4")</f>
        <v>0</v>
      </c>
      <c r="U67" s="110">
        <f>COUNTIF(M65:M68,"4")</f>
        <v>0</v>
      </c>
    </row>
    <row r="68" spans="1:21" s="110" customFormat="1" ht="93.75" customHeight="1">
      <c r="A68" s="255"/>
      <c r="B68" s="129"/>
      <c r="C68" s="114" t="s">
        <v>80</v>
      </c>
      <c r="D68" s="104">
        <v>2</v>
      </c>
      <c r="E68" s="98" t="s">
        <v>398</v>
      </c>
      <c r="F68" s="75" t="s">
        <v>399</v>
      </c>
      <c r="G68" s="105">
        <v>2</v>
      </c>
      <c r="H68" s="81" t="s">
        <v>400</v>
      </c>
      <c r="I68" s="76" t="s">
        <v>401</v>
      </c>
      <c r="J68" s="106">
        <v>3</v>
      </c>
      <c r="K68" s="78" t="s">
        <v>402</v>
      </c>
      <c r="L68" s="78" t="s">
        <v>403</v>
      </c>
      <c r="M68" s="108"/>
      <c r="N68" s="80" t="s">
        <v>692</v>
      </c>
      <c r="O68" s="80" t="s">
        <v>693</v>
      </c>
      <c r="P68" s="106">
        <v>3</v>
      </c>
      <c r="Q68" s="78" t="s">
        <v>775</v>
      </c>
      <c r="R68" s="78" t="s">
        <v>403</v>
      </c>
    </row>
    <row r="69" spans="1:21" s="58" customFormat="1" ht="30" customHeight="1">
      <c r="B69" s="241"/>
      <c r="C69" s="242"/>
      <c r="D69" s="88"/>
      <c r="E69" s="89"/>
      <c r="F69" s="89"/>
      <c r="G69" s="88"/>
      <c r="H69" s="89"/>
      <c r="I69" s="89"/>
      <c r="J69" s="88"/>
      <c r="K69" s="92"/>
      <c r="L69" s="90"/>
      <c r="M69" s="88"/>
      <c r="N69" s="92"/>
      <c r="O69" s="90"/>
      <c r="P69" s="88"/>
      <c r="Q69" s="92"/>
      <c r="R69" s="90"/>
    </row>
    <row r="70" spans="1:21" s="58" customFormat="1" ht="30" customHeight="1">
      <c r="B70" s="225" t="s">
        <v>81</v>
      </c>
      <c r="C70" s="226"/>
      <c r="D70" s="193" t="s">
        <v>404</v>
      </c>
      <c r="E70" s="194"/>
      <c r="F70" s="195"/>
      <c r="G70" s="229">
        <v>2020</v>
      </c>
      <c r="H70" s="230"/>
      <c r="I70" s="231"/>
      <c r="J70" s="232">
        <v>2021</v>
      </c>
      <c r="K70" s="233"/>
      <c r="L70" s="234"/>
      <c r="M70" s="196">
        <v>2022</v>
      </c>
      <c r="N70" s="197"/>
      <c r="O70" s="198"/>
      <c r="P70" s="232">
        <v>2023</v>
      </c>
      <c r="Q70" s="233"/>
      <c r="R70" s="234"/>
    </row>
    <row r="71" spans="1:21" s="58" customFormat="1" ht="30" customHeight="1">
      <c r="B71" s="227"/>
      <c r="C71" s="228"/>
      <c r="D71" s="82" t="s">
        <v>30</v>
      </c>
      <c r="E71" s="83" t="s">
        <v>102</v>
      </c>
      <c r="F71" s="83"/>
      <c r="G71" s="82" t="s">
        <v>30</v>
      </c>
      <c r="H71" s="83" t="s">
        <v>102</v>
      </c>
      <c r="I71" s="83" t="s">
        <v>105</v>
      </c>
      <c r="J71" s="82" t="s">
        <v>30</v>
      </c>
      <c r="K71" s="83" t="s">
        <v>102</v>
      </c>
      <c r="L71" s="84" t="s">
        <v>105</v>
      </c>
      <c r="M71" s="82" t="s">
        <v>30</v>
      </c>
      <c r="N71" s="83" t="s">
        <v>102</v>
      </c>
      <c r="O71" s="84" t="s">
        <v>105</v>
      </c>
      <c r="P71" s="82" t="s">
        <v>30</v>
      </c>
      <c r="Q71" s="83" t="s">
        <v>102</v>
      </c>
      <c r="R71" s="84" t="s">
        <v>105</v>
      </c>
    </row>
    <row r="72" spans="1:21" s="58" customFormat="1" ht="30" customHeight="1">
      <c r="A72" s="255"/>
      <c r="B72" s="93"/>
      <c r="C72" s="246" t="s">
        <v>82</v>
      </c>
      <c r="D72" s="247"/>
      <c r="E72" s="247"/>
      <c r="F72" s="247"/>
      <c r="G72" s="247"/>
      <c r="H72" s="247"/>
      <c r="I72" s="247"/>
      <c r="J72" s="247"/>
      <c r="K72" s="248"/>
      <c r="L72" s="94"/>
      <c r="M72" s="95"/>
      <c r="N72" s="95"/>
      <c r="O72" s="94"/>
      <c r="R72" s="94"/>
    </row>
    <row r="73" spans="1:21" s="110" customFormat="1" ht="90" customHeight="1">
      <c r="A73" s="255"/>
      <c r="B73" s="130"/>
      <c r="C73" s="115" t="s">
        <v>83</v>
      </c>
      <c r="D73" s="104">
        <v>2</v>
      </c>
      <c r="E73" s="98" t="s">
        <v>405</v>
      </c>
      <c r="F73" s="75" t="s">
        <v>406</v>
      </c>
      <c r="G73" s="105">
        <v>3</v>
      </c>
      <c r="H73" s="81" t="s">
        <v>407</v>
      </c>
      <c r="I73" s="76" t="s">
        <v>408</v>
      </c>
      <c r="J73" s="106">
        <v>3</v>
      </c>
      <c r="K73" s="78" t="s">
        <v>600</v>
      </c>
      <c r="L73" s="78" t="s">
        <v>409</v>
      </c>
      <c r="M73" s="108"/>
      <c r="N73" s="80" t="s">
        <v>694</v>
      </c>
      <c r="O73" s="80" t="s">
        <v>695</v>
      </c>
      <c r="P73" s="106">
        <v>4</v>
      </c>
      <c r="Q73" s="78" t="s">
        <v>776</v>
      </c>
      <c r="R73" s="78" t="s">
        <v>409</v>
      </c>
      <c r="S73" s="110">
        <f>COUNTIF(G73:G75,"1")</f>
        <v>0</v>
      </c>
      <c r="T73" s="110">
        <f>COUNTIF(J73:J75,"1")</f>
        <v>0</v>
      </c>
      <c r="U73" s="110">
        <f>COUNTIF(M73:M75,"1")</f>
        <v>0</v>
      </c>
    </row>
    <row r="74" spans="1:21" s="110" customFormat="1" ht="90" customHeight="1">
      <c r="A74" s="255"/>
      <c r="B74" s="131"/>
      <c r="C74" s="111" t="s">
        <v>84</v>
      </c>
      <c r="D74" s="104">
        <v>2</v>
      </c>
      <c r="E74" s="98" t="s">
        <v>410</v>
      </c>
      <c r="F74" s="75" t="s">
        <v>411</v>
      </c>
      <c r="G74" s="105">
        <v>3</v>
      </c>
      <c r="H74" s="81" t="s">
        <v>412</v>
      </c>
      <c r="I74" s="76" t="s">
        <v>413</v>
      </c>
      <c r="J74" s="106">
        <v>3</v>
      </c>
      <c r="K74" s="78" t="s">
        <v>412</v>
      </c>
      <c r="L74" s="78" t="s">
        <v>413</v>
      </c>
      <c r="M74" s="108"/>
      <c r="N74" s="80" t="s">
        <v>410</v>
      </c>
      <c r="O74" s="80" t="s">
        <v>696</v>
      </c>
      <c r="P74" s="106">
        <v>3</v>
      </c>
      <c r="Q74" s="78" t="s">
        <v>412</v>
      </c>
      <c r="R74" s="78" t="s">
        <v>413</v>
      </c>
      <c r="S74" s="110">
        <f>COUNTIF(G73:G75,"2")</f>
        <v>0</v>
      </c>
      <c r="T74" s="110">
        <f>COUNTIF(J73:J75,"2")</f>
        <v>0</v>
      </c>
      <c r="U74" s="110">
        <f>COUNTIF(M73:M75,"2")</f>
        <v>0</v>
      </c>
    </row>
    <row r="75" spans="1:21" s="110" customFormat="1" ht="90" customHeight="1">
      <c r="A75" s="255"/>
      <c r="B75" s="131"/>
      <c r="C75" s="111" t="s">
        <v>85</v>
      </c>
      <c r="D75" s="104">
        <v>3</v>
      </c>
      <c r="E75" s="98" t="s">
        <v>414</v>
      </c>
      <c r="F75" s="75" t="s">
        <v>415</v>
      </c>
      <c r="G75" s="105">
        <v>3</v>
      </c>
      <c r="H75" s="81" t="s">
        <v>416</v>
      </c>
      <c r="I75" s="76" t="s">
        <v>417</v>
      </c>
      <c r="J75" s="106">
        <v>3</v>
      </c>
      <c r="K75" s="78" t="s">
        <v>418</v>
      </c>
      <c r="L75" s="78" t="s">
        <v>419</v>
      </c>
      <c r="M75" s="80"/>
      <c r="N75" s="110" t="s">
        <v>697</v>
      </c>
      <c r="O75" s="80"/>
      <c r="P75" s="106">
        <v>3</v>
      </c>
      <c r="Q75" s="78" t="s">
        <v>777</v>
      </c>
      <c r="R75" s="78" t="s">
        <v>419</v>
      </c>
      <c r="S75" s="110">
        <f>COUNTIF(G73:G75,"3")</f>
        <v>3</v>
      </c>
      <c r="T75" s="110">
        <f>COUNTIF(J73:J75,"3")</f>
        <v>3</v>
      </c>
      <c r="U75" s="110">
        <f>COUNTIF(M73:M75,"3")</f>
        <v>0</v>
      </c>
    </row>
    <row r="76" spans="1:21" s="58" customFormat="1" ht="15.75">
      <c r="B76" s="241"/>
      <c r="C76" s="242"/>
      <c r="D76" s="88"/>
      <c r="E76" s="89"/>
      <c r="F76" s="89"/>
      <c r="G76" s="88"/>
      <c r="H76" s="89"/>
      <c r="I76" s="89"/>
      <c r="J76" s="88"/>
      <c r="K76" s="89"/>
      <c r="L76" s="90"/>
      <c r="M76" s="88"/>
      <c r="N76" s="89"/>
      <c r="O76" s="90"/>
      <c r="P76" s="88"/>
      <c r="Q76" s="89"/>
      <c r="R76" s="90"/>
      <c r="S76" s="58">
        <f>COUNTIF(G73:G75,"4")</f>
        <v>0</v>
      </c>
      <c r="T76" s="58">
        <f>COUNTIF(J73:J75,"4")</f>
        <v>0</v>
      </c>
      <c r="U76" s="58">
        <f>COUNTIF(M73:M75,"4")</f>
        <v>0</v>
      </c>
    </row>
    <row r="77" spans="1:21" s="58" customFormat="1" ht="8.25" customHeight="1">
      <c r="A77" s="255"/>
      <c r="B77" s="96"/>
      <c r="C77" s="246" t="s">
        <v>86</v>
      </c>
      <c r="D77" s="247"/>
      <c r="E77" s="247"/>
      <c r="F77" s="247"/>
      <c r="G77" s="247"/>
      <c r="H77" s="247"/>
      <c r="I77" s="247"/>
      <c r="J77" s="247"/>
      <c r="K77" s="248"/>
      <c r="L77" s="87"/>
      <c r="M77" s="87"/>
      <c r="N77" s="87"/>
      <c r="O77" s="87"/>
      <c r="R77" s="87"/>
    </row>
    <row r="78" spans="1:21" s="110" customFormat="1" ht="75" customHeight="1">
      <c r="A78" s="255"/>
      <c r="B78" s="130"/>
      <c r="C78" s="103" t="s">
        <v>87</v>
      </c>
      <c r="D78" s="104">
        <v>2</v>
      </c>
      <c r="E78" s="75" t="s">
        <v>420</v>
      </c>
      <c r="F78" s="75" t="s">
        <v>421</v>
      </c>
      <c r="G78" s="105">
        <v>3</v>
      </c>
      <c r="H78" s="76" t="s">
        <v>422</v>
      </c>
      <c r="I78" s="76" t="s">
        <v>423</v>
      </c>
      <c r="J78" s="106">
        <v>3</v>
      </c>
      <c r="K78" s="78" t="s">
        <v>424</v>
      </c>
      <c r="L78" s="78" t="s">
        <v>423</v>
      </c>
      <c r="M78" s="108"/>
      <c r="N78" s="80" t="s">
        <v>698</v>
      </c>
      <c r="O78" s="80" t="s">
        <v>699</v>
      </c>
      <c r="P78" s="106">
        <v>3</v>
      </c>
      <c r="Q78" s="78" t="s">
        <v>778</v>
      </c>
      <c r="R78" s="78" t="s">
        <v>423</v>
      </c>
      <c r="S78" s="110">
        <f>COUNTIF(G78:G83,"1")</f>
        <v>0</v>
      </c>
      <c r="T78" s="110">
        <f>COUNTIF(J78:J83,"1")</f>
        <v>0</v>
      </c>
      <c r="U78" s="110">
        <f>COUNTIF(M78:M83,"1")</f>
        <v>0</v>
      </c>
    </row>
    <row r="79" spans="1:21" s="110" customFormat="1" ht="75" customHeight="1">
      <c r="A79" s="255"/>
      <c r="B79" s="131"/>
      <c r="C79" s="114" t="s">
        <v>88</v>
      </c>
      <c r="D79" s="104">
        <v>2</v>
      </c>
      <c r="E79" s="98" t="s">
        <v>425</v>
      </c>
      <c r="F79" s="75" t="s">
        <v>426</v>
      </c>
      <c r="G79" s="105">
        <v>3</v>
      </c>
      <c r="H79" s="81" t="s">
        <v>427</v>
      </c>
      <c r="I79" s="76" t="s">
        <v>428</v>
      </c>
      <c r="J79" s="106">
        <v>3</v>
      </c>
      <c r="K79" s="78" t="s">
        <v>429</v>
      </c>
      <c r="L79" s="78" t="s">
        <v>430</v>
      </c>
      <c r="M79" s="108"/>
      <c r="N79" s="80" t="s">
        <v>700</v>
      </c>
      <c r="O79" s="80" t="s">
        <v>701</v>
      </c>
      <c r="P79" s="106">
        <v>3</v>
      </c>
      <c r="Q79" s="78" t="s">
        <v>779</v>
      </c>
      <c r="R79" s="78" t="s">
        <v>780</v>
      </c>
      <c r="S79" s="110">
        <f>COUNTIF(G78:G83,"2")</f>
        <v>2</v>
      </c>
      <c r="T79" s="110">
        <f>COUNTIF(J78:J83,"2")</f>
        <v>0</v>
      </c>
      <c r="U79" s="110">
        <f>COUNTIF(M78:M83,"2")</f>
        <v>0</v>
      </c>
    </row>
    <row r="80" spans="1:21" s="110" customFormat="1" ht="75" customHeight="1">
      <c r="A80" s="255"/>
      <c r="B80" s="131"/>
      <c r="C80" s="111" t="s">
        <v>89</v>
      </c>
      <c r="D80" s="104">
        <v>2</v>
      </c>
      <c r="E80" s="98" t="s">
        <v>431</v>
      </c>
      <c r="F80" s="75" t="s">
        <v>432</v>
      </c>
      <c r="G80" s="105">
        <v>3</v>
      </c>
      <c r="H80" s="81" t="s">
        <v>433</v>
      </c>
      <c r="I80" s="76" t="s">
        <v>434</v>
      </c>
      <c r="J80" s="106">
        <v>3</v>
      </c>
      <c r="K80" s="78" t="s">
        <v>435</v>
      </c>
      <c r="L80" s="78" t="s">
        <v>436</v>
      </c>
      <c r="M80" s="108"/>
      <c r="N80" s="80" t="s">
        <v>702</v>
      </c>
      <c r="O80" s="80" t="s">
        <v>703</v>
      </c>
      <c r="P80" s="106">
        <v>3</v>
      </c>
      <c r="Q80" s="78" t="s">
        <v>781</v>
      </c>
      <c r="R80" s="78" t="s">
        <v>436</v>
      </c>
      <c r="S80" s="110">
        <f>COUNTIF(G78:G83,"3")</f>
        <v>4</v>
      </c>
      <c r="T80" s="110">
        <f>COUNTIF(J78:J83,"3")</f>
        <v>6</v>
      </c>
      <c r="U80" s="110">
        <f>COUNTIF(M78:M83,"3")</f>
        <v>0</v>
      </c>
    </row>
    <row r="81" spans="1:21" s="110" customFormat="1" ht="75" customHeight="1">
      <c r="A81" s="255"/>
      <c r="B81" s="131"/>
      <c r="C81" s="114" t="s">
        <v>90</v>
      </c>
      <c r="D81" s="104">
        <v>2</v>
      </c>
      <c r="E81" s="98" t="s">
        <v>437</v>
      </c>
      <c r="F81" s="75" t="s">
        <v>438</v>
      </c>
      <c r="G81" s="105">
        <v>2</v>
      </c>
      <c r="H81" s="81" t="s">
        <v>439</v>
      </c>
      <c r="I81" s="76" t="s">
        <v>440</v>
      </c>
      <c r="J81" s="106">
        <v>3</v>
      </c>
      <c r="K81" s="78" t="s">
        <v>441</v>
      </c>
      <c r="L81" s="78" t="s">
        <v>442</v>
      </c>
      <c r="M81" s="108"/>
      <c r="N81" s="80" t="s">
        <v>704</v>
      </c>
      <c r="O81" s="80" t="s">
        <v>705</v>
      </c>
      <c r="P81" s="106">
        <v>3</v>
      </c>
      <c r="Q81" s="78" t="s">
        <v>441</v>
      </c>
      <c r="R81" s="78" t="s">
        <v>442</v>
      </c>
      <c r="S81" s="110">
        <f>COUNTIF(G78:G83,"4")</f>
        <v>0</v>
      </c>
      <c r="T81" s="110">
        <f>COUNTIF(J78:J83,"4")</f>
        <v>0</v>
      </c>
      <c r="U81" s="110">
        <f>COUNTIF(M78:M83,"4")</f>
        <v>0</v>
      </c>
    </row>
    <row r="82" spans="1:21" s="110" customFormat="1" ht="75" customHeight="1">
      <c r="A82" s="255"/>
      <c r="B82" s="131"/>
      <c r="C82" s="114" t="s">
        <v>91</v>
      </c>
      <c r="D82" s="104">
        <v>2</v>
      </c>
      <c r="E82" s="98" t="s">
        <v>443</v>
      </c>
      <c r="F82" s="75" t="s">
        <v>444</v>
      </c>
      <c r="G82" s="105">
        <v>2</v>
      </c>
      <c r="H82" s="81" t="s">
        <v>445</v>
      </c>
      <c r="I82" s="76" t="s">
        <v>446</v>
      </c>
      <c r="J82" s="106">
        <v>3</v>
      </c>
      <c r="K82" s="78" t="s">
        <v>447</v>
      </c>
      <c r="L82" s="78" t="s">
        <v>448</v>
      </c>
      <c r="M82" s="108"/>
      <c r="N82" s="80" t="s">
        <v>706</v>
      </c>
      <c r="O82" s="80" t="s">
        <v>707</v>
      </c>
      <c r="P82" s="106">
        <v>3</v>
      </c>
      <c r="Q82" s="78" t="s">
        <v>447</v>
      </c>
      <c r="R82" s="78" t="s">
        <v>448</v>
      </c>
    </row>
    <row r="83" spans="1:21" s="110" customFormat="1" ht="75" customHeight="1">
      <c r="A83" s="255"/>
      <c r="B83" s="131"/>
      <c r="C83" s="111" t="s">
        <v>92</v>
      </c>
      <c r="D83" s="104">
        <v>2</v>
      </c>
      <c r="E83" s="98" t="s">
        <v>449</v>
      </c>
      <c r="F83" s="75" t="s">
        <v>450</v>
      </c>
      <c r="G83" s="105">
        <v>3</v>
      </c>
      <c r="H83" s="81" t="s">
        <v>451</v>
      </c>
      <c r="I83" s="76" t="s">
        <v>452</v>
      </c>
      <c r="J83" s="106">
        <v>3</v>
      </c>
      <c r="K83" s="78" t="s">
        <v>453</v>
      </c>
      <c r="L83" s="78" t="s">
        <v>454</v>
      </c>
      <c r="M83" s="108"/>
      <c r="N83" s="80" t="s">
        <v>708</v>
      </c>
      <c r="O83" s="80" t="s">
        <v>709</v>
      </c>
      <c r="P83" s="106">
        <v>3</v>
      </c>
      <c r="Q83" s="78" t="s">
        <v>453</v>
      </c>
      <c r="R83" s="78" t="s">
        <v>454</v>
      </c>
    </row>
    <row r="84" spans="1:21" s="58" customFormat="1" ht="30" customHeight="1">
      <c r="B84" s="241"/>
      <c r="C84" s="242"/>
      <c r="D84" s="88"/>
      <c r="E84" s="89"/>
      <c r="F84" s="89"/>
      <c r="G84" s="88"/>
      <c r="H84" s="89"/>
      <c r="I84" s="89"/>
      <c r="J84" s="88"/>
      <c r="K84" s="92"/>
      <c r="L84" s="90"/>
      <c r="M84" s="88"/>
      <c r="N84" s="92"/>
      <c r="O84" s="90"/>
      <c r="P84" s="88"/>
      <c r="Q84" s="92"/>
      <c r="R84" s="90"/>
    </row>
    <row r="85" spans="1:21" s="58" customFormat="1" ht="17.25" customHeight="1">
      <c r="A85" s="255"/>
      <c r="B85" s="85"/>
      <c r="C85" s="247" t="s">
        <v>21</v>
      </c>
      <c r="D85" s="247"/>
      <c r="E85" s="247"/>
      <c r="F85" s="247"/>
      <c r="G85" s="247"/>
      <c r="H85" s="247"/>
      <c r="I85" s="247"/>
      <c r="J85" s="247"/>
      <c r="K85" s="247"/>
      <c r="L85" s="248"/>
      <c r="M85" s="87"/>
      <c r="N85" s="87"/>
      <c r="O85" s="97"/>
    </row>
    <row r="86" spans="1:21" s="110" customFormat="1" ht="330">
      <c r="A86" s="255"/>
      <c r="B86" s="130"/>
      <c r="C86" s="114" t="s">
        <v>93</v>
      </c>
      <c r="D86" s="104">
        <v>2</v>
      </c>
      <c r="E86" s="98" t="s">
        <v>455</v>
      </c>
      <c r="F86" s="75" t="s">
        <v>456</v>
      </c>
      <c r="G86" s="126">
        <v>3</v>
      </c>
      <c r="H86" s="81" t="s">
        <v>457</v>
      </c>
      <c r="I86" s="76" t="s">
        <v>458</v>
      </c>
      <c r="J86" s="127">
        <v>3</v>
      </c>
      <c r="K86" s="78" t="s">
        <v>459</v>
      </c>
      <c r="L86" s="78" t="s">
        <v>460</v>
      </c>
      <c r="M86" s="128"/>
      <c r="N86" s="80" t="s">
        <v>459</v>
      </c>
      <c r="O86" s="80" t="s">
        <v>710</v>
      </c>
      <c r="P86" s="127">
        <v>3</v>
      </c>
      <c r="Q86" s="78" t="s">
        <v>782</v>
      </c>
      <c r="R86" s="78" t="s">
        <v>460</v>
      </c>
      <c r="S86" s="110">
        <f>COUNTIF(G86:G86,"2")</f>
        <v>0</v>
      </c>
      <c r="T86" s="110">
        <f>COUNTIF(J86:J86,"2")</f>
        <v>0</v>
      </c>
      <c r="U86" s="110">
        <f>COUNTIF(M86:M86,"2")</f>
        <v>0</v>
      </c>
    </row>
    <row r="87" spans="1:21" s="58" customFormat="1" ht="30" customHeight="1">
      <c r="B87" s="241"/>
      <c r="C87" s="242"/>
      <c r="D87" s="88"/>
      <c r="E87" s="89"/>
      <c r="F87" s="89"/>
      <c r="G87" s="88"/>
      <c r="H87" s="89"/>
      <c r="I87" s="89"/>
      <c r="J87" s="88"/>
      <c r="K87" s="92"/>
      <c r="L87" s="90"/>
      <c r="M87" s="88"/>
      <c r="N87" s="92"/>
      <c r="O87" s="90"/>
      <c r="P87" s="88"/>
      <c r="Q87" s="92"/>
      <c r="R87" s="90"/>
      <c r="S87" s="58">
        <f>COUNTIF(G86:G86,"3")</f>
        <v>1</v>
      </c>
      <c r="T87" s="58">
        <f>COUNTIF(J86:J86,"3")</f>
        <v>1</v>
      </c>
      <c r="U87" s="58">
        <f>COUNTIF(M86:M86,"3")</f>
        <v>0</v>
      </c>
    </row>
    <row r="88" spans="1:21" s="58" customFormat="1" ht="30" customHeight="1">
      <c r="A88" s="255"/>
      <c r="B88" s="93"/>
      <c r="C88" s="246" t="s">
        <v>94</v>
      </c>
      <c r="D88" s="247"/>
      <c r="E88" s="247"/>
      <c r="F88" s="247"/>
      <c r="G88" s="247"/>
      <c r="H88" s="247"/>
      <c r="I88" s="247"/>
      <c r="J88" s="247"/>
      <c r="K88" s="248"/>
      <c r="L88" s="87"/>
      <c r="M88" s="87"/>
      <c r="N88" s="87"/>
      <c r="O88" s="87"/>
      <c r="R88" s="87"/>
      <c r="S88" s="58">
        <f>COUNTIF(G86:G86,"4")</f>
        <v>0</v>
      </c>
      <c r="T88" s="58">
        <f>COUNTIF(J86:J86,"4")</f>
        <v>0</v>
      </c>
      <c r="U88" s="58">
        <f>COUNTIF(M86:M86,"4")</f>
        <v>0</v>
      </c>
    </row>
    <row r="89" spans="1:21" s="110" customFormat="1" ht="99.75" customHeight="1">
      <c r="A89" s="255"/>
      <c r="B89" s="130"/>
      <c r="C89" s="115" t="s">
        <v>95</v>
      </c>
      <c r="D89" s="104">
        <v>2</v>
      </c>
      <c r="E89" s="75" t="s">
        <v>461</v>
      </c>
      <c r="F89" s="75" t="s">
        <v>462</v>
      </c>
      <c r="G89" s="105">
        <v>3</v>
      </c>
      <c r="H89" s="76" t="s">
        <v>463</v>
      </c>
      <c r="I89" s="76" t="s">
        <v>464</v>
      </c>
      <c r="J89" s="106">
        <v>3</v>
      </c>
      <c r="K89" s="78" t="s">
        <v>463</v>
      </c>
      <c r="L89" s="78" t="s">
        <v>464</v>
      </c>
      <c r="M89" s="108"/>
      <c r="N89" s="80" t="s">
        <v>463</v>
      </c>
      <c r="O89" s="80" t="s">
        <v>711</v>
      </c>
      <c r="P89" s="106">
        <v>3</v>
      </c>
      <c r="Q89" s="78" t="s">
        <v>463</v>
      </c>
      <c r="R89" s="78" t="s">
        <v>464</v>
      </c>
      <c r="S89" s="110">
        <f>COUNTIF(G89:G95,"1")</f>
        <v>0</v>
      </c>
      <c r="T89" s="110">
        <f>COUNTIF(J89:J95,"1")</f>
        <v>0</v>
      </c>
      <c r="U89" s="110">
        <f>COUNTIF(M89:M95,"1")</f>
        <v>0</v>
      </c>
    </row>
    <row r="90" spans="1:21" s="110" customFormat="1" ht="99.75" customHeight="1">
      <c r="A90" s="255"/>
      <c r="B90" s="131"/>
      <c r="C90" s="111" t="s">
        <v>96</v>
      </c>
      <c r="D90" s="104">
        <v>2</v>
      </c>
      <c r="E90" s="98" t="s">
        <v>465</v>
      </c>
      <c r="F90" s="75" t="s">
        <v>466</v>
      </c>
      <c r="G90" s="105">
        <v>2</v>
      </c>
      <c r="H90" s="81" t="s">
        <v>467</v>
      </c>
      <c r="I90" s="76" t="s">
        <v>468</v>
      </c>
      <c r="J90" s="106">
        <v>3</v>
      </c>
      <c r="K90" s="78" t="s">
        <v>469</v>
      </c>
      <c r="L90" s="78" t="s">
        <v>470</v>
      </c>
      <c r="M90" s="108"/>
      <c r="N90" s="80" t="s">
        <v>712</v>
      </c>
      <c r="O90" s="80" t="s">
        <v>713</v>
      </c>
      <c r="P90" s="106">
        <v>3</v>
      </c>
      <c r="Q90" s="78" t="s">
        <v>783</v>
      </c>
      <c r="R90" s="78" t="s">
        <v>470</v>
      </c>
      <c r="S90" s="110">
        <f>COUNTIF(G89:G95,"3")</f>
        <v>5</v>
      </c>
      <c r="T90" s="110">
        <f>COUNTIF(J89:J95,"3")</f>
        <v>7</v>
      </c>
      <c r="U90" s="110">
        <f>COUNTIF(M89:M95,"3")</f>
        <v>0</v>
      </c>
    </row>
    <row r="91" spans="1:21" s="110" customFormat="1" ht="99.75" customHeight="1">
      <c r="A91" s="255"/>
      <c r="B91" s="131"/>
      <c r="C91" s="111" t="s">
        <v>97</v>
      </c>
      <c r="D91" s="104">
        <v>2</v>
      </c>
      <c r="E91" s="98" t="s">
        <v>471</v>
      </c>
      <c r="F91" s="75" t="s">
        <v>472</v>
      </c>
      <c r="G91" s="105">
        <v>3</v>
      </c>
      <c r="H91" s="81" t="s">
        <v>473</v>
      </c>
      <c r="I91" s="76" t="s">
        <v>474</v>
      </c>
      <c r="J91" s="106">
        <v>3</v>
      </c>
      <c r="K91" s="78" t="s">
        <v>473</v>
      </c>
      <c r="L91" s="78" t="s">
        <v>474</v>
      </c>
      <c r="M91" s="108"/>
      <c r="N91" s="80" t="s">
        <v>473</v>
      </c>
      <c r="O91" s="80" t="s">
        <v>474</v>
      </c>
      <c r="P91" s="106">
        <v>4</v>
      </c>
      <c r="Q91" s="78" t="s">
        <v>784</v>
      </c>
      <c r="R91" s="78" t="s">
        <v>785</v>
      </c>
      <c r="S91" s="110">
        <f>COUNTIF(G89:G95,"4")</f>
        <v>0</v>
      </c>
      <c r="T91" s="110">
        <f>COUNTIF(J89:J95,"4")</f>
        <v>0</v>
      </c>
      <c r="U91" s="110">
        <f>COUNTIF(M89:M95,"4")</f>
        <v>0</v>
      </c>
    </row>
    <row r="92" spans="1:21" s="110" customFormat="1" ht="132.75" customHeight="1">
      <c r="A92" s="255"/>
      <c r="B92" s="131"/>
      <c r="C92" s="111" t="s">
        <v>98</v>
      </c>
      <c r="D92" s="104">
        <v>2</v>
      </c>
      <c r="E92" s="98" t="s">
        <v>475</v>
      </c>
      <c r="F92" s="75" t="s">
        <v>476</v>
      </c>
      <c r="G92" s="105">
        <v>3</v>
      </c>
      <c r="H92" s="81" t="s">
        <v>477</v>
      </c>
      <c r="I92" s="76" t="s">
        <v>478</v>
      </c>
      <c r="J92" s="106">
        <v>3</v>
      </c>
      <c r="K92" s="78" t="s">
        <v>479</v>
      </c>
      <c r="L92" s="78" t="s">
        <v>480</v>
      </c>
      <c r="M92" s="108"/>
      <c r="N92" s="80" t="s">
        <v>478</v>
      </c>
      <c r="O92" s="80" t="s">
        <v>714</v>
      </c>
      <c r="P92" s="106">
        <v>3</v>
      </c>
      <c r="Q92" s="78" t="s">
        <v>479</v>
      </c>
      <c r="R92" s="78" t="s">
        <v>480</v>
      </c>
    </row>
    <row r="93" spans="1:21" s="110" customFormat="1" ht="99.75" customHeight="1">
      <c r="A93" s="255"/>
      <c r="B93" s="131"/>
      <c r="C93" s="111" t="s">
        <v>99</v>
      </c>
      <c r="D93" s="104">
        <v>2</v>
      </c>
      <c r="E93" s="98" t="s">
        <v>481</v>
      </c>
      <c r="F93" s="75" t="s">
        <v>482</v>
      </c>
      <c r="G93" s="105">
        <v>2</v>
      </c>
      <c r="H93" s="81" t="s">
        <v>483</v>
      </c>
      <c r="I93" s="76" t="s">
        <v>484</v>
      </c>
      <c r="J93" s="106">
        <v>3</v>
      </c>
      <c r="K93" s="78" t="s">
        <v>485</v>
      </c>
      <c r="L93" s="78" t="s">
        <v>486</v>
      </c>
      <c r="M93" s="108"/>
      <c r="N93" s="80" t="s">
        <v>716</v>
      </c>
      <c r="O93" s="80" t="s">
        <v>715</v>
      </c>
      <c r="P93" s="106">
        <v>3</v>
      </c>
      <c r="Q93" s="78" t="s">
        <v>787</v>
      </c>
      <c r="R93" s="78" t="s">
        <v>786</v>
      </c>
    </row>
    <row r="94" spans="1:21" s="110" customFormat="1" ht="99.75" customHeight="1">
      <c r="A94" s="255"/>
      <c r="B94" s="131"/>
      <c r="C94" s="111" t="s">
        <v>100</v>
      </c>
      <c r="D94" s="104">
        <v>2</v>
      </c>
      <c r="E94" s="98" t="s">
        <v>487</v>
      </c>
      <c r="F94" s="75" t="s">
        <v>488</v>
      </c>
      <c r="G94" s="105">
        <v>3</v>
      </c>
      <c r="H94" s="81" t="s">
        <v>489</v>
      </c>
      <c r="I94" s="76" t="s">
        <v>490</v>
      </c>
      <c r="J94" s="106">
        <v>3</v>
      </c>
      <c r="K94" s="78" t="s">
        <v>489</v>
      </c>
      <c r="L94" s="78" t="s">
        <v>490</v>
      </c>
      <c r="M94" s="108"/>
      <c r="N94" s="80" t="s">
        <v>717</v>
      </c>
      <c r="O94" s="80" t="s">
        <v>718</v>
      </c>
      <c r="P94" s="106">
        <v>3</v>
      </c>
      <c r="Q94" s="78" t="s">
        <v>788</v>
      </c>
      <c r="R94" s="78" t="s">
        <v>490</v>
      </c>
    </row>
    <row r="95" spans="1:21" s="110" customFormat="1" ht="76.5" customHeight="1">
      <c r="A95" s="255"/>
      <c r="B95" s="131"/>
      <c r="C95" s="111" t="s">
        <v>101</v>
      </c>
      <c r="D95" s="104">
        <v>2</v>
      </c>
      <c r="E95" s="98" t="s">
        <v>491</v>
      </c>
      <c r="F95" s="75" t="s">
        <v>492</v>
      </c>
      <c r="G95" s="105">
        <v>3</v>
      </c>
      <c r="H95" s="81" t="s">
        <v>493</v>
      </c>
      <c r="I95" s="76" t="s">
        <v>494</v>
      </c>
      <c r="J95" s="106">
        <v>3</v>
      </c>
      <c r="K95" s="78" t="s">
        <v>493</v>
      </c>
      <c r="L95" s="78" t="s">
        <v>494</v>
      </c>
      <c r="M95" s="108"/>
      <c r="N95" s="80" t="s">
        <v>493</v>
      </c>
      <c r="O95" s="80" t="s">
        <v>494</v>
      </c>
      <c r="P95" s="106">
        <v>3</v>
      </c>
      <c r="Q95" s="78" t="s">
        <v>493</v>
      </c>
      <c r="R95" s="78" t="s">
        <v>494</v>
      </c>
    </row>
    <row r="96" spans="1:21" s="58" customFormat="1" ht="30" customHeight="1">
      <c r="B96" s="241"/>
      <c r="C96" s="242"/>
      <c r="D96" s="99"/>
      <c r="E96" s="100"/>
      <c r="F96" s="100"/>
      <c r="G96" s="99"/>
      <c r="H96" s="100"/>
      <c r="I96" s="100"/>
      <c r="J96" s="99"/>
      <c r="K96" s="101"/>
      <c r="L96" s="90"/>
      <c r="M96" s="99"/>
      <c r="N96" s="101"/>
      <c r="O96" s="90"/>
      <c r="P96" s="99"/>
      <c r="Q96" s="101"/>
      <c r="R96" s="90"/>
    </row>
    <row r="97" spans="1:21" s="58" customFormat="1" ht="30" customHeight="1">
      <c r="A97" s="255"/>
      <c r="B97" s="93"/>
      <c r="C97" s="246" t="s">
        <v>0</v>
      </c>
      <c r="D97" s="247"/>
      <c r="E97" s="247"/>
      <c r="F97" s="247"/>
      <c r="G97" s="247"/>
      <c r="H97" s="247"/>
      <c r="I97" s="247"/>
      <c r="J97" s="247"/>
      <c r="K97" s="248"/>
      <c r="L97" s="87"/>
      <c r="M97" s="87"/>
      <c r="N97" s="87"/>
      <c r="O97" s="87"/>
      <c r="R97" s="87"/>
    </row>
    <row r="98" spans="1:21" s="110" customFormat="1" ht="94.5" customHeight="1">
      <c r="A98" s="255"/>
      <c r="B98" s="131"/>
      <c r="C98" s="114" t="s">
        <v>1</v>
      </c>
      <c r="D98" s="104">
        <v>2</v>
      </c>
      <c r="E98" s="98" t="s">
        <v>495</v>
      </c>
      <c r="F98" s="75" t="s">
        <v>496</v>
      </c>
      <c r="G98" s="105">
        <v>2</v>
      </c>
      <c r="H98" s="81" t="s">
        <v>497</v>
      </c>
      <c r="I98" s="76" t="s">
        <v>498</v>
      </c>
      <c r="J98" s="106">
        <v>3</v>
      </c>
      <c r="K98" s="78" t="s">
        <v>499</v>
      </c>
      <c r="L98" s="78" t="s">
        <v>500</v>
      </c>
      <c r="M98" s="108"/>
      <c r="N98" s="80" t="s">
        <v>719</v>
      </c>
      <c r="O98" s="80" t="s">
        <v>720</v>
      </c>
      <c r="P98" s="106">
        <v>3</v>
      </c>
      <c r="Q98" s="78" t="s">
        <v>499</v>
      </c>
      <c r="R98" s="78" t="s">
        <v>500</v>
      </c>
      <c r="S98" s="110">
        <f>COUNTIF(G98:G100,"1")</f>
        <v>0</v>
      </c>
      <c r="T98" s="110">
        <f>COUNTIF(J98:J100,"1")</f>
        <v>0</v>
      </c>
      <c r="U98" s="110">
        <f>COUNTIF(M98:M100,"1")</f>
        <v>0</v>
      </c>
    </row>
    <row r="99" spans="1:21" s="110" customFormat="1" ht="146.25" customHeight="1">
      <c r="A99" s="255"/>
      <c r="B99" s="131"/>
      <c r="C99" s="111" t="s">
        <v>2</v>
      </c>
      <c r="D99" s="104">
        <v>1</v>
      </c>
      <c r="E99" s="98" t="s">
        <v>501</v>
      </c>
      <c r="F99" s="75" t="s">
        <v>502</v>
      </c>
      <c r="G99" s="105">
        <v>2</v>
      </c>
      <c r="H99" s="81" t="s">
        <v>503</v>
      </c>
      <c r="I99" s="76" t="s">
        <v>504</v>
      </c>
      <c r="J99" s="106">
        <v>3</v>
      </c>
      <c r="K99" s="78" t="s">
        <v>503</v>
      </c>
      <c r="L99" s="78" t="s">
        <v>504</v>
      </c>
      <c r="M99" s="108"/>
      <c r="N99" s="80" t="s">
        <v>721</v>
      </c>
      <c r="O99" s="80" t="s">
        <v>722</v>
      </c>
      <c r="P99" s="106">
        <v>3</v>
      </c>
      <c r="Q99" s="78" t="s">
        <v>789</v>
      </c>
      <c r="R99" s="78" t="s">
        <v>504</v>
      </c>
      <c r="S99" s="110">
        <f>COUNTIF(G98:G100,"2")</f>
        <v>3</v>
      </c>
      <c r="T99" s="110">
        <f>COUNTIF(J98:J100,"2")</f>
        <v>0</v>
      </c>
      <c r="U99" s="110">
        <f>COUNTIF(M98:M100,"2")</f>
        <v>0</v>
      </c>
    </row>
    <row r="100" spans="1:21" s="110" customFormat="1" ht="129.75" customHeight="1">
      <c r="A100" s="255"/>
      <c r="B100" s="131"/>
      <c r="C100" s="111" t="s">
        <v>3</v>
      </c>
      <c r="D100" s="104">
        <v>2</v>
      </c>
      <c r="E100" s="98" t="s">
        <v>505</v>
      </c>
      <c r="F100" s="75" t="s">
        <v>506</v>
      </c>
      <c r="G100" s="105">
        <v>2</v>
      </c>
      <c r="H100" s="81" t="s">
        <v>507</v>
      </c>
      <c r="I100" s="76" t="s">
        <v>508</v>
      </c>
      <c r="J100" s="106">
        <v>3</v>
      </c>
      <c r="K100" s="78" t="s">
        <v>509</v>
      </c>
      <c r="L100" s="78" t="s">
        <v>508</v>
      </c>
      <c r="M100" s="108"/>
      <c r="N100" s="80" t="s">
        <v>723</v>
      </c>
      <c r="O100" s="80" t="s">
        <v>508</v>
      </c>
      <c r="P100" s="106">
        <v>3</v>
      </c>
      <c r="Q100" s="78" t="s">
        <v>790</v>
      </c>
      <c r="R100" s="78" t="s">
        <v>508</v>
      </c>
      <c r="S100" s="110">
        <f>COUNTIF(G98:G100,"3")</f>
        <v>0</v>
      </c>
      <c r="T100" s="110">
        <f>COUNTIF(J98:J100,"3")</f>
        <v>3</v>
      </c>
      <c r="U100" s="110">
        <f>COUNTIF(M98:M100,"3")</f>
        <v>0</v>
      </c>
    </row>
    <row r="101" spans="1:21" s="58" customFormat="1" ht="30" customHeight="1">
      <c r="B101" s="241"/>
      <c r="C101" s="242"/>
      <c r="D101" s="99"/>
      <c r="E101" s="100"/>
      <c r="F101" s="100"/>
      <c r="G101" s="99"/>
      <c r="H101" s="100"/>
      <c r="I101" s="100"/>
      <c r="J101" s="88"/>
      <c r="K101" s="92"/>
      <c r="L101" s="90"/>
      <c r="M101" s="88"/>
      <c r="N101" s="92"/>
      <c r="O101" s="90"/>
      <c r="P101" s="88"/>
      <c r="Q101" s="92"/>
      <c r="R101" s="90"/>
    </row>
    <row r="102" spans="1:21" s="58" customFormat="1" ht="9" customHeight="1">
      <c r="B102" s="221" t="s">
        <v>20</v>
      </c>
      <c r="C102" s="222"/>
      <c r="D102" s="193" t="s">
        <v>404</v>
      </c>
      <c r="E102" s="194"/>
      <c r="F102" s="195"/>
      <c r="G102" s="229" t="s">
        <v>283</v>
      </c>
      <c r="H102" s="230"/>
      <c r="I102" s="231"/>
      <c r="J102" s="232" t="s">
        <v>284</v>
      </c>
      <c r="K102" s="233"/>
      <c r="L102" s="234"/>
      <c r="M102" s="196" t="s">
        <v>285</v>
      </c>
      <c r="N102" s="197"/>
      <c r="O102" s="198"/>
      <c r="P102" s="232" t="s">
        <v>742</v>
      </c>
      <c r="Q102" s="233"/>
      <c r="R102" s="234"/>
    </row>
    <row r="103" spans="1:21" s="58" customFormat="1" ht="47.25">
      <c r="B103" s="223"/>
      <c r="C103" s="224"/>
      <c r="D103" s="82" t="s">
        <v>30</v>
      </c>
      <c r="E103" s="83" t="s">
        <v>102</v>
      </c>
      <c r="F103" s="83"/>
      <c r="G103" s="82" t="s">
        <v>30</v>
      </c>
      <c r="H103" s="83" t="s">
        <v>102</v>
      </c>
      <c r="I103" s="83"/>
      <c r="J103" s="82" t="s">
        <v>30</v>
      </c>
      <c r="K103" s="83" t="s">
        <v>102</v>
      </c>
      <c r="L103" s="102" t="s">
        <v>105</v>
      </c>
      <c r="M103" s="82" t="s">
        <v>30</v>
      </c>
      <c r="N103" s="83" t="s">
        <v>102</v>
      </c>
      <c r="O103" s="102"/>
      <c r="P103" s="82" t="s">
        <v>30</v>
      </c>
      <c r="Q103" s="83" t="s">
        <v>102</v>
      </c>
      <c r="R103" s="102" t="s">
        <v>105</v>
      </c>
    </row>
    <row r="104" spans="1:21" s="58" customFormat="1" ht="30" customHeight="1">
      <c r="A104" s="255"/>
      <c r="B104" s="96"/>
      <c r="C104" s="246" t="s">
        <v>4</v>
      </c>
      <c r="D104" s="247"/>
      <c r="E104" s="247"/>
      <c r="F104" s="247"/>
      <c r="G104" s="247"/>
      <c r="H104" s="247"/>
      <c r="I104" s="247"/>
      <c r="J104" s="247"/>
      <c r="K104" s="248"/>
      <c r="L104" s="87"/>
      <c r="M104" s="87"/>
      <c r="N104" s="87"/>
      <c r="O104" s="87"/>
      <c r="R104" s="87"/>
    </row>
    <row r="105" spans="1:21" s="110" customFormat="1" ht="87.75" customHeight="1">
      <c r="A105" s="255"/>
      <c r="B105" s="130"/>
      <c r="C105" s="132" t="s">
        <v>5</v>
      </c>
      <c r="D105" s="104">
        <v>2</v>
      </c>
      <c r="E105" s="75" t="s">
        <v>510</v>
      </c>
      <c r="F105" s="75" t="s">
        <v>511</v>
      </c>
      <c r="G105" s="105">
        <v>3</v>
      </c>
      <c r="H105" s="76" t="s">
        <v>512</v>
      </c>
      <c r="I105" s="76" t="s">
        <v>513</v>
      </c>
      <c r="J105" s="106">
        <v>3</v>
      </c>
      <c r="K105" s="78" t="s">
        <v>514</v>
      </c>
      <c r="L105" s="78" t="s">
        <v>513</v>
      </c>
      <c r="M105" s="108"/>
      <c r="N105" s="80" t="s">
        <v>514</v>
      </c>
      <c r="O105" s="80" t="s">
        <v>724</v>
      </c>
      <c r="P105" s="106">
        <v>3</v>
      </c>
      <c r="Q105" s="78" t="s">
        <v>514</v>
      </c>
      <c r="R105" s="78" t="s">
        <v>513</v>
      </c>
      <c r="S105" s="110">
        <f>COUNTIF(G105:G107,"1")</f>
        <v>0</v>
      </c>
      <c r="T105" s="110">
        <f>COUNTIF(J105:J107,"1")</f>
        <v>0</v>
      </c>
      <c r="U105" s="110">
        <f>COUNTIF(M105:M107,"1")</f>
        <v>0</v>
      </c>
    </row>
    <row r="106" spans="1:21" s="110" customFormat="1" ht="87.75" customHeight="1">
      <c r="A106" s="255"/>
      <c r="B106" s="131"/>
      <c r="C106" s="114" t="s">
        <v>6</v>
      </c>
      <c r="D106" s="104">
        <v>2</v>
      </c>
      <c r="E106" s="98" t="s">
        <v>515</v>
      </c>
      <c r="F106" s="75" t="s">
        <v>516</v>
      </c>
      <c r="G106" s="105">
        <v>2</v>
      </c>
      <c r="H106" s="81" t="s">
        <v>517</v>
      </c>
      <c r="I106" s="76" t="s">
        <v>518</v>
      </c>
      <c r="J106" s="106">
        <v>2</v>
      </c>
      <c r="K106" s="78" t="s">
        <v>517</v>
      </c>
      <c r="L106" s="78" t="s">
        <v>518</v>
      </c>
      <c r="M106" s="108"/>
      <c r="N106" s="80" t="s">
        <v>517</v>
      </c>
      <c r="O106" s="80" t="s">
        <v>518</v>
      </c>
      <c r="P106" s="106">
        <v>2</v>
      </c>
      <c r="Q106" s="78" t="s">
        <v>517</v>
      </c>
      <c r="R106" s="78" t="s">
        <v>518</v>
      </c>
      <c r="S106" s="110">
        <f>COUNTIF(G105:G107,"2")</f>
        <v>1</v>
      </c>
      <c r="T106" s="110">
        <f>COUNTIF(J105:J107,"2")</f>
        <v>1</v>
      </c>
      <c r="U106" s="110">
        <f>COUNTIF(M105:M107,"2")</f>
        <v>0</v>
      </c>
    </row>
    <row r="107" spans="1:21" s="110" customFormat="1" ht="87.75" customHeight="1">
      <c r="A107" s="255"/>
      <c r="B107" s="131"/>
      <c r="C107" s="114" t="s">
        <v>7</v>
      </c>
      <c r="D107" s="104">
        <v>2</v>
      </c>
      <c r="E107" s="98" t="s">
        <v>519</v>
      </c>
      <c r="F107" s="75" t="s">
        <v>520</v>
      </c>
      <c r="G107" s="105">
        <v>3</v>
      </c>
      <c r="H107" s="81" t="s">
        <v>521</v>
      </c>
      <c r="I107" s="76" t="s">
        <v>522</v>
      </c>
      <c r="J107" s="106">
        <v>3</v>
      </c>
      <c r="K107" s="78" t="s">
        <v>521</v>
      </c>
      <c r="L107" s="78" t="s">
        <v>522</v>
      </c>
      <c r="M107" s="108"/>
      <c r="N107" s="80" t="s">
        <v>725</v>
      </c>
      <c r="O107" s="80" t="s">
        <v>522</v>
      </c>
      <c r="P107" s="106">
        <v>3</v>
      </c>
      <c r="Q107" s="78" t="s">
        <v>521</v>
      </c>
      <c r="R107" s="78" t="s">
        <v>522</v>
      </c>
      <c r="S107" s="110">
        <f>COUNTIF(G105:G107,"3")</f>
        <v>2</v>
      </c>
      <c r="T107" s="110">
        <f>COUNTIF(J105:J107,"3")</f>
        <v>2</v>
      </c>
      <c r="U107" s="110">
        <f>COUNTIF(M105:M107,"3")</f>
        <v>0</v>
      </c>
    </row>
    <row r="108" spans="1:21" s="58" customFormat="1" ht="8.25" customHeight="1">
      <c r="B108" s="244"/>
      <c r="C108" s="245"/>
      <c r="D108" s="88"/>
      <c r="E108" s="89"/>
      <c r="F108" s="89"/>
      <c r="G108" s="88"/>
      <c r="H108" s="89"/>
      <c r="I108" s="89"/>
      <c r="J108" s="88"/>
      <c r="K108" s="92"/>
      <c r="L108" s="90"/>
      <c r="M108" s="88"/>
      <c r="N108" s="92"/>
      <c r="O108" s="90"/>
      <c r="P108" s="88"/>
      <c r="Q108" s="92"/>
      <c r="R108" s="90"/>
    </row>
    <row r="109" spans="1:21" s="58" customFormat="1" ht="15">
      <c r="A109" s="255"/>
      <c r="B109" s="93"/>
      <c r="C109" s="239" t="s">
        <v>8</v>
      </c>
      <c r="D109" s="239"/>
      <c r="E109" s="239"/>
      <c r="F109" s="239"/>
      <c r="G109" s="239"/>
      <c r="H109" s="239"/>
      <c r="I109" s="239"/>
      <c r="J109" s="239"/>
      <c r="K109" s="240"/>
      <c r="L109" s="87"/>
      <c r="M109" s="87"/>
      <c r="N109" s="87"/>
      <c r="O109" s="87"/>
      <c r="R109" s="87"/>
    </row>
    <row r="110" spans="1:21" s="110" customFormat="1" ht="83.25" customHeight="1">
      <c r="A110" s="255"/>
      <c r="B110" s="130"/>
      <c r="C110" s="115" t="s">
        <v>9</v>
      </c>
      <c r="D110" s="104">
        <v>2</v>
      </c>
      <c r="E110" s="75" t="s">
        <v>523</v>
      </c>
      <c r="F110" s="75" t="s">
        <v>524</v>
      </c>
      <c r="G110" s="105">
        <v>3</v>
      </c>
      <c r="H110" s="76" t="s">
        <v>525</v>
      </c>
      <c r="I110" s="76" t="s">
        <v>526</v>
      </c>
      <c r="J110" s="106">
        <v>3</v>
      </c>
      <c r="K110" s="78" t="s">
        <v>527</v>
      </c>
      <c r="L110" s="78" t="s">
        <v>528</v>
      </c>
      <c r="M110" s="108"/>
      <c r="N110" s="80" t="s">
        <v>726</v>
      </c>
      <c r="O110" s="80" t="s">
        <v>727</v>
      </c>
      <c r="P110" s="106">
        <v>4</v>
      </c>
      <c r="Q110" s="78" t="s">
        <v>527</v>
      </c>
      <c r="R110" s="78" t="s">
        <v>528</v>
      </c>
      <c r="S110" s="110">
        <f>COUNTIF(G110:G112,"1")</f>
        <v>0</v>
      </c>
      <c r="T110" s="110">
        <f>COUNTIF(J110:J112,"1")</f>
        <v>0</v>
      </c>
      <c r="U110" s="110">
        <f>COUNTIF(M110:M112,"1")</f>
        <v>0</v>
      </c>
    </row>
    <row r="111" spans="1:21" s="110" customFormat="1" ht="83.25" customHeight="1">
      <c r="A111" s="255"/>
      <c r="B111" s="131"/>
      <c r="C111" s="111" t="s">
        <v>10</v>
      </c>
      <c r="D111" s="104">
        <v>2</v>
      </c>
      <c r="E111" s="98" t="s">
        <v>529</v>
      </c>
      <c r="F111" s="75" t="s">
        <v>530</v>
      </c>
      <c r="G111" s="105">
        <v>2</v>
      </c>
      <c r="H111" s="81" t="s">
        <v>531</v>
      </c>
      <c r="I111" s="76" t="s">
        <v>532</v>
      </c>
      <c r="J111" s="106">
        <v>3</v>
      </c>
      <c r="K111" s="78" t="s">
        <v>533</v>
      </c>
      <c r="L111" s="78" t="s">
        <v>534</v>
      </c>
      <c r="M111" s="108"/>
      <c r="N111" s="80" t="s">
        <v>533</v>
      </c>
      <c r="O111" s="80" t="s">
        <v>728</v>
      </c>
      <c r="P111" s="106">
        <v>4</v>
      </c>
      <c r="Q111" s="78" t="s">
        <v>533</v>
      </c>
      <c r="R111" s="78" t="s">
        <v>534</v>
      </c>
      <c r="S111" s="110">
        <f>COUNTIF(G110:G112,"2")</f>
        <v>1</v>
      </c>
      <c r="T111" s="110">
        <f>COUNTIF(J110:J112,"2")</f>
        <v>0</v>
      </c>
      <c r="U111" s="110">
        <f>COUNTIF(M110:M112,"2")</f>
        <v>0</v>
      </c>
    </row>
    <row r="112" spans="1:21" s="110" customFormat="1" ht="83.25" customHeight="1">
      <c r="A112" s="255"/>
      <c r="B112" s="131"/>
      <c r="C112" s="111" t="s">
        <v>11</v>
      </c>
      <c r="D112" s="104">
        <v>2</v>
      </c>
      <c r="E112" s="98" t="s">
        <v>535</v>
      </c>
      <c r="F112" s="75" t="s">
        <v>536</v>
      </c>
      <c r="G112" s="105">
        <v>3</v>
      </c>
      <c r="H112" s="81" t="s">
        <v>537</v>
      </c>
      <c r="I112" s="76" t="s">
        <v>538</v>
      </c>
      <c r="J112" s="106">
        <v>3</v>
      </c>
      <c r="K112" s="78" t="s">
        <v>539</v>
      </c>
      <c r="L112" s="78" t="s">
        <v>538</v>
      </c>
      <c r="M112" s="108"/>
      <c r="N112" s="80" t="s">
        <v>729</v>
      </c>
      <c r="O112" s="80" t="s">
        <v>730</v>
      </c>
      <c r="P112" s="106">
        <v>3</v>
      </c>
      <c r="Q112" s="78" t="s">
        <v>539</v>
      </c>
      <c r="R112" s="78" t="s">
        <v>538</v>
      </c>
      <c r="S112" s="110">
        <f>COUNTIF(G110:G112,"3")</f>
        <v>2</v>
      </c>
      <c r="T112" s="110">
        <f>COUNTIF(J110:J112,"3")</f>
        <v>3</v>
      </c>
      <c r="U112" s="110">
        <f>COUNTIF(M110:M112,"3")</f>
        <v>0</v>
      </c>
    </row>
    <row r="113" spans="1:21" s="58" customFormat="1" ht="9" customHeight="1">
      <c r="B113" s="244"/>
      <c r="C113" s="245"/>
      <c r="D113" s="88"/>
      <c r="E113" s="89"/>
      <c r="F113" s="89"/>
      <c r="G113" s="88"/>
      <c r="H113" s="89"/>
      <c r="I113" s="89"/>
      <c r="J113" s="88"/>
      <c r="K113" s="92"/>
      <c r="L113" s="90"/>
      <c r="M113" s="88"/>
      <c r="N113" s="92"/>
      <c r="O113" s="90"/>
      <c r="P113" s="88"/>
      <c r="Q113" s="92"/>
      <c r="R113" s="90"/>
    </row>
    <row r="114" spans="1:21" s="58" customFormat="1" ht="15">
      <c r="A114" s="255"/>
      <c r="B114" s="93"/>
      <c r="C114" s="239" t="s">
        <v>12</v>
      </c>
      <c r="D114" s="239"/>
      <c r="E114" s="239"/>
      <c r="F114" s="239"/>
      <c r="G114" s="239"/>
      <c r="H114" s="239"/>
      <c r="I114" s="239"/>
      <c r="J114" s="239"/>
      <c r="K114" s="240"/>
      <c r="L114" s="87"/>
      <c r="M114" s="87"/>
      <c r="N114" s="87"/>
      <c r="O114" s="87"/>
      <c r="R114" s="87"/>
    </row>
    <row r="115" spans="1:21" s="110" customFormat="1" ht="126" customHeight="1">
      <c r="A115" s="255"/>
      <c r="B115" s="130"/>
      <c r="C115" s="115" t="s">
        <v>13</v>
      </c>
      <c r="D115" s="104">
        <v>2</v>
      </c>
      <c r="E115" s="75" t="s">
        <v>540</v>
      </c>
      <c r="F115" s="75" t="s">
        <v>541</v>
      </c>
      <c r="G115" s="105">
        <v>3</v>
      </c>
      <c r="H115" s="76" t="s">
        <v>542</v>
      </c>
      <c r="I115" s="76" t="s">
        <v>543</v>
      </c>
      <c r="J115" s="106">
        <v>3</v>
      </c>
      <c r="K115" s="78" t="s">
        <v>731</v>
      </c>
      <c r="L115" s="78" t="s">
        <v>543</v>
      </c>
      <c r="M115" s="108"/>
      <c r="N115" s="80" t="s">
        <v>732</v>
      </c>
      <c r="O115" s="80" t="s">
        <v>733</v>
      </c>
      <c r="P115" s="106">
        <v>3</v>
      </c>
      <c r="Q115" s="78" t="s">
        <v>791</v>
      </c>
      <c r="R115" s="78" t="s">
        <v>792</v>
      </c>
      <c r="S115" s="110">
        <f>COUNTIF(G115:G117,"1")</f>
        <v>0</v>
      </c>
      <c r="T115" s="110">
        <f>COUNTIF(J115:J117,"1")</f>
        <v>0</v>
      </c>
      <c r="U115" s="110">
        <f>COUNTIF(M115:M117,"1")</f>
        <v>0</v>
      </c>
    </row>
    <row r="116" spans="1:21" s="110" customFormat="1" ht="105" customHeight="1">
      <c r="A116" s="255"/>
      <c r="B116" s="131"/>
      <c r="C116" s="111" t="s">
        <v>14</v>
      </c>
      <c r="D116" s="104">
        <v>2</v>
      </c>
      <c r="E116" s="75" t="s">
        <v>544</v>
      </c>
      <c r="F116" s="75" t="s">
        <v>545</v>
      </c>
      <c r="G116" s="105">
        <v>3</v>
      </c>
      <c r="H116" s="81" t="s">
        <v>546</v>
      </c>
      <c r="I116" s="76" t="s">
        <v>547</v>
      </c>
      <c r="J116" s="106">
        <v>3</v>
      </c>
      <c r="K116" s="78" t="s">
        <v>734</v>
      </c>
      <c r="L116" s="78" t="s">
        <v>547</v>
      </c>
      <c r="M116" s="108"/>
      <c r="N116" s="80" t="s">
        <v>734</v>
      </c>
      <c r="O116" s="80" t="s">
        <v>547</v>
      </c>
      <c r="P116" s="106">
        <v>3</v>
      </c>
      <c r="Q116" s="78" t="s">
        <v>734</v>
      </c>
      <c r="R116" s="78" t="s">
        <v>547</v>
      </c>
      <c r="S116" s="110">
        <f>COUNTIF(G115:G117,"2")</f>
        <v>0</v>
      </c>
      <c r="T116" s="110">
        <f>COUNTIF(J115:J117,"2")</f>
        <v>0</v>
      </c>
      <c r="U116" s="110">
        <f>COUNTIF(M115:M117,"2")</f>
        <v>0</v>
      </c>
    </row>
    <row r="117" spans="1:21" s="110" customFormat="1" ht="91.5" customHeight="1">
      <c r="A117" s="255"/>
      <c r="B117" s="131"/>
      <c r="C117" s="111" t="s">
        <v>15</v>
      </c>
      <c r="D117" s="104">
        <v>2</v>
      </c>
      <c r="E117" s="98" t="s">
        <v>548</v>
      </c>
      <c r="F117" s="75" t="s">
        <v>549</v>
      </c>
      <c r="G117" s="105">
        <v>3</v>
      </c>
      <c r="H117" s="81" t="s">
        <v>550</v>
      </c>
      <c r="I117" s="76" t="s">
        <v>551</v>
      </c>
      <c r="J117" s="106">
        <v>3</v>
      </c>
      <c r="K117" s="78" t="s">
        <v>552</v>
      </c>
      <c r="L117" s="78" t="s">
        <v>551</v>
      </c>
      <c r="M117" s="108"/>
      <c r="N117" s="80" t="s">
        <v>735</v>
      </c>
      <c r="O117" s="80" t="s">
        <v>551</v>
      </c>
      <c r="P117" s="106">
        <v>4</v>
      </c>
      <c r="Q117" s="78" t="s">
        <v>793</v>
      </c>
      <c r="R117" s="78" t="s">
        <v>551</v>
      </c>
      <c r="S117" s="110">
        <f>COUNTIF(G115:G117,"3")</f>
        <v>3</v>
      </c>
      <c r="T117" s="110">
        <f>COUNTIF(J115:J117,"3")</f>
        <v>3</v>
      </c>
      <c r="U117" s="110">
        <f>COUNTIF(M115:M117,"3")</f>
        <v>0</v>
      </c>
    </row>
    <row r="118" spans="1:21" s="58" customFormat="1" ht="9" customHeight="1">
      <c r="B118" s="244"/>
      <c r="C118" s="245"/>
      <c r="D118" s="88"/>
      <c r="E118" s="89"/>
      <c r="F118" s="89"/>
      <c r="G118" s="88"/>
      <c r="H118" s="89"/>
      <c r="I118" s="89"/>
      <c r="J118" s="88"/>
      <c r="K118" s="92"/>
      <c r="L118" s="90"/>
      <c r="M118" s="88"/>
      <c r="N118" s="92"/>
      <c r="O118" s="90"/>
      <c r="P118" s="88"/>
      <c r="Q118" s="92"/>
      <c r="R118" s="90"/>
      <c r="S118" s="58">
        <f>COUNTIF(G115:G117,"4")</f>
        <v>0</v>
      </c>
      <c r="T118" s="58">
        <f>COUNTIF(J115:J117,"4")</f>
        <v>0</v>
      </c>
    </row>
    <row r="119" spans="1:21" s="58" customFormat="1" ht="15">
      <c r="A119" s="255"/>
      <c r="B119" s="93"/>
      <c r="C119" s="239" t="s">
        <v>16</v>
      </c>
      <c r="D119" s="239"/>
      <c r="E119" s="239"/>
      <c r="F119" s="239"/>
      <c r="G119" s="239"/>
      <c r="H119" s="239"/>
      <c r="I119" s="239"/>
      <c r="J119" s="239"/>
      <c r="K119" s="240"/>
      <c r="L119" s="87"/>
      <c r="M119" s="87"/>
      <c r="N119" s="87"/>
      <c r="O119" s="87"/>
      <c r="R119" s="87"/>
    </row>
    <row r="120" spans="1:21" s="110" customFormat="1" ht="60.75" customHeight="1">
      <c r="A120" s="255"/>
      <c r="B120" s="130"/>
      <c r="C120" s="115" t="s">
        <v>17</v>
      </c>
      <c r="D120" s="104">
        <v>2</v>
      </c>
      <c r="E120" s="75" t="s">
        <v>553</v>
      </c>
      <c r="F120" s="75" t="s">
        <v>554</v>
      </c>
      <c r="G120" s="105">
        <v>3</v>
      </c>
      <c r="H120" s="76" t="s">
        <v>555</v>
      </c>
      <c r="I120" s="76" t="s">
        <v>556</v>
      </c>
      <c r="J120" s="106">
        <v>3</v>
      </c>
      <c r="K120" s="78" t="s">
        <v>557</v>
      </c>
      <c r="L120" s="78" t="s">
        <v>558</v>
      </c>
      <c r="M120" s="108"/>
      <c r="N120" s="80" t="s">
        <v>557</v>
      </c>
      <c r="O120" s="80" t="s">
        <v>736</v>
      </c>
      <c r="P120" s="106">
        <v>3</v>
      </c>
      <c r="Q120" s="78" t="s">
        <v>794</v>
      </c>
      <c r="R120" s="78" t="s">
        <v>795</v>
      </c>
      <c r="S120" s="110">
        <f>COUNTIF(G120:G121,"1")</f>
        <v>0</v>
      </c>
      <c r="T120" s="110">
        <f>COUNTIF(J120:J121,"1")</f>
        <v>0</v>
      </c>
      <c r="U120" s="110">
        <f>COUNTIF(M120:M121,"1")</f>
        <v>0</v>
      </c>
    </row>
    <row r="121" spans="1:21" s="110" customFormat="1" ht="60.75" customHeight="1">
      <c r="A121" s="255"/>
      <c r="B121" s="131"/>
      <c r="C121" s="111" t="s">
        <v>18</v>
      </c>
      <c r="D121" s="104">
        <v>2</v>
      </c>
      <c r="E121" s="98" t="s">
        <v>559</v>
      </c>
      <c r="F121" s="75" t="s">
        <v>560</v>
      </c>
      <c r="G121" s="105">
        <v>2</v>
      </c>
      <c r="H121" s="81" t="s">
        <v>561</v>
      </c>
      <c r="I121" s="76" t="s">
        <v>562</v>
      </c>
      <c r="J121" s="106">
        <v>3</v>
      </c>
      <c r="K121" s="78" t="s">
        <v>563</v>
      </c>
      <c r="L121" s="78" t="s">
        <v>738</v>
      </c>
      <c r="M121" s="108"/>
      <c r="N121" s="80" t="s">
        <v>737</v>
      </c>
      <c r="O121" s="80" t="s">
        <v>562</v>
      </c>
      <c r="P121" s="106">
        <v>3</v>
      </c>
      <c r="Q121" s="78" t="s">
        <v>796</v>
      </c>
      <c r="R121" s="78" t="s">
        <v>797</v>
      </c>
      <c r="S121" s="110">
        <f>COUNTIF(G120:G121,"3")</f>
        <v>1</v>
      </c>
      <c r="T121" s="110">
        <f>COUNTIF(J120:J121,"3")</f>
        <v>2</v>
      </c>
      <c r="U121" s="110">
        <f>COUNTIF(M120:M121,"3")</f>
        <v>0</v>
      </c>
    </row>
    <row r="122" spans="1:21">
      <c r="S122" s="30">
        <f>COUNTIF(G120:G121,"4")</f>
        <v>0</v>
      </c>
      <c r="T122" s="30">
        <f>COUNTIF(J120:J121,"4")</f>
        <v>0</v>
      </c>
    </row>
    <row r="65510" spans="2:6" ht="15">
      <c r="B65510" s="243" t="s">
        <v>25</v>
      </c>
      <c r="C65510" s="243"/>
      <c r="D65510" s="243"/>
      <c r="E65510" s="243"/>
      <c r="F65510" s="31"/>
    </row>
    <row r="65511" spans="2:6">
      <c r="B65511" s="238" t="s">
        <v>26</v>
      </c>
      <c r="C65511" s="238"/>
      <c r="D65511" s="238"/>
      <c r="E65511" s="238"/>
      <c r="F65511" s="34"/>
    </row>
    <row r="65512" spans="2:6">
      <c r="B65512" s="238" t="s">
        <v>27</v>
      </c>
      <c r="C65512" s="238"/>
      <c r="D65512" s="238"/>
      <c r="E65512" s="238"/>
      <c r="F65512" s="34"/>
    </row>
  </sheetData>
  <mergeCells count="100">
    <mergeCell ref="P102:R102"/>
    <mergeCell ref="P2:R2"/>
    <mergeCell ref="P3:P4"/>
    <mergeCell ref="Q3:Q4"/>
    <mergeCell ref="R3:R4"/>
    <mergeCell ref="P45:R45"/>
    <mergeCell ref="P70:R70"/>
    <mergeCell ref="A119:A121"/>
    <mergeCell ref="A85:A86"/>
    <mergeCell ref="A88:A95"/>
    <mergeCell ref="A97:A100"/>
    <mergeCell ref="A104:A107"/>
    <mergeCell ref="A109:A112"/>
    <mergeCell ref="A114:A117"/>
    <mergeCell ref="A47:A51"/>
    <mergeCell ref="A53:A56"/>
    <mergeCell ref="A58:A62"/>
    <mergeCell ref="A64:A68"/>
    <mergeCell ref="A72:A75"/>
    <mergeCell ref="A77:A83"/>
    <mergeCell ref="A6:A10"/>
    <mergeCell ref="A12:A17"/>
    <mergeCell ref="A19:A27"/>
    <mergeCell ref="A29:A32"/>
    <mergeCell ref="A34:A39"/>
    <mergeCell ref="A41:A43"/>
    <mergeCell ref="K3:K4"/>
    <mergeCell ref="H3:H4"/>
    <mergeCell ref="L3:L4"/>
    <mergeCell ref="D2:F2"/>
    <mergeCell ref="G2:I2"/>
    <mergeCell ref="J2:L2"/>
    <mergeCell ref="G3:G4"/>
    <mergeCell ref="J3:J4"/>
    <mergeCell ref="F3:F4"/>
    <mergeCell ref="I3:I4"/>
    <mergeCell ref="E3:E4"/>
    <mergeCell ref="D3:D4"/>
    <mergeCell ref="B18:K18"/>
    <mergeCell ref="B84:C84"/>
    <mergeCell ref="C72:K72"/>
    <mergeCell ref="C47:K47"/>
    <mergeCell ref="D45:F45"/>
    <mergeCell ref="G45:I45"/>
    <mergeCell ref="J45:L45"/>
    <mergeCell ref="C53:K53"/>
    <mergeCell ref="C58:K58"/>
    <mergeCell ref="B113:C113"/>
    <mergeCell ref="C104:K104"/>
    <mergeCell ref="B96:C96"/>
    <mergeCell ref="C88:K88"/>
    <mergeCell ref="B87:C87"/>
    <mergeCell ref="B63:K63"/>
    <mergeCell ref="C64:K64"/>
    <mergeCell ref="B69:C69"/>
    <mergeCell ref="C77:K77"/>
    <mergeCell ref="C114:K114"/>
    <mergeCell ref="B101:C101"/>
    <mergeCell ref="C97:K97"/>
    <mergeCell ref="B102:C103"/>
    <mergeCell ref="C85:L85"/>
    <mergeCell ref="J102:L102"/>
    <mergeCell ref="G102:I102"/>
    <mergeCell ref="D102:F102"/>
    <mergeCell ref="B65512:E65512"/>
    <mergeCell ref="C119:K119"/>
    <mergeCell ref="B65511:E65511"/>
    <mergeCell ref="B52:C52"/>
    <mergeCell ref="C109:K109"/>
    <mergeCell ref="B65510:E65510"/>
    <mergeCell ref="B118:C118"/>
    <mergeCell ref="B76:C76"/>
    <mergeCell ref="B108:C108"/>
    <mergeCell ref="B57:K57"/>
    <mergeCell ref="B1:K1"/>
    <mergeCell ref="B2:C5"/>
    <mergeCell ref="B45:C46"/>
    <mergeCell ref="B70:C71"/>
    <mergeCell ref="B29:B32"/>
    <mergeCell ref="B11:K11"/>
    <mergeCell ref="G70:I70"/>
    <mergeCell ref="J70:L70"/>
    <mergeCell ref="B6:B10"/>
    <mergeCell ref="B40:K40"/>
    <mergeCell ref="B19:B27"/>
    <mergeCell ref="B34:B39"/>
    <mergeCell ref="B41:B43"/>
    <mergeCell ref="B28:K28"/>
    <mergeCell ref="D34:K34"/>
    <mergeCell ref="B33:K33"/>
    <mergeCell ref="D70:F70"/>
    <mergeCell ref="M102:O102"/>
    <mergeCell ref="M2:O2"/>
    <mergeCell ref="M3:M4"/>
    <mergeCell ref="N3:N4"/>
    <mergeCell ref="O3:O4"/>
    <mergeCell ref="M45:O45"/>
    <mergeCell ref="M70:O70"/>
    <mergeCell ref="B44:K44"/>
    <mergeCell ref="B12:B17"/>
  </mergeCells>
  <phoneticPr fontId="2" type="noConversion"/>
  <conditionalFormatting sqref="D7:D10">
    <cfRule type="iconSet" priority="111">
      <iconSet iconSet="4TrafficLights">
        <cfvo type="percent" val="0"/>
        <cfvo type="num" val="1"/>
        <cfvo type="num" val="3"/>
        <cfvo type="num" val="4"/>
      </iconSet>
    </cfRule>
  </conditionalFormatting>
  <conditionalFormatting sqref="G7:G10">
    <cfRule type="iconSet" priority="110">
      <iconSet iconSet="4TrafficLights">
        <cfvo type="percent" val="0"/>
        <cfvo type="num" val="1"/>
        <cfvo type="num" val="3"/>
        <cfvo type="num" val="4"/>
      </iconSet>
    </cfRule>
  </conditionalFormatting>
  <conditionalFormatting sqref="J7:J10">
    <cfRule type="iconSet" priority="109">
      <iconSet iconSet="4TrafficLights">
        <cfvo type="percent" val="0"/>
        <cfvo type="num" val="1"/>
        <cfvo type="num" val="3"/>
        <cfvo type="num" val="4"/>
      </iconSet>
    </cfRule>
  </conditionalFormatting>
  <conditionalFormatting sqref="M7:M10">
    <cfRule type="iconSet" priority="106">
      <iconSet iconSet="4TrafficLights">
        <cfvo type="percent" val="0"/>
        <cfvo type="num" val="1"/>
        <cfvo type="num" val="3"/>
        <cfvo type="num" val="4"/>
      </iconSet>
    </cfRule>
  </conditionalFormatting>
  <conditionalFormatting sqref="D13:D17">
    <cfRule type="iconSet" priority="105">
      <iconSet iconSet="4TrafficLights">
        <cfvo type="percent" val="0"/>
        <cfvo type="num" val="1"/>
        <cfvo type="num" val="3"/>
        <cfvo type="num" val="4"/>
      </iconSet>
    </cfRule>
  </conditionalFormatting>
  <conditionalFormatting sqref="G13:G17">
    <cfRule type="iconSet" priority="104">
      <iconSet iconSet="4TrafficLights">
        <cfvo type="percent" val="0"/>
        <cfvo type="num" val="1"/>
        <cfvo type="num" val="3"/>
        <cfvo type="num" val="4"/>
      </iconSet>
    </cfRule>
  </conditionalFormatting>
  <conditionalFormatting sqref="J13:J17">
    <cfRule type="iconSet" priority="103">
      <iconSet iconSet="4TrafficLights">
        <cfvo type="percent" val="0"/>
        <cfvo type="num" val="1"/>
        <cfvo type="num" val="3"/>
        <cfvo type="num" val="4"/>
      </iconSet>
    </cfRule>
  </conditionalFormatting>
  <conditionalFormatting sqref="M13:M17">
    <cfRule type="iconSet" priority="102">
      <iconSet iconSet="4TrafficLights">
        <cfvo type="percent" val="0"/>
        <cfvo type="num" val="1"/>
        <cfvo type="num" val="3"/>
        <cfvo type="num" val="4"/>
      </iconSet>
    </cfRule>
  </conditionalFormatting>
  <conditionalFormatting sqref="D20:D27">
    <cfRule type="iconSet" priority="101">
      <iconSet iconSet="4TrafficLights">
        <cfvo type="percent" val="0"/>
        <cfvo type="num" val="1"/>
        <cfvo type="num" val="3"/>
        <cfvo type="num" val="4"/>
      </iconSet>
    </cfRule>
  </conditionalFormatting>
  <conditionalFormatting sqref="G20:G27">
    <cfRule type="iconSet" priority="100">
      <iconSet iconSet="4TrafficLights">
        <cfvo type="percent" val="0"/>
        <cfvo type="num" val="1"/>
        <cfvo type="num" val="3"/>
        <cfvo type="num" val="4"/>
      </iconSet>
    </cfRule>
  </conditionalFormatting>
  <conditionalFormatting sqref="J20:J27">
    <cfRule type="iconSet" priority="99">
      <iconSet iconSet="4TrafficLights">
        <cfvo type="percent" val="0"/>
        <cfvo type="num" val="1"/>
        <cfvo type="num" val="3"/>
        <cfvo type="num" val="4"/>
      </iconSet>
    </cfRule>
  </conditionalFormatting>
  <conditionalFormatting sqref="M20:M27">
    <cfRule type="iconSet" priority="98">
      <iconSet iconSet="4TrafficLights">
        <cfvo type="percent" val="0"/>
        <cfvo type="num" val="1"/>
        <cfvo type="num" val="3"/>
        <cfvo type="num" val="4"/>
      </iconSet>
    </cfRule>
  </conditionalFormatting>
  <conditionalFormatting sqref="D30:D32">
    <cfRule type="iconSet" priority="94">
      <iconSet iconSet="4TrafficLights">
        <cfvo type="percent" val="0"/>
        <cfvo type="num" val="1"/>
        <cfvo type="num" val="3"/>
        <cfvo type="num" val="4"/>
      </iconSet>
    </cfRule>
  </conditionalFormatting>
  <conditionalFormatting sqref="G30:G32">
    <cfRule type="iconSet" priority="95">
      <iconSet iconSet="4TrafficLights">
        <cfvo type="percent" val="0"/>
        <cfvo type="num" val="1"/>
        <cfvo type="num" val="3"/>
        <cfvo type="num" val="4"/>
      </iconSet>
    </cfRule>
  </conditionalFormatting>
  <conditionalFormatting sqref="J30:J32">
    <cfRule type="iconSet" priority="96">
      <iconSet iconSet="4TrafficLights">
        <cfvo type="percent" val="0"/>
        <cfvo type="num" val="1"/>
        <cfvo type="num" val="3"/>
        <cfvo type="num" val="4"/>
      </iconSet>
    </cfRule>
  </conditionalFormatting>
  <conditionalFormatting sqref="M30:M32">
    <cfRule type="iconSet" priority="97">
      <iconSet iconSet="4TrafficLights">
        <cfvo type="percent" val="0"/>
        <cfvo type="num" val="1"/>
        <cfvo type="num" val="3"/>
        <cfvo type="num" val="4"/>
      </iconSet>
    </cfRule>
  </conditionalFormatting>
  <conditionalFormatting sqref="D35:D39">
    <cfRule type="iconSet" priority="90">
      <iconSet iconSet="4TrafficLights">
        <cfvo type="percent" val="0"/>
        <cfvo type="num" val="1"/>
        <cfvo type="num" val="3"/>
        <cfvo type="num" val="4"/>
      </iconSet>
    </cfRule>
  </conditionalFormatting>
  <conditionalFormatting sqref="G35:G39">
    <cfRule type="iconSet" priority="91">
      <iconSet iconSet="4TrafficLights">
        <cfvo type="percent" val="0"/>
        <cfvo type="num" val="1"/>
        <cfvo type="num" val="3"/>
        <cfvo type="num" val="4"/>
      </iconSet>
    </cfRule>
  </conditionalFormatting>
  <conditionalFormatting sqref="J35:J39">
    <cfRule type="iconSet" priority="92">
      <iconSet iconSet="4TrafficLights">
        <cfvo type="percent" val="0"/>
        <cfvo type="num" val="1"/>
        <cfvo type="num" val="3"/>
        <cfvo type="num" val="4"/>
      </iconSet>
    </cfRule>
  </conditionalFormatting>
  <conditionalFormatting sqref="M35:M39">
    <cfRule type="iconSet" priority="93">
      <iconSet iconSet="4TrafficLights">
        <cfvo type="percent" val="0"/>
        <cfvo type="num" val="1"/>
        <cfvo type="num" val="3"/>
        <cfvo type="num" val="4"/>
      </iconSet>
    </cfRule>
  </conditionalFormatting>
  <conditionalFormatting sqref="D42:D43">
    <cfRule type="iconSet" priority="86">
      <iconSet iconSet="4TrafficLights">
        <cfvo type="percent" val="0"/>
        <cfvo type="num" val="1"/>
        <cfvo type="num" val="3"/>
        <cfvo type="num" val="4"/>
      </iconSet>
    </cfRule>
  </conditionalFormatting>
  <conditionalFormatting sqref="G42:G43">
    <cfRule type="iconSet" priority="87">
      <iconSet iconSet="4TrafficLights">
        <cfvo type="percent" val="0"/>
        <cfvo type="num" val="1"/>
        <cfvo type="num" val="3"/>
        <cfvo type="num" val="4"/>
      </iconSet>
    </cfRule>
  </conditionalFormatting>
  <conditionalFormatting sqref="J42:J43">
    <cfRule type="iconSet" priority="88">
      <iconSet iconSet="4TrafficLights">
        <cfvo type="percent" val="0"/>
        <cfvo type="num" val="1"/>
        <cfvo type="num" val="3"/>
        <cfvo type="num" val="4"/>
      </iconSet>
    </cfRule>
  </conditionalFormatting>
  <conditionalFormatting sqref="M42:M43">
    <cfRule type="iconSet" priority="89">
      <iconSet iconSet="4TrafficLights">
        <cfvo type="percent" val="0"/>
        <cfvo type="num" val="1"/>
        <cfvo type="num" val="3"/>
        <cfvo type="num" val="4"/>
      </iconSet>
    </cfRule>
  </conditionalFormatting>
  <conditionalFormatting sqref="D48:D51">
    <cfRule type="iconSet" priority="82">
      <iconSet iconSet="4TrafficLights">
        <cfvo type="percent" val="0"/>
        <cfvo type="num" val="1"/>
        <cfvo type="num" val="3"/>
        <cfvo type="num" val="4"/>
      </iconSet>
    </cfRule>
  </conditionalFormatting>
  <conditionalFormatting sqref="G48:G51">
    <cfRule type="iconSet" priority="83">
      <iconSet iconSet="4TrafficLights">
        <cfvo type="percent" val="0"/>
        <cfvo type="num" val="1"/>
        <cfvo type="num" val="3"/>
        <cfvo type="num" val="4"/>
      </iconSet>
    </cfRule>
  </conditionalFormatting>
  <conditionalFormatting sqref="J48:J51">
    <cfRule type="iconSet" priority="84">
      <iconSet iconSet="4TrafficLights">
        <cfvo type="percent" val="0"/>
        <cfvo type="num" val="1"/>
        <cfvo type="num" val="3"/>
        <cfvo type="num" val="4"/>
      </iconSet>
    </cfRule>
  </conditionalFormatting>
  <conditionalFormatting sqref="M48:M51">
    <cfRule type="iconSet" priority="85">
      <iconSet iconSet="4TrafficLights">
        <cfvo type="percent" val="0"/>
        <cfvo type="num" val="1"/>
        <cfvo type="num" val="3"/>
        <cfvo type="num" val="4"/>
      </iconSet>
    </cfRule>
  </conditionalFormatting>
  <conditionalFormatting sqref="D54:D56">
    <cfRule type="iconSet" priority="78">
      <iconSet iconSet="4TrafficLights">
        <cfvo type="percent" val="0"/>
        <cfvo type="num" val="1"/>
        <cfvo type="num" val="3"/>
        <cfvo type="num" val="4"/>
      </iconSet>
    </cfRule>
  </conditionalFormatting>
  <conditionalFormatting sqref="G54:G56">
    <cfRule type="iconSet" priority="79">
      <iconSet iconSet="4TrafficLights">
        <cfvo type="percent" val="0"/>
        <cfvo type="num" val="1"/>
        <cfvo type="num" val="3"/>
        <cfvo type="num" val="4"/>
      </iconSet>
    </cfRule>
  </conditionalFormatting>
  <conditionalFormatting sqref="J54:J56">
    <cfRule type="iconSet" priority="80">
      <iconSet iconSet="4TrafficLights">
        <cfvo type="percent" val="0"/>
        <cfvo type="num" val="1"/>
        <cfvo type="num" val="3"/>
        <cfvo type="num" val="4"/>
      </iconSet>
    </cfRule>
  </conditionalFormatting>
  <conditionalFormatting sqref="M54:M56">
    <cfRule type="iconSet" priority="81">
      <iconSet iconSet="4TrafficLights">
        <cfvo type="percent" val="0"/>
        <cfvo type="num" val="1"/>
        <cfvo type="num" val="3"/>
        <cfvo type="num" val="4"/>
      </iconSet>
    </cfRule>
  </conditionalFormatting>
  <conditionalFormatting sqref="D59:D62">
    <cfRule type="iconSet" priority="77">
      <iconSet iconSet="4TrafficLights">
        <cfvo type="percent" val="0"/>
        <cfvo type="num" val="1"/>
        <cfvo type="num" val="3"/>
        <cfvo type="num" val="4"/>
      </iconSet>
    </cfRule>
  </conditionalFormatting>
  <conditionalFormatting sqref="G59:G62">
    <cfRule type="iconSet" priority="76">
      <iconSet iconSet="4TrafficLights">
        <cfvo type="percent" val="0"/>
        <cfvo type="num" val="1"/>
        <cfvo type="num" val="3"/>
        <cfvo type="num" val="4"/>
      </iconSet>
    </cfRule>
  </conditionalFormatting>
  <conditionalFormatting sqref="J59:J62">
    <cfRule type="iconSet" priority="75">
      <iconSet iconSet="4TrafficLights">
        <cfvo type="percent" val="0"/>
        <cfvo type="num" val="1"/>
        <cfvo type="num" val="3"/>
        <cfvo type="num" val="4"/>
      </iconSet>
    </cfRule>
  </conditionalFormatting>
  <conditionalFormatting sqref="M59:M62">
    <cfRule type="iconSet" priority="74">
      <iconSet iconSet="4TrafficLights">
        <cfvo type="percent" val="0"/>
        <cfvo type="num" val="1"/>
        <cfvo type="num" val="3"/>
        <cfvo type="num" val="4"/>
      </iconSet>
    </cfRule>
  </conditionalFormatting>
  <conditionalFormatting sqref="D65:D68">
    <cfRule type="iconSet" priority="70">
      <iconSet iconSet="4TrafficLights">
        <cfvo type="percent" val="0"/>
        <cfvo type="num" val="1"/>
        <cfvo type="num" val="3"/>
        <cfvo type="num" val="4"/>
      </iconSet>
    </cfRule>
  </conditionalFormatting>
  <conditionalFormatting sqref="G65:G68">
    <cfRule type="iconSet" priority="71">
      <iconSet iconSet="4TrafficLights">
        <cfvo type="percent" val="0"/>
        <cfvo type="num" val="1"/>
        <cfvo type="num" val="3"/>
        <cfvo type="num" val="4"/>
      </iconSet>
    </cfRule>
  </conditionalFormatting>
  <conditionalFormatting sqref="J65:J68">
    <cfRule type="iconSet" priority="72">
      <iconSet iconSet="4TrafficLights">
        <cfvo type="percent" val="0"/>
        <cfvo type="num" val="1"/>
        <cfvo type="num" val="3"/>
        <cfvo type="num" val="4"/>
      </iconSet>
    </cfRule>
  </conditionalFormatting>
  <conditionalFormatting sqref="M65:M68">
    <cfRule type="iconSet" priority="73">
      <iconSet iconSet="4TrafficLights">
        <cfvo type="percent" val="0"/>
        <cfvo type="num" val="1"/>
        <cfvo type="num" val="3"/>
        <cfvo type="num" val="4"/>
      </iconSet>
    </cfRule>
  </conditionalFormatting>
  <conditionalFormatting sqref="D73:D75">
    <cfRule type="iconSet" priority="69">
      <iconSet iconSet="4TrafficLights">
        <cfvo type="percent" val="0"/>
        <cfvo type="num" val="1"/>
        <cfvo type="num" val="3"/>
        <cfvo type="num" val="4"/>
      </iconSet>
    </cfRule>
  </conditionalFormatting>
  <conditionalFormatting sqref="G73:G75">
    <cfRule type="iconSet" priority="68">
      <iconSet iconSet="4TrafficLights">
        <cfvo type="percent" val="0"/>
        <cfvo type="num" val="1"/>
        <cfvo type="num" val="3"/>
        <cfvo type="num" val="4"/>
      </iconSet>
    </cfRule>
  </conditionalFormatting>
  <conditionalFormatting sqref="J73:J75">
    <cfRule type="iconSet" priority="67">
      <iconSet iconSet="4TrafficLights">
        <cfvo type="percent" val="0"/>
        <cfvo type="num" val="1"/>
        <cfvo type="num" val="3"/>
        <cfvo type="num" val="4"/>
      </iconSet>
    </cfRule>
  </conditionalFormatting>
  <conditionalFormatting sqref="M73:M74">
    <cfRule type="iconSet" priority="66">
      <iconSet iconSet="4TrafficLights">
        <cfvo type="percent" val="0"/>
        <cfvo type="num" val="1"/>
        <cfvo type="num" val="3"/>
        <cfvo type="num" val="4"/>
      </iconSet>
    </cfRule>
  </conditionalFormatting>
  <conditionalFormatting sqref="D78:D83">
    <cfRule type="iconSet" priority="62">
      <iconSet iconSet="4TrafficLights">
        <cfvo type="percent" val="0"/>
        <cfvo type="num" val="1"/>
        <cfvo type="num" val="3"/>
        <cfvo type="num" val="4"/>
      </iconSet>
    </cfRule>
  </conditionalFormatting>
  <conditionalFormatting sqref="G78:G83">
    <cfRule type="iconSet" priority="63">
      <iconSet iconSet="4TrafficLights">
        <cfvo type="percent" val="0"/>
        <cfvo type="num" val="1"/>
        <cfvo type="num" val="3"/>
        <cfvo type="num" val="4"/>
      </iconSet>
    </cfRule>
  </conditionalFormatting>
  <conditionalFormatting sqref="J78:J83">
    <cfRule type="iconSet" priority="64">
      <iconSet iconSet="4TrafficLights">
        <cfvo type="percent" val="0"/>
        <cfvo type="num" val="1"/>
        <cfvo type="num" val="3"/>
        <cfvo type="num" val="4"/>
      </iconSet>
    </cfRule>
  </conditionalFormatting>
  <conditionalFormatting sqref="M78:M83">
    <cfRule type="iconSet" priority="65">
      <iconSet iconSet="4TrafficLights">
        <cfvo type="percent" val="0"/>
        <cfvo type="num" val="1"/>
        <cfvo type="num" val="3"/>
        <cfvo type="num" val="4"/>
      </iconSet>
    </cfRule>
  </conditionalFormatting>
  <conditionalFormatting sqref="D86">
    <cfRule type="iconSet" priority="58">
      <iconSet iconSet="4TrafficLights">
        <cfvo type="percent" val="0"/>
        <cfvo type="num" val="1"/>
        <cfvo type="num" val="3"/>
        <cfvo type="num" val="4"/>
      </iconSet>
    </cfRule>
  </conditionalFormatting>
  <conditionalFormatting sqref="G86">
    <cfRule type="iconSet" priority="59">
      <iconSet iconSet="4TrafficLights">
        <cfvo type="percent" val="0"/>
        <cfvo type="num" val="1"/>
        <cfvo type="num" val="3"/>
        <cfvo type="num" val="4"/>
      </iconSet>
    </cfRule>
  </conditionalFormatting>
  <conditionalFormatting sqref="J86">
    <cfRule type="iconSet" priority="60">
      <iconSet iconSet="4TrafficLights">
        <cfvo type="percent" val="0"/>
        <cfvo type="num" val="1"/>
        <cfvo type="num" val="3"/>
        <cfvo type="num" val="4"/>
      </iconSet>
    </cfRule>
  </conditionalFormatting>
  <conditionalFormatting sqref="M86">
    <cfRule type="iconSet" priority="61">
      <iconSet iconSet="4TrafficLights">
        <cfvo type="percent" val="0"/>
        <cfvo type="num" val="1"/>
        <cfvo type="num" val="3"/>
        <cfvo type="num" val="4"/>
      </iconSet>
    </cfRule>
  </conditionalFormatting>
  <conditionalFormatting sqref="D89:D95">
    <cfRule type="iconSet" priority="54">
      <iconSet iconSet="4TrafficLights">
        <cfvo type="percent" val="0"/>
        <cfvo type="num" val="1"/>
        <cfvo type="num" val="3"/>
        <cfvo type="num" val="4"/>
      </iconSet>
    </cfRule>
  </conditionalFormatting>
  <conditionalFormatting sqref="G89:G95">
    <cfRule type="iconSet" priority="55">
      <iconSet iconSet="4TrafficLights">
        <cfvo type="percent" val="0"/>
        <cfvo type="num" val="1"/>
        <cfvo type="num" val="3"/>
        <cfvo type="num" val="4"/>
      </iconSet>
    </cfRule>
  </conditionalFormatting>
  <conditionalFormatting sqref="J89:J95">
    <cfRule type="iconSet" priority="56">
      <iconSet iconSet="4TrafficLights">
        <cfvo type="percent" val="0"/>
        <cfvo type="num" val="1"/>
        <cfvo type="num" val="3"/>
        <cfvo type="num" val="4"/>
      </iconSet>
    </cfRule>
  </conditionalFormatting>
  <conditionalFormatting sqref="M89:M95">
    <cfRule type="iconSet" priority="57">
      <iconSet iconSet="4TrafficLights">
        <cfvo type="percent" val="0"/>
        <cfvo type="num" val="1"/>
        <cfvo type="num" val="3"/>
        <cfvo type="num" val="4"/>
      </iconSet>
    </cfRule>
  </conditionalFormatting>
  <conditionalFormatting sqref="D98:D100">
    <cfRule type="iconSet" priority="50">
      <iconSet iconSet="4TrafficLights">
        <cfvo type="percent" val="0"/>
        <cfvo type="num" val="1"/>
        <cfvo type="num" val="3"/>
        <cfvo type="num" val="4"/>
      </iconSet>
    </cfRule>
  </conditionalFormatting>
  <conditionalFormatting sqref="G98:G100">
    <cfRule type="iconSet" priority="51">
      <iconSet iconSet="4TrafficLights">
        <cfvo type="percent" val="0"/>
        <cfvo type="num" val="1"/>
        <cfvo type="num" val="3"/>
        <cfvo type="num" val="4"/>
      </iconSet>
    </cfRule>
  </conditionalFormatting>
  <conditionalFormatting sqref="J98:J100">
    <cfRule type="iconSet" priority="52">
      <iconSet iconSet="4TrafficLights">
        <cfvo type="percent" val="0"/>
        <cfvo type="num" val="1"/>
        <cfvo type="num" val="3"/>
        <cfvo type="num" val="4"/>
      </iconSet>
    </cfRule>
  </conditionalFormatting>
  <conditionalFormatting sqref="M98:M100">
    <cfRule type="iconSet" priority="53">
      <iconSet iconSet="4TrafficLights">
        <cfvo type="percent" val="0"/>
        <cfvo type="num" val="1"/>
        <cfvo type="num" val="3"/>
        <cfvo type="num" val="4"/>
      </iconSet>
    </cfRule>
  </conditionalFormatting>
  <conditionalFormatting sqref="D105:D107">
    <cfRule type="iconSet" priority="46">
      <iconSet iconSet="4TrafficLights">
        <cfvo type="percent" val="0"/>
        <cfvo type="num" val="1"/>
        <cfvo type="num" val="3"/>
        <cfvo type="num" val="4"/>
      </iconSet>
    </cfRule>
  </conditionalFormatting>
  <conditionalFormatting sqref="G105:G107">
    <cfRule type="iconSet" priority="47">
      <iconSet iconSet="4TrafficLights">
        <cfvo type="percent" val="0"/>
        <cfvo type="num" val="1"/>
        <cfvo type="num" val="3"/>
        <cfvo type="num" val="4"/>
      </iconSet>
    </cfRule>
  </conditionalFormatting>
  <conditionalFormatting sqref="J105:J107">
    <cfRule type="iconSet" priority="48">
      <iconSet iconSet="4TrafficLights">
        <cfvo type="percent" val="0"/>
        <cfvo type="num" val="1"/>
        <cfvo type="num" val="3"/>
        <cfvo type="num" val="4"/>
      </iconSet>
    </cfRule>
  </conditionalFormatting>
  <conditionalFormatting sqref="M105:M107">
    <cfRule type="iconSet" priority="49">
      <iconSet iconSet="4TrafficLights">
        <cfvo type="percent" val="0"/>
        <cfvo type="num" val="1"/>
        <cfvo type="num" val="3"/>
        <cfvo type="num" val="4"/>
      </iconSet>
    </cfRule>
  </conditionalFormatting>
  <conditionalFormatting sqref="D110:D112">
    <cfRule type="iconSet" priority="42">
      <iconSet iconSet="4TrafficLights">
        <cfvo type="percent" val="0"/>
        <cfvo type="num" val="1"/>
        <cfvo type="num" val="3"/>
        <cfvo type="num" val="4"/>
      </iconSet>
    </cfRule>
  </conditionalFormatting>
  <conditionalFormatting sqref="G110:G112">
    <cfRule type="iconSet" priority="43">
      <iconSet iconSet="4TrafficLights">
        <cfvo type="percent" val="0"/>
        <cfvo type="num" val="1"/>
        <cfvo type="num" val="3"/>
        <cfvo type="num" val="4"/>
      </iconSet>
    </cfRule>
  </conditionalFormatting>
  <conditionalFormatting sqref="J110:J112">
    <cfRule type="iconSet" priority="44">
      <iconSet iconSet="4TrafficLights">
        <cfvo type="percent" val="0"/>
        <cfvo type="num" val="1"/>
        <cfvo type="num" val="3"/>
        <cfvo type="num" val="4"/>
      </iconSet>
    </cfRule>
  </conditionalFormatting>
  <conditionalFormatting sqref="M110:M112">
    <cfRule type="iconSet" priority="45">
      <iconSet iconSet="4TrafficLights">
        <cfvo type="percent" val="0"/>
        <cfvo type="num" val="1"/>
        <cfvo type="num" val="3"/>
        <cfvo type="num" val="4"/>
      </iconSet>
    </cfRule>
  </conditionalFormatting>
  <conditionalFormatting sqref="D115:D117">
    <cfRule type="iconSet" priority="41">
      <iconSet iconSet="4TrafficLights">
        <cfvo type="percent" val="0"/>
        <cfvo type="num" val="1"/>
        <cfvo type="num" val="3"/>
        <cfvo type="num" val="4"/>
      </iconSet>
    </cfRule>
  </conditionalFormatting>
  <conditionalFormatting sqref="G115:G117">
    <cfRule type="iconSet" priority="40">
      <iconSet iconSet="4TrafficLights">
        <cfvo type="percent" val="0"/>
        <cfvo type="num" val="1"/>
        <cfvo type="num" val="3"/>
        <cfvo type="num" val="4"/>
      </iconSet>
    </cfRule>
  </conditionalFormatting>
  <conditionalFormatting sqref="J115:J117">
    <cfRule type="iconSet" priority="39">
      <iconSet iconSet="4TrafficLights">
        <cfvo type="percent" val="0"/>
        <cfvo type="num" val="1"/>
        <cfvo type="num" val="3"/>
        <cfvo type="num" val="4"/>
      </iconSet>
    </cfRule>
  </conditionalFormatting>
  <conditionalFormatting sqref="D115:D117">
    <cfRule type="iconSet" priority="38">
      <iconSet iconSet="4TrafficLights">
        <cfvo type="percent" val="0"/>
        <cfvo type="num" val="1"/>
        <cfvo type="num" val="3"/>
        <cfvo type="num" val="4"/>
      </iconSet>
    </cfRule>
  </conditionalFormatting>
  <conditionalFormatting sqref="M115:M117">
    <cfRule type="iconSet" priority="37">
      <iconSet iconSet="4TrafficLights">
        <cfvo type="percent" val="0"/>
        <cfvo type="num" val="1"/>
        <cfvo type="num" val="3"/>
        <cfvo type="num" val="4"/>
      </iconSet>
    </cfRule>
  </conditionalFormatting>
  <conditionalFormatting sqref="D120:D121">
    <cfRule type="iconSet" priority="33">
      <iconSet iconSet="4TrafficLights">
        <cfvo type="percent" val="0"/>
        <cfvo type="num" val="1"/>
        <cfvo type="num" val="3"/>
        <cfvo type="num" val="4"/>
      </iconSet>
    </cfRule>
  </conditionalFormatting>
  <conditionalFormatting sqref="G120:G121">
    <cfRule type="iconSet" priority="34">
      <iconSet iconSet="4TrafficLights">
        <cfvo type="percent" val="0"/>
        <cfvo type="num" val="1"/>
        <cfvo type="num" val="3"/>
        <cfvo type="num" val="4"/>
      </iconSet>
    </cfRule>
  </conditionalFormatting>
  <conditionalFormatting sqref="J120:J121">
    <cfRule type="iconSet" priority="35">
      <iconSet iconSet="4TrafficLights">
        <cfvo type="percent" val="0"/>
        <cfvo type="num" val="1"/>
        <cfvo type="num" val="3"/>
        <cfvo type="num" val="4"/>
      </iconSet>
    </cfRule>
  </conditionalFormatting>
  <conditionalFormatting sqref="M120:M121">
    <cfRule type="iconSet" priority="36">
      <iconSet iconSet="4TrafficLights">
        <cfvo type="percent" val="0"/>
        <cfvo type="num" val="1"/>
        <cfvo type="num" val="3"/>
        <cfvo type="num" val="4"/>
      </iconSet>
    </cfRule>
  </conditionalFormatting>
  <conditionalFormatting sqref="P9">
    <cfRule type="iconSet" priority="32">
      <iconSet iconSet="4TrafficLights">
        <cfvo type="percent" val="0"/>
        <cfvo type="num" val="1"/>
        <cfvo type="num" val="3"/>
        <cfvo type="num" val="4"/>
      </iconSet>
    </cfRule>
  </conditionalFormatting>
  <conditionalFormatting sqref="P13:P16">
    <cfRule type="iconSet" priority="31">
      <iconSet iconSet="4TrafficLights">
        <cfvo type="percent" val="0"/>
        <cfvo type="num" val="1"/>
        <cfvo type="num" val="3"/>
        <cfvo type="num" val="4"/>
      </iconSet>
    </cfRule>
  </conditionalFormatting>
  <conditionalFormatting sqref="P20:P24 P27">
    <cfRule type="iconSet" priority="30">
      <iconSet iconSet="4TrafficLights">
        <cfvo type="percent" val="0"/>
        <cfvo type="num" val="1"/>
        <cfvo type="num" val="3"/>
        <cfvo type="num" val="4"/>
      </iconSet>
    </cfRule>
  </conditionalFormatting>
  <conditionalFormatting sqref="P30:P32">
    <cfRule type="iconSet" priority="29">
      <iconSet iconSet="4TrafficLights">
        <cfvo type="percent" val="0"/>
        <cfvo type="num" val="1"/>
        <cfvo type="num" val="3"/>
        <cfvo type="num" val="4"/>
      </iconSet>
    </cfRule>
  </conditionalFormatting>
  <conditionalFormatting sqref="P35:P39">
    <cfRule type="iconSet" priority="28">
      <iconSet iconSet="4TrafficLights">
        <cfvo type="percent" val="0"/>
        <cfvo type="num" val="1"/>
        <cfvo type="num" val="3"/>
        <cfvo type="num" val="4"/>
      </iconSet>
    </cfRule>
  </conditionalFormatting>
  <conditionalFormatting sqref="P43">
    <cfRule type="iconSet" priority="27">
      <iconSet iconSet="4TrafficLights">
        <cfvo type="percent" val="0"/>
        <cfvo type="num" val="1"/>
        <cfvo type="num" val="3"/>
        <cfvo type="num" val="4"/>
      </iconSet>
    </cfRule>
  </conditionalFormatting>
  <conditionalFormatting sqref="P48:P49">
    <cfRule type="iconSet" priority="26">
      <iconSet iconSet="4TrafficLights">
        <cfvo type="percent" val="0"/>
        <cfvo type="num" val="1"/>
        <cfvo type="num" val="3"/>
        <cfvo type="num" val="4"/>
      </iconSet>
    </cfRule>
  </conditionalFormatting>
  <conditionalFormatting sqref="P54:P56">
    <cfRule type="iconSet" priority="25">
      <iconSet iconSet="4TrafficLights">
        <cfvo type="percent" val="0"/>
        <cfvo type="num" val="1"/>
        <cfvo type="num" val="3"/>
        <cfvo type="num" val="4"/>
      </iconSet>
    </cfRule>
  </conditionalFormatting>
  <conditionalFormatting sqref="P59:P62">
    <cfRule type="iconSet" priority="24">
      <iconSet iconSet="4TrafficLights">
        <cfvo type="percent" val="0"/>
        <cfvo type="num" val="1"/>
        <cfvo type="num" val="3"/>
        <cfvo type="num" val="4"/>
      </iconSet>
    </cfRule>
  </conditionalFormatting>
  <conditionalFormatting sqref="P65:P68">
    <cfRule type="iconSet" priority="23">
      <iconSet iconSet="4TrafficLights">
        <cfvo type="percent" val="0"/>
        <cfvo type="num" val="1"/>
        <cfvo type="num" val="3"/>
        <cfvo type="num" val="4"/>
      </iconSet>
    </cfRule>
  </conditionalFormatting>
  <conditionalFormatting sqref="P74:P75">
    <cfRule type="iconSet" priority="22">
      <iconSet iconSet="4TrafficLights">
        <cfvo type="percent" val="0"/>
        <cfvo type="num" val="1"/>
        <cfvo type="num" val="3"/>
        <cfvo type="num" val="4"/>
      </iconSet>
    </cfRule>
  </conditionalFormatting>
  <conditionalFormatting sqref="P78:P83">
    <cfRule type="iconSet" priority="21">
      <iconSet iconSet="4TrafficLights">
        <cfvo type="percent" val="0"/>
        <cfvo type="num" val="1"/>
        <cfvo type="num" val="3"/>
        <cfvo type="num" val="4"/>
      </iconSet>
    </cfRule>
  </conditionalFormatting>
  <conditionalFormatting sqref="P86">
    <cfRule type="iconSet" priority="20">
      <iconSet iconSet="4TrafficLights">
        <cfvo type="percent" val="0"/>
        <cfvo type="num" val="1"/>
        <cfvo type="num" val="3"/>
        <cfvo type="num" val="4"/>
      </iconSet>
    </cfRule>
  </conditionalFormatting>
  <conditionalFormatting sqref="P89:P90 P92:P95">
    <cfRule type="iconSet" priority="19">
      <iconSet iconSet="4TrafficLights">
        <cfvo type="percent" val="0"/>
        <cfvo type="num" val="1"/>
        <cfvo type="num" val="3"/>
        <cfvo type="num" val="4"/>
      </iconSet>
    </cfRule>
  </conditionalFormatting>
  <conditionalFormatting sqref="P98:P100">
    <cfRule type="iconSet" priority="18">
      <iconSet iconSet="4TrafficLights">
        <cfvo type="percent" val="0"/>
        <cfvo type="num" val="1"/>
        <cfvo type="num" val="3"/>
        <cfvo type="num" val="4"/>
      </iconSet>
    </cfRule>
  </conditionalFormatting>
  <conditionalFormatting sqref="P105:P107">
    <cfRule type="iconSet" priority="17">
      <iconSet iconSet="4TrafficLights">
        <cfvo type="percent" val="0"/>
        <cfvo type="num" val="1"/>
        <cfvo type="num" val="3"/>
        <cfvo type="num" val="4"/>
      </iconSet>
    </cfRule>
  </conditionalFormatting>
  <conditionalFormatting sqref="P112">
    <cfRule type="iconSet" priority="16">
      <iconSet iconSet="4TrafficLights">
        <cfvo type="percent" val="0"/>
        <cfvo type="num" val="1"/>
        <cfvo type="num" val="3"/>
        <cfvo type="num" val="4"/>
      </iconSet>
    </cfRule>
  </conditionalFormatting>
  <conditionalFormatting sqref="P115:P116">
    <cfRule type="iconSet" priority="15">
      <iconSet iconSet="4TrafficLights">
        <cfvo type="percent" val="0"/>
        <cfvo type="num" val="1"/>
        <cfvo type="num" val="3"/>
        <cfvo type="num" val="4"/>
      </iconSet>
    </cfRule>
  </conditionalFormatting>
  <conditionalFormatting sqref="P120:P121">
    <cfRule type="iconSet" priority="14">
      <iconSet iconSet="4TrafficLights">
        <cfvo type="percent" val="0"/>
        <cfvo type="num" val="1"/>
        <cfvo type="num" val="3"/>
        <cfvo type="num" val="4"/>
      </iconSet>
    </cfRule>
  </conditionalFormatting>
  <conditionalFormatting sqref="P10">
    <cfRule type="iconSet" priority="13">
      <iconSet iconSet="4TrafficLights">
        <cfvo type="percent" val="0"/>
        <cfvo type="num" val="1"/>
        <cfvo type="num" val="3"/>
        <cfvo type="num" val="4"/>
      </iconSet>
    </cfRule>
  </conditionalFormatting>
  <conditionalFormatting sqref="P7">
    <cfRule type="iconSet" priority="12">
      <iconSet iconSet="4TrafficLights">
        <cfvo type="percent" val="0"/>
        <cfvo type="num" val="1"/>
        <cfvo type="num" val="3"/>
        <cfvo type="num" val="4"/>
      </iconSet>
    </cfRule>
  </conditionalFormatting>
  <conditionalFormatting sqref="P8">
    <cfRule type="iconSet" priority="11">
      <iconSet iconSet="4TrafficLights">
        <cfvo type="percent" val="0"/>
        <cfvo type="num" val="1"/>
        <cfvo type="num" val="3"/>
        <cfvo type="num" val="4"/>
      </iconSet>
    </cfRule>
  </conditionalFormatting>
  <conditionalFormatting sqref="P17">
    <cfRule type="iconSet" priority="10">
      <iconSet iconSet="4TrafficLights">
        <cfvo type="percent" val="0"/>
        <cfvo type="num" val="1"/>
        <cfvo type="num" val="3"/>
        <cfvo type="num" val="4"/>
      </iconSet>
    </cfRule>
  </conditionalFormatting>
  <conditionalFormatting sqref="P25">
    <cfRule type="iconSet" priority="9">
      <iconSet iconSet="4TrafficLights">
        <cfvo type="percent" val="0"/>
        <cfvo type="num" val="1"/>
        <cfvo type="num" val="3"/>
        <cfvo type="num" val="4"/>
      </iconSet>
    </cfRule>
  </conditionalFormatting>
  <conditionalFormatting sqref="P26">
    <cfRule type="iconSet" priority="8">
      <iconSet iconSet="4TrafficLights">
        <cfvo type="percent" val="0"/>
        <cfvo type="num" val="1"/>
        <cfvo type="num" val="3"/>
        <cfvo type="num" val="4"/>
      </iconSet>
    </cfRule>
  </conditionalFormatting>
  <conditionalFormatting sqref="P42">
    <cfRule type="iconSet" priority="7">
      <iconSet iconSet="4TrafficLights">
        <cfvo type="percent" val="0"/>
        <cfvo type="num" val="1"/>
        <cfvo type="num" val="3"/>
        <cfvo type="num" val="4"/>
      </iconSet>
    </cfRule>
  </conditionalFormatting>
  <conditionalFormatting sqref="P50">
    <cfRule type="iconSet" priority="6">
      <iconSet iconSet="4TrafficLights">
        <cfvo type="percent" val="0"/>
        <cfvo type="num" val="1"/>
        <cfvo type="num" val="3"/>
        <cfvo type="num" val="4"/>
      </iconSet>
    </cfRule>
  </conditionalFormatting>
  <conditionalFormatting sqref="P51">
    <cfRule type="iconSet" priority="5">
      <iconSet iconSet="4TrafficLights">
        <cfvo type="percent" val="0"/>
        <cfvo type="num" val="1"/>
        <cfvo type="num" val="3"/>
        <cfvo type="num" val="4"/>
      </iconSet>
    </cfRule>
  </conditionalFormatting>
  <conditionalFormatting sqref="P73">
    <cfRule type="iconSet" priority="4">
      <iconSet iconSet="4TrafficLights">
        <cfvo type="percent" val="0"/>
        <cfvo type="num" val="1"/>
        <cfvo type="num" val="3"/>
        <cfvo type="num" val="4"/>
      </iconSet>
    </cfRule>
  </conditionalFormatting>
  <conditionalFormatting sqref="P91">
    <cfRule type="iconSet" priority="3">
      <iconSet iconSet="4TrafficLights">
        <cfvo type="percent" val="0"/>
        <cfvo type="num" val="1"/>
        <cfvo type="num" val="3"/>
        <cfvo type="num" val="4"/>
      </iconSet>
    </cfRule>
  </conditionalFormatting>
  <conditionalFormatting sqref="P110:P111">
    <cfRule type="iconSet" priority="2">
      <iconSet iconSet="4TrafficLights">
        <cfvo type="percent" val="0"/>
        <cfvo type="num" val="1"/>
        <cfvo type="num" val="3"/>
        <cfvo type="num" val="4"/>
      </iconSet>
    </cfRule>
  </conditionalFormatting>
  <conditionalFormatting sqref="P117">
    <cfRule type="iconSet" priority="1">
      <iconSet iconSet="4TrafficLights">
        <cfvo type="percent" val="0"/>
        <cfvo type="num" val="1"/>
        <cfvo type="num" val="3"/>
        <cfvo type="num" val="4"/>
      </iconSet>
    </cfRule>
  </conditionalFormatting>
  <dataValidations count="1">
    <dataValidation type="list" allowBlank="1" showInputMessage="1" showErrorMessage="1" sqref="J73:J75 M120:M121 G89:G95 D86 G78:G83 G59:G62 D59:D62 J54:J56 D73:D75 J59:J62 G86 D78:D83 M78:M83 M86 M98:M100 D89:D95 D65:D68 J42:J43 J35:J39 J30:J32 G13:G17 G7:G10 G98:G100 J120:J121 J7:J10 G105:G107 D13:D17 D30:D32 J13:J17 D35:D39 M30:M32 D42:D43 M35:M39 M42:M43 G20:G27 D7:D10 J65:J68 G54:G56 J20:J27 G48:G51 M54:M56 J48:J51 M48:M51 D20:D27 M65:M68 J98:J100 G73:G75 D110:D112 M89:M95 D105:D107 J110:J112 J89:J95 J105:J107 G120:G121 M115:M117 D98:D100 M110:M112 G110:G112 J86 J78:J83 M73:M75 G65:G68 M105:M107 M13:M17 M20:M27 G30:G32 G35:G39 M7:M10 D48:D51 G42:G43 D54:D56 M59:M62 J115:J117 D115:D117 G115:G117 D120:D121 P48:P51 P54:P56 P59:P62 P30:P32 P35:P39 P20:P27 P120:P121 P110:P112 P7:P10 P65:P68 P13:P17 P42:P43 P98:P100 P89:P95 P73:P75 P105:P107 P86 P78:P83 P115:P117">
      <formula1>$Q$2:$Q$5</formula1>
    </dataValidation>
  </dataValidations>
  <hyperlinks>
    <hyperlink ref="B65512" r:id="rId1"/>
    <hyperlink ref="B6551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abSelected="1" zoomScale="80" zoomScaleNormal="80" workbookViewId="0">
      <selection activeCell="U9" sqref="U9"/>
    </sheetView>
  </sheetViews>
  <sheetFormatPr baseColWidth="10"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row r="2" spans="2:45" ht="22.5" customHeight="1">
      <c r="B2" s="276" t="s">
        <v>23</v>
      </c>
      <c r="C2" s="275" t="s">
        <v>156</v>
      </c>
      <c r="D2" s="275"/>
      <c r="E2" s="275"/>
      <c r="F2" s="275"/>
      <c r="G2" s="2"/>
      <c r="H2" s="273" t="s">
        <v>157</v>
      </c>
      <c r="I2" s="273"/>
      <c r="J2" s="273"/>
      <c r="K2" s="273"/>
      <c r="L2" s="3"/>
      <c r="M2" s="274" t="s">
        <v>157</v>
      </c>
      <c r="N2" s="274"/>
      <c r="O2" s="274"/>
      <c r="P2" s="274"/>
      <c r="Q2" s="52"/>
      <c r="R2" s="282" t="s">
        <v>157</v>
      </c>
      <c r="S2" s="282"/>
      <c r="T2" s="282"/>
      <c r="U2" s="282"/>
      <c r="V2" s="27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c r="B3" s="277"/>
      <c r="C3" s="4">
        <v>1</v>
      </c>
      <c r="D3" s="4">
        <v>2</v>
      </c>
      <c r="E3" s="5">
        <v>3</v>
      </c>
      <c r="F3" s="6">
        <v>4</v>
      </c>
      <c r="G3" s="280"/>
      <c r="H3" s="4">
        <v>1</v>
      </c>
      <c r="I3" s="4">
        <v>2</v>
      </c>
      <c r="J3" s="5">
        <v>3</v>
      </c>
      <c r="K3" s="6">
        <v>4</v>
      </c>
      <c r="L3" s="278"/>
      <c r="M3" s="4">
        <v>1</v>
      </c>
      <c r="N3" s="4">
        <v>2</v>
      </c>
      <c r="O3" s="5">
        <v>3</v>
      </c>
      <c r="P3" s="6">
        <v>4</v>
      </c>
      <c r="Q3" s="52"/>
      <c r="R3" s="4">
        <v>1</v>
      </c>
      <c r="S3" s="4">
        <v>2</v>
      </c>
      <c r="T3" s="5">
        <v>3</v>
      </c>
      <c r="U3" s="6">
        <v>4</v>
      </c>
      <c r="V3" s="27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c r="B4" s="37" t="s">
        <v>62</v>
      </c>
      <c r="C4" s="35"/>
      <c r="D4" s="8" t="e">
        <f>Autoevaluación!R8/SUM(Autoevaluación!R7:R10)</f>
        <v>#VALUE!</v>
      </c>
      <c r="E4" s="8" t="e">
        <f>Autoevaluación!R9/SUM(Autoevaluación!R7:R10)</f>
        <v>#VALUE!</v>
      </c>
      <c r="F4" s="8" t="e">
        <f>Autoevaluación!R10/SUM(Autoevaluación!R7:R10)</f>
        <v>#VALUE!</v>
      </c>
      <c r="G4" s="281"/>
      <c r="H4" s="8">
        <f>Autoevaluación!S7/SUM(Autoevaluación!S7:S10)</f>
        <v>0</v>
      </c>
      <c r="I4" s="8">
        <f>Autoevaluación!S8/SUM(Autoevaluación!S7:S10)</f>
        <v>0.25</v>
      </c>
      <c r="J4" s="8">
        <f>Autoevaluación!S9/SUM(Autoevaluación!S7:S10)</f>
        <v>0.75</v>
      </c>
      <c r="K4" s="8">
        <f>Autoevaluación!S10/SUM(Autoevaluación!S7:S10)</f>
        <v>0</v>
      </c>
      <c r="L4" s="279"/>
      <c r="M4" s="8">
        <f>Autoevaluación!T7/SUM(Autoevaluación!T7:T10)</f>
        <v>0</v>
      </c>
      <c r="N4" s="8">
        <f>Autoevaluación!T8/SUM(Autoevaluación!T7:T10)</f>
        <v>0</v>
      </c>
      <c r="O4" s="8">
        <f>Autoevaluación!T9/SUM(Autoevaluación!T7:T10)</f>
        <v>1</v>
      </c>
      <c r="P4" s="8">
        <f>Autoevaluación!T10/SUM(Autoevaluación!T7:T10)</f>
        <v>0</v>
      </c>
      <c r="Q4" s="50"/>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c r="B5" s="37" t="s">
        <v>61</v>
      </c>
      <c r="C5" s="35" t="e">
        <f>Autoevaluación!R13/SUM(Autoevaluación!R13:R16)</f>
        <v>#VALUE!</v>
      </c>
      <c r="D5" s="8" t="e">
        <f>Autoevaluación!R14/SUM(Autoevaluación!R13:R16)</f>
        <v>#VALUE!</v>
      </c>
      <c r="E5" s="8" t="e">
        <f>Autoevaluación!R15/SUM(Autoevaluación!R13:R16)</f>
        <v>#VALUE!</v>
      </c>
      <c r="F5" s="8" t="e">
        <f>Autoevaluación!R16/SUM(Autoevaluación!R13:R16)</f>
        <v>#VALUE!</v>
      </c>
      <c r="G5" s="281"/>
      <c r="H5" s="8">
        <f>Autoevaluación!S13/SUM(Autoevaluación!S13:S16)</f>
        <v>0</v>
      </c>
      <c r="I5" s="8">
        <f>Autoevaluación!S14/SUM(Autoevaluación!S13:S16)</f>
        <v>0</v>
      </c>
      <c r="J5" s="8">
        <f>Autoevaluación!S15/SUM(Autoevaluación!S13:S16)</f>
        <v>1</v>
      </c>
      <c r="K5" s="8">
        <f>Autoevaluación!S16/SUM(Autoevaluación!S13:S16)</f>
        <v>0</v>
      </c>
      <c r="L5" s="279"/>
      <c r="M5" s="8">
        <f>Autoevaluación!T13/SUM(Autoevaluación!T13:T16)</f>
        <v>0</v>
      </c>
      <c r="N5" s="8">
        <f>Autoevaluación!T14/SUM(Autoevaluación!T13:T16)</f>
        <v>0</v>
      </c>
      <c r="O5" s="8">
        <f>Autoevaluación!T15/SUM(Autoevaluación!T13:T16)</f>
        <v>0.8</v>
      </c>
      <c r="P5" s="8">
        <f>Autoevaluación!T16/SUM(Autoevaluación!T13:T16)</f>
        <v>0.2</v>
      </c>
      <c r="Q5" s="50"/>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c r="B6" s="37" t="s">
        <v>39</v>
      </c>
      <c r="C6" s="35" t="e">
        <f>Autoevaluación!R20/SUM(Autoevaluación!R20:R23)</f>
        <v>#VALUE!</v>
      </c>
      <c r="D6" s="8" t="e">
        <f>Autoevaluación!R21/SUM(Autoevaluación!R20:R23)</f>
        <v>#VALUE!</v>
      </c>
      <c r="E6" s="8" t="e">
        <f>Autoevaluación!R22/SUM(Autoevaluación!R20:R23)</f>
        <v>#VALUE!</v>
      </c>
      <c r="F6" s="8" t="e">
        <f>Autoevaluación!R23/SUM(Autoevaluación!R20:R23)</f>
        <v>#VALUE!</v>
      </c>
      <c r="G6" s="281"/>
      <c r="H6" s="8">
        <f>Autoevaluación!S20/SUM(Autoevaluación!S20:S23)</f>
        <v>0</v>
      </c>
      <c r="I6" s="8">
        <f>Autoevaluación!S21/SUM(Autoevaluación!S20:S23)</f>
        <v>0.125</v>
      </c>
      <c r="J6" s="8">
        <f>Autoevaluación!S20/SUM(Autoevaluación!S20:S23)</f>
        <v>0</v>
      </c>
      <c r="K6" s="8">
        <f>Autoevaluación!S23/SUM(Autoevaluación!S20:S23)</f>
        <v>0</v>
      </c>
      <c r="L6" s="279"/>
      <c r="M6" s="8">
        <f>Autoevaluación!T20/SUM(Autoevaluación!T20:T23)</f>
        <v>0</v>
      </c>
      <c r="N6" s="8">
        <f>Autoevaluación!T21/SUM(Autoevaluación!T20:T23)</f>
        <v>0</v>
      </c>
      <c r="O6" s="8">
        <f>Autoevaluación!T22/SUM(Autoevaluación!T20:T23)</f>
        <v>0.75</v>
      </c>
      <c r="P6" s="8">
        <f>Autoevaluación!T23/SUM(Autoevaluación!T20:T23)</f>
        <v>0.25</v>
      </c>
      <c r="Q6" s="50"/>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c r="B7" s="37" t="s">
        <v>48</v>
      </c>
      <c r="C7" s="35" t="e">
        <f>Autoevaluación!R30/SUM(Autoevaluación!R30:R32)</f>
        <v>#VALUE!</v>
      </c>
      <c r="D7" s="8" t="e">
        <f>Autoevaluación!R31/SUM(Autoevaluación!R30:R32)</f>
        <v>#VALUE!</v>
      </c>
      <c r="E7" s="8" t="e">
        <f>Autoevaluación!R32/SUM(Autoevaluación!R30:R32)</f>
        <v>#VALUE!</v>
      </c>
      <c r="F7" s="8" t="e">
        <f>Autoevaluación!#REF!/SUM(Autoevaluación!R30:R32)</f>
        <v>#REF!</v>
      </c>
      <c r="G7" s="281"/>
      <c r="H7" s="8">
        <f>Autoevaluación!S30/SUM(Autoevaluación!S30:S32)</f>
        <v>0</v>
      </c>
      <c r="I7" s="8">
        <f>Autoevaluación!S31/SUM(Autoevaluación!S30:S32)</f>
        <v>0</v>
      </c>
      <c r="J7" s="8">
        <f>Autoevaluación!S32/SUM(Autoevaluación!S30:S32)</f>
        <v>1</v>
      </c>
      <c r="K7" s="8" t="e">
        <f>Autoevaluación!#REF!/SUM(Autoevaluación!S30:S32)</f>
        <v>#REF!</v>
      </c>
      <c r="L7" s="279"/>
      <c r="M7" s="8" t="e">
        <f>Autoevaluación!T30/SUM(Autoevaluación!T30:T32)</f>
        <v>#DIV/0!</v>
      </c>
      <c r="N7" s="8" t="e">
        <f>Autoevaluación!T31/SUM(Autoevaluación!T30:T32)</f>
        <v>#DIV/0!</v>
      </c>
      <c r="O7" s="8" t="e">
        <f>Autoevaluación!T32/SUM(Autoevaluación!T30:T32)</f>
        <v>#DIV/0!</v>
      </c>
      <c r="P7" s="8" t="e">
        <f>Autoevaluación!#REF!/SUM(Autoevaluación!T30:T32)</f>
        <v>#REF!</v>
      </c>
      <c r="Q7" s="50"/>
      <c r="R7" s="8" t="e">
        <f>Autoevaluación!U30/SUM(Autoevaluación!U30:U32)</f>
        <v>#DIV/0!</v>
      </c>
      <c r="S7" s="8" t="e">
        <f>Autoevaluación!U31/SUM(Autoevaluación!U30:U32)</f>
        <v>#DIV/0!</v>
      </c>
      <c r="T7" s="8" t="e">
        <f>Autoevaluación!U32/SUM(Autoevaluación!U30:U32)</f>
        <v>#DIV/0!</v>
      </c>
      <c r="U7" s="8" t="e">
        <f>Autoevaluación!#REF!/SUM(Autoevaluación!U30:U32)</f>
        <v>#REF!</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c r="B8" s="37" t="s">
        <v>52</v>
      </c>
      <c r="C8" s="35" t="e">
        <f>Autoevaluación!R35/SUM(Autoevaluación!R35:R38)</f>
        <v>#VALUE!</v>
      </c>
      <c r="D8" s="8" t="e">
        <f>Autoevaluación!R36/SUM(Autoevaluación!R35:R38)</f>
        <v>#VALUE!</v>
      </c>
      <c r="E8" s="8" t="e">
        <f>Autoevaluación!R37/SUM(Autoevaluación!R35:R38)</f>
        <v>#VALUE!</v>
      </c>
      <c r="F8" s="8" t="e">
        <f>Autoevaluación!R38/SUM(Autoevaluación!R35:R38)</f>
        <v>#VALUE!</v>
      </c>
      <c r="G8" s="281"/>
      <c r="H8" s="8" t="e">
        <f>Autoevaluación!S35/SUM(Autoevaluación!S35:S38)</f>
        <v>#DIV/0!</v>
      </c>
      <c r="I8" s="8" t="e">
        <f>Autoevaluación!S36/SUM(Autoevaluación!S35:S38)</f>
        <v>#DIV/0!</v>
      </c>
      <c r="J8" s="8" t="e">
        <f>Autoevaluación!S37/SUM(Autoevaluación!S35:S38)</f>
        <v>#DIV/0!</v>
      </c>
      <c r="K8" s="8" t="e">
        <f>Autoevaluación!S38/SUM(Autoevaluación!S35:S38)</f>
        <v>#DIV/0!</v>
      </c>
      <c r="L8" s="279"/>
      <c r="M8" s="8" t="e">
        <f>Autoevaluación!T35/SUM(Autoevaluación!T35:T38)</f>
        <v>#DIV/0!</v>
      </c>
      <c r="N8" s="8" t="e">
        <f>Autoevaluación!T36/SUM(Autoevaluación!T35:T38)</f>
        <v>#DIV/0!</v>
      </c>
      <c r="O8" s="8" t="e">
        <f>Autoevaluación!T37/SUM(Autoevaluación!T35:T38)</f>
        <v>#DIV/0!</v>
      </c>
      <c r="P8" s="8" t="e">
        <f>Autoevaluación!T38/SUM(Autoevaluación!T35:T38)</f>
        <v>#DIV/0!</v>
      </c>
      <c r="Q8" s="50"/>
      <c r="R8" s="8" t="e">
        <f>Autoevaluación!U35/SUM(Autoevaluación!U35:U38)</f>
        <v>#DIV/0!</v>
      </c>
      <c r="S8" s="8" t="e">
        <f>Autoevaluación!U36/SUM(Autoevaluación!U35:U38)</f>
        <v>#DIV/0!</v>
      </c>
      <c r="T8" s="8" t="e">
        <f>Autoevaluación!U37/SUM(Autoevaluación!U35:U38)</f>
        <v>#DIV/0!</v>
      </c>
      <c r="U8" s="8" t="e">
        <f>Autoevaluación!U38/SUM(Autoevaluación!U35:U38)</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c r="B9" s="37" t="s">
        <v>58</v>
      </c>
      <c r="C9" s="35" t="e">
        <f>Autoevaluación!R42/SUM(Autoevaluación!R42:R43)</f>
        <v>#VALUE!</v>
      </c>
      <c r="D9" s="8" t="e">
        <f>Autoevaluación!R43/SUM(Autoevaluación!R42:R43)</f>
        <v>#VALUE!</v>
      </c>
      <c r="E9" s="8" t="e">
        <f>Autoevaluación!#REF!/SUM(Autoevaluación!R42:R43)</f>
        <v>#REF!</v>
      </c>
      <c r="F9" s="8" t="e">
        <f>Autoevaluación!#REF!/SUM(Autoevaluación!R42:R43)</f>
        <v>#REF!</v>
      </c>
      <c r="G9" s="281"/>
      <c r="H9" s="8" t="e">
        <f>Autoevaluación!S42/SUM(Autoevaluación!S42:S43)</f>
        <v>#DIV/0!</v>
      </c>
      <c r="I9" s="8" t="e">
        <f>Autoevaluación!S43/SUM(Autoevaluación!S42:S43)</f>
        <v>#DIV/0!</v>
      </c>
      <c r="J9" s="8" t="e">
        <f>Autoevaluación!#REF!/SUM(Autoevaluación!S42:S43)</f>
        <v>#REF!</v>
      </c>
      <c r="K9" s="8" t="e">
        <f>Autoevaluación!#REF!/SUM(Autoevaluación!S42:S43)</f>
        <v>#REF!</v>
      </c>
      <c r="L9" s="279"/>
      <c r="M9" s="8" t="e">
        <f>Autoevaluación!T42/SUM(Autoevaluación!T42:T43)</f>
        <v>#DIV/0!</v>
      </c>
      <c r="N9" s="8" t="e">
        <f>Autoevaluación!T43/SUM(Autoevaluación!T42:T43)</f>
        <v>#DIV/0!</v>
      </c>
      <c r="O9" s="8" t="e">
        <f>Autoevaluación!#REF!/SUM(Autoevaluación!T42:T43)</f>
        <v>#REF!</v>
      </c>
      <c r="P9" s="8" t="e">
        <f>Autoevaluación!#REF!/SUM(Autoevaluación!T42:T43)</f>
        <v>#REF!</v>
      </c>
      <c r="Q9" s="50"/>
      <c r="R9" s="8" t="e">
        <f>Autoevaluación!U42/SUM(Autoevaluación!U42:U43)</f>
        <v>#DIV/0!</v>
      </c>
      <c r="S9" s="8" t="e">
        <f>Autoevaluación!U43/SUM(Autoevaluación!U42:U43)</f>
        <v>#DIV/0!</v>
      </c>
      <c r="T9" s="8" t="e">
        <f>Autoevaluación!#REF!/SUM(Autoevaluación!U42:U43)</f>
        <v>#REF!</v>
      </c>
      <c r="U9" s="8" t="e">
        <f>Autoevaluación!#REF!/SUM(Autoevaluación!U42:U43)</f>
        <v>#REF!</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c r="B10" s="36" t="s">
        <v>106</v>
      </c>
      <c r="C10" s="13" t="e">
        <f>AVERAGE(C4:C9)</f>
        <v>#VALUE!</v>
      </c>
      <c r="D10" s="13" t="e">
        <f>AVERAGE(D4:D9)</f>
        <v>#VALUE!</v>
      </c>
      <c r="E10" s="13" t="e">
        <f>AVERAGE(E4:E9)</f>
        <v>#VALUE!</v>
      </c>
      <c r="F10" s="13" t="e">
        <f>AVERAGE(F4:F9)</f>
        <v>#VALUE!</v>
      </c>
      <c r="G10" s="10"/>
      <c r="H10" s="13" t="e">
        <f>AVERAGE(H4:H9)</f>
        <v>#DIV/0!</v>
      </c>
      <c r="I10" s="13" t="e">
        <f>AVERAGE(I4:I9)</f>
        <v>#DIV/0!</v>
      </c>
      <c r="J10" s="13" t="e">
        <f>AVERAGE(J4:J9)</f>
        <v>#DIV/0!</v>
      </c>
      <c r="K10" s="13" t="e">
        <f>AVERAGE(K4:K9)</f>
        <v>#REF!</v>
      </c>
      <c r="L10" s="10"/>
      <c r="M10" s="13" t="e">
        <f>AVERAGE(M4:M9)</f>
        <v>#DIV/0!</v>
      </c>
      <c r="N10" s="13" t="e">
        <f>AVERAGE(N4:N9)</f>
        <v>#DIV/0!</v>
      </c>
      <c r="O10" s="13" t="e">
        <f>AVERAGE(O4:O9)</f>
        <v>#DIV/0!</v>
      </c>
      <c r="P10" s="13" t="e">
        <f>AVERAGE(P4:P9)</f>
        <v>#REF!</v>
      </c>
      <c r="Q10" s="5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c r="B12" s="265">
        <v>2019</v>
      </c>
      <c r="C12" s="266"/>
      <c r="D12" s="266"/>
      <c r="E12" s="266"/>
      <c r="F12" s="266"/>
      <c r="G12" s="266"/>
      <c r="H12" s="266"/>
      <c r="I12" s="266"/>
      <c r="J12" s="266"/>
      <c r="K12" s="266"/>
      <c r="L12" s="266"/>
      <c r="M12" s="266"/>
      <c r="N12" s="266"/>
      <c r="O12" s="266"/>
      <c r="P12" s="266"/>
      <c r="Q12" s="266"/>
      <c r="R12" s="266"/>
      <c r="S12" s="266"/>
      <c r="T12" s="266"/>
      <c r="U12" s="26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c r="B13" s="268" t="s">
        <v>24</v>
      </c>
      <c r="C13" s="269"/>
      <c r="D13" s="269"/>
      <c r="E13" s="269"/>
      <c r="F13" s="269"/>
      <c r="G13" s="269"/>
      <c r="H13" s="269"/>
      <c r="I13" s="269"/>
      <c r="J13" s="269"/>
      <c r="K13" s="269"/>
      <c r="L13" s="269"/>
      <c r="M13" s="269"/>
      <c r="N13" s="269"/>
      <c r="O13" s="269"/>
      <c r="P13" s="269"/>
      <c r="Q13" s="269"/>
      <c r="R13" s="269"/>
      <c r="S13" s="269"/>
      <c r="T13" s="269"/>
      <c r="U13" s="269"/>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c r="B14" s="256" t="s">
        <v>575</v>
      </c>
      <c r="C14" s="256"/>
      <c r="D14" s="256"/>
      <c r="E14" s="256"/>
      <c r="F14" s="256"/>
      <c r="G14" s="256"/>
      <c r="H14" s="256"/>
      <c r="I14" s="256"/>
      <c r="J14" s="256"/>
      <c r="K14" s="256"/>
      <c r="L14" s="256"/>
      <c r="M14" s="256"/>
      <c r="N14" s="256"/>
      <c r="O14" s="256"/>
      <c r="P14" s="256"/>
      <c r="Q14" s="256"/>
      <c r="R14" s="256"/>
      <c r="S14" s="256"/>
      <c r="T14" s="256"/>
      <c r="U14" s="25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c r="B15" s="256"/>
      <c r="C15" s="256"/>
      <c r="D15" s="256"/>
      <c r="E15" s="256"/>
      <c r="F15" s="256"/>
      <c r="G15" s="256"/>
      <c r="H15" s="256"/>
      <c r="I15" s="256"/>
      <c r="J15" s="256"/>
      <c r="K15" s="256"/>
      <c r="L15" s="256"/>
      <c r="M15" s="256"/>
      <c r="N15" s="256"/>
      <c r="O15" s="256"/>
      <c r="P15" s="256"/>
      <c r="Q15" s="256"/>
      <c r="R15" s="256"/>
      <c r="S15" s="256"/>
      <c r="T15" s="256"/>
      <c r="U15" s="25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c r="B16" s="261" t="s">
        <v>103</v>
      </c>
      <c r="C16" s="262"/>
      <c r="D16" s="262"/>
      <c r="E16" s="262"/>
      <c r="F16" s="262"/>
      <c r="G16" s="262"/>
      <c r="H16" s="262"/>
      <c r="I16" s="262"/>
      <c r="J16" s="262"/>
      <c r="K16" s="262"/>
      <c r="L16" s="262"/>
      <c r="M16" s="262"/>
      <c r="N16" s="262"/>
      <c r="O16" s="262"/>
      <c r="P16" s="262"/>
      <c r="Q16" s="262"/>
      <c r="R16" s="262"/>
      <c r="S16" s="262"/>
      <c r="T16" s="262"/>
      <c r="U16" s="262"/>
    </row>
    <row r="17" spans="2:21" ht="60" customHeight="1">
      <c r="B17" s="256" t="s">
        <v>574</v>
      </c>
      <c r="C17" s="256"/>
      <c r="D17" s="256"/>
      <c r="E17" s="256"/>
      <c r="F17" s="256"/>
      <c r="G17" s="256"/>
      <c r="H17" s="256"/>
      <c r="I17" s="256"/>
      <c r="J17" s="256"/>
      <c r="K17" s="256"/>
      <c r="L17" s="256"/>
      <c r="M17" s="256"/>
      <c r="N17" s="256"/>
      <c r="O17" s="256"/>
      <c r="P17" s="256"/>
      <c r="Q17" s="256"/>
      <c r="R17" s="256"/>
      <c r="S17" s="256"/>
      <c r="T17" s="256"/>
      <c r="U17" s="256"/>
    </row>
    <row r="18" spans="2:21" ht="60" customHeight="1">
      <c r="B18" s="256"/>
      <c r="C18" s="256"/>
      <c r="D18" s="256"/>
      <c r="E18" s="256"/>
      <c r="F18" s="256"/>
      <c r="G18" s="256"/>
      <c r="H18" s="256"/>
      <c r="I18" s="256"/>
      <c r="J18" s="256"/>
      <c r="K18" s="256"/>
      <c r="L18" s="256"/>
      <c r="M18" s="256"/>
      <c r="N18" s="256"/>
      <c r="O18" s="256"/>
      <c r="P18" s="256"/>
      <c r="Q18" s="256"/>
      <c r="R18" s="256"/>
      <c r="S18" s="256"/>
      <c r="T18" s="256"/>
      <c r="U18" s="256"/>
    </row>
    <row r="19" spans="2:21" ht="60" customHeight="1">
      <c r="B19" s="256"/>
      <c r="C19" s="256"/>
      <c r="D19" s="256"/>
      <c r="E19" s="256"/>
      <c r="F19" s="256"/>
      <c r="G19" s="256"/>
      <c r="H19" s="256"/>
      <c r="I19" s="256"/>
      <c r="J19" s="256"/>
      <c r="K19" s="256"/>
      <c r="L19" s="256"/>
      <c r="M19" s="256"/>
      <c r="N19" s="256"/>
      <c r="O19" s="256"/>
      <c r="P19" s="256"/>
      <c r="Q19" s="256"/>
      <c r="R19" s="256"/>
      <c r="S19" s="256"/>
      <c r="T19" s="256"/>
      <c r="U19" s="256"/>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70">
        <v>2020</v>
      </c>
      <c r="C21" s="270"/>
      <c r="D21" s="270"/>
      <c r="E21" s="270"/>
      <c r="F21" s="270"/>
      <c r="G21" s="270"/>
      <c r="H21" s="270"/>
      <c r="I21" s="270"/>
      <c r="J21" s="270"/>
      <c r="K21" s="270"/>
      <c r="L21" s="270"/>
      <c r="M21" s="270"/>
      <c r="N21" s="270"/>
      <c r="O21" s="270"/>
      <c r="P21" s="270"/>
      <c r="Q21" s="270"/>
      <c r="R21" s="270"/>
      <c r="S21" s="270"/>
      <c r="T21" s="270"/>
      <c r="U21" s="270"/>
    </row>
    <row r="22" spans="2:21" ht="24.95" customHeight="1">
      <c r="B22" s="271" t="s">
        <v>24</v>
      </c>
      <c r="C22" s="271"/>
      <c r="D22" s="271"/>
      <c r="E22" s="271"/>
      <c r="F22" s="271"/>
      <c r="G22" s="271"/>
      <c r="H22" s="271"/>
      <c r="I22" s="271"/>
      <c r="J22" s="271"/>
      <c r="K22" s="271"/>
      <c r="L22" s="271"/>
      <c r="M22" s="271"/>
      <c r="N22" s="271"/>
      <c r="O22" s="271"/>
      <c r="P22" s="271"/>
      <c r="Q22" s="271"/>
      <c r="R22" s="271"/>
      <c r="S22" s="271"/>
      <c r="T22" s="271"/>
      <c r="U22" s="271"/>
    </row>
    <row r="23" spans="2:21" ht="60" customHeight="1">
      <c r="B23" s="256" t="s">
        <v>576</v>
      </c>
      <c r="C23" s="256"/>
      <c r="D23" s="256"/>
      <c r="E23" s="256"/>
      <c r="F23" s="256"/>
      <c r="G23" s="256"/>
      <c r="H23" s="256"/>
      <c r="I23" s="256"/>
      <c r="J23" s="256"/>
      <c r="K23" s="256"/>
      <c r="L23" s="256"/>
      <c r="M23" s="256"/>
      <c r="N23" s="256"/>
      <c r="O23" s="256"/>
      <c r="P23" s="256"/>
      <c r="Q23" s="256"/>
      <c r="R23" s="256"/>
      <c r="S23" s="256"/>
      <c r="T23" s="256"/>
      <c r="U23" s="256"/>
    </row>
    <row r="24" spans="2:21" ht="60" customHeight="1">
      <c r="B24" s="256" t="s">
        <v>577</v>
      </c>
      <c r="C24" s="256"/>
      <c r="D24" s="256"/>
      <c r="E24" s="256"/>
      <c r="F24" s="256"/>
      <c r="G24" s="256"/>
      <c r="H24" s="256"/>
      <c r="I24" s="256"/>
      <c r="J24" s="256"/>
      <c r="K24" s="256"/>
      <c r="L24" s="256"/>
      <c r="M24" s="256"/>
      <c r="N24" s="256"/>
      <c r="O24" s="256"/>
      <c r="P24" s="256"/>
      <c r="Q24" s="256"/>
      <c r="R24" s="256"/>
      <c r="S24" s="256"/>
      <c r="T24" s="256"/>
      <c r="U24" s="256"/>
    </row>
    <row r="25" spans="2:21" s="15" customFormat="1" ht="24.95" customHeight="1">
      <c r="B25" s="261" t="s">
        <v>103</v>
      </c>
      <c r="C25" s="262"/>
      <c r="D25" s="262"/>
      <c r="E25" s="262"/>
      <c r="F25" s="262"/>
      <c r="G25" s="262"/>
      <c r="H25" s="262"/>
      <c r="I25" s="262"/>
      <c r="J25" s="262"/>
      <c r="K25" s="262"/>
      <c r="L25" s="262"/>
      <c r="M25" s="262"/>
      <c r="N25" s="262"/>
      <c r="O25" s="262"/>
      <c r="P25" s="262"/>
      <c r="Q25" s="262"/>
      <c r="R25" s="262"/>
      <c r="S25" s="262"/>
      <c r="T25" s="262"/>
      <c r="U25" s="262"/>
    </row>
    <row r="26" spans="2:21" ht="60" customHeight="1">
      <c r="B26" s="256" t="s">
        <v>578</v>
      </c>
      <c r="C26" s="256"/>
      <c r="D26" s="256"/>
      <c r="E26" s="256"/>
      <c r="F26" s="256"/>
      <c r="G26" s="256"/>
      <c r="H26" s="256"/>
      <c r="I26" s="256"/>
      <c r="J26" s="256"/>
      <c r="K26" s="256"/>
      <c r="L26" s="256"/>
      <c r="M26" s="256"/>
      <c r="N26" s="256"/>
      <c r="O26" s="256"/>
      <c r="P26" s="256"/>
      <c r="Q26" s="256"/>
      <c r="R26" s="256"/>
      <c r="S26" s="256"/>
      <c r="T26" s="256"/>
      <c r="U26" s="256"/>
    </row>
    <row r="27" spans="2:21" ht="60" customHeight="1">
      <c r="B27" s="256"/>
      <c r="C27" s="256"/>
      <c r="D27" s="256"/>
      <c r="E27" s="256"/>
      <c r="F27" s="256"/>
      <c r="G27" s="256"/>
      <c r="H27" s="256"/>
      <c r="I27" s="256"/>
      <c r="J27" s="256"/>
      <c r="K27" s="256"/>
      <c r="L27" s="256"/>
      <c r="M27" s="256"/>
      <c r="N27" s="256"/>
      <c r="O27" s="256"/>
      <c r="P27" s="256"/>
      <c r="Q27" s="256"/>
      <c r="R27" s="256"/>
      <c r="S27" s="256"/>
      <c r="T27" s="256"/>
      <c r="U27" s="256"/>
    </row>
    <row r="28" spans="2:21" ht="60" customHeight="1">
      <c r="B28" s="256"/>
      <c r="C28" s="256"/>
      <c r="D28" s="256"/>
      <c r="E28" s="256"/>
      <c r="F28" s="256"/>
      <c r="G28" s="256"/>
      <c r="H28" s="256"/>
      <c r="I28" s="256"/>
      <c r="J28" s="256"/>
      <c r="K28" s="256"/>
      <c r="L28" s="256"/>
      <c r="M28" s="256"/>
      <c r="N28" s="256"/>
      <c r="O28" s="256"/>
      <c r="P28" s="256"/>
      <c r="Q28" s="256"/>
      <c r="R28" s="256"/>
      <c r="S28" s="256"/>
      <c r="T28" s="256"/>
      <c r="U28" s="256"/>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263">
        <v>2021</v>
      </c>
      <c r="C30" s="264"/>
      <c r="D30" s="264"/>
      <c r="E30" s="264"/>
      <c r="F30" s="264"/>
      <c r="G30" s="264"/>
      <c r="H30" s="264"/>
      <c r="I30" s="264"/>
      <c r="J30" s="264"/>
      <c r="K30" s="264"/>
      <c r="L30" s="264"/>
      <c r="M30" s="264"/>
      <c r="N30" s="264"/>
      <c r="O30" s="264"/>
      <c r="P30" s="264"/>
      <c r="Q30" s="264"/>
      <c r="R30" s="264"/>
      <c r="S30" s="264"/>
      <c r="T30" s="264"/>
      <c r="U30" s="264"/>
    </row>
    <row r="31" spans="2:21" ht="24.95" customHeight="1">
      <c r="B31" s="259" t="s">
        <v>24</v>
      </c>
      <c r="C31" s="260"/>
      <c r="D31" s="260"/>
      <c r="E31" s="260"/>
      <c r="F31" s="260"/>
      <c r="G31" s="260"/>
      <c r="H31" s="260"/>
      <c r="I31" s="260"/>
      <c r="J31" s="260"/>
      <c r="K31" s="260"/>
      <c r="L31" s="260"/>
      <c r="M31" s="260"/>
      <c r="N31" s="260"/>
      <c r="O31" s="260"/>
      <c r="P31" s="260"/>
      <c r="Q31" s="260"/>
      <c r="R31" s="260"/>
      <c r="S31" s="260"/>
      <c r="T31" s="260"/>
      <c r="U31" s="260"/>
    </row>
    <row r="32" spans="2:21" ht="60" customHeight="1">
      <c r="B32" s="256" t="s">
        <v>580</v>
      </c>
      <c r="C32" s="256"/>
      <c r="D32" s="256"/>
      <c r="E32" s="256"/>
      <c r="F32" s="256"/>
      <c r="G32" s="256"/>
      <c r="H32" s="256"/>
      <c r="I32" s="256"/>
      <c r="J32" s="256"/>
      <c r="K32" s="256"/>
      <c r="L32" s="256"/>
      <c r="M32" s="256"/>
      <c r="N32" s="256"/>
      <c r="O32" s="256"/>
      <c r="P32" s="256"/>
      <c r="Q32" s="256"/>
      <c r="R32" s="256"/>
      <c r="S32" s="256"/>
      <c r="T32" s="256"/>
      <c r="U32" s="256"/>
    </row>
    <row r="33" spans="2:21" ht="60" customHeight="1">
      <c r="B33" s="256" t="s">
        <v>581</v>
      </c>
      <c r="C33" s="256"/>
      <c r="D33" s="256"/>
      <c r="E33" s="256"/>
      <c r="F33" s="256"/>
      <c r="G33" s="256"/>
      <c r="H33" s="256"/>
      <c r="I33" s="256"/>
      <c r="J33" s="256"/>
      <c r="K33" s="256"/>
      <c r="L33" s="256"/>
      <c r="M33" s="256"/>
      <c r="N33" s="256"/>
      <c r="O33" s="256"/>
      <c r="P33" s="256"/>
      <c r="Q33" s="256"/>
      <c r="R33" s="256"/>
      <c r="S33" s="256"/>
      <c r="T33" s="256"/>
      <c r="U33" s="256"/>
    </row>
    <row r="34" spans="2:21" s="15" customFormat="1" ht="24.95" customHeight="1">
      <c r="B34" s="261" t="s">
        <v>103</v>
      </c>
      <c r="C34" s="262"/>
      <c r="D34" s="262"/>
      <c r="E34" s="262"/>
      <c r="F34" s="262"/>
      <c r="G34" s="262"/>
      <c r="H34" s="262"/>
      <c r="I34" s="262"/>
      <c r="J34" s="262"/>
      <c r="K34" s="262"/>
      <c r="L34" s="262"/>
      <c r="M34" s="262"/>
      <c r="N34" s="262"/>
      <c r="O34" s="262"/>
      <c r="P34" s="262"/>
      <c r="Q34" s="262"/>
      <c r="R34" s="262"/>
      <c r="S34" s="262"/>
      <c r="T34" s="262"/>
      <c r="U34" s="262"/>
    </row>
    <row r="35" spans="2:21" ht="60" customHeight="1">
      <c r="B35" s="256" t="s">
        <v>582</v>
      </c>
      <c r="C35" s="256"/>
      <c r="D35" s="256"/>
      <c r="E35" s="256"/>
      <c r="F35" s="256"/>
      <c r="G35" s="256"/>
      <c r="H35" s="256"/>
      <c r="I35" s="256"/>
      <c r="J35" s="256"/>
      <c r="K35" s="256"/>
      <c r="L35" s="256"/>
      <c r="M35" s="256"/>
      <c r="N35" s="256"/>
      <c r="O35" s="256"/>
      <c r="P35" s="256"/>
      <c r="Q35" s="256"/>
      <c r="R35" s="256"/>
      <c r="S35" s="256"/>
      <c r="T35" s="256"/>
      <c r="U35" s="256"/>
    </row>
    <row r="36" spans="2:21" ht="60" customHeight="1">
      <c r="B36" s="256"/>
      <c r="C36" s="256"/>
      <c r="D36" s="256"/>
      <c r="E36" s="256"/>
      <c r="F36" s="256"/>
      <c r="G36" s="256"/>
      <c r="H36" s="256"/>
      <c r="I36" s="256"/>
      <c r="J36" s="256"/>
      <c r="K36" s="256"/>
      <c r="L36" s="256"/>
      <c r="M36" s="256"/>
      <c r="N36" s="256"/>
      <c r="O36" s="256"/>
      <c r="P36" s="256"/>
      <c r="Q36" s="256"/>
      <c r="R36" s="256"/>
      <c r="S36" s="256"/>
      <c r="T36" s="256"/>
      <c r="U36" s="256"/>
    </row>
    <row r="37" spans="2:21" ht="60" customHeight="1">
      <c r="B37" s="256"/>
      <c r="C37" s="256"/>
      <c r="D37" s="256"/>
      <c r="E37" s="256"/>
      <c r="F37" s="256"/>
      <c r="G37" s="256"/>
      <c r="H37" s="256"/>
      <c r="I37" s="256"/>
      <c r="J37" s="256"/>
      <c r="K37" s="256"/>
      <c r="L37" s="256"/>
      <c r="M37" s="256"/>
      <c r="N37" s="256"/>
      <c r="O37" s="256"/>
      <c r="P37" s="256"/>
      <c r="Q37" s="256"/>
      <c r="R37" s="256"/>
      <c r="S37" s="256"/>
      <c r="T37" s="256"/>
      <c r="U37" s="256"/>
    </row>
    <row r="39" spans="2:21">
      <c r="B39" s="257">
        <v>2022</v>
      </c>
      <c r="C39" s="258"/>
      <c r="D39" s="258"/>
      <c r="E39" s="258"/>
      <c r="F39" s="258"/>
      <c r="G39" s="258"/>
      <c r="H39" s="258"/>
      <c r="I39" s="258"/>
      <c r="J39" s="258"/>
      <c r="K39" s="258"/>
      <c r="L39" s="258"/>
      <c r="M39" s="258"/>
      <c r="N39" s="258"/>
      <c r="O39" s="258"/>
      <c r="P39" s="258"/>
      <c r="Q39" s="258"/>
      <c r="R39" s="258"/>
      <c r="S39" s="258"/>
      <c r="T39" s="258"/>
      <c r="U39" s="258"/>
    </row>
    <row r="40" spans="2:21" ht="19.5">
      <c r="B40" s="259" t="s">
        <v>24</v>
      </c>
      <c r="C40" s="260"/>
      <c r="D40" s="260"/>
      <c r="E40" s="260"/>
      <c r="F40" s="260"/>
      <c r="G40" s="260"/>
      <c r="H40" s="260"/>
      <c r="I40" s="260"/>
      <c r="J40" s="260"/>
      <c r="K40" s="260"/>
      <c r="L40" s="260"/>
      <c r="M40" s="260"/>
      <c r="N40" s="260"/>
      <c r="O40" s="260"/>
      <c r="P40" s="260"/>
      <c r="Q40" s="260"/>
      <c r="R40" s="260"/>
      <c r="S40" s="260"/>
      <c r="T40" s="260"/>
      <c r="U40" s="260"/>
    </row>
    <row r="41" spans="2:21" ht="60.75" customHeight="1">
      <c r="B41" s="256" t="s">
        <v>739</v>
      </c>
      <c r="C41" s="256"/>
      <c r="D41" s="256"/>
      <c r="E41" s="256"/>
      <c r="F41" s="256"/>
      <c r="G41" s="256"/>
      <c r="H41" s="256"/>
      <c r="I41" s="256"/>
      <c r="J41" s="256"/>
      <c r="K41" s="256"/>
      <c r="L41" s="256"/>
      <c r="M41" s="256"/>
      <c r="N41" s="256"/>
      <c r="O41" s="256"/>
      <c r="P41" s="256"/>
      <c r="Q41" s="256"/>
      <c r="R41" s="256"/>
      <c r="S41" s="256"/>
      <c r="T41" s="256"/>
      <c r="U41" s="256"/>
    </row>
    <row r="42" spans="2:21" ht="60" customHeight="1">
      <c r="B42" s="256"/>
      <c r="C42" s="256"/>
      <c r="D42" s="256"/>
      <c r="E42" s="256"/>
      <c r="F42" s="256"/>
      <c r="G42" s="256"/>
      <c r="H42" s="256"/>
      <c r="I42" s="256"/>
      <c r="J42" s="256"/>
      <c r="K42" s="256"/>
      <c r="L42" s="256"/>
      <c r="M42" s="256"/>
      <c r="N42" s="256"/>
      <c r="O42" s="256"/>
      <c r="P42" s="256"/>
      <c r="Q42" s="256"/>
      <c r="R42" s="256"/>
      <c r="S42" s="256"/>
      <c r="T42" s="256"/>
      <c r="U42" s="256"/>
    </row>
    <row r="43" spans="2:21" ht="19.5">
      <c r="B43" s="261" t="s">
        <v>103</v>
      </c>
      <c r="C43" s="262"/>
      <c r="D43" s="262"/>
      <c r="E43" s="262"/>
      <c r="F43" s="262"/>
      <c r="G43" s="262"/>
      <c r="H43" s="262"/>
      <c r="I43" s="262"/>
      <c r="J43" s="262"/>
      <c r="K43" s="262"/>
      <c r="L43" s="262"/>
      <c r="M43" s="262"/>
      <c r="N43" s="262"/>
      <c r="O43" s="262"/>
      <c r="P43" s="262"/>
      <c r="Q43" s="262"/>
      <c r="R43" s="262"/>
      <c r="S43" s="262"/>
      <c r="T43" s="262"/>
      <c r="U43" s="262"/>
    </row>
    <row r="44" spans="2:21" ht="45.75" customHeight="1">
      <c r="B44" s="256" t="s">
        <v>740</v>
      </c>
      <c r="C44" s="256"/>
      <c r="D44" s="256"/>
      <c r="E44" s="256"/>
      <c r="F44" s="256"/>
      <c r="G44" s="256"/>
      <c r="H44" s="256"/>
      <c r="I44" s="256"/>
      <c r="J44" s="256"/>
      <c r="K44" s="256"/>
      <c r="L44" s="256"/>
      <c r="M44" s="256"/>
      <c r="N44" s="256"/>
      <c r="O44" s="256"/>
      <c r="P44" s="256"/>
      <c r="Q44" s="256"/>
      <c r="R44" s="256"/>
      <c r="S44" s="256"/>
      <c r="T44" s="256"/>
      <c r="U44" s="256"/>
    </row>
    <row r="45" spans="2:21" ht="48" customHeight="1">
      <c r="B45" s="256"/>
      <c r="C45" s="256"/>
      <c r="D45" s="256"/>
      <c r="E45" s="256"/>
      <c r="F45" s="256"/>
      <c r="G45" s="256"/>
      <c r="H45" s="256"/>
      <c r="I45" s="256"/>
      <c r="J45" s="256"/>
      <c r="K45" s="256"/>
      <c r="L45" s="256"/>
      <c r="M45" s="256"/>
      <c r="N45" s="256"/>
      <c r="O45" s="256"/>
      <c r="P45" s="256"/>
      <c r="Q45" s="256"/>
      <c r="R45" s="256"/>
      <c r="S45" s="256"/>
      <c r="T45" s="256"/>
      <c r="U45" s="256"/>
    </row>
    <row r="46" spans="2:21" ht="56.25" customHeight="1">
      <c r="B46" s="256"/>
      <c r="C46" s="256"/>
      <c r="D46" s="256"/>
      <c r="E46" s="256"/>
      <c r="F46" s="256"/>
      <c r="G46" s="256"/>
      <c r="H46" s="256"/>
      <c r="I46" s="256"/>
      <c r="J46" s="256"/>
      <c r="K46" s="256"/>
      <c r="L46" s="256"/>
      <c r="M46" s="256"/>
      <c r="N46" s="256"/>
      <c r="O46" s="256"/>
      <c r="P46" s="256"/>
      <c r="Q46" s="256"/>
      <c r="R46" s="256"/>
      <c r="S46" s="256"/>
      <c r="T46" s="256"/>
      <c r="U46" s="256"/>
    </row>
    <row r="47" spans="2:21">
      <c r="B47" s="257">
        <v>2023</v>
      </c>
      <c r="C47" s="258"/>
      <c r="D47" s="258"/>
      <c r="E47" s="258"/>
      <c r="F47" s="258"/>
      <c r="G47" s="258"/>
      <c r="H47" s="258"/>
      <c r="I47" s="258"/>
      <c r="J47" s="258"/>
      <c r="K47" s="258"/>
      <c r="L47" s="258"/>
      <c r="M47" s="258"/>
      <c r="N47" s="258"/>
      <c r="O47" s="258"/>
      <c r="P47" s="258"/>
      <c r="Q47" s="258"/>
      <c r="R47" s="258"/>
      <c r="S47" s="258"/>
      <c r="T47" s="258"/>
      <c r="U47" s="258"/>
    </row>
    <row r="48" spans="2:21" ht="19.5">
      <c r="B48" s="286" t="s">
        <v>24</v>
      </c>
      <c r="C48" s="287"/>
      <c r="D48" s="287"/>
      <c r="E48" s="287"/>
      <c r="F48" s="287"/>
      <c r="G48" s="287"/>
      <c r="H48" s="287"/>
      <c r="I48" s="287"/>
      <c r="J48" s="287"/>
      <c r="K48" s="287"/>
      <c r="L48" s="287"/>
      <c r="M48" s="287"/>
      <c r="N48" s="287"/>
      <c r="O48" s="287"/>
      <c r="P48" s="287"/>
      <c r="Q48" s="287"/>
      <c r="R48" s="287"/>
      <c r="S48" s="287"/>
      <c r="T48" s="287"/>
      <c r="U48" s="287"/>
    </row>
    <row r="49" spans="2:21" ht="15" customHeight="1">
      <c r="B49" s="283" t="s">
        <v>798</v>
      </c>
      <c r="C49" s="284"/>
      <c r="D49" s="284"/>
      <c r="E49" s="284"/>
      <c r="F49" s="284"/>
      <c r="G49" s="284"/>
      <c r="H49" s="284"/>
      <c r="I49" s="284"/>
      <c r="J49" s="284"/>
      <c r="K49" s="284"/>
      <c r="L49" s="284"/>
      <c r="M49" s="284"/>
      <c r="N49" s="284"/>
      <c r="O49" s="284"/>
      <c r="P49" s="284"/>
      <c r="Q49" s="284"/>
      <c r="R49" s="284"/>
      <c r="S49" s="284"/>
      <c r="T49" s="284"/>
      <c r="U49" s="285"/>
    </row>
    <row r="50" spans="2:21">
      <c r="B50" s="283"/>
      <c r="C50" s="284"/>
      <c r="D50" s="284"/>
      <c r="E50" s="284"/>
      <c r="F50" s="284"/>
      <c r="G50" s="284"/>
      <c r="H50" s="284"/>
      <c r="I50" s="284"/>
      <c r="J50" s="284"/>
      <c r="K50" s="284"/>
      <c r="L50" s="284"/>
      <c r="M50" s="284"/>
      <c r="N50" s="284"/>
      <c r="O50" s="284"/>
      <c r="P50" s="284"/>
      <c r="Q50" s="284"/>
      <c r="R50" s="284"/>
      <c r="S50" s="284"/>
      <c r="T50" s="284"/>
      <c r="U50" s="285"/>
    </row>
    <row r="51" spans="2:21" ht="19.5">
      <c r="B51" s="288" t="s">
        <v>103</v>
      </c>
      <c r="C51" s="289"/>
      <c r="D51" s="289"/>
      <c r="E51" s="289"/>
      <c r="F51" s="289"/>
      <c r="G51" s="289"/>
      <c r="H51" s="289"/>
      <c r="I51" s="289"/>
      <c r="J51" s="289"/>
      <c r="K51" s="289"/>
      <c r="L51" s="289"/>
      <c r="M51" s="289"/>
      <c r="N51" s="289"/>
      <c r="O51" s="289"/>
      <c r="P51" s="289"/>
      <c r="Q51" s="289"/>
      <c r="R51" s="289"/>
      <c r="S51" s="289"/>
      <c r="T51" s="289"/>
      <c r="U51" s="289"/>
    </row>
    <row r="52" spans="2:21">
      <c r="B52" s="283" t="s">
        <v>800</v>
      </c>
      <c r="C52" s="284"/>
      <c r="D52" s="284"/>
      <c r="E52" s="284"/>
      <c r="F52" s="284"/>
      <c r="G52" s="284"/>
      <c r="H52" s="284"/>
      <c r="I52" s="284"/>
      <c r="J52" s="284"/>
      <c r="K52" s="284"/>
      <c r="L52" s="284"/>
      <c r="M52" s="284"/>
      <c r="N52" s="284"/>
      <c r="O52" s="284"/>
      <c r="P52" s="284"/>
      <c r="Q52" s="284"/>
      <c r="R52" s="284"/>
      <c r="S52" s="284"/>
      <c r="T52" s="284"/>
      <c r="U52" s="285"/>
    </row>
    <row r="53" spans="2:21">
      <c r="B53" s="283"/>
      <c r="C53" s="284"/>
      <c r="D53" s="284"/>
      <c r="E53" s="284"/>
      <c r="F53" s="284"/>
      <c r="G53" s="284"/>
      <c r="H53" s="284"/>
      <c r="I53" s="284"/>
      <c r="J53" s="284"/>
      <c r="K53" s="284"/>
      <c r="L53" s="284"/>
      <c r="M53" s="284"/>
      <c r="N53" s="284"/>
      <c r="O53" s="284"/>
      <c r="P53" s="284"/>
      <c r="Q53" s="284"/>
      <c r="R53" s="284"/>
      <c r="S53" s="284"/>
      <c r="T53" s="284"/>
      <c r="U53" s="285"/>
    </row>
    <row r="54" spans="2:21">
      <c r="B54" s="283"/>
      <c r="C54" s="284"/>
      <c r="D54" s="284"/>
      <c r="E54" s="284"/>
      <c r="F54" s="284"/>
      <c r="G54" s="284"/>
      <c r="H54" s="284"/>
      <c r="I54" s="284"/>
      <c r="J54" s="284"/>
      <c r="K54" s="284"/>
      <c r="L54" s="284"/>
      <c r="M54" s="284"/>
      <c r="N54" s="284"/>
      <c r="O54" s="284"/>
      <c r="P54" s="284"/>
      <c r="Q54" s="284"/>
      <c r="R54" s="284"/>
      <c r="S54" s="284"/>
      <c r="T54" s="284"/>
      <c r="U54" s="285"/>
    </row>
    <row r="65495" spans="2:22">
      <c r="B65495" s="11" t="s">
        <v>25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c r="B65496" s="12" t="s">
        <v>26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c r="B65497" s="12" t="s">
        <v>27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8">
    <mergeCell ref="B53:U53"/>
    <mergeCell ref="B54:U54"/>
    <mergeCell ref="B47:U47"/>
    <mergeCell ref="B48:U48"/>
    <mergeCell ref="B49:U49"/>
    <mergeCell ref="B50:U50"/>
    <mergeCell ref="B51:U51"/>
    <mergeCell ref="B52:U52"/>
    <mergeCell ref="B25:U25"/>
    <mergeCell ref="B26:U26"/>
    <mergeCell ref="V2:V3"/>
    <mergeCell ref="H2:K2"/>
    <mergeCell ref="M2:P2"/>
    <mergeCell ref="C2:F2"/>
    <mergeCell ref="B2:B3"/>
    <mergeCell ref="L3:L9"/>
    <mergeCell ref="G3:G9"/>
    <mergeCell ref="R2:U2"/>
    <mergeCell ref="B18:U18"/>
    <mergeCell ref="B19:U19"/>
    <mergeCell ref="B21:U21"/>
    <mergeCell ref="B22:U22"/>
    <mergeCell ref="B23:U23"/>
    <mergeCell ref="B24:U24"/>
    <mergeCell ref="B12:U12"/>
    <mergeCell ref="B13:U13"/>
    <mergeCell ref="B14:U14"/>
    <mergeCell ref="B15:U15"/>
    <mergeCell ref="B16:U16"/>
    <mergeCell ref="B17:U17"/>
    <mergeCell ref="B27:U27"/>
    <mergeCell ref="B28:U28"/>
    <mergeCell ref="B32:U32"/>
    <mergeCell ref="B33:U33"/>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89"/>
  <sheetViews>
    <sheetView showGridLines="0" zoomScale="70" zoomScaleNormal="70" workbookViewId="0">
      <selection activeCell="C4" sqref="C4"/>
    </sheetView>
  </sheetViews>
  <sheetFormatPr baseColWidth="10"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row r="2" spans="2:45" ht="22.5" customHeight="1">
      <c r="B2" s="276" t="s">
        <v>107</v>
      </c>
      <c r="C2" s="275" t="s">
        <v>156</v>
      </c>
      <c r="D2" s="275"/>
      <c r="E2" s="275"/>
      <c r="F2" s="275"/>
      <c r="G2" s="2"/>
      <c r="H2" s="273" t="s">
        <v>157</v>
      </c>
      <c r="I2" s="273"/>
      <c r="J2" s="273"/>
      <c r="K2" s="273"/>
      <c r="L2" s="3"/>
      <c r="M2" s="274" t="s">
        <v>157</v>
      </c>
      <c r="N2" s="274"/>
      <c r="O2" s="274"/>
      <c r="P2" s="274"/>
      <c r="Q2" s="53"/>
      <c r="R2" s="282" t="s">
        <v>157</v>
      </c>
      <c r="S2" s="282"/>
      <c r="T2" s="282"/>
      <c r="U2" s="282"/>
      <c r="V2" s="27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c r="B3" s="277"/>
      <c r="C3" s="4">
        <v>1</v>
      </c>
      <c r="D3" s="4">
        <v>2</v>
      </c>
      <c r="E3" s="5">
        <v>3</v>
      </c>
      <c r="F3" s="6">
        <v>4</v>
      </c>
      <c r="G3" s="280"/>
      <c r="H3" s="4">
        <v>1</v>
      </c>
      <c r="I3" s="4">
        <v>2</v>
      </c>
      <c r="J3" s="5">
        <v>3</v>
      </c>
      <c r="K3" s="6">
        <v>4</v>
      </c>
      <c r="L3" s="278"/>
      <c r="M3" s="4">
        <v>1</v>
      </c>
      <c r="N3" s="4">
        <v>2</v>
      </c>
      <c r="O3" s="5">
        <v>3</v>
      </c>
      <c r="P3" s="6">
        <v>4</v>
      </c>
      <c r="Q3" s="54"/>
      <c r="R3" s="4">
        <v>1</v>
      </c>
      <c r="S3" s="4">
        <v>2</v>
      </c>
      <c r="T3" s="5">
        <v>3</v>
      </c>
      <c r="U3" s="6">
        <v>4</v>
      </c>
      <c r="V3" s="27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c r="B4" s="37" t="s">
        <v>108</v>
      </c>
      <c r="C4" s="35" t="e">
        <f>Autoevaluación!R48/SUM(Autoevaluación!R48:R51)</f>
        <v>#VALUE!</v>
      </c>
      <c r="D4" s="8" t="e">
        <f>Autoevaluación!R49/SUM(Autoevaluación!R48:R51)</f>
        <v>#VALUE!</v>
      </c>
      <c r="E4" s="8" t="e">
        <f>Autoevaluación!R50/SUM(Autoevaluación!R48:R51)</f>
        <v>#VALUE!</v>
      </c>
      <c r="F4" s="8" t="e">
        <f>Autoevaluación!R51/SUM(Autoevaluación!R48:R51)</f>
        <v>#VALUE!</v>
      </c>
      <c r="G4" s="281"/>
      <c r="H4" s="8" t="e">
        <f>Autoevaluación!S48/SUM(Autoevaluación!S48:S51)</f>
        <v>#DIV/0!</v>
      </c>
      <c r="I4" s="8" t="e">
        <f>Autoevaluación!S49/SUM(Autoevaluación!S48:S51)</f>
        <v>#DIV/0!</v>
      </c>
      <c r="J4" s="8" t="e">
        <f>Autoevaluación!S50/SUM(Autoevaluación!S48:S51)</f>
        <v>#DIV/0!</v>
      </c>
      <c r="K4" s="8" t="e">
        <f>Autoevaluación!S51/SUM(Autoevaluación!S48:S51)</f>
        <v>#DIV/0!</v>
      </c>
      <c r="L4" s="279"/>
      <c r="M4" s="8" t="e">
        <f>Autoevaluación!T48/SUM(Autoevaluación!T48:T51)</f>
        <v>#DIV/0!</v>
      </c>
      <c r="N4" s="8" t="e">
        <f>Autoevaluación!T49/SUM(Autoevaluación!T48:T51)</f>
        <v>#DIV/0!</v>
      </c>
      <c r="O4" s="8" t="e">
        <f>Autoevaluación!T50/SUM(Autoevaluación!T48:T51)</f>
        <v>#DIV/0!</v>
      </c>
      <c r="P4" s="8" t="e">
        <f>Autoevaluación!T51/SUM(Autoevaluación!T48:T51)</f>
        <v>#DIV/0!</v>
      </c>
      <c r="Q4" s="50"/>
      <c r="R4" s="8" t="e">
        <f>Autoevaluación!U48/SUM(Autoevaluación!U48:U51)</f>
        <v>#DIV/0!</v>
      </c>
      <c r="S4" s="8" t="e">
        <f>Autoevaluación!U49/SUM(Autoevaluación!U48:U51)</f>
        <v>#DIV/0!</v>
      </c>
      <c r="T4" s="8" t="e">
        <f>Autoevaluación!U50/SUM(Autoevaluación!U48:U51)</f>
        <v>#DIV/0!</v>
      </c>
      <c r="U4" s="8" t="e">
        <f>Autoevaluación!U51/SUM(Autoevaluación!U48:U51)</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c r="B5" s="37" t="s">
        <v>109</v>
      </c>
      <c r="C5" s="35" t="e">
        <f>Autoevaluación!R54/SUM(Autoevaluación!R54:R56)</f>
        <v>#VALUE!</v>
      </c>
      <c r="D5" s="8" t="e">
        <f>Autoevaluación!R55/SUM(Autoevaluación!R54:R56)</f>
        <v>#VALUE!</v>
      </c>
      <c r="E5" s="8" t="e">
        <f>Autoevaluación!R56/SUM(Autoevaluación!R54:R56)</f>
        <v>#VALUE!</v>
      </c>
      <c r="F5" s="8" t="e">
        <f>Autoevaluación!#REF!/SUM(Autoevaluación!R54:R56)</f>
        <v>#REF!</v>
      </c>
      <c r="G5" s="281"/>
      <c r="H5" s="8" t="e">
        <f>Autoevaluación!S54/SUM(Autoevaluación!S54:S56)</f>
        <v>#DIV/0!</v>
      </c>
      <c r="I5" s="8" t="e">
        <f>Autoevaluación!S55/SUM(Autoevaluación!S54:S56)</f>
        <v>#DIV/0!</v>
      </c>
      <c r="J5" s="8" t="e">
        <f>Autoevaluación!S56/SUM(Autoevaluación!S54:S56)</f>
        <v>#DIV/0!</v>
      </c>
      <c r="K5" s="8" t="e">
        <f>Autoevaluación!#REF!/SUM(Autoevaluación!S54:S56)</f>
        <v>#REF!</v>
      </c>
      <c r="L5" s="279"/>
      <c r="M5" s="8" t="e">
        <f>Autoevaluación!T54/SUM(Autoevaluación!T54:T56)</f>
        <v>#DIV/0!</v>
      </c>
      <c r="N5" s="8" t="e">
        <f>Autoevaluación!T55/SUM(Autoevaluación!T54:T56)</f>
        <v>#DIV/0!</v>
      </c>
      <c r="O5" s="8" t="e">
        <f>Autoevaluación!T56/SUM(Autoevaluación!T54:T56)</f>
        <v>#DIV/0!</v>
      </c>
      <c r="P5" s="8" t="e">
        <f>Autoevaluación!#REF!/SUM(Autoevaluación!T54:T56)</f>
        <v>#REF!</v>
      </c>
      <c r="Q5" s="50"/>
      <c r="R5" s="8" t="e">
        <f>Autoevaluación!U54/SUM(Autoevaluación!U54:U56)</f>
        <v>#DIV/0!</v>
      </c>
      <c r="S5" s="8" t="e">
        <f>Autoevaluación!U55/SUM(Autoevaluación!U54:U56)</f>
        <v>#DIV/0!</v>
      </c>
      <c r="T5" s="8" t="e">
        <f>Autoevaluación!U56/SUM(Autoevaluación!U54:U56)</f>
        <v>#DIV/0!</v>
      </c>
      <c r="U5" s="8" t="e">
        <f>Autoevaluación!#REF!/SUM(Autoevaluación!U54:U56)</f>
        <v>#REF!</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c r="B6" s="37" t="s">
        <v>110</v>
      </c>
      <c r="C6" s="35" t="e">
        <f>Autoevaluación!R59/SUM(Autoevaluación!R59:R62)</f>
        <v>#VALUE!</v>
      </c>
      <c r="D6" s="8" t="e">
        <f>Autoevaluación!R60/SUM(Autoevaluación!R59:R62)</f>
        <v>#VALUE!</v>
      </c>
      <c r="E6" s="8" t="e">
        <f>Autoevaluación!R61/SUM(Autoevaluación!R59:R62)</f>
        <v>#VALUE!</v>
      </c>
      <c r="F6" s="8" t="e">
        <f>Autoevaluación!R62/SUM(Autoevaluación!R59:R62)</f>
        <v>#VALUE!</v>
      </c>
      <c r="G6" s="281"/>
      <c r="H6" s="8">
        <f>Autoevaluación!S59/SUM(Autoevaluación!S59:S62)</f>
        <v>0</v>
      </c>
      <c r="I6" s="8">
        <f>Autoevaluación!S60/SUM(Autoevaluación!S59:S62)</f>
        <v>0</v>
      </c>
      <c r="J6" s="8">
        <f>Autoevaluación!S61/SUM(Autoevaluación!S59:S62)</f>
        <v>1</v>
      </c>
      <c r="K6" s="8">
        <f>Autoevaluación!S62/SUM(Autoevaluación!S59:S62)</f>
        <v>0</v>
      </c>
      <c r="L6" s="279"/>
      <c r="M6" s="8">
        <f>Autoevaluación!T59/SUM(Autoevaluación!T59:T62)</f>
        <v>0</v>
      </c>
      <c r="N6" s="8">
        <f>Autoevaluación!T60/SUM(Autoevaluación!T59:T62)</f>
        <v>0</v>
      </c>
      <c r="O6" s="8">
        <f>Autoevaluación!T61/SUM(Autoevaluación!T59:T62)</f>
        <v>1</v>
      </c>
      <c r="P6" s="8">
        <f>Autoevaluación!T62/SUM(Autoevaluación!T59:T62)</f>
        <v>0</v>
      </c>
      <c r="Q6" s="50"/>
      <c r="R6" s="8" t="e">
        <f>Autoevaluación!U59/SUM(Autoevaluación!U59:U62)</f>
        <v>#DIV/0!</v>
      </c>
      <c r="S6" s="8" t="e">
        <f>Autoevaluación!U60/SUM(Autoevaluación!U59:U62)</f>
        <v>#DIV/0!</v>
      </c>
      <c r="T6" s="8" t="e">
        <f>Autoevaluación!U61/SUM(Autoevaluación!U59:U62)</f>
        <v>#DIV/0!</v>
      </c>
      <c r="U6" s="8" t="e">
        <f>Autoevaluación!U62/SUM(Autoevaluación!U59:U62)</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c r="B7" s="37" t="s">
        <v>111</v>
      </c>
      <c r="C7" s="35" t="e">
        <f>Autoevaluación!R65/SUM(Autoevaluación!R65:R68)</f>
        <v>#VALUE!</v>
      </c>
      <c r="D7" s="8" t="e">
        <f>Autoevaluación!R66/SUM(Autoevaluación!R65:R68)</f>
        <v>#VALUE!</v>
      </c>
      <c r="E7" s="8" t="e">
        <f>Autoevaluación!R67/SUM(Autoevaluación!R65:R68)</f>
        <v>#VALUE!</v>
      </c>
      <c r="F7" s="8" t="e">
        <f>Autoevaluación!R68/SUM(Autoevaluación!R65:R68)</f>
        <v>#VALUE!</v>
      </c>
      <c r="G7" s="281"/>
      <c r="H7" s="8">
        <f>Autoevaluación!S65/SUM(Autoevaluación!S65:S68)</f>
        <v>0</v>
      </c>
      <c r="I7" s="8">
        <f>Autoevaluación!S66/SUM(Autoevaluación!S65:S68)</f>
        <v>1</v>
      </c>
      <c r="J7" s="8">
        <f>Autoevaluación!S67/SUM(Autoevaluación!S65:S68)</f>
        <v>0</v>
      </c>
      <c r="K7" s="8">
        <f>Autoevaluación!S68/SUM(Autoevaluación!S65:S68)</f>
        <v>0</v>
      </c>
      <c r="L7" s="279"/>
      <c r="M7" s="8">
        <f>Autoevaluación!T65/SUM(Autoevaluación!T65:T68)</f>
        <v>0</v>
      </c>
      <c r="N7" s="8">
        <f>Autoevaluación!T66/SUM(Autoevaluación!T65:T68)</f>
        <v>1</v>
      </c>
      <c r="O7" s="8">
        <f>Autoevaluación!T67/SUM(Autoevaluación!T65:T68)</f>
        <v>0</v>
      </c>
      <c r="P7" s="8">
        <f>Autoevaluación!T68/SUM(Autoevaluación!T65:T68)</f>
        <v>0</v>
      </c>
      <c r="Q7" s="50"/>
      <c r="R7" s="8" t="e">
        <f>Autoevaluación!U65/SUM(Autoevaluación!U65:U68)</f>
        <v>#DIV/0!</v>
      </c>
      <c r="S7" s="8" t="e">
        <f>Autoevaluación!U66/SUM(Autoevaluación!U65:U68)</f>
        <v>#DIV/0!</v>
      </c>
      <c r="T7" s="8" t="e">
        <f>Autoevaluación!U67/SUM(Autoevaluación!U65:U68)</f>
        <v>#DIV/0!</v>
      </c>
      <c r="U7" s="8" t="e">
        <f>Autoevaluación!U68/SUM(Autoevaluación!U65:U68)</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c r="B8" s="38"/>
      <c r="C8" s="8"/>
      <c r="D8" s="8"/>
      <c r="E8" s="8"/>
      <c r="F8" s="8"/>
      <c r="G8" s="281"/>
      <c r="H8" s="8"/>
      <c r="I8" s="8"/>
      <c r="J8" s="8"/>
      <c r="K8" s="8"/>
      <c r="L8" s="279"/>
      <c r="M8" s="8"/>
      <c r="N8" s="8"/>
      <c r="O8" s="8"/>
      <c r="P8" s="8"/>
      <c r="Q8" s="50"/>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c r="B9" s="7"/>
      <c r="C9" s="8"/>
      <c r="D9" s="8"/>
      <c r="E9" s="8"/>
      <c r="F9" s="8"/>
      <c r="G9" s="281"/>
      <c r="H9" s="8"/>
      <c r="I9" s="8"/>
      <c r="J9" s="8"/>
      <c r="K9" s="8"/>
      <c r="L9" s="279"/>
      <c r="M9" s="8"/>
      <c r="N9" s="8"/>
      <c r="O9" s="8"/>
      <c r="P9" s="8"/>
      <c r="Q9" s="50"/>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c r="B10" s="16" t="s">
        <v>112</v>
      </c>
      <c r="C10" s="13" t="e">
        <f>AVERAGE(C4:C9)</f>
        <v>#VALUE!</v>
      </c>
      <c r="D10" s="13" t="e">
        <f>AVERAGE(D4:D9)</f>
        <v>#VALUE!</v>
      </c>
      <c r="E10" s="13" t="e">
        <f>AVERAGE(E4:E9)</f>
        <v>#VALUE!</v>
      </c>
      <c r="F10" s="13" t="e">
        <f>AVERAGE(F4:F9)</f>
        <v>#VALUE!</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c r="B12" s="275" t="s">
        <v>282</v>
      </c>
      <c r="C12" s="275"/>
      <c r="D12" s="275"/>
      <c r="E12" s="275"/>
      <c r="F12" s="275"/>
      <c r="G12" s="275"/>
      <c r="H12" s="275"/>
      <c r="I12" s="275"/>
      <c r="J12" s="275"/>
      <c r="K12" s="275"/>
      <c r="L12" s="275"/>
      <c r="M12" s="275"/>
      <c r="N12" s="275"/>
      <c r="O12" s="275"/>
      <c r="P12" s="275"/>
      <c r="Q12" s="275"/>
      <c r="R12" s="275"/>
      <c r="S12" s="275"/>
      <c r="T12" s="275"/>
      <c r="U12" s="27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c r="B13" s="295" t="s">
        <v>24</v>
      </c>
      <c r="C13" s="295"/>
      <c r="D13" s="295"/>
      <c r="E13" s="295"/>
      <c r="F13" s="295"/>
      <c r="G13" s="295"/>
      <c r="H13" s="295"/>
      <c r="I13" s="295"/>
      <c r="J13" s="295"/>
      <c r="K13" s="295"/>
      <c r="L13" s="295"/>
      <c r="M13" s="295"/>
      <c r="N13" s="295"/>
      <c r="O13" s="295"/>
      <c r="P13" s="295"/>
      <c r="Q13" s="295"/>
      <c r="R13" s="295"/>
      <c r="S13" s="295"/>
      <c r="T13" s="295"/>
      <c r="U13" s="29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c r="B14" s="290" t="s">
        <v>583</v>
      </c>
      <c r="C14" s="290"/>
      <c r="D14" s="290"/>
      <c r="E14" s="290"/>
      <c r="F14" s="290"/>
      <c r="G14" s="290"/>
      <c r="H14" s="290"/>
      <c r="I14" s="290"/>
      <c r="J14" s="290"/>
      <c r="K14" s="290"/>
      <c r="L14" s="290"/>
      <c r="M14" s="290"/>
      <c r="N14" s="290"/>
      <c r="O14" s="290"/>
      <c r="P14" s="290"/>
      <c r="Q14" s="290"/>
      <c r="R14" s="290"/>
      <c r="S14" s="290"/>
      <c r="T14" s="290"/>
      <c r="U14" s="290"/>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c r="B15" s="290"/>
      <c r="C15" s="290"/>
      <c r="D15" s="290"/>
      <c r="E15" s="290"/>
      <c r="F15" s="290"/>
      <c r="G15" s="290"/>
      <c r="H15" s="290"/>
      <c r="I15" s="290"/>
      <c r="J15" s="290"/>
      <c r="K15" s="290"/>
      <c r="L15" s="290"/>
      <c r="M15" s="290"/>
      <c r="N15" s="290"/>
      <c r="O15" s="290"/>
      <c r="P15" s="290"/>
      <c r="Q15" s="290"/>
      <c r="R15" s="290"/>
      <c r="S15" s="290"/>
      <c r="T15" s="290"/>
      <c r="U15" s="290"/>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c r="B16" s="294" t="s">
        <v>103</v>
      </c>
      <c r="C16" s="294"/>
      <c r="D16" s="294"/>
      <c r="E16" s="294"/>
      <c r="F16" s="294"/>
      <c r="G16" s="294"/>
      <c r="H16" s="294"/>
      <c r="I16" s="294"/>
      <c r="J16" s="294"/>
      <c r="K16" s="294"/>
      <c r="L16" s="294"/>
      <c r="M16" s="294"/>
      <c r="N16" s="294"/>
      <c r="O16" s="294"/>
      <c r="P16" s="294"/>
      <c r="Q16" s="294"/>
      <c r="R16" s="294"/>
      <c r="S16" s="294"/>
      <c r="T16" s="294"/>
      <c r="U16" s="294"/>
    </row>
    <row r="17" spans="2:21" ht="60" customHeight="1">
      <c r="B17" s="290" t="s">
        <v>584</v>
      </c>
      <c r="C17" s="290"/>
      <c r="D17" s="290"/>
      <c r="E17" s="290"/>
      <c r="F17" s="290"/>
      <c r="G17" s="290"/>
      <c r="H17" s="290"/>
      <c r="I17" s="290"/>
      <c r="J17" s="290"/>
      <c r="K17" s="290"/>
      <c r="L17" s="290"/>
      <c r="M17" s="290"/>
      <c r="N17" s="290"/>
      <c r="O17" s="290"/>
      <c r="P17" s="290"/>
      <c r="Q17" s="290"/>
      <c r="R17" s="290"/>
      <c r="S17" s="290"/>
      <c r="T17" s="290"/>
      <c r="U17" s="290"/>
    </row>
    <row r="18" spans="2:21" ht="60" customHeight="1">
      <c r="B18" s="290"/>
      <c r="C18" s="290"/>
      <c r="D18" s="290"/>
      <c r="E18" s="290"/>
      <c r="F18" s="290"/>
      <c r="G18" s="290"/>
      <c r="H18" s="290"/>
      <c r="I18" s="290"/>
      <c r="J18" s="290"/>
      <c r="K18" s="290"/>
      <c r="L18" s="290"/>
      <c r="M18" s="290"/>
      <c r="N18" s="290"/>
      <c r="O18" s="290"/>
      <c r="P18" s="290"/>
      <c r="Q18" s="290"/>
      <c r="R18" s="290"/>
      <c r="S18" s="290"/>
      <c r="T18" s="290"/>
      <c r="U18" s="290"/>
    </row>
    <row r="19" spans="2:21" ht="60" customHeight="1">
      <c r="B19" s="290"/>
      <c r="C19" s="290"/>
      <c r="D19" s="290"/>
      <c r="E19" s="290"/>
      <c r="F19" s="290"/>
      <c r="G19" s="290"/>
      <c r="H19" s="290"/>
      <c r="I19" s="290"/>
      <c r="J19" s="290"/>
      <c r="K19" s="290"/>
      <c r="L19" s="290"/>
      <c r="M19" s="290"/>
      <c r="N19" s="290"/>
      <c r="O19" s="290"/>
      <c r="P19" s="290"/>
      <c r="Q19" s="290"/>
      <c r="R19" s="290"/>
      <c r="S19" s="290"/>
      <c r="T19" s="290"/>
      <c r="U19" s="290"/>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70" t="s">
        <v>283</v>
      </c>
      <c r="C21" s="270"/>
      <c r="D21" s="270"/>
      <c r="E21" s="270"/>
      <c r="F21" s="270"/>
      <c r="G21" s="270"/>
      <c r="H21" s="270"/>
      <c r="I21" s="270"/>
      <c r="J21" s="270"/>
      <c r="K21" s="270"/>
      <c r="L21" s="270"/>
      <c r="M21" s="270"/>
      <c r="N21" s="270"/>
      <c r="O21" s="270"/>
      <c r="P21" s="270"/>
      <c r="Q21" s="270"/>
      <c r="R21" s="270"/>
      <c r="S21" s="270"/>
      <c r="T21" s="270"/>
      <c r="U21" s="270"/>
    </row>
    <row r="22" spans="2:21" ht="24.95" customHeight="1">
      <c r="B22" s="271" t="s">
        <v>24</v>
      </c>
      <c r="C22" s="271"/>
      <c r="D22" s="271"/>
      <c r="E22" s="271"/>
      <c r="F22" s="271"/>
      <c r="G22" s="271"/>
      <c r="H22" s="271"/>
      <c r="I22" s="271"/>
      <c r="J22" s="271"/>
      <c r="K22" s="271"/>
      <c r="L22" s="271"/>
      <c r="M22" s="271"/>
      <c r="N22" s="271"/>
      <c r="O22" s="271"/>
      <c r="P22" s="271"/>
      <c r="Q22" s="271"/>
      <c r="R22" s="271"/>
      <c r="S22" s="271"/>
      <c r="T22" s="271"/>
      <c r="U22" s="271"/>
    </row>
    <row r="23" spans="2:21" ht="60" customHeight="1">
      <c r="B23" s="290" t="s">
        <v>585</v>
      </c>
      <c r="C23" s="290"/>
      <c r="D23" s="290"/>
      <c r="E23" s="290"/>
      <c r="F23" s="290"/>
      <c r="G23" s="290"/>
      <c r="H23" s="290"/>
      <c r="I23" s="290"/>
      <c r="J23" s="290"/>
      <c r="K23" s="290"/>
      <c r="L23" s="290"/>
      <c r="M23" s="290"/>
      <c r="N23" s="290"/>
      <c r="O23" s="290"/>
      <c r="P23" s="290"/>
      <c r="Q23" s="290"/>
      <c r="R23" s="290"/>
      <c r="S23" s="290"/>
      <c r="T23" s="290"/>
      <c r="U23" s="290"/>
    </row>
    <row r="24" spans="2:21" ht="60" customHeight="1">
      <c r="B24" s="290" t="s">
        <v>586</v>
      </c>
      <c r="C24" s="290"/>
      <c r="D24" s="290"/>
      <c r="E24" s="290"/>
      <c r="F24" s="290"/>
      <c r="G24" s="290"/>
      <c r="H24" s="290"/>
      <c r="I24" s="290"/>
      <c r="J24" s="290"/>
      <c r="K24" s="290"/>
      <c r="L24" s="290"/>
      <c r="M24" s="290"/>
      <c r="N24" s="290"/>
      <c r="O24" s="290"/>
      <c r="P24" s="290"/>
      <c r="Q24" s="290"/>
      <c r="R24" s="290"/>
      <c r="S24" s="290"/>
      <c r="T24" s="290"/>
      <c r="U24" s="290"/>
    </row>
    <row r="25" spans="2:21" s="15" customFormat="1" ht="24.95" customHeight="1">
      <c r="B25" s="294" t="s">
        <v>103</v>
      </c>
      <c r="C25" s="294"/>
      <c r="D25" s="294"/>
      <c r="E25" s="294"/>
      <c r="F25" s="294"/>
      <c r="G25" s="294"/>
      <c r="H25" s="294"/>
      <c r="I25" s="294"/>
      <c r="J25" s="294"/>
      <c r="K25" s="294"/>
      <c r="L25" s="294"/>
      <c r="M25" s="294"/>
      <c r="N25" s="294"/>
      <c r="O25" s="294"/>
      <c r="P25" s="294"/>
      <c r="Q25" s="294"/>
      <c r="R25" s="294"/>
      <c r="S25" s="294"/>
      <c r="T25" s="294"/>
      <c r="U25" s="294"/>
    </row>
    <row r="26" spans="2:21" ht="60" customHeight="1">
      <c r="B26" s="290" t="s">
        <v>587</v>
      </c>
      <c r="C26" s="290"/>
      <c r="D26" s="290"/>
      <c r="E26" s="290"/>
      <c r="F26" s="290"/>
      <c r="G26" s="290"/>
      <c r="H26" s="290"/>
      <c r="I26" s="290"/>
      <c r="J26" s="290"/>
      <c r="K26" s="290"/>
      <c r="L26" s="290"/>
      <c r="M26" s="290"/>
      <c r="N26" s="290"/>
      <c r="O26" s="290"/>
      <c r="P26" s="290"/>
      <c r="Q26" s="290"/>
      <c r="R26" s="290"/>
      <c r="S26" s="290"/>
      <c r="T26" s="290"/>
      <c r="U26" s="290"/>
    </row>
    <row r="27" spans="2:21" ht="60" customHeight="1">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291" t="s">
        <v>284</v>
      </c>
      <c r="C30" s="291"/>
      <c r="D30" s="291"/>
      <c r="E30" s="291"/>
      <c r="F30" s="291"/>
      <c r="G30" s="291"/>
      <c r="H30" s="291"/>
      <c r="I30" s="291"/>
      <c r="J30" s="291"/>
      <c r="K30" s="291"/>
      <c r="L30" s="291"/>
      <c r="M30" s="291"/>
      <c r="N30" s="291"/>
      <c r="O30" s="291"/>
      <c r="P30" s="291"/>
      <c r="Q30" s="291"/>
      <c r="R30" s="291"/>
      <c r="S30" s="291"/>
      <c r="T30" s="291"/>
      <c r="U30" s="291"/>
    </row>
    <row r="31" spans="2:21" ht="24.95" customHeight="1">
      <c r="B31" s="292" t="s">
        <v>24</v>
      </c>
      <c r="C31" s="293"/>
      <c r="D31" s="293"/>
      <c r="E31" s="293"/>
      <c r="F31" s="293"/>
      <c r="G31" s="293"/>
      <c r="H31" s="293"/>
      <c r="I31" s="293"/>
      <c r="J31" s="293"/>
      <c r="K31" s="293"/>
      <c r="L31" s="293"/>
      <c r="M31" s="293"/>
      <c r="N31" s="293"/>
      <c r="O31" s="293"/>
      <c r="P31" s="293"/>
      <c r="Q31" s="293"/>
      <c r="R31" s="293"/>
      <c r="S31" s="293"/>
      <c r="T31" s="293"/>
      <c r="U31" s="293"/>
    </row>
    <row r="32" spans="2:21" ht="60" customHeight="1">
      <c r="B32" s="290" t="s">
        <v>598</v>
      </c>
      <c r="C32" s="290"/>
      <c r="D32" s="290"/>
      <c r="E32" s="290"/>
      <c r="F32" s="290"/>
      <c r="G32" s="290"/>
      <c r="H32" s="290"/>
      <c r="I32" s="290"/>
      <c r="J32" s="290"/>
      <c r="K32" s="290"/>
      <c r="L32" s="290"/>
      <c r="M32" s="290"/>
      <c r="N32" s="290"/>
      <c r="O32" s="290"/>
      <c r="P32" s="290"/>
      <c r="Q32" s="290"/>
      <c r="R32" s="290"/>
      <c r="S32" s="290"/>
      <c r="T32" s="290"/>
      <c r="U32" s="290"/>
    </row>
    <row r="33" spans="2:21" ht="60" customHeight="1">
      <c r="B33" s="290"/>
      <c r="C33" s="290"/>
      <c r="D33" s="290"/>
      <c r="E33" s="290"/>
      <c r="F33" s="290"/>
      <c r="G33" s="290"/>
      <c r="H33" s="290"/>
      <c r="I33" s="290"/>
      <c r="J33" s="290"/>
      <c r="K33" s="290"/>
      <c r="L33" s="290"/>
      <c r="M33" s="290"/>
      <c r="N33" s="290"/>
      <c r="O33" s="290"/>
      <c r="P33" s="290"/>
      <c r="Q33" s="290"/>
      <c r="R33" s="290"/>
      <c r="S33" s="290"/>
      <c r="T33" s="290"/>
      <c r="U33" s="290"/>
    </row>
    <row r="34" spans="2:21" s="15" customFormat="1" ht="24.95" customHeight="1">
      <c r="B34" s="294" t="s">
        <v>103</v>
      </c>
      <c r="C34" s="294"/>
      <c r="D34" s="294"/>
      <c r="E34" s="294"/>
      <c r="F34" s="294"/>
      <c r="G34" s="294"/>
      <c r="H34" s="294"/>
      <c r="I34" s="294"/>
      <c r="J34" s="294"/>
      <c r="K34" s="294"/>
      <c r="L34" s="294"/>
      <c r="M34" s="294"/>
      <c r="N34" s="294"/>
      <c r="O34" s="294"/>
      <c r="P34" s="294"/>
      <c r="Q34" s="294"/>
      <c r="R34" s="294"/>
      <c r="S34" s="294"/>
      <c r="T34" s="294"/>
      <c r="U34" s="294"/>
    </row>
    <row r="35" spans="2:21" ht="60" customHeight="1">
      <c r="B35" s="290" t="s">
        <v>599</v>
      </c>
      <c r="C35" s="290"/>
      <c r="D35" s="290"/>
      <c r="E35" s="290"/>
      <c r="F35" s="290"/>
      <c r="G35" s="290"/>
      <c r="H35" s="290"/>
      <c r="I35" s="290"/>
      <c r="J35" s="290"/>
      <c r="K35" s="290"/>
      <c r="L35" s="290"/>
      <c r="M35" s="290"/>
      <c r="N35" s="290"/>
      <c r="O35" s="290"/>
      <c r="P35" s="290"/>
      <c r="Q35" s="290"/>
      <c r="R35" s="290"/>
      <c r="S35" s="290"/>
      <c r="T35" s="290"/>
      <c r="U35" s="290"/>
    </row>
    <row r="36" spans="2:21" ht="60" customHeight="1">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c r="B37" s="290"/>
      <c r="C37" s="290"/>
      <c r="D37" s="290"/>
      <c r="E37" s="290"/>
      <c r="F37" s="290"/>
      <c r="G37" s="290"/>
      <c r="H37" s="290"/>
      <c r="I37" s="290"/>
      <c r="J37" s="290"/>
      <c r="K37" s="290"/>
      <c r="L37" s="290"/>
      <c r="M37" s="290"/>
      <c r="N37" s="290"/>
      <c r="O37" s="290"/>
      <c r="P37" s="290"/>
      <c r="Q37" s="290"/>
      <c r="R37" s="290"/>
      <c r="S37" s="290"/>
      <c r="T37" s="290"/>
      <c r="U37" s="290"/>
    </row>
    <row r="38" spans="2:21">
      <c r="B38" s="291" t="s">
        <v>285</v>
      </c>
      <c r="C38" s="291"/>
      <c r="D38" s="291"/>
      <c r="E38" s="291"/>
      <c r="F38" s="291"/>
      <c r="G38" s="291"/>
      <c r="H38" s="291"/>
      <c r="I38" s="291"/>
      <c r="J38" s="291"/>
      <c r="K38" s="291"/>
      <c r="L38" s="291"/>
      <c r="M38" s="291"/>
      <c r="N38" s="291"/>
      <c r="O38" s="291"/>
      <c r="P38" s="291"/>
      <c r="Q38" s="291"/>
      <c r="R38" s="291"/>
      <c r="S38" s="291"/>
      <c r="T38" s="291"/>
      <c r="U38" s="291"/>
    </row>
    <row r="39" spans="2:21" ht="19.5">
      <c r="B39" s="292" t="s">
        <v>24</v>
      </c>
      <c r="C39" s="293"/>
      <c r="D39" s="293"/>
      <c r="E39" s="293"/>
      <c r="F39" s="293"/>
      <c r="G39" s="293"/>
      <c r="H39" s="293"/>
      <c r="I39" s="293"/>
      <c r="J39" s="293"/>
      <c r="K39" s="293"/>
      <c r="L39" s="293"/>
      <c r="M39" s="293"/>
      <c r="N39" s="293"/>
      <c r="O39" s="293"/>
      <c r="P39" s="293"/>
      <c r="Q39" s="293"/>
      <c r="R39" s="293"/>
      <c r="S39" s="293"/>
      <c r="T39" s="293"/>
      <c r="U39" s="293"/>
    </row>
    <row r="40" spans="2:21">
      <c r="B40" s="290" t="s">
        <v>598</v>
      </c>
      <c r="C40" s="290"/>
      <c r="D40" s="290"/>
      <c r="E40" s="290"/>
      <c r="F40" s="290"/>
      <c r="G40" s="290"/>
      <c r="H40" s="290"/>
      <c r="I40" s="290"/>
      <c r="J40" s="290"/>
      <c r="K40" s="290"/>
      <c r="L40" s="290"/>
      <c r="M40" s="290"/>
      <c r="N40" s="290"/>
      <c r="O40" s="290"/>
      <c r="P40" s="290"/>
      <c r="Q40" s="290"/>
      <c r="R40" s="290"/>
      <c r="S40" s="290"/>
      <c r="T40" s="290"/>
      <c r="U40" s="290"/>
    </row>
    <row r="41" spans="2:21">
      <c r="B41" s="290"/>
      <c r="C41" s="290"/>
      <c r="D41" s="290"/>
      <c r="E41" s="290"/>
      <c r="F41" s="290"/>
      <c r="G41" s="290"/>
      <c r="H41" s="290"/>
      <c r="I41" s="290"/>
      <c r="J41" s="290"/>
      <c r="K41" s="290"/>
      <c r="L41" s="290"/>
      <c r="M41" s="290"/>
      <c r="N41" s="290"/>
      <c r="O41" s="290"/>
      <c r="P41" s="290"/>
      <c r="Q41" s="290"/>
      <c r="R41" s="290"/>
      <c r="S41" s="290"/>
      <c r="T41" s="290"/>
      <c r="U41" s="290"/>
    </row>
    <row r="42" spans="2:21" ht="19.5">
      <c r="B42" s="294" t="s">
        <v>103</v>
      </c>
      <c r="C42" s="294"/>
      <c r="D42" s="294"/>
      <c r="E42" s="294"/>
      <c r="F42" s="294"/>
      <c r="G42" s="294"/>
      <c r="H42" s="294"/>
      <c r="I42" s="294"/>
      <c r="J42" s="294"/>
      <c r="K42" s="294"/>
      <c r="L42" s="294"/>
      <c r="M42" s="294"/>
      <c r="N42" s="294"/>
      <c r="O42" s="294"/>
      <c r="P42" s="294"/>
      <c r="Q42" s="294"/>
      <c r="R42" s="294"/>
      <c r="S42" s="294"/>
      <c r="T42" s="294"/>
      <c r="U42" s="294"/>
    </row>
    <row r="43" spans="2:21">
      <c r="B43" s="290" t="s">
        <v>599</v>
      </c>
      <c r="C43" s="290"/>
      <c r="D43" s="290"/>
      <c r="E43" s="290"/>
      <c r="F43" s="290"/>
      <c r="G43" s="290"/>
      <c r="H43" s="290"/>
      <c r="I43" s="290"/>
      <c r="J43" s="290"/>
      <c r="K43" s="290"/>
      <c r="L43" s="290"/>
      <c r="M43" s="290"/>
      <c r="N43" s="290"/>
      <c r="O43" s="290"/>
      <c r="P43" s="290"/>
      <c r="Q43" s="290"/>
      <c r="R43" s="290"/>
      <c r="S43" s="290"/>
      <c r="T43" s="290"/>
      <c r="U43" s="290"/>
    </row>
    <row r="44" spans="2:21">
      <c r="B44" s="290"/>
      <c r="C44" s="290"/>
      <c r="D44" s="290"/>
      <c r="E44" s="290"/>
      <c r="F44" s="290"/>
      <c r="G44" s="290"/>
      <c r="H44" s="290"/>
      <c r="I44" s="290"/>
      <c r="J44" s="290"/>
      <c r="K44" s="290"/>
      <c r="L44" s="290"/>
      <c r="M44" s="290"/>
      <c r="N44" s="290"/>
      <c r="O44" s="290"/>
      <c r="P44" s="290"/>
      <c r="Q44" s="290"/>
      <c r="R44" s="290"/>
      <c r="S44" s="290"/>
      <c r="T44" s="290"/>
      <c r="U44" s="290"/>
    </row>
    <row r="45" spans="2:21">
      <c r="B45" s="290"/>
      <c r="C45" s="290"/>
      <c r="D45" s="290"/>
      <c r="E45" s="290"/>
      <c r="F45" s="290"/>
      <c r="G45" s="290"/>
      <c r="H45" s="290"/>
      <c r="I45" s="290"/>
      <c r="J45" s="290"/>
      <c r="K45" s="290"/>
      <c r="L45" s="290"/>
      <c r="M45" s="290"/>
      <c r="N45" s="290"/>
      <c r="O45" s="290"/>
      <c r="P45" s="290"/>
      <c r="Q45" s="290"/>
      <c r="R45" s="290"/>
      <c r="S45" s="290"/>
      <c r="T45" s="290"/>
      <c r="U45" s="290"/>
    </row>
    <row r="46" spans="2:21">
      <c r="B46" s="291" t="s">
        <v>742</v>
      </c>
      <c r="C46" s="291"/>
      <c r="D46" s="291"/>
      <c r="E46" s="291"/>
      <c r="F46" s="291"/>
      <c r="G46" s="291"/>
      <c r="H46" s="291"/>
      <c r="I46" s="291"/>
      <c r="J46" s="291"/>
      <c r="K46" s="291"/>
      <c r="L46" s="291"/>
      <c r="M46" s="291"/>
      <c r="N46" s="291"/>
      <c r="O46" s="291"/>
      <c r="P46" s="291"/>
      <c r="Q46" s="291"/>
      <c r="R46" s="291"/>
      <c r="S46" s="291"/>
      <c r="T46" s="291"/>
      <c r="U46" s="291"/>
    </row>
    <row r="47" spans="2:21" ht="19.5">
      <c r="B47" s="292" t="s">
        <v>24</v>
      </c>
      <c r="C47" s="293"/>
      <c r="D47" s="293"/>
      <c r="E47" s="293"/>
      <c r="F47" s="293"/>
      <c r="G47" s="293"/>
      <c r="H47" s="293"/>
      <c r="I47" s="293"/>
      <c r="J47" s="293"/>
      <c r="K47" s="293"/>
      <c r="L47" s="293"/>
      <c r="M47" s="293"/>
      <c r="N47" s="293"/>
      <c r="O47" s="293"/>
      <c r="P47" s="293"/>
      <c r="Q47" s="293"/>
      <c r="R47" s="293"/>
      <c r="S47" s="293"/>
      <c r="T47" s="293"/>
      <c r="U47" s="293"/>
    </row>
    <row r="48" spans="2:21">
      <c r="B48" s="290" t="s">
        <v>598</v>
      </c>
      <c r="C48" s="290"/>
      <c r="D48" s="290"/>
      <c r="E48" s="290"/>
      <c r="F48" s="290"/>
      <c r="G48" s="290"/>
      <c r="H48" s="290"/>
      <c r="I48" s="290"/>
      <c r="J48" s="290"/>
      <c r="K48" s="290"/>
      <c r="L48" s="290"/>
      <c r="M48" s="290"/>
      <c r="N48" s="290"/>
      <c r="O48" s="290"/>
      <c r="P48" s="290"/>
      <c r="Q48" s="290"/>
      <c r="R48" s="290"/>
      <c r="S48" s="290"/>
      <c r="T48" s="290"/>
      <c r="U48" s="290"/>
    </row>
    <row r="49" spans="2:21">
      <c r="B49" s="290"/>
      <c r="C49" s="290"/>
      <c r="D49" s="290"/>
      <c r="E49" s="290"/>
      <c r="F49" s="290"/>
      <c r="G49" s="290"/>
      <c r="H49" s="290"/>
      <c r="I49" s="290"/>
      <c r="J49" s="290"/>
      <c r="K49" s="290"/>
      <c r="L49" s="290"/>
      <c r="M49" s="290"/>
      <c r="N49" s="290"/>
      <c r="O49" s="290"/>
      <c r="P49" s="290"/>
      <c r="Q49" s="290"/>
      <c r="R49" s="290"/>
      <c r="S49" s="290"/>
      <c r="T49" s="290"/>
      <c r="U49" s="290"/>
    </row>
    <row r="50" spans="2:21" ht="19.5">
      <c r="B50" s="294" t="s">
        <v>103</v>
      </c>
      <c r="C50" s="294"/>
      <c r="D50" s="294"/>
      <c r="E50" s="294"/>
      <c r="F50" s="294"/>
      <c r="G50" s="294"/>
      <c r="H50" s="294"/>
      <c r="I50" s="294"/>
      <c r="J50" s="294"/>
      <c r="K50" s="294"/>
      <c r="L50" s="294"/>
      <c r="M50" s="294"/>
      <c r="N50" s="294"/>
      <c r="O50" s="294"/>
      <c r="P50" s="294"/>
      <c r="Q50" s="294"/>
      <c r="R50" s="294"/>
      <c r="S50" s="294"/>
      <c r="T50" s="294"/>
      <c r="U50" s="294"/>
    </row>
    <row r="51" spans="2:21">
      <c r="B51" s="290" t="s">
        <v>801</v>
      </c>
      <c r="C51" s="290"/>
      <c r="D51" s="290"/>
      <c r="E51" s="290"/>
      <c r="F51" s="290"/>
      <c r="G51" s="290"/>
      <c r="H51" s="290"/>
      <c r="I51" s="290"/>
      <c r="J51" s="290"/>
      <c r="K51" s="290"/>
      <c r="L51" s="290"/>
      <c r="M51" s="290"/>
      <c r="N51" s="290"/>
      <c r="O51" s="290"/>
      <c r="P51" s="290"/>
      <c r="Q51" s="290"/>
      <c r="R51" s="290"/>
      <c r="S51" s="290"/>
      <c r="T51" s="290"/>
      <c r="U51" s="290"/>
    </row>
    <row r="52" spans="2:21">
      <c r="B52" s="290"/>
      <c r="C52" s="290"/>
      <c r="D52" s="290"/>
      <c r="E52" s="290"/>
      <c r="F52" s="290"/>
      <c r="G52" s="290"/>
      <c r="H52" s="290"/>
      <c r="I52" s="290"/>
      <c r="J52" s="290"/>
      <c r="K52" s="290"/>
      <c r="L52" s="290"/>
      <c r="M52" s="290"/>
      <c r="N52" s="290"/>
      <c r="O52" s="290"/>
      <c r="P52" s="290"/>
      <c r="Q52" s="290"/>
      <c r="R52" s="290"/>
      <c r="S52" s="290"/>
      <c r="T52" s="290"/>
      <c r="U52" s="290"/>
    </row>
    <row r="53" spans="2:21">
      <c r="B53" s="290"/>
      <c r="C53" s="290"/>
      <c r="D53" s="290"/>
      <c r="E53" s="290"/>
      <c r="F53" s="290"/>
      <c r="G53" s="290"/>
      <c r="H53" s="290"/>
      <c r="I53" s="290"/>
      <c r="J53" s="290"/>
      <c r="K53" s="290"/>
      <c r="L53" s="290"/>
      <c r="M53" s="290"/>
      <c r="N53" s="290"/>
      <c r="O53" s="290"/>
      <c r="P53" s="290"/>
      <c r="Q53" s="290"/>
      <c r="R53" s="290"/>
      <c r="S53" s="290"/>
      <c r="T53" s="290"/>
      <c r="U53" s="290"/>
    </row>
    <row r="65487" spans="2:22">
      <c r="B65487" s="11" t="s">
        <v>25</v>
      </c>
      <c r="C65487" s="11"/>
      <c r="D65487" s="11"/>
      <c r="E65487" s="11"/>
      <c r="F65487" s="11"/>
      <c r="G65487" s="11"/>
      <c r="H65487" s="11"/>
      <c r="I65487" s="11"/>
      <c r="J65487" s="11"/>
      <c r="K65487" s="11"/>
      <c r="L65487" s="11"/>
      <c r="M65487" s="11"/>
      <c r="N65487" s="11"/>
      <c r="O65487" s="11"/>
      <c r="P65487" s="11"/>
      <c r="Q65487" s="11"/>
      <c r="R65487" s="11"/>
      <c r="S65487" s="11"/>
      <c r="T65487" s="11"/>
      <c r="U65487" s="11"/>
      <c r="V65487" s="11"/>
    </row>
    <row r="65488" spans="2:22">
      <c r="B65488" s="12" t="s">
        <v>26</v>
      </c>
      <c r="C65488" s="12"/>
      <c r="D65488" s="12"/>
      <c r="E65488" s="12"/>
      <c r="F65488" s="12"/>
      <c r="G65488" s="12"/>
      <c r="H65488" s="12"/>
      <c r="I65488" s="12"/>
      <c r="J65488" s="12"/>
      <c r="K65488" s="12"/>
      <c r="L65488" s="12"/>
      <c r="M65488" s="12"/>
      <c r="N65488" s="12"/>
      <c r="O65488" s="12"/>
      <c r="P65488" s="12"/>
      <c r="Q65488" s="12"/>
      <c r="R65488" s="12"/>
      <c r="S65488" s="12"/>
      <c r="T65488" s="12"/>
      <c r="U65488" s="12"/>
      <c r="V65488" s="12"/>
    </row>
    <row r="65489" spans="2:22">
      <c r="B65489" s="12" t="s">
        <v>27</v>
      </c>
      <c r="C65489" s="12"/>
      <c r="D65489" s="12"/>
      <c r="E65489" s="12"/>
      <c r="F65489" s="12"/>
      <c r="G65489" s="12"/>
      <c r="H65489" s="12"/>
      <c r="I65489" s="12"/>
      <c r="J65489" s="12"/>
      <c r="K65489" s="12"/>
      <c r="L65489" s="12"/>
      <c r="M65489" s="12"/>
      <c r="N65489" s="12"/>
      <c r="O65489" s="12"/>
      <c r="P65489" s="12"/>
      <c r="Q65489" s="12"/>
      <c r="R65489" s="12"/>
      <c r="S65489" s="12"/>
      <c r="T65489" s="12"/>
      <c r="U65489" s="12"/>
      <c r="V65489" s="12"/>
    </row>
  </sheetData>
  <mergeCells count="48">
    <mergeCell ref="B26:U26"/>
    <mergeCell ref="G3:G9"/>
    <mergeCell ref="B2:B3"/>
    <mergeCell ref="M2:P2"/>
    <mergeCell ref="B16:U16"/>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3:U23"/>
    <mergeCell ref="B27:U27"/>
    <mergeCell ref="B28:U28"/>
    <mergeCell ref="B30:U30"/>
    <mergeCell ref="B31:U31"/>
    <mergeCell ref="B32:U32"/>
    <mergeCell ref="B33:U33"/>
    <mergeCell ref="B44:U44"/>
    <mergeCell ref="B45:U45"/>
    <mergeCell ref="B34:U34"/>
    <mergeCell ref="B35:U35"/>
    <mergeCell ref="B36:U36"/>
    <mergeCell ref="B37:U37"/>
    <mergeCell ref="B38:U38"/>
    <mergeCell ref="B39:U39"/>
    <mergeCell ref="B40:U40"/>
    <mergeCell ref="B41:U41"/>
    <mergeCell ref="B42:U42"/>
    <mergeCell ref="B43:U43"/>
    <mergeCell ref="B52:U52"/>
    <mergeCell ref="B53:U53"/>
    <mergeCell ref="B46:U46"/>
    <mergeCell ref="B47:U47"/>
    <mergeCell ref="B48:U48"/>
    <mergeCell ref="B49:U49"/>
    <mergeCell ref="B50:U50"/>
    <mergeCell ref="B51:U51"/>
  </mergeCells>
  <phoneticPr fontId="2" type="noConversion"/>
  <hyperlinks>
    <hyperlink ref="B65489" r:id="rId1"/>
    <hyperlink ref="B65488"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89"/>
  <sheetViews>
    <sheetView showGridLines="0" zoomScale="70" zoomScaleNormal="70" workbookViewId="0">
      <selection activeCell="B51" sqref="B51:U51"/>
    </sheetView>
  </sheetViews>
  <sheetFormatPr baseColWidth="10"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row r="2" spans="2:40" ht="22.5" customHeight="1">
      <c r="B2" s="276" t="s">
        <v>117</v>
      </c>
      <c r="C2" s="275" t="s">
        <v>156</v>
      </c>
      <c r="D2" s="275"/>
      <c r="E2" s="275"/>
      <c r="F2" s="275"/>
      <c r="G2" s="2"/>
      <c r="H2" s="273" t="s">
        <v>157</v>
      </c>
      <c r="I2" s="273"/>
      <c r="J2" s="273"/>
      <c r="K2" s="273"/>
      <c r="L2" s="3"/>
      <c r="M2" s="274" t="s">
        <v>157</v>
      </c>
      <c r="N2" s="274"/>
      <c r="O2" s="274"/>
      <c r="P2" s="274"/>
      <c r="Q2" s="53"/>
      <c r="R2" s="282" t="s">
        <v>158</v>
      </c>
      <c r="S2" s="282"/>
      <c r="T2" s="282"/>
      <c r="U2" s="282"/>
      <c r="V2" s="272"/>
      <c r="W2" s="17"/>
      <c r="X2" s="17"/>
      <c r="Y2" s="17"/>
      <c r="Z2" s="17"/>
      <c r="AA2" s="17"/>
      <c r="AB2" s="17"/>
      <c r="AC2" s="17"/>
      <c r="AD2" s="17"/>
      <c r="AE2" s="17"/>
      <c r="AF2" s="17"/>
      <c r="AG2" s="17"/>
      <c r="AH2" s="17"/>
      <c r="AI2" s="17"/>
      <c r="AJ2" s="17"/>
      <c r="AK2" s="17"/>
      <c r="AL2" s="17"/>
      <c r="AM2" s="17"/>
      <c r="AN2" s="17"/>
    </row>
    <row r="3" spans="2:40" ht="24.75" customHeight="1" thickBot="1">
      <c r="B3" s="277"/>
      <c r="C3" s="4">
        <v>1</v>
      </c>
      <c r="D3" s="4">
        <v>2</v>
      </c>
      <c r="E3" s="5">
        <v>3</v>
      </c>
      <c r="F3" s="6">
        <v>4</v>
      </c>
      <c r="G3" s="280"/>
      <c r="H3" s="4">
        <v>1</v>
      </c>
      <c r="I3" s="4">
        <v>2</v>
      </c>
      <c r="J3" s="5">
        <v>3</v>
      </c>
      <c r="K3" s="6">
        <v>4</v>
      </c>
      <c r="L3" s="278"/>
      <c r="M3" s="4">
        <v>1</v>
      </c>
      <c r="N3" s="4">
        <v>2</v>
      </c>
      <c r="O3" s="5">
        <v>3</v>
      </c>
      <c r="P3" s="6">
        <v>4</v>
      </c>
      <c r="Q3" s="54"/>
      <c r="R3" s="4">
        <v>1</v>
      </c>
      <c r="S3" s="4">
        <v>2</v>
      </c>
      <c r="T3" s="5">
        <v>3</v>
      </c>
      <c r="U3" s="6">
        <v>4</v>
      </c>
      <c r="V3" s="272"/>
      <c r="W3" s="17"/>
      <c r="X3" s="17"/>
      <c r="Y3" s="17"/>
      <c r="Z3" s="17"/>
      <c r="AA3" s="17"/>
      <c r="AB3" s="17"/>
      <c r="AC3" s="17"/>
      <c r="AD3" s="17"/>
      <c r="AE3" s="17"/>
      <c r="AF3" s="17"/>
      <c r="AG3" s="17"/>
      <c r="AH3" s="17"/>
      <c r="AI3" s="17"/>
      <c r="AJ3" s="17"/>
      <c r="AK3" s="17"/>
      <c r="AL3" s="17"/>
      <c r="AM3" s="17"/>
      <c r="AN3" s="17"/>
    </row>
    <row r="4" spans="2:40" ht="38.1" customHeight="1" thickTop="1" thickBot="1">
      <c r="B4" s="37" t="s">
        <v>113</v>
      </c>
      <c r="C4" s="35" t="e">
        <f>Autoevaluación!R73/SUM(Autoevaluación!R73:R76)</f>
        <v>#VALUE!</v>
      </c>
      <c r="D4" s="8" t="e">
        <f>Autoevaluación!R74/SUM(Autoevaluación!R73:R76)</f>
        <v>#VALUE!</v>
      </c>
      <c r="E4" s="8" t="e">
        <f>Autoevaluación!R75/SUM(Autoevaluación!R73:R76)</f>
        <v>#VALUE!</v>
      </c>
      <c r="F4" s="8" t="e">
        <f>Autoevaluación!R76/SUM(Autoevaluación!R73:R76)</f>
        <v>#DIV/0!</v>
      </c>
      <c r="G4" s="281"/>
      <c r="H4" s="19">
        <f>Autoevaluación!S73/SUM(Autoevaluación!S73:S76)</f>
        <v>0</v>
      </c>
      <c r="I4" s="8">
        <f>Autoevaluación!S74/SUM(Autoevaluación!S73:S76)</f>
        <v>0</v>
      </c>
      <c r="J4" s="8">
        <f>Autoevaluación!S75/SUM(Autoevaluación!S73:S76)</f>
        <v>1</v>
      </c>
      <c r="K4" s="8">
        <f>Autoevaluación!S76/SUM(Autoevaluación!S73:S76)</f>
        <v>0</v>
      </c>
      <c r="L4" s="279"/>
      <c r="M4" s="8">
        <f>Autoevaluación!T73/SUM(Autoevaluación!T73:T76)</f>
        <v>0</v>
      </c>
      <c r="N4" s="8">
        <f>Autoevaluación!T74/SUM(Autoevaluación!T73:T76)</f>
        <v>0</v>
      </c>
      <c r="O4" s="8">
        <f>Autoevaluación!T75/SUM(Autoevaluación!T73:T76)</f>
        <v>1</v>
      </c>
      <c r="P4" s="8">
        <f>Autoevaluación!T76/SUM(Autoevaluación!T73:T76)</f>
        <v>0</v>
      </c>
      <c r="Q4" s="50"/>
      <c r="R4" s="8" t="e">
        <f>Autoevaluación!U73/SUM(Autoevaluación!U73:U76)</f>
        <v>#DIV/0!</v>
      </c>
      <c r="S4" s="8" t="e">
        <f>Autoevaluación!U74/SUM(Autoevaluación!U73:U76)</f>
        <v>#DIV/0!</v>
      </c>
      <c r="T4" s="8" t="e">
        <f>Autoevaluación!U75/SUM(Autoevaluación!U73:U76)</f>
        <v>#DIV/0!</v>
      </c>
      <c r="U4" s="8" t="e">
        <f>Autoevaluación!U76/SUM(Autoevaluación!U73:U76)</f>
        <v>#DIV/0!</v>
      </c>
      <c r="V4" s="17"/>
      <c r="W4" s="17"/>
      <c r="X4" s="17"/>
      <c r="Y4" s="17"/>
      <c r="Z4" s="17"/>
      <c r="AA4" s="17"/>
      <c r="AB4" s="17"/>
      <c r="AC4" s="17"/>
      <c r="AD4" s="17"/>
      <c r="AE4" s="17"/>
      <c r="AF4" s="17"/>
      <c r="AG4" s="17"/>
      <c r="AH4" s="17"/>
      <c r="AI4" s="17"/>
      <c r="AJ4" s="17"/>
      <c r="AK4" s="17"/>
      <c r="AL4" s="17"/>
      <c r="AM4" s="17"/>
      <c r="AN4" s="17"/>
    </row>
    <row r="5" spans="2:40" ht="38.1" customHeight="1" thickTop="1" thickBot="1">
      <c r="B5" s="39" t="s">
        <v>114</v>
      </c>
      <c r="C5" s="35" t="e">
        <f>Autoevaluación!R78/SUM(Autoevaluación!R78:R81)</f>
        <v>#VALUE!</v>
      </c>
      <c r="D5" s="8" t="e">
        <f>Autoevaluación!R79/SUM(Autoevaluación!R78:R81)</f>
        <v>#VALUE!</v>
      </c>
      <c r="E5" s="8" t="e">
        <f>Autoevaluación!R80/SUM(Autoevaluación!R78:R81)</f>
        <v>#VALUE!</v>
      </c>
      <c r="F5" s="8" t="e">
        <f>Autoevaluación!R81/SUM(Autoevaluación!R78:R81)</f>
        <v>#VALUE!</v>
      </c>
      <c r="G5" s="281"/>
      <c r="H5" s="19">
        <f>Autoevaluación!S78/SUM(Autoevaluación!S78:S81)</f>
        <v>0</v>
      </c>
      <c r="I5" s="8">
        <f>Autoevaluación!S79/SUM(Autoevaluación!S78:S81)</f>
        <v>0.33333333333333331</v>
      </c>
      <c r="J5" s="8" t="e">
        <f>Autoevaluación!S80/SUM(Autoevaluación!S78:Q92Q13:V16)</f>
        <v>#NAME?</v>
      </c>
      <c r="K5" s="8">
        <f>Autoevaluación!S81/SUM(Autoevaluación!S78:S81)</f>
        <v>0</v>
      </c>
      <c r="L5" s="279"/>
      <c r="M5" s="8">
        <f>Autoevaluación!T78/SUM(Autoevaluación!T78:T81)</f>
        <v>0</v>
      </c>
      <c r="N5" s="8">
        <f>Autoevaluación!T79/SUM(Autoevaluación!T78:T81)</f>
        <v>0</v>
      </c>
      <c r="O5" s="8">
        <f>Autoevaluación!T80/SUM(Autoevaluación!T78:T81)</f>
        <v>1</v>
      </c>
      <c r="P5" s="8">
        <f>Autoevaluación!T81/SUM(Autoevaluación!T78:T81)</f>
        <v>0</v>
      </c>
      <c r="Q5" s="50"/>
      <c r="R5" s="8" t="e">
        <f>Autoevaluación!U78/SUM(Autoevaluación!U78:U81)</f>
        <v>#DIV/0!</v>
      </c>
      <c r="S5" s="8" t="e">
        <f>Autoevaluación!U79/SUM(Autoevaluación!U78:U81)</f>
        <v>#DIV/0!</v>
      </c>
      <c r="T5" s="8" t="e">
        <f>Autoevaluación!U80/SUM(Autoevaluación!U78:U81)</f>
        <v>#DIV/0!</v>
      </c>
      <c r="U5" s="8" t="e">
        <f>Autoevaluación!U81/SUM(Autoevaluación!U78:U81)</f>
        <v>#DIV/0!</v>
      </c>
      <c r="V5" s="15"/>
      <c r="W5" s="17"/>
      <c r="X5" s="17"/>
      <c r="Y5" s="17"/>
      <c r="Z5" s="17"/>
      <c r="AA5" s="17"/>
      <c r="AB5" s="17"/>
      <c r="AC5" s="17"/>
      <c r="AD5" s="17"/>
      <c r="AE5" s="17"/>
      <c r="AF5" s="17"/>
      <c r="AG5" s="17"/>
      <c r="AH5" s="17"/>
      <c r="AI5" s="17"/>
      <c r="AJ5" s="17"/>
      <c r="AK5" s="17"/>
      <c r="AL5" s="17"/>
      <c r="AM5" s="17"/>
      <c r="AN5" s="17"/>
    </row>
    <row r="6" spans="2:40" ht="38.1" customHeight="1" thickTop="1" thickBot="1">
      <c r="B6" s="39" t="s">
        <v>28</v>
      </c>
      <c r="C6" s="35" t="e">
        <f>Autoevaluación!R86/SUM(Autoevaluación!R86:R88)</f>
        <v>#VALUE!</v>
      </c>
      <c r="D6" s="8" t="e">
        <f>Autoevaluación!#REF!/SUM(Autoevaluación!R86:R88)</f>
        <v>#REF!</v>
      </c>
      <c r="E6" s="8" t="e">
        <f>Autoevaluación!R87/SUM(Autoevaluación!R86:R88)</f>
        <v>#DIV/0!</v>
      </c>
      <c r="F6" s="8" t="e">
        <f>Autoevaluación!R88/SUM(Autoevaluación!R86:R88)</f>
        <v>#DIV/0!</v>
      </c>
      <c r="G6" s="281"/>
      <c r="H6" s="19">
        <f>Autoevaluación!S86/SUM(Autoevaluación!S86:S88)</f>
        <v>0</v>
      </c>
      <c r="I6" s="8" t="e">
        <f>Autoevaluación!#REF!/SUM(Autoevaluación!S86:S88)</f>
        <v>#REF!</v>
      </c>
      <c r="J6" s="8">
        <f>Autoevaluación!S87/SUM(Autoevaluación!S86:S88)</f>
        <v>1</v>
      </c>
      <c r="K6" s="8">
        <f>Autoevaluación!S10/SUM(Autoevaluación!S86:S88)</f>
        <v>0</v>
      </c>
      <c r="L6" s="279"/>
      <c r="M6" s="8">
        <f>Autoevaluación!T86/SUM(Autoevaluación!T86:T88)</f>
        <v>0</v>
      </c>
      <c r="N6" s="8" t="e">
        <f>Autoevaluación!#REF!/SUM(Autoevaluación!T86:T88)</f>
        <v>#REF!</v>
      </c>
      <c r="O6" s="8">
        <f>Autoevaluación!T87/SUM(Autoevaluación!T86:T88)</f>
        <v>1</v>
      </c>
      <c r="P6" s="8">
        <f>Autoevaluación!T88/SUM(Autoevaluación!T86:T88)</f>
        <v>0</v>
      </c>
      <c r="Q6" s="50"/>
      <c r="R6" s="8" t="e">
        <f>Autoevaluación!U86/SUM(Autoevaluación!U86:U88)</f>
        <v>#DIV/0!</v>
      </c>
      <c r="S6" s="8" t="e">
        <f>Autoevaluación!#REF!/SUM(Autoevaluación!U86:U88)</f>
        <v>#REF!</v>
      </c>
      <c r="T6" s="8" t="e">
        <f>Autoevaluación!U87/SUM(Autoevaluación!U86:U88)</f>
        <v>#DIV/0!</v>
      </c>
      <c r="U6" s="8" t="e">
        <f>Autoevaluación!U88/SUM(Autoevaluación!U86:U88)</f>
        <v>#DIV/0!</v>
      </c>
      <c r="V6" s="18"/>
      <c r="W6" s="17"/>
      <c r="X6" s="17"/>
      <c r="Y6" s="17"/>
      <c r="Z6" s="17"/>
      <c r="AA6" s="17"/>
      <c r="AB6" s="17"/>
      <c r="AC6" s="17"/>
      <c r="AD6" s="17"/>
      <c r="AE6" s="17"/>
      <c r="AF6" s="17"/>
      <c r="AG6" s="17"/>
      <c r="AH6" s="17"/>
      <c r="AI6" s="17"/>
      <c r="AJ6" s="17"/>
      <c r="AK6" s="17"/>
      <c r="AL6" s="17"/>
      <c r="AM6" s="17"/>
      <c r="AN6" s="17"/>
    </row>
    <row r="7" spans="2:40" ht="38.1" customHeight="1" thickTop="1" thickBot="1">
      <c r="B7" s="37" t="s">
        <v>115</v>
      </c>
      <c r="C7" s="35" t="e">
        <f>Autoevaluación!R89/SUM(Autoevaluación!R89:R92)</f>
        <v>#VALUE!</v>
      </c>
      <c r="D7" s="8" t="e">
        <f>Autoevaluación!R90/SUM(Autoevaluación!R89:R92)</f>
        <v>#VALUE!</v>
      </c>
      <c r="E7" s="8" t="e">
        <f>Autoevaluación!R91/SUM(Autoevaluación!R89:R92)</f>
        <v>#VALUE!</v>
      </c>
      <c r="F7" s="8" t="e">
        <f>Autoevaluación!R92/SUM(Autoevaluación!R89:R92)</f>
        <v>#VALUE!</v>
      </c>
      <c r="G7" s="281"/>
      <c r="H7" s="19">
        <f>Autoevaluación!S89/SUM(Autoevaluación!S89:S92)</f>
        <v>0</v>
      </c>
      <c r="I7" s="8">
        <f>Autoevaluación!S90/SUM(Autoevaluación!S89:S92)</f>
        <v>1</v>
      </c>
      <c r="J7" s="8">
        <f>Autoevaluación!S91/SUM(Autoevaluación!S89:S92)</f>
        <v>0</v>
      </c>
      <c r="K7" s="8">
        <f>Autoevaluación!S92/SUM(Autoevaluación!S89:S92)</f>
        <v>0</v>
      </c>
      <c r="L7" s="279"/>
      <c r="M7" s="8">
        <f>Autoevaluación!T89/SUM(Autoevaluación!T89:T92)</f>
        <v>0</v>
      </c>
      <c r="N7" s="8">
        <f>Autoevaluación!T90/SUM(Autoevaluación!T89:T92)</f>
        <v>1</v>
      </c>
      <c r="O7" s="8">
        <f>Autoevaluación!T91/SUM(Autoevaluación!T89:T92)</f>
        <v>0</v>
      </c>
      <c r="P7" s="8">
        <f>Autoevaluación!T92/SUM(Autoevaluación!T89:T92)</f>
        <v>0</v>
      </c>
      <c r="Q7" s="50"/>
      <c r="R7" s="8" t="e">
        <f>Autoevaluación!U89/SUM(Autoevaluación!U89:U92)</f>
        <v>#DIV/0!</v>
      </c>
      <c r="S7" s="8" t="e">
        <f>Autoevaluación!U90/SUM(Autoevaluación!U89:U92)</f>
        <v>#DIV/0!</v>
      </c>
      <c r="T7" s="8" t="e">
        <f>Autoevaluación!U91/SUM(Autoevaluación!U89:U92)</f>
        <v>#DIV/0!</v>
      </c>
      <c r="U7" s="8" t="e">
        <f>Autoevaluación!U92/SUM(Autoevaluación!U89:U92)</f>
        <v>#DIV/0!</v>
      </c>
      <c r="V7" s="17"/>
      <c r="W7" s="17"/>
      <c r="X7" s="17"/>
      <c r="Y7" s="17"/>
      <c r="Z7" s="17"/>
      <c r="AA7" s="17"/>
      <c r="AB7" s="17"/>
      <c r="AC7" s="17"/>
      <c r="AD7" s="17"/>
      <c r="AE7" s="17"/>
      <c r="AF7" s="17"/>
      <c r="AG7" s="17"/>
      <c r="AH7" s="17"/>
      <c r="AI7" s="17"/>
      <c r="AJ7" s="17"/>
      <c r="AK7" s="17"/>
      <c r="AL7" s="17"/>
      <c r="AM7" s="17"/>
      <c r="AN7" s="17"/>
    </row>
    <row r="8" spans="2:40" ht="38.1" customHeight="1" thickTop="1" thickBot="1">
      <c r="B8" s="37" t="s">
        <v>116</v>
      </c>
      <c r="C8" s="35" t="e">
        <f>Autoevaluación!R98/SUM(Autoevaluación!R98:R100)</f>
        <v>#VALUE!</v>
      </c>
      <c r="D8" s="8" t="e">
        <f>Autoevaluación!R99/SUM(Autoevaluación!R98:R100)</f>
        <v>#VALUE!</v>
      </c>
      <c r="E8" s="8" t="e">
        <f>Autoevaluación!R100/SUM(Autoevaluación!R98:R100)</f>
        <v>#VALUE!</v>
      </c>
      <c r="F8" s="8" t="e">
        <f>Autoevaluación!#REF!/SUM(Autoevaluación!R98:R100)</f>
        <v>#REF!</v>
      </c>
      <c r="G8" s="281"/>
      <c r="H8" s="19">
        <f>Autoevaluación!S98/SUM(Autoevaluación!S98:S100)</f>
        <v>0</v>
      </c>
      <c r="I8" s="8">
        <f>Autoevaluación!S99/SUM(Autoevaluación!S98:S100)</f>
        <v>1</v>
      </c>
      <c r="J8" s="8">
        <f>Autoevaluación!S100/SUM(Autoevaluación!S98:S100)</f>
        <v>0</v>
      </c>
      <c r="K8" s="8" t="e">
        <f>Autoevaluación!#REF!/SUM(Autoevaluación!S98:S100)</f>
        <v>#REF!</v>
      </c>
      <c r="L8" s="279"/>
      <c r="M8" s="8">
        <f>Autoevaluación!T98/SUM(Autoevaluación!T98:T100)</f>
        <v>0</v>
      </c>
      <c r="N8" s="8">
        <f>Autoevaluación!T99/SUM(Autoevaluación!T98:T100)</f>
        <v>0</v>
      </c>
      <c r="O8" s="8">
        <f>Autoevaluación!T100/SUM(Autoevaluación!T98:T100)</f>
        <v>1</v>
      </c>
      <c r="P8" s="8" t="e">
        <f>Autoevaluación!#REF!/SUM(Autoevaluación!T98:T100)</f>
        <v>#REF!</v>
      </c>
      <c r="Q8" s="50"/>
      <c r="R8" s="8" t="e">
        <f>Autoevaluación!U98/SUM(Autoevaluación!U98:U100)</f>
        <v>#DIV/0!</v>
      </c>
      <c r="S8" s="8" t="e">
        <f>Autoevaluación!U99/SUM(Autoevaluación!U98:U100)</f>
        <v>#DIV/0!</v>
      </c>
      <c r="T8" s="8" t="e">
        <f>Autoevaluación!U100/SUM(Autoevaluación!U98:U100)</f>
        <v>#DIV/0!</v>
      </c>
      <c r="U8" s="8" t="e">
        <f>Autoevaluación!#REF!/SUM(Autoevaluación!U98:U100)</f>
        <v>#REF!</v>
      </c>
      <c r="V8" s="17"/>
      <c r="W8" s="17"/>
      <c r="X8" s="17"/>
      <c r="Y8" s="17"/>
      <c r="Z8" s="17"/>
      <c r="AA8" s="17"/>
      <c r="AB8" s="17"/>
      <c r="AC8" s="17"/>
      <c r="AD8" s="17"/>
      <c r="AE8" s="17"/>
      <c r="AF8" s="17"/>
      <c r="AG8" s="17"/>
      <c r="AH8" s="17"/>
      <c r="AI8" s="17"/>
      <c r="AJ8" s="17"/>
      <c r="AK8" s="17"/>
      <c r="AL8" s="17"/>
      <c r="AM8" s="17"/>
      <c r="AN8" s="17"/>
    </row>
    <row r="9" spans="2:40" ht="38.1" customHeight="1" thickTop="1">
      <c r="B9" s="38"/>
      <c r="C9" s="8"/>
      <c r="D9" s="8"/>
      <c r="E9" s="8"/>
      <c r="F9" s="8"/>
      <c r="G9" s="281"/>
      <c r="H9" s="8"/>
      <c r="I9" s="8"/>
      <c r="J9" s="8"/>
      <c r="K9" s="8"/>
      <c r="L9" s="279"/>
      <c r="M9" s="8"/>
      <c r="N9" s="8"/>
      <c r="O9" s="8"/>
      <c r="P9" s="8"/>
      <c r="Q9" s="5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c r="B10" s="16" t="s">
        <v>118</v>
      </c>
      <c r="C10" s="13" t="e">
        <f>AVERAGE(C4:C9)</f>
        <v>#VALUE!</v>
      </c>
      <c r="D10" s="13" t="e">
        <f>AVERAGE(D4:D9)</f>
        <v>#VALUE!</v>
      </c>
      <c r="E10" s="13" t="e">
        <f>AVERAGE(E4:E9)</f>
        <v>#VALUE!</v>
      </c>
      <c r="F10" s="13" t="e">
        <f>AVERAGE(F4:F9)</f>
        <v>#DIV/0!</v>
      </c>
      <c r="G10" s="10"/>
      <c r="H10" s="13">
        <f>AVERAGE(H4:H9)</f>
        <v>0</v>
      </c>
      <c r="I10" s="13" t="e">
        <f>AVERAGE(I4:I9)</f>
        <v>#REF!</v>
      </c>
      <c r="J10" s="13" t="e">
        <f>AVERAGE(J4:J9)</f>
        <v>#NAME?</v>
      </c>
      <c r="K10" s="13" t="e">
        <f>AVERAGE(K4:K9)</f>
        <v>#REF!</v>
      </c>
      <c r="L10" s="10"/>
      <c r="M10" s="13">
        <f>AVERAGE(M4:M9)</f>
        <v>0</v>
      </c>
      <c r="N10" s="13" t="e">
        <f>AVERAGE(N4:N9)</f>
        <v>#REF!</v>
      </c>
      <c r="O10" s="13">
        <f>AVERAGE(O4:O9)</f>
        <v>0.8</v>
      </c>
      <c r="P10" s="13" t="e">
        <f>AVERAGE(P4:P9)</f>
        <v>#REF!</v>
      </c>
      <c r="Q10" s="5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c r="B12" s="275" t="s">
        <v>282</v>
      </c>
      <c r="C12" s="275"/>
      <c r="D12" s="275"/>
      <c r="E12" s="275"/>
      <c r="F12" s="275"/>
      <c r="G12" s="275"/>
      <c r="H12" s="275"/>
      <c r="I12" s="275"/>
      <c r="J12" s="275"/>
      <c r="K12" s="275"/>
      <c r="L12" s="275"/>
      <c r="M12" s="275"/>
      <c r="N12" s="275"/>
      <c r="O12" s="275"/>
      <c r="P12" s="275"/>
      <c r="Q12" s="275"/>
      <c r="R12" s="275"/>
      <c r="S12" s="275"/>
      <c r="T12" s="275"/>
      <c r="U12" s="275"/>
      <c r="V12" s="17"/>
      <c r="W12" s="17"/>
      <c r="X12" s="17"/>
      <c r="Y12" s="17"/>
      <c r="Z12" s="17"/>
      <c r="AA12" s="17"/>
      <c r="AB12" s="17"/>
      <c r="AC12" s="17"/>
      <c r="AD12" s="17"/>
      <c r="AE12" s="17"/>
      <c r="AF12" s="17"/>
      <c r="AG12" s="17"/>
      <c r="AH12" s="17"/>
      <c r="AI12" s="17"/>
      <c r="AJ12" s="17"/>
      <c r="AK12" s="17"/>
      <c r="AL12" s="17"/>
      <c r="AM12" s="17"/>
      <c r="AN12" s="17"/>
    </row>
    <row r="13" spans="2:40" ht="24.95" customHeight="1">
      <c r="B13" s="295" t="s">
        <v>24</v>
      </c>
      <c r="C13" s="295"/>
      <c r="D13" s="295"/>
      <c r="E13" s="295"/>
      <c r="F13" s="295"/>
      <c r="G13" s="295"/>
      <c r="H13" s="295"/>
      <c r="I13" s="295"/>
      <c r="J13" s="295"/>
      <c r="K13" s="295"/>
      <c r="L13" s="295"/>
      <c r="M13" s="295"/>
      <c r="N13" s="295"/>
      <c r="O13" s="295"/>
      <c r="P13" s="295"/>
      <c r="Q13" s="295"/>
      <c r="R13" s="295"/>
      <c r="S13" s="295"/>
      <c r="T13" s="295"/>
      <c r="U13" s="295"/>
      <c r="V13" s="17"/>
      <c r="W13" s="17"/>
      <c r="X13" s="17"/>
      <c r="Y13" s="17"/>
      <c r="Z13" s="17"/>
      <c r="AA13" s="17"/>
      <c r="AB13" s="17"/>
      <c r="AC13" s="17"/>
      <c r="AD13" s="17"/>
      <c r="AE13" s="17"/>
      <c r="AF13" s="17"/>
      <c r="AG13" s="17"/>
      <c r="AH13" s="17"/>
      <c r="AI13" s="17"/>
      <c r="AJ13" s="17"/>
      <c r="AK13" s="17"/>
      <c r="AL13" s="17"/>
      <c r="AM13" s="17"/>
      <c r="AN13" s="17"/>
    </row>
    <row r="14" spans="2:40" ht="60" customHeight="1">
      <c r="B14" s="296" t="s">
        <v>588</v>
      </c>
      <c r="C14" s="256"/>
      <c r="D14" s="256"/>
      <c r="E14" s="256"/>
      <c r="F14" s="256"/>
      <c r="G14" s="256"/>
      <c r="H14" s="256"/>
      <c r="I14" s="256"/>
      <c r="J14" s="256"/>
      <c r="K14" s="256"/>
      <c r="L14" s="256"/>
      <c r="M14" s="256"/>
      <c r="N14" s="256"/>
      <c r="O14" s="256"/>
      <c r="P14" s="256"/>
      <c r="Q14" s="256"/>
      <c r="R14" s="256"/>
      <c r="S14" s="256"/>
      <c r="T14" s="256"/>
      <c r="U14" s="256"/>
      <c r="V14" s="17"/>
      <c r="W14" s="17"/>
      <c r="X14" s="17"/>
      <c r="Y14" s="17"/>
      <c r="Z14" s="17"/>
      <c r="AA14" s="17"/>
      <c r="AB14" s="17"/>
      <c r="AC14" s="17"/>
      <c r="AD14" s="17"/>
      <c r="AE14" s="17"/>
      <c r="AF14" s="17"/>
      <c r="AG14" s="17"/>
      <c r="AH14" s="17"/>
      <c r="AI14" s="17"/>
      <c r="AJ14" s="17"/>
      <c r="AK14" s="17"/>
      <c r="AL14" s="17"/>
      <c r="AM14" s="17"/>
      <c r="AN14" s="17"/>
    </row>
    <row r="15" spans="2:40" ht="60" customHeight="1">
      <c r="B15" s="256" t="s">
        <v>589</v>
      </c>
      <c r="C15" s="256"/>
      <c r="D15" s="256"/>
      <c r="E15" s="256"/>
      <c r="F15" s="256"/>
      <c r="G15" s="256"/>
      <c r="H15" s="256"/>
      <c r="I15" s="256"/>
      <c r="J15" s="256"/>
      <c r="K15" s="256"/>
      <c r="L15" s="256"/>
      <c r="M15" s="256"/>
      <c r="N15" s="256"/>
      <c r="O15" s="256"/>
      <c r="P15" s="256"/>
      <c r="Q15" s="256"/>
      <c r="R15" s="256"/>
      <c r="S15" s="256"/>
      <c r="T15" s="256"/>
      <c r="U15" s="256"/>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c r="B16" s="294" t="s">
        <v>103</v>
      </c>
      <c r="C16" s="294"/>
      <c r="D16" s="294"/>
      <c r="E16" s="294"/>
      <c r="F16" s="294"/>
      <c r="G16" s="294"/>
      <c r="H16" s="294"/>
      <c r="I16" s="294"/>
      <c r="J16" s="294"/>
      <c r="K16" s="294"/>
      <c r="L16" s="294"/>
      <c r="M16" s="294"/>
      <c r="N16" s="294"/>
      <c r="O16" s="294"/>
      <c r="P16" s="294"/>
      <c r="Q16" s="294"/>
      <c r="R16" s="294"/>
      <c r="S16" s="294"/>
      <c r="T16" s="294"/>
      <c r="U16" s="294"/>
    </row>
    <row r="17" spans="2:21" ht="60" customHeight="1">
      <c r="B17" s="256" t="s">
        <v>590</v>
      </c>
      <c r="C17" s="256"/>
      <c r="D17" s="256"/>
      <c r="E17" s="256"/>
      <c r="F17" s="256"/>
      <c r="G17" s="256"/>
      <c r="H17" s="256"/>
      <c r="I17" s="256"/>
      <c r="J17" s="256"/>
      <c r="K17" s="256"/>
      <c r="L17" s="256"/>
      <c r="M17" s="256"/>
      <c r="N17" s="256"/>
      <c r="O17" s="256"/>
      <c r="P17" s="256"/>
      <c r="Q17" s="256"/>
      <c r="R17" s="256"/>
      <c r="S17" s="256"/>
      <c r="T17" s="256"/>
      <c r="U17" s="256"/>
    </row>
    <row r="18" spans="2:21" ht="60" customHeight="1">
      <c r="B18" s="256"/>
      <c r="C18" s="256"/>
      <c r="D18" s="256"/>
      <c r="E18" s="256"/>
      <c r="F18" s="256"/>
      <c r="G18" s="256"/>
      <c r="H18" s="256"/>
      <c r="I18" s="256"/>
      <c r="J18" s="256"/>
      <c r="K18" s="256"/>
      <c r="L18" s="256"/>
      <c r="M18" s="256"/>
      <c r="N18" s="256"/>
      <c r="O18" s="256"/>
      <c r="P18" s="256"/>
      <c r="Q18" s="256"/>
      <c r="R18" s="256"/>
      <c r="S18" s="256"/>
      <c r="T18" s="256"/>
      <c r="U18" s="256"/>
    </row>
    <row r="19" spans="2:21" ht="60" customHeight="1">
      <c r="B19" s="256"/>
      <c r="C19" s="256"/>
      <c r="D19" s="256"/>
      <c r="E19" s="256"/>
      <c r="F19" s="256"/>
      <c r="G19" s="256"/>
      <c r="H19" s="256"/>
      <c r="I19" s="256"/>
      <c r="J19" s="256"/>
      <c r="K19" s="256"/>
      <c r="L19" s="256"/>
      <c r="M19" s="256"/>
      <c r="N19" s="256"/>
      <c r="O19" s="256"/>
      <c r="P19" s="256"/>
      <c r="Q19" s="256"/>
      <c r="R19" s="256"/>
      <c r="S19" s="256"/>
      <c r="T19" s="256"/>
      <c r="U19" s="256"/>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70" t="s">
        <v>283</v>
      </c>
      <c r="C21" s="270"/>
      <c r="D21" s="270"/>
      <c r="E21" s="270"/>
      <c r="F21" s="270"/>
      <c r="G21" s="270"/>
      <c r="H21" s="270"/>
      <c r="I21" s="270"/>
      <c r="J21" s="270"/>
      <c r="K21" s="270"/>
      <c r="L21" s="270"/>
      <c r="M21" s="270"/>
      <c r="N21" s="270"/>
      <c r="O21" s="270"/>
      <c r="P21" s="270"/>
      <c r="Q21" s="270"/>
      <c r="R21" s="270"/>
      <c r="S21" s="270"/>
      <c r="T21" s="270"/>
      <c r="U21" s="270"/>
    </row>
    <row r="22" spans="2:21" ht="24.95" customHeight="1">
      <c r="B22" s="292" t="s">
        <v>24</v>
      </c>
      <c r="C22" s="293"/>
      <c r="D22" s="293"/>
      <c r="E22" s="293"/>
      <c r="F22" s="293"/>
      <c r="G22" s="293"/>
      <c r="H22" s="293"/>
      <c r="I22" s="293"/>
      <c r="J22" s="293"/>
      <c r="K22" s="293"/>
      <c r="L22" s="293"/>
      <c r="M22" s="293"/>
      <c r="N22" s="293"/>
      <c r="O22" s="293"/>
      <c r="P22" s="293"/>
      <c r="Q22" s="293"/>
      <c r="R22" s="293"/>
      <c r="S22" s="293"/>
      <c r="T22" s="293"/>
      <c r="U22" s="293"/>
    </row>
    <row r="23" spans="2:21" ht="60" customHeight="1">
      <c r="B23" s="256" t="s">
        <v>592</v>
      </c>
      <c r="C23" s="256"/>
      <c r="D23" s="256"/>
      <c r="E23" s="256"/>
      <c r="F23" s="256"/>
      <c r="G23" s="256"/>
      <c r="H23" s="256"/>
      <c r="I23" s="256"/>
      <c r="J23" s="256"/>
      <c r="K23" s="256"/>
      <c r="L23" s="256"/>
      <c r="M23" s="256"/>
      <c r="N23" s="256"/>
      <c r="O23" s="256"/>
      <c r="P23" s="256"/>
      <c r="Q23" s="256"/>
      <c r="R23" s="256"/>
      <c r="S23" s="256"/>
      <c r="T23" s="256"/>
      <c r="U23" s="256"/>
    </row>
    <row r="24" spans="2:21" ht="60" customHeight="1">
      <c r="B24" s="256"/>
      <c r="C24" s="256"/>
      <c r="D24" s="256"/>
      <c r="E24" s="256"/>
      <c r="F24" s="256"/>
      <c r="G24" s="256"/>
      <c r="H24" s="256"/>
      <c r="I24" s="256"/>
      <c r="J24" s="256"/>
      <c r="K24" s="256"/>
      <c r="L24" s="256"/>
      <c r="M24" s="256"/>
      <c r="N24" s="256"/>
      <c r="O24" s="256"/>
      <c r="P24" s="256"/>
      <c r="Q24" s="256"/>
      <c r="R24" s="256"/>
      <c r="S24" s="256"/>
      <c r="T24" s="256"/>
      <c r="U24" s="256"/>
    </row>
    <row r="25" spans="2:21" s="15" customFormat="1" ht="24.95" customHeight="1">
      <c r="B25" s="294" t="s">
        <v>103</v>
      </c>
      <c r="C25" s="294"/>
      <c r="D25" s="294"/>
      <c r="E25" s="294"/>
      <c r="F25" s="294"/>
      <c r="G25" s="294"/>
      <c r="H25" s="294"/>
      <c r="I25" s="294"/>
      <c r="J25" s="294"/>
      <c r="K25" s="294"/>
      <c r="L25" s="294"/>
      <c r="M25" s="294"/>
      <c r="N25" s="294"/>
      <c r="O25" s="294"/>
      <c r="P25" s="294"/>
      <c r="Q25" s="294"/>
      <c r="R25" s="294"/>
      <c r="S25" s="294"/>
      <c r="T25" s="294"/>
      <c r="U25" s="294"/>
    </row>
    <row r="26" spans="2:21" ht="60" customHeight="1">
      <c r="B26" s="256" t="s">
        <v>591</v>
      </c>
      <c r="C26" s="256"/>
      <c r="D26" s="256"/>
      <c r="E26" s="256"/>
      <c r="F26" s="256"/>
      <c r="G26" s="256"/>
      <c r="H26" s="256"/>
      <c r="I26" s="256"/>
      <c r="J26" s="256"/>
      <c r="K26" s="256"/>
      <c r="L26" s="256"/>
      <c r="M26" s="256"/>
      <c r="N26" s="256"/>
      <c r="O26" s="256"/>
      <c r="P26" s="256"/>
      <c r="Q26" s="256"/>
      <c r="R26" s="256"/>
      <c r="S26" s="256"/>
      <c r="T26" s="256"/>
      <c r="U26" s="256"/>
    </row>
    <row r="27" spans="2:21" ht="60" customHeight="1">
      <c r="B27" s="256"/>
      <c r="C27" s="256"/>
      <c r="D27" s="256"/>
      <c r="E27" s="256"/>
      <c r="F27" s="256"/>
      <c r="G27" s="256"/>
      <c r="H27" s="256"/>
      <c r="I27" s="256"/>
      <c r="J27" s="256"/>
      <c r="K27" s="256"/>
      <c r="L27" s="256"/>
      <c r="M27" s="256"/>
      <c r="N27" s="256"/>
      <c r="O27" s="256"/>
      <c r="P27" s="256"/>
      <c r="Q27" s="256"/>
      <c r="R27" s="256"/>
      <c r="S27" s="256"/>
      <c r="T27" s="256"/>
      <c r="U27" s="256"/>
    </row>
    <row r="28" spans="2:21" ht="60" customHeight="1">
      <c r="B28" s="256"/>
      <c r="C28" s="256"/>
      <c r="D28" s="256"/>
      <c r="E28" s="256"/>
      <c r="F28" s="256"/>
      <c r="G28" s="256"/>
      <c r="H28" s="256"/>
      <c r="I28" s="256"/>
      <c r="J28" s="256"/>
      <c r="K28" s="256"/>
      <c r="L28" s="256"/>
      <c r="M28" s="256"/>
      <c r="N28" s="256"/>
      <c r="O28" s="256"/>
      <c r="P28" s="256"/>
      <c r="Q28" s="256"/>
      <c r="R28" s="256"/>
      <c r="S28" s="256"/>
      <c r="T28" s="256"/>
      <c r="U28" s="256"/>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291" t="s">
        <v>284</v>
      </c>
      <c r="C30" s="291"/>
      <c r="D30" s="291"/>
      <c r="E30" s="291"/>
      <c r="F30" s="291"/>
      <c r="G30" s="291"/>
      <c r="H30" s="291"/>
      <c r="I30" s="291"/>
      <c r="J30" s="291"/>
      <c r="K30" s="291"/>
      <c r="L30" s="291"/>
      <c r="M30" s="291"/>
      <c r="N30" s="291"/>
      <c r="O30" s="291"/>
      <c r="P30" s="291"/>
      <c r="Q30" s="291"/>
      <c r="R30" s="291"/>
      <c r="S30" s="291"/>
      <c r="T30" s="291"/>
      <c r="U30" s="291"/>
    </row>
    <row r="31" spans="2:21" ht="24.95" customHeight="1">
      <c r="B31" s="271" t="s">
        <v>24</v>
      </c>
      <c r="C31" s="271"/>
      <c r="D31" s="271"/>
      <c r="E31" s="271"/>
      <c r="F31" s="271"/>
      <c r="G31" s="271"/>
      <c r="H31" s="271"/>
      <c r="I31" s="271"/>
      <c r="J31" s="271"/>
      <c r="K31" s="271"/>
      <c r="L31" s="271"/>
      <c r="M31" s="271"/>
      <c r="N31" s="271"/>
      <c r="O31" s="271"/>
      <c r="P31" s="271"/>
      <c r="Q31" s="271"/>
      <c r="R31" s="271"/>
      <c r="S31" s="271"/>
      <c r="T31" s="271"/>
      <c r="U31" s="271"/>
    </row>
    <row r="32" spans="2:21" ht="60" customHeight="1">
      <c r="B32" s="256" t="s">
        <v>601</v>
      </c>
      <c r="C32" s="256"/>
      <c r="D32" s="256"/>
      <c r="E32" s="256"/>
      <c r="F32" s="256"/>
      <c r="G32" s="256"/>
      <c r="H32" s="256"/>
      <c r="I32" s="256"/>
      <c r="J32" s="256"/>
      <c r="K32" s="256"/>
      <c r="L32" s="256"/>
      <c r="M32" s="256"/>
      <c r="N32" s="256"/>
      <c r="O32" s="256"/>
      <c r="P32" s="256"/>
      <c r="Q32" s="256"/>
      <c r="R32" s="256"/>
      <c r="S32" s="256"/>
      <c r="T32" s="256"/>
      <c r="U32" s="256"/>
    </row>
    <row r="33" spans="2:21" ht="60" customHeight="1">
      <c r="B33" s="256"/>
      <c r="C33" s="256"/>
      <c r="D33" s="256"/>
      <c r="E33" s="256"/>
      <c r="F33" s="256"/>
      <c r="G33" s="256"/>
      <c r="H33" s="256"/>
      <c r="I33" s="256"/>
      <c r="J33" s="256"/>
      <c r="K33" s="256"/>
      <c r="L33" s="256"/>
      <c r="M33" s="256"/>
      <c r="N33" s="256"/>
      <c r="O33" s="256"/>
      <c r="P33" s="256"/>
      <c r="Q33" s="256"/>
      <c r="R33" s="256"/>
      <c r="S33" s="256"/>
      <c r="T33" s="256"/>
      <c r="U33" s="256"/>
    </row>
    <row r="34" spans="2:21" s="15" customFormat="1" ht="24.95" customHeight="1">
      <c r="B34" s="294" t="s">
        <v>103</v>
      </c>
      <c r="C34" s="294"/>
      <c r="D34" s="294"/>
      <c r="E34" s="294"/>
      <c r="F34" s="294"/>
      <c r="G34" s="294"/>
      <c r="H34" s="294"/>
      <c r="I34" s="294"/>
      <c r="J34" s="294"/>
      <c r="K34" s="294"/>
      <c r="L34" s="294"/>
      <c r="M34" s="294"/>
      <c r="N34" s="294"/>
      <c r="O34" s="294"/>
      <c r="P34" s="294"/>
      <c r="Q34" s="294"/>
      <c r="R34" s="294"/>
      <c r="S34" s="294"/>
      <c r="T34" s="294"/>
      <c r="U34" s="294"/>
    </row>
    <row r="35" spans="2:21" ht="60" customHeight="1">
      <c r="B35" s="256" t="s">
        <v>602</v>
      </c>
      <c r="C35" s="256"/>
      <c r="D35" s="256"/>
      <c r="E35" s="256"/>
      <c r="F35" s="256"/>
      <c r="G35" s="256"/>
      <c r="H35" s="256"/>
      <c r="I35" s="256"/>
      <c r="J35" s="256"/>
      <c r="K35" s="256"/>
      <c r="L35" s="256"/>
      <c r="M35" s="256"/>
      <c r="N35" s="256"/>
      <c r="O35" s="256"/>
      <c r="P35" s="256"/>
      <c r="Q35" s="256"/>
      <c r="R35" s="256"/>
      <c r="S35" s="256"/>
      <c r="T35" s="256"/>
      <c r="U35" s="256"/>
    </row>
    <row r="36" spans="2:21" ht="60" customHeight="1">
      <c r="B36" s="256"/>
      <c r="C36" s="256"/>
      <c r="D36" s="256"/>
      <c r="E36" s="256"/>
      <c r="F36" s="256"/>
      <c r="G36" s="256"/>
      <c r="H36" s="256"/>
      <c r="I36" s="256"/>
      <c r="J36" s="256"/>
      <c r="K36" s="256"/>
      <c r="L36" s="256"/>
      <c r="M36" s="256"/>
      <c r="N36" s="256"/>
      <c r="O36" s="256"/>
      <c r="P36" s="256"/>
      <c r="Q36" s="256"/>
      <c r="R36" s="256"/>
      <c r="S36" s="256"/>
      <c r="T36" s="256"/>
      <c r="U36" s="256"/>
    </row>
    <row r="37" spans="2:21" ht="60" customHeight="1">
      <c r="B37" s="256"/>
      <c r="C37" s="256"/>
      <c r="D37" s="256"/>
      <c r="E37" s="256"/>
      <c r="F37" s="256"/>
      <c r="G37" s="256"/>
      <c r="H37" s="256"/>
      <c r="I37" s="256"/>
      <c r="J37" s="256"/>
      <c r="K37" s="256"/>
      <c r="L37" s="256"/>
      <c r="M37" s="256"/>
      <c r="N37" s="256"/>
      <c r="O37" s="256"/>
      <c r="P37" s="256"/>
      <c r="Q37" s="256"/>
      <c r="R37" s="256"/>
      <c r="S37" s="256"/>
      <c r="T37" s="256"/>
      <c r="U37" s="256"/>
    </row>
    <row r="38" spans="2:21">
      <c r="B38" s="291" t="s">
        <v>285</v>
      </c>
      <c r="C38" s="291"/>
      <c r="D38" s="291"/>
      <c r="E38" s="291"/>
      <c r="F38" s="291"/>
      <c r="G38" s="291"/>
      <c r="H38" s="291"/>
      <c r="I38" s="291"/>
      <c r="J38" s="291"/>
      <c r="K38" s="291"/>
      <c r="L38" s="291"/>
      <c r="M38" s="291"/>
      <c r="N38" s="291"/>
      <c r="O38" s="291"/>
      <c r="P38" s="291"/>
      <c r="Q38" s="291"/>
      <c r="R38" s="291"/>
      <c r="S38" s="291"/>
      <c r="T38" s="291"/>
      <c r="U38" s="291"/>
    </row>
    <row r="39" spans="2:21" ht="19.5">
      <c r="B39" s="271" t="s">
        <v>24</v>
      </c>
      <c r="C39" s="271"/>
      <c r="D39" s="271"/>
      <c r="E39" s="271"/>
      <c r="F39" s="271"/>
      <c r="G39" s="271"/>
      <c r="H39" s="271"/>
      <c r="I39" s="271"/>
      <c r="J39" s="271"/>
      <c r="K39" s="271"/>
      <c r="L39" s="271"/>
      <c r="M39" s="271"/>
      <c r="N39" s="271"/>
      <c r="O39" s="271"/>
      <c r="P39" s="271"/>
      <c r="Q39" s="271"/>
      <c r="R39" s="271"/>
      <c r="S39" s="271"/>
      <c r="T39" s="271"/>
      <c r="U39" s="271"/>
    </row>
    <row r="40" spans="2:21">
      <c r="B40" s="256" t="s">
        <v>804</v>
      </c>
      <c r="C40" s="256"/>
      <c r="D40" s="256"/>
      <c r="E40" s="256"/>
      <c r="F40" s="256"/>
      <c r="G40" s="256"/>
      <c r="H40" s="256"/>
      <c r="I40" s="256"/>
      <c r="J40" s="256"/>
      <c r="K40" s="256"/>
      <c r="L40" s="256"/>
      <c r="M40" s="256"/>
      <c r="N40" s="256"/>
      <c r="O40" s="256"/>
      <c r="P40" s="256"/>
      <c r="Q40" s="256"/>
      <c r="R40" s="256"/>
      <c r="S40" s="256"/>
      <c r="T40" s="256"/>
      <c r="U40" s="256"/>
    </row>
    <row r="41" spans="2:21">
      <c r="B41" s="256"/>
      <c r="C41" s="256"/>
      <c r="D41" s="256"/>
      <c r="E41" s="256"/>
      <c r="F41" s="256"/>
      <c r="G41" s="256"/>
      <c r="H41" s="256"/>
      <c r="I41" s="256"/>
      <c r="J41" s="256"/>
      <c r="K41" s="256"/>
      <c r="L41" s="256"/>
      <c r="M41" s="256"/>
      <c r="N41" s="256"/>
      <c r="O41" s="256"/>
      <c r="P41" s="256"/>
      <c r="Q41" s="256"/>
      <c r="R41" s="256"/>
      <c r="S41" s="256"/>
      <c r="T41" s="256"/>
      <c r="U41" s="256"/>
    </row>
    <row r="42" spans="2:21" ht="19.5">
      <c r="B42" s="294" t="s">
        <v>103</v>
      </c>
      <c r="C42" s="294"/>
      <c r="D42" s="294"/>
      <c r="E42" s="294"/>
      <c r="F42" s="294"/>
      <c r="G42" s="294"/>
      <c r="H42" s="294"/>
      <c r="I42" s="294"/>
      <c r="J42" s="294"/>
      <c r="K42" s="294"/>
      <c r="L42" s="294"/>
      <c r="M42" s="294"/>
      <c r="N42" s="294"/>
      <c r="O42" s="294"/>
      <c r="P42" s="294"/>
      <c r="Q42" s="294"/>
      <c r="R42" s="294"/>
      <c r="S42" s="294"/>
      <c r="T42" s="294"/>
      <c r="U42" s="294"/>
    </row>
    <row r="43" spans="2:21">
      <c r="B43" s="256" t="s">
        <v>805</v>
      </c>
      <c r="C43" s="256"/>
      <c r="D43" s="256"/>
      <c r="E43" s="256"/>
      <c r="F43" s="256"/>
      <c r="G43" s="256"/>
      <c r="H43" s="256"/>
      <c r="I43" s="256"/>
      <c r="J43" s="256"/>
      <c r="K43" s="256"/>
      <c r="L43" s="256"/>
      <c r="M43" s="256"/>
      <c r="N43" s="256"/>
      <c r="O43" s="256"/>
      <c r="P43" s="256"/>
      <c r="Q43" s="256"/>
      <c r="R43" s="256"/>
      <c r="S43" s="256"/>
      <c r="T43" s="256"/>
      <c r="U43" s="256"/>
    </row>
    <row r="44" spans="2:21">
      <c r="B44" s="256"/>
      <c r="C44" s="256"/>
      <c r="D44" s="256"/>
      <c r="E44" s="256"/>
      <c r="F44" s="256"/>
      <c r="G44" s="256"/>
      <c r="H44" s="256"/>
      <c r="I44" s="256"/>
      <c r="J44" s="256"/>
      <c r="K44" s="256"/>
      <c r="L44" s="256"/>
      <c r="M44" s="256"/>
      <c r="N44" s="256"/>
      <c r="O44" s="256"/>
      <c r="P44" s="256"/>
      <c r="Q44" s="256"/>
      <c r="R44" s="256"/>
      <c r="S44" s="256"/>
      <c r="T44" s="256"/>
      <c r="U44" s="256"/>
    </row>
    <row r="45" spans="2:21">
      <c r="B45" s="256"/>
      <c r="C45" s="256"/>
      <c r="D45" s="256"/>
      <c r="E45" s="256"/>
      <c r="F45" s="256"/>
      <c r="G45" s="256"/>
      <c r="H45" s="256"/>
      <c r="I45" s="256"/>
      <c r="J45" s="256"/>
      <c r="K45" s="256"/>
      <c r="L45" s="256"/>
      <c r="M45" s="256"/>
      <c r="N45" s="256"/>
      <c r="O45" s="256"/>
      <c r="P45" s="256"/>
      <c r="Q45" s="256"/>
      <c r="R45" s="256"/>
      <c r="S45" s="256"/>
      <c r="T45" s="256"/>
      <c r="U45" s="256"/>
    </row>
    <row r="46" spans="2:21">
      <c r="B46" s="291" t="s">
        <v>742</v>
      </c>
      <c r="C46" s="291"/>
      <c r="D46" s="291"/>
      <c r="E46" s="291"/>
      <c r="F46" s="291"/>
      <c r="G46" s="291"/>
      <c r="H46" s="291"/>
      <c r="I46" s="291"/>
      <c r="J46" s="291"/>
      <c r="K46" s="291"/>
      <c r="L46" s="291"/>
      <c r="M46" s="291"/>
      <c r="N46" s="291"/>
      <c r="O46" s="291"/>
      <c r="P46" s="291"/>
      <c r="Q46" s="291"/>
      <c r="R46" s="291"/>
      <c r="S46" s="291"/>
      <c r="T46" s="291"/>
      <c r="U46" s="291"/>
    </row>
    <row r="47" spans="2:21" ht="19.5">
      <c r="B47" s="271" t="s">
        <v>24</v>
      </c>
      <c r="C47" s="271"/>
      <c r="D47" s="271"/>
      <c r="E47" s="271"/>
      <c r="F47" s="271"/>
      <c r="G47" s="271"/>
      <c r="H47" s="271"/>
      <c r="I47" s="271"/>
      <c r="J47" s="271"/>
      <c r="K47" s="271"/>
      <c r="L47" s="271"/>
      <c r="M47" s="271"/>
      <c r="N47" s="271"/>
      <c r="O47" s="271"/>
      <c r="P47" s="271"/>
      <c r="Q47" s="271"/>
      <c r="R47" s="271"/>
      <c r="S47" s="271"/>
      <c r="T47" s="271"/>
      <c r="U47" s="271"/>
    </row>
    <row r="48" spans="2:21">
      <c r="B48" s="256" t="s">
        <v>806</v>
      </c>
      <c r="C48" s="256"/>
      <c r="D48" s="256"/>
      <c r="E48" s="256"/>
      <c r="F48" s="256"/>
      <c r="G48" s="256"/>
      <c r="H48" s="256"/>
      <c r="I48" s="256"/>
      <c r="J48" s="256"/>
      <c r="K48" s="256"/>
      <c r="L48" s="256"/>
      <c r="M48" s="256"/>
      <c r="N48" s="256"/>
      <c r="O48" s="256"/>
      <c r="P48" s="256"/>
      <c r="Q48" s="256"/>
      <c r="R48" s="256"/>
      <c r="S48" s="256"/>
      <c r="T48" s="256"/>
      <c r="U48" s="256"/>
    </row>
    <row r="49" spans="2:21">
      <c r="B49" s="256"/>
      <c r="C49" s="256"/>
      <c r="D49" s="256"/>
      <c r="E49" s="256"/>
      <c r="F49" s="256"/>
      <c r="G49" s="256"/>
      <c r="H49" s="256"/>
      <c r="I49" s="256"/>
      <c r="J49" s="256"/>
      <c r="K49" s="256"/>
      <c r="L49" s="256"/>
      <c r="M49" s="256"/>
      <c r="N49" s="256"/>
      <c r="O49" s="256"/>
      <c r="P49" s="256"/>
      <c r="Q49" s="256"/>
      <c r="R49" s="256"/>
      <c r="S49" s="256"/>
      <c r="T49" s="256"/>
      <c r="U49" s="256"/>
    </row>
    <row r="50" spans="2:21" ht="19.5">
      <c r="B50" s="294" t="s">
        <v>103</v>
      </c>
      <c r="C50" s="294"/>
      <c r="D50" s="294"/>
      <c r="E50" s="294"/>
      <c r="F50" s="294"/>
      <c r="G50" s="294"/>
      <c r="H50" s="294"/>
      <c r="I50" s="294"/>
      <c r="J50" s="294"/>
      <c r="K50" s="294"/>
      <c r="L50" s="294"/>
      <c r="M50" s="294"/>
      <c r="N50" s="294"/>
      <c r="O50" s="294"/>
      <c r="P50" s="294"/>
      <c r="Q50" s="294"/>
      <c r="R50" s="294"/>
      <c r="S50" s="294"/>
      <c r="T50" s="294"/>
      <c r="U50" s="294"/>
    </row>
    <row r="51" spans="2:21">
      <c r="B51" s="256" t="s">
        <v>807</v>
      </c>
      <c r="C51" s="256"/>
      <c r="D51" s="256"/>
      <c r="E51" s="256"/>
      <c r="F51" s="256"/>
      <c r="G51" s="256"/>
      <c r="H51" s="256"/>
      <c r="I51" s="256"/>
      <c r="J51" s="256"/>
      <c r="K51" s="256"/>
      <c r="L51" s="256"/>
      <c r="M51" s="256"/>
      <c r="N51" s="256"/>
      <c r="O51" s="256"/>
      <c r="P51" s="256"/>
      <c r="Q51" s="256"/>
      <c r="R51" s="256"/>
      <c r="S51" s="256"/>
      <c r="T51" s="256"/>
      <c r="U51" s="256"/>
    </row>
    <row r="52" spans="2:21">
      <c r="B52" s="256"/>
      <c r="C52" s="256"/>
      <c r="D52" s="256"/>
      <c r="E52" s="256"/>
      <c r="F52" s="256"/>
      <c r="G52" s="256"/>
      <c r="H52" s="256"/>
      <c r="I52" s="256"/>
      <c r="J52" s="256"/>
      <c r="K52" s="256"/>
      <c r="L52" s="256"/>
      <c r="M52" s="256"/>
      <c r="N52" s="256"/>
      <c r="O52" s="256"/>
      <c r="P52" s="256"/>
      <c r="Q52" s="256"/>
      <c r="R52" s="256"/>
      <c r="S52" s="256"/>
      <c r="T52" s="256"/>
      <c r="U52" s="256"/>
    </row>
    <row r="53" spans="2:21">
      <c r="B53" s="256"/>
      <c r="C53" s="256"/>
      <c r="D53" s="256"/>
      <c r="E53" s="256"/>
      <c r="F53" s="256"/>
      <c r="G53" s="256"/>
      <c r="H53" s="256"/>
      <c r="I53" s="256"/>
      <c r="J53" s="256"/>
      <c r="K53" s="256"/>
      <c r="L53" s="256"/>
      <c r="M53" s="256"/>
      <c r="N53" s="256"/>
      <c r="O53" s="256"/>
      <c r="P53" s="256"/>
      <c r="Q53" s="256"/>
      <c r="R53" s="256"/>
      <c r="S53" s="256"/>
      <c r="T53" s="256"/>
      <c r="U53" s="256"/>
    </row>
    <row r="54" spans="2:21">
      <c r="B54" s="291" t="s">
        <v>802</v>
      </c>
      <c r="C54" s="291"/>
      <c r="D54" s="291"/>
      <c r="E54" s="291"/>
      <c r="F54" s="291"/>
      <c r="G54" s="291"/>
      <c r="H54" s="291"/>
      <c r="I54" s="291"/>
      <c r="J54" s="291"/>
      <c r="K54" s="291"/>
      <c r="L54" s="291"/>
      <c r="M54" s="291"/>
      <c r="N54" s="291"/>
      <c r="O54" s="291"/>
      <c r="P54" s="291"/>
      <c r="Q54" s="291"/>
      <c r="R54" s="291"/>
      <c r="S54" s="291"/>
      <c r="T54" s="291"/>
      <c r="U54" s="291"/>
    </row>
    <row r="55" spans="2:21" ht="19.5">
      <c r="B55" s="271" t="s">
        <v>24</v>
      </c>
      <c r="C55" s="271"/>
      <c r="D55" s="271"/>
      <c r="E55" s="271"/>
      <c r="F55" s="271"/>
      <c r="G55" s="271"/>
      <c r="H55" s="271"/>
      <c r="I55" s="271"/>
      <c r="J55" s="271"/>
      <c r="K55" s="271"/>
      <c r="L55" s="271"/>
      <c r="M55" s="271"/>
      <c r="N55" s="271"/>
      <c r="O55" s="271"/>
      <c r="P55" s="271"/>
      <c r="Q55" s="271"/>
      <c r="R55" s="271"/>
      <c r="S55" s="271"/>
      <c r="T55" s="271"/>
      <c r="U55" s="271"/>
    </row>
    <row r="56" spans="2:21">
      <c r="B56" s="256"/>
      <c r="C56" s="256"/>
      <c r="D56" s="256"/>
      <c r="E56" s="256"/>
      <c r="F56" s="256"/>
      <c r="G56" s="256"/>
      <c r="H56" s="256"/>
      <c r="I56" s="256"/>
      <c r="J56" s="256"/>
      <c r="K56" s="256"/>
      <c r="L56" s="256"/>
      <c r="M56" s="256"/>
      <c r="N56" s="256"/>
      <c r="O56" s="256"/>
      <c r="P56" s="256"/>
      <c r="Q56" s="256"/>
      <c r="R56" s="256"/>
      <c r="S56" s="256"/>
      <c r="T56" s="256"/>
      <c r="U56" s="256"/>
    </row>
    <row r="57" spans="2:21">
      <c r="B57" s="256"/>
      <c r="C57" s="256"/>
      <c r="D57" s="256"/>
      <c r="E57" s="256"/>
      <c r="F57" s="256"/>
      <c r="G57" s="256"/>
      <c r="H57" s="256"/>
      <c r="I57" s="256"/>
      <c r="J57" s="256"/>
      <c r="K57" s="256"/>
      <c r="L57" s="256"/>
      <c r="M57" s="256"/>
      <c r="N57" s="256"/>
      <c r="O57" s="256"/>
      <c r="P57" s="256"/>
      <c r="Q57" s="256"/>
      <c r="R57" s="256"/>
      <c r="S57" s="256"/>
      <c r="T57" s="256"/>
      <c r="U57" s="256"/>
    </row>
    <row r="58" spans="2:21" ht="19.5">
      <c r="B58" s="294" t="s">
        <v>103</v>
      </c>
      <c r="C58" s="294"/>
      <c r="D58" s="294"/>
      <c r="E58" s="294"/>
      <c r="F58" s="294"/>
      <c r="G58" s="294"/>
      <c r="H58" s="294"/>
      <c r="I58" s="294"/>
      <c r="J58" s="294"/>
      <c r="K58" s="294"/>
      <c r="L58" s="294"/>
      <c r="M58" s="294"/>
      <c r="N58" s="294"/>
      <c r="O58" s="294"/>
      <c r="P58" s="294"/>
      <c r="Q58" s="294"/>
      <c r="R58" s="294"/>
      <c r="S58" s="294"/>
      <c r="T58" s="294"/>
      <c r="U58" s="294"/>
    </row>
    <row r="59" spans="2:21">
      <c r="B59" s="256"/>
      <c r="C59" s="256"/>
      <c r="D59" s="256"/>
      <c r="E59" s="256"/>
      <c r="F59" s="256"/>
      <c r="G59" s="256"/>
      <c r="H59" s="256"/>
      <c r="I59" s="256"/>
      <c r="J59" s="256"/>
      <c r="K59" s="256"/>
      <c r="L59" s="256"/>
      <c r="M59" s="256"/>
      <c r="N59" s="256"/>
      <c r="O59" s="256"/>
      <c r="P59" s="256"/>
      <c r="Q59" s="256"/>
      <c r="R59" s="256"/>
      <c r="S59" s="256"/>
      <c r="T59" s="256"/>
      <c r="U59" s="256"/>
    </row>
    <row r="60" spans="2:21">
      <c r="B60" s="256"/>
      <c r="C60" s="256"/>
      <c r="D60" s="256"/>
      <c r="E60" s="256"/>
      <c r="F60" s="256"/>
      <c r="G60" s="256"/>
      <c r="H60" s="256"/>
      <c r="I60" s="256"/>
      <c r="J60" s="256"/>
      <c r="K60" s="256"/>
      <c r="L60" s="256"/>
      <c r="M60" s="256"/>
      <c r="N60" s="256"/>
      <c r="O60" s="256"/>
      <c r="P60" s="256"/>
      <c r="Q60" s="256"/>
      <c r="R60" s="256"/>
      <c r="S60" s="256"/>
      <c r="T60" s="256"/>
      <c r="U60" s="256"/>
    </row>
    <row r="61" spans="2:21">
      <c r="B61" s="256"/>
      <c r="C61" s="256"/>
      <c r="D61" s="256"/>
      <c r="E61" s="256"/>
      <c r="F61" s="256"/>
      <c r="G61" s="256"/>
      <c r="H61" s="256"/>
      <c r="I61" s="256"/>
      <c r="J61" s="256"/>
      <c r="K61" s="256"/>
      <c r="L61" s="256"/>
      <c r="M61" s="256"/>
      <c r="N61" s="256"/>
      <c r="O61" s="256"/>
      <c r="P61" s="256"/>
      <c r="Q61" s="256"/>
      <c r="R61" s="256"/>
      <c r="S61" s="256"/>
      <c r="T61" s="256"/>
      <c r="U61" s="256"/>
    </row>
    <row r="62" spans="2:21">
      <c r="B62" s="291" t="s">
        <v>803</v>
      </c>
      <c r="C62" s="291"/>
      <c r="D62" s="291"/>
      <c r="E62" s="291"/>
      <c r="F62" s="291"/>
      <c r="G62" s="291"/>
      <c r="H62" s="291"/>
      <c r="I62" s="291"/>
      <c r="J62" s="291"/>
      <c r="K62" s="291"/>
      <c r="L62" s="291"/>
      <c r="M62" s="291"/>
      <c r="N62" s="291"/>
      <c r="O62" s="291"/>
      <c r="P62" s="291"/>
      <c r="Q62" s="291"/>
      <c r="R62" s="291"/>
      <c r="S62" s="291"/>
      <c r="T62" s="291"/>
      <c r="U62" s="291"/>
    </row>
    <row r="63" spans="2:21" ht="19.5">
      <c r="B63" s="271" t="s">
        <v>24</v>
      </c>
      <c r="C63" s="271"/>
      <c r="D63" s="271"/>
      <c r="E63" s="271"/>
      <c r="F63" s="271"/>
      <c r="G63" s="271"/>
      <c r="H63" s="271"/>
      <c r="I63" s="271"/>
      <c r="J63" s="271"/>
      <c r="K63" s="271"/>
      <c r="L63" s="271"/>
      <c r="M63" s="271"/>
      <c r="N63" s="271"/>
      <c r="O63" s="271"/>
      <c r="P63" s="271"/>
      <c r="Q63" s="271"/>
      <c r="R63" s="271"/>
      <c r="S63" s="271"/>
      <c r="T63" s="271"/>
      <c r="U63" s="271"/>
    </row>
    <row r="64" spans="2:21" ht="15" customHeight="1">
      <c r="B64" s="256"/>
      <c r="C64" s="256"/>
      <c r="D64" s="256"/>
      <c r="E64" s="256"/>
      <c r="F64" s="256"/>
      <c r="G64" s="256"/>
      <c r="H64" s="256"/>
      <c r="I64" s="256"/>
      <c r="J64" s="256"/>
      <c r="K64" s="256"/>
      <c r="L64" s="256"/>
      <c r="M64" s="256"/>
      <c r="N64" s="256"/>
      <c r="O64" s="256"/>
      <c r="P64" s="256"/>
      <c r="Q64" s="256"/>
      <c r="R64" s="256"/>
      <c r="S64" s="256"/>
      <c r="T64" s="256"/>
      <c r="U64" s="256"/>
    </row>
    <row r="65" spans="2:21">
      <c r="B65" s="256"/>
      <c r="C65" s="256"/>
      <c r="D65" s="256"/>
      <c r="E65" s="256"/>
      <c r="F65" s="256"/>
      <c r="G65" s="256"/>
      <c r="H65" s="256"/>
      <c r="I65" s="256"/>
      <c r="J65" s="256"/>
      <c r="K65" s="256"/>
      <c r="L65" s="256"/>
      <c r="M65" s="256"/>
      <c r="N65" s="256"/>
      <c r="O65" s="256"/>
      <c r="P65" s="256"/>
      <c r="Q65" s="256"/>
      <c r="R65" s="256"/>
      <c r="S65" s="256"/>
      <c r="T65" s="256"/>
      <c r="U65" s="256"/>
    </row>
    <row r="66" spans="2:21" ht="19.5">
      <c r="B66" s="294" t="s">
        <v>103</v>
      </c>
      <c r="C66" s="294"/>
      <c r="D66" s="294"/>
      <c r="E66" s="294"/>
      <c r="F66" s="294"/>
      <c r="G66" s="294"/>
      <c r="H66" s="294"/>
      <c r="I66" s="294"/>
      <c r="J66" s="294"/>
      <c r="K66" s="294"/>
      <c r="L66" s="294"/>
      <c r="M66" s="294"/>
      <c r="N66" s="294"/>
      <c r="O66" s="294"/>
      <c r="P66" s="294"/>
      <c r="Q66" s="294"/>
      <c r="R66" s="294"/>
      <c r="S66" s="294"/>
      <c r="T66" s="294"/>
      <c r="U66" s="294"/>
    </row>
    <row r="67" spans="2:21" ht="15" customHeight="1">
      <c r="B67" s="256"/>
      <c r="C67" s="256"/>
      <c r="D67" s="256"/>
      <c r="E67" s="256"/>
      <c r="F67" s="256"/>
      <c r="G67" s="256"/>
      <c r="H67" s="256"/>
      <c r="I67" s="256"/>
      <c r="J67" s="256"/>
      <c r="K67" s="256"/>
      <c r="L67" s="256"/>
      <c r="M67" s="256"/>
      <c r="N67" s="256"/>
      <c r="O67" s="256"/>
      <c r="P67" s="256"/>
      <c r="Q67" s="256"/>
      <c r="R67" s="256"/>
      <c r="S67" s="256"/>
      <c r="T67" s="256"/>
      <c r="U67" s="256"/>
    </row>
    <row r="68" spans="2:21">
      <c r="B68" s="256"/>
      <c r="C68" s="256"/>
      <c r="D68" s="256"/>
      <c r="E68" s="256"/>
      <c r="F68" s="256"/>
      <c r="G68" s="256"/>
      <c r="H68" s="256"/>
      <c r="I68" s="256"/>
      <c r="J68" s="256"/>
      <c r="K68" s="256"/>
      <c r="L68" s="256"/>
      <c r="M68" s="256"/>
      <c r="N68" s="256"/>
      <c r="O68" s="256"/>
      <c r="P68" s="256"/>
      <c r="Q68" s="256"/>
      <c r="R68" s="256"/>
      <c r="S68" s="256"/>
      <c r="T68" s="256"/>
      <c r="U68" s="256"/>
    </row>
    <row r="69" spans="2:21">
      <c r="B69" s="256"/>
      <c r="C69" s="256"/>
      <c r="D69" s="256"/>
      <c r="E69" s="256"/>
      <c r="F69" s="256"/>
      <c r="G69" s="256"/>
      <c r="H69" s="256"/>
      <c r="I69" s="256"/>
      <c r="J69" s="256"/>
      <c r="K69" s="256"/>
      <c r="L69" s="256"/>
      <c r="M69" s="256"/>
      <c r="N69" s="256"/>
      <c r="O69" s="256"/>
      <c r="P69" s="256"/>
      <c r="Q69" s="256"/>
      <c r="R69" s="256"/>
      <c r="S69" s="256"/>
      <c r="T69" s="256"/>
      <c r="U69" s="256"/>
    </row>
    <row r="65487" spans="2:22">
      <c r="B65487" s="11" t="s">
        <v>25</v>
      </c>
      <c r="C65487" s="11"/>
      <c r="D65487" s="11"/>
      <c r="E65487" s="11"/>
      <c r="F65487" s="11"/>
      <c r="G65487" s="11"/>
      <c r="H65487" s="11"/>
      <c r="I65487" s="11"/>
      <c r="J65487" s="11"/>
      <c r="K65487" s="11"/>
      <c r="L65487" s="11"/>
      <c r="M65487" s="11"/>
      <c r="N65487" s="11"/>
      <c r="O65487" s="11"/>
      <c r="P65487" s="11"/>
      <c r="Q65487" s="11"/>
      <c r="R65487" s="11"/>
      <c r="S65487" s="11"/>
      <c r="T65487" s="11"/>
      <c r="U65487" s="11"/>
      <c r="V65487" s="11"/>
    </row>
    <row r="65488" spans="2:22">
      <c r="B65488" s="12" t="s">
        <v>26</v>
      </c>
      <c r="C65488" s="12"/>
      <c r="D65488" s="12"/>
      <c r="E65488" s="12"/>
      <c r="F65488" s="12"/>
      <c r="G65488" s="12"/>
      <c r="H65488" s="12"/>
      <c r="I65488" s="12"/>
      <c r="J65488" s="12"/>
      <c r="K65488" s="12"/>
      <c r="L65488" s="12"/>
      <c r="M65488" s="12"/>
      <c r="N65488" s="12"/>
      <c r="O65488" s="12"/>
      <c r="P65488" s="12"/>
      <c r="Q65488" s="12"/>
      <c r="R65488" s="12"/>
      <c r="S65488" s="12"/>
      <c r="T65488" s="12"/>
      <c r="U65488" s="12"/>
      <c r="V65488" s="12"/>
    </row>
    <row r="65489" spans="2:22">
      <c r="B65489" s="12" t="s">
        <v>27</v>
      </c>
      <c r="C65489" s="12"/>
      <c r="D65489" s="12"/>
      <c r="E65489" s="12"/>
      <c r="F65489" s="12"/>
      <c r="G65489" s="12"/>
      <c r="H65489" s="12"/>
      <c r="I65489" s="12"/>
      <c r="J65489" s="12"/>
      <c r="K65489" s="12"/>
      <c r="L65489" s="12"/>
      <c r="M65489" s="12"/>
      <c r="N65489" s="12"/>
      <c r="O65489" s="12"/>
      <c r="P65489" s="12"/>
      <c r="Q65489" s="12"/>
      <c r="R65489" s="12"/>
      <c r="S65489" s="12"/>
      <c r="T65489" s="12"/>
      <c r="U65489" s="12"/>
      <c r="V65489" s="12"/>
    </row>
  </sheetData>
  <mergeCells count="64">
    <mergeCell ref="B68:U68"/>
    <mergeCell ref="B69:U69"/>
    <mergeCell ref="B62:U62"/>
    <mergeCell ref="B63:U63"/>
    <mergeCell ref="B64:U64"/>
    <mergeCell ref="B65:U65"/>
    <mergeCell ref="B66:U66"/>
    <mergeCell ref="B67:U67"/>
    <mergeCell ref="B54:U54"/>
    <mergeCell ref="B55:U55"/>
    <mergeCell ref="B56:U56"/>
    <mergeCell ref="B57:U57"/>
    <mergeCell ref="B58:U58"/>
    <mergeCell ref="B59:U59"/>
    <mergeCell ref="B60:U60"/>
    <mergeCell ref="B61:U61"/>
    <mergeCell ref="B36:U36"/>
    <mergeCell ref="B37:U37"/>
    <mergeCell ref="B34:U34"/>
    <mergeCell ref="B35:U35"/>
    <mergeCell ref="B32:U32"/>
    <mergeCell ref="B33:U33"/>
    <mergeCell ref="B21:U21"/>
    <mergeCell ref="B22:U22"/>
    <mergeCell ref="B23:U23"/>
    <mergeCell ref="B24:U24"/>
    <mergeCell ref="B30:U30"/>
    <mergeCell ref="B31:U31"/>
    <mergeCell ref="M2:P2"/>
    <mergeCell ref="G3:G9"/>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B38:U38"/>
    <mergeCell ref="B39:U39"/>
    <mergeCell ref="B40:U40"/>
    <mergeCell ref="B41:U41"/>
    <mergeCell ref="B42:U42"/>
    <mergeCell ref="B43:U43"/>
    <mergeCell ref="B50:U50"/>
    <mergeCell ref="B51:U51"/>
    <mergeCell ref="B52:U52"/>
    <mergeCell ref="B53:U53"/>
    <mergeCell ref="B44:U44"/>
    <mergeCell ref="B45:U45"/>
    <mergeCell ref="B46:U46"/>
    <mergeCell ref="B47:U47"/>
    <mergeCell ref="B48:U48"/>
    <mergeCell ref="B49:U49"/>
  </mergeCells>
  <phoneticPr fontId="2" type="noConversion"/>
  <conditionalFormatting sqref="V5">
    <cfRule type="cellIs" dxfId="0" priority="2" stopIfTrue="1" operator="equal">
      <formula>$V$5</formula>
    </cfRule>
  </conditionalFormatting>
  <hyperlinks>
    <hyperlink ref="B65489" r:id="rId1"/>
    <hyperlink ref="B65488"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88"/>
  <sheetViews>
    <sheetView showGridLines="0" zoomScale="70" zoomScaleNormal="70" workbookViewId="0">
      <selection activeCell="B51" sqref="B51:U51"/>
    </sheetView>
  </sheetViews>
  <sheetFormatPr baseColWidth="10"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row r="2" spans="2:40" ht="22.5" customHeight="1">
      <c r="B2" s="276" t="s">
        <v>20</v>
      </c>
      <c r="C2" s="275" t="s">
        <v>156</v>
      </c>
      <c r="D2" s="275"/>
      <c r="E2" s="275"/>
      <c r="F2" s="275"/>
      <c r="G2" s="2"/>
      <c r="H2" s="273" t="s">
        <v>157</v>
      </c>
      <c r="I2" s="273"/>
      <c r="J2" s="273"/>
      <c r="K2" s="273"/>
      <c r="L2" s="3"/>
      <c r="M2" s="274" t="s">
        <v>157</v>
      </c>
      <c r="N2" s="274"/>
      <c r="O2" s="274"/>
      <c r="P2" s="274"/>
      <c r="Q2" s="53"/>
      <c r="R2" s="282" t="s">
        <v>157</v>
      </c>
      <c r="S2" s="282"/>
      <c r="T2" s="282"/>
      <c r="U2" s="282"/>
      <c r="V2" s="272"/>
      <c r="W2" s="17"/>
      <c r="X2" s="17"/>
      <c r="Y2" s="17"/>
      <c r="Z2" s="17"/>
      <c r="AA2" s="17"/>
      <c r="AB2" s="17"/>
      <c r="AC2" s="17"/>
      <c r="AD2" s="17"/>
      <c r="AE2" s="17"/>
      <c r="AF2" s="17"/>
      <c r="AG2" s="17"/>
      <c r="AH2" s="17"/>
      <c r="AI2" s="17"/>
      <c r="AJ2" s="17"/>
      <c r="AK2" s="17"/>
      <c r="AL2" s="17"/>
      <c r="AM2" s="17"/>
      <c r="AN2" s="17"/>
    </row>
    <row r="3" spans="2:40" ht="24.75" customHeight="1" thickBot="1">
      <c r="B3" s="277"/>
      <c r="C3" s="4">
        <v>1</v>
      </c>
      <c r="D3" s="4">
        <v>2</v>
      </c>
      <c r="E3" s="5">
        <v>3</v>
      </c>
      <c r="F3" s="6">
        <v>4</v>
      </c>
      <c r="G3" s="280"/>
      <c r="H3" s="4">
        <v>1</v>
      </c>
      <c r="I3" s="4">
        <v>2</v>
      </c>
      <c r="J3" s="5">
        <v>3</v>
      </c>
      <c r="K3" s="6">
        <v>4</v>
      </c>
      <c r="L3" s="278"/>
      <c r="M3" s="4">
        <v>1</v>
      </c>
      <c r="N3" s="4">
        <v>2</v>
      </c>
      <c r="O3" s="5">
        <v>3</v>
      </c>
      <c r="P3" s="6">
        <v>4</v>
      </c>
      <c r="Q3" s="54"/>
      <c r="R3" s="4">
        <v>1</v>
      </c>
      <c r="S3" s="4">
        <v>2</v>
      </c>
      <c r="T3" s="5">
        <v>3</v>
      </c>
      <c r="U3" s="6">
        <v>4</v>
      </c>
      <c r="V3" s="272"/>
      <c r="W3" s="17"/>
      <c r="X3" s="17"/>
      <c r="Y3" s="17"/>
      <c r="Z3" s="17"/>
      <c r="AA3" s="17"/>
      <c r="AB3" s="17"/>
      <c r="AC3" s="17"/>
      <c r="AD3" s="17"/>
      <c r="AE3" s="17"/>
      <c r="AF3" s="17"/>
      <c r="AG3" s="17"/>
      <c r="AH3" s="17"/>
      <c r="AI3" s="17"/>
      <c r="AJ3" s="17"/>
      <c r="AK3" s="17"/>
      <c r="AL3" s="17"/>
      <c r="AM3" s="17"/>
      <c r="AN3" s="17"/>
    </row>
    <row r="4" spans="2:40" ht="38.1" customHeight="1" thickTop="1" thickBot="1">
      <c r="B4" s="40" t="s">
        <v>4</v>
      </c>
      <c r="C4" s="35" t="e">
        <f>Autoevaluación!R105/SUM(Autoevaluación!R105:R107)</f>
        <v>#VALUE!</v>
      </c>
      <c r="D4" s="8" t="e">
        <f>Autoevaluación!R106/SUM(Autoevaluación!R105:R107)</f>
        <v>#VALUE!</v>
      </c>
      <c r="E4" s="8" t="e">
        <f>Autoevaluación!R107/SUM(Autoevaluación!R105:R107)</f>
        <v>#VALUE!</v>
      </c>
      <c r="F4" s="8" t="e">
        <f>Autoevaluación!#REF!/SUM(Autoevaluación!R105:R107)</f>
        <v>#REF!</v>
      </c>
      <c r="G4" s="281"/>
      <c r="H4" s="8">
        <f>Autoevaluación!S105/SUM(Autoevaluación!S105:S107)</f>
        <v>0</v>
      </c>
      <c r="I4" s="8">
        <f>Autoevaluación!S106/SUM(Autoevaluación!S105:S107)</f>
        <v>0.33333333333333331</v>
      </c>
      <c r="J4" s="8">
        <f>Autoevaluación!S107/SUM(Autoevaluación!S105:S107)</f>
        <v>0.66666666666666663</v>
      </c>
      <c r="K4" s="8" t="e">
        <f>Autoevaluación!#REF!/SUM(Autoevaluación!S105:S107)</f>
        <v>#REF!</v>
      </c>
      <c r="L4" s="279"/>
      <c r="M4" s="8">
        <f>Autoevaluación!T105/SUM(Autoevaluación!T105:T107)</f>
        <v>0</v>
      </c>
      <c r="N4" s="8">
        <f>Autoevaluación!T106/SUM(Autoevaluación!T105:T107)</f>
        <v>0.33333333333333331</v>
      </c>
      <c r="O4" s="8">
        <f>Autoevaluación!T107/SUM(Autoevaluación!T105:T107)</f>
        <v>0.66666666666666663</v>
      </c>
      <c r="P4" s="8" t="e">
        <f>Autoevaluación!#REF!/SUM(Autoevaluación!T105:T107)</f>
        <v>#REF!</v>
      </c>
      <c r="Q4" s="50"/>
      <c r="R4" s="8" t="e">
        <f>Autoevaluación!U105/SUM(Autoevaluación!U105:U107)</f>
        <v>#DIV/0!</v>
      </c>
      <c r="S4" s="8" t="e">
        <f>Autoevaluación!U106/SUM(Autoevaluación!U105:U107)</f>
        <v>#DIV/0!</v>
      </c>
      <c r="T4" s="8" t="e">
        <f>Autoevaluación!U107/SUM(Autoevaluación!U105:U107)</f>
        <v>#DIV/0!</v>
      </c>
      <c r="U4" s="8" t="e">
        <f>Autoevaluación!#REF!/SUM(Autoevaluación!U105:U107)</f>
        <v>#REF!</v>
      </c>
      <c r="V4" s="17"/>
      <c r="W4" s="17"/>
      <c r="X4" s="17"/>
      <c r="Y4" s="17"/>
      <c r="Z4" s="17"/>
      <c r="AA4" s="17"/>
      <c r="AB4" s="17"/>
      <c r="AC4" s="17"/>
      <c r="AD4" s="17"/>
      <c r="AE4" s="17"/>
      <c r="AF4" s="17"/>
      <c r="AG4" s="17"/>
      <c r="AH4" s="17"/>
      <c r="AI4" s="17"/>
      <c r="AJ4" s="17"/>
      <c r="AK4" s="17"/>
      <c r="AL4" s="17"/>
      <c r="AM4" s="17"/>
      <c r="AN4" s="17"/>
    </row>
    <row r="5" spans="2:40" ht="38.1" customHeight="1" thickTop="1" thickBot="1">
      <c r="B5" s="41" t="s">
        <v>8</v>
      </c>
      <c r="C5" s="35" t="e">
        <f>Autoevaluación!R110/SUM(Autoevaluación!R110:R112)</f>
        <v>#VALUE!</v>
      </c>
      <c r="D5" s="8" t="e">
        <f>Autoevaluación!R111/SUM(Autoevaluación!R110:R112)</f>
        <v>#VALUE!</v>
      </c>
      <c r="E5" s="8" t="e">
        <f>Autoevaluación!R112/SUM(Autoevaluación!R110:R112)</f>
        <v>#VALUE!</v>
      </c>
      <c r="F5" s="8" t="e">
        <f>Autoevaluación!#REF!/SUM(Autoevaluación!R110:R112)</f>
        <v>#REF!</v>
      </c>
      <c r="G5" s="281"/>
      <c r="H5" s="8">
        <f>Autoevaluación!S110/SUM(Autoevaluación!S110:S112)</f>
        <v>0</v>
      </c>
      <c r="I5" s="8">
        <f>Autoevaluación!S111/SUM(Autoevaluación!S110:S112)</f>
        <v>0.33333333333333331</v>
      </c>
      <c r="J5" s="8">
        <f>Autoevaluación!S112/SUM(Autoevaluación!S110:S112)</f>
        <v>0.66666666666666663</v>
      </c>
      <c r="K5" s="8" t="e">
        <f>Autoevaluación!#REF!/SUM(Autoevaluación!S110:S112)</f>
        <v>#REF!</v>
      </c>
      <c r="L5" s="279"/>
      <c r="M5" s="8">
        <f>Autoevaluación!T110/SUM(Autoevaluación!T110:T112)</f>
        <v>0</v>
      </c>
      <c r="N5" s="8">
        <f>Autoevaluación!T111/SUM(Autoevaluación!T110:T112)</f>
        <v>0</v>
      </c>
      <c r="O5" s="8">
        <f>Autoevaluación!T112/SUM(Autoevaluación!T110:T112)</f>
        <v>1</v>
      </c>
      <c r="P5" s="8" t="e">
        <f>Autoevaluación!#REF!/SUM(Autoevaluación!T110:T112)</f>
        <v>#REF!</v>
      </c>
      <c r="Q5" s="50"/>
      <c r="R5" s="8" t="e">
        <f>Autoevaluación!U110/SUM(Autoevaluación!U110:U112)</f>
        <v>#DIV/0!</v>
      </c>
      <c r="S5" s="8" t="e">
        <f>Autoevaluación!U111/SUM(Autoevaluación!U110:U112)</f>
        <v>#DIV/0!</v>
      </c>
      <c r="T5" s="8" t="e">
        <f>Autoevaluación!U111/SUM(Autoevaluación!U110:U112)</f>
        <v>#DIV/0!</v>
      </c>
      <c r="U5" s="8" t="e">
        <f>Autoevaluación!#REF!/SUM(Autoevaluación!U110:U112)</f>
        <v>#REF!</v>
      </c>
      <c r="V5" s="17"/>
      <c r="W5" s="17"/>
      <c r="X5" s="17"/>
      <c r="Y5" s="17"/>
      <c r="Z5" s="17"/>
      <c r="AA5" s="17"/>
      <c r="AB5" s="17"/>
      <c r="AC5" s="17"/>
      <c r="AD5" s="17"/>
      <c r="AE5" s="17"/>
      <c r="AF5" s="17"/>
      <c r="AG5" s="17"/>
      <c r="AH5" s="17"/>
      <c r="AI5" s="17"/>
      <c r="AJ5" s="17"/>
      <c r="AK5" s="17"/>
      <c r="AL5" s="17"/>
      <c r="AM5" s="17"/>
      <c r="AN5" s="17"/>
    </row>
    <row r="6" spans="2:40" ht="38.1" customHeight="1" thickTop="1" thickBot="1">
      <c r="B6" s="41" t="s">
        <v>12</v>
      </c>
      <c r="C6" s="35" t="e">
        <f>Autoevaluación!R115/SUM(Autoevaluación!R115:R118)</f>
        <v>#VALUE!</v>
      </c>
      <c r="D6" s="8" t="e">
        <f>Autoevaluación!R116/SUM(Autoevaluación!R115:R118)</f>
        <v>#VALUE!</v>
      </c>
      <c r="E6" s="8" t="e">
        <f>Autoevaluación!R117/SUM(Autoevaluación!R115:R118)</f>
        <v>#VALUE!</v>
      </c>
      <c r="F6" s="8" t="e">
        <f>Autoevaluación!R118/SUM(Autoevaluación!R115:R118)</f>
        <v>#DIV/0!</v>
      </c>
      <c r="G6" s="281"/>
      <c r="H6" s="8">
        <f>Autoevaluación!S115/SUM(Autoevaluación!S115:S118)</f>
        <v>0</v>
      </c>
      <c r="I6" s="8">
        <f>Autoevaluación!S116/SUM(Autoevaluación!S115:S118)</f>
        <v>0</v>
      </c>
      <c r="J6" s="8">
        <f>Autoevaluación!S117/SUM(Autoevaluación!S115:S118)</f>
        <v>1</v>
      </c>
      <c r="K6" s="8">
        <f>Autoevaluación!S118/SUM(Autoevaluación!S115:S118)</f>
        <v>0</v>
      </c>
      <c r="L6" s="279"/>
      <c r="M6" s="8">
        <f>Autoevaluación!T115/SUM(Autoevaluación!T115:T118)</f>
        <v>0</v>
      </c>
      <c r="N6" s="8">
        <f>Autoevaluación!T116/SUM(Autoevaluación!T115:T118)</f>
        <v>0</v>
      </c>
      <c r="O6" s="8">
        <f>Autoevaluación!T117/SUM(Autoevaluación!T115:T118)</f>
        <v>1</v>
      </c>
      <c r="P6" s="8">
        <f>Autoevaluación!T118/SUM(Autoevaluación!T115:T118)</f>
        <v>0</v>
      </c>
      <c r="Q6" s="50"/>
      <c r="R6" s="8" t="e">
        <f>Autoevaluación!U115/SUM(Autoevaluación!U115:U118)</f>
        <v>#DIV/0!</v>
      </c>
      <c r="S6" s="8" t="e">
        <f>Autoevaluación!U116/SUM(Autoevaluación!U115:U118)</f>
        <v>#DIV/0!</v>
      </c>
      <c r="T6" s="8" t="e">
        <f>Autoevaluación!U117/SUM(Autoevaluación!U115:U118)</f>
        <v>#DIV/0!</v>
      </c>
      <c r="U6" s="8" t="e">
        <f>Autoevaluación!U118/SUM(Autoevaluación!U115:U118)</f>
        <v>#DIV/0!</v>
      </c>
      <c r="V6" s="18"/>
      <c r="W6" s="17"/>
      <c r="X6" s="17"/>
      <c r="Y6" s="17"/>
      <c r="Z6" s="17"/>
      <c r="AA6" s="17"/>
      <c r="AB6" s="17"/>
      <c r="AC6" s="17"/>
      <c r="AD6" s="17"/>
      <c r="AE6" s="17"/>
      <c r="AF6" s="17"/>
      <c r="AG6" s="17"/>
      <c r="AH6" s="17"/>
      <c r="AI6" s="17"/>
      <c r="AJ6" s="17"/>
      <c r="AK6" s="17"/>
      <c r="AL6" s="17"/>
      <c r="AM6" s="17"/>
      <c r="AN6" s="17"/>
    </row>
    <row r="7" spans="2:40" ht="38.1" customHeight="1" thickTop="1" thickBot="1">
      <c r="B7" s="40" t="s">
        <v>16</v>
      </c>
      <c r="C7" s="35" t="e">
        <f>Autoevaluación!R120/SUM(Autoevaluación!R120:R122)</f>
        <v>#VALUE!</v>
      </c>
      <c r="D7" s="8" t="e">
        <f>Autoevaluación!R121/SUM(Autoevaluación!R120:R122)</f>
        <v>#VALUE!</v>
      </c>
      <c r="E7" s="8" t="e">
        <f>Autoevaluación!#REF!/SUM(Autoevaluación!R120:R122)</f>
        <v>#REF!</v>
      </c>
      <c r="F7" s="8" t="e">
        <f>Autoevaluación!R122/SUM(Autoevaluación!R120:R122)</f>
        <v>#DIV/0!</v>
      </c>
      <c r="G7" s="281"/>
      <c r="H7" s="8">
        <f>Autoevaluación!S120/SUM(Autoevaluación!S120:S122)</f>
        <v>0</v>
      </c>
      <c r="I7" s="8">
        <f>Autoevaluación!S121/SUM(Autoevaluación!S120:S122)</f>
        <v>1</v>
      </c>
      <c r="J7" s="8" t="e">
        <f>Autoevaluación!#REF!/SUM(Autoevaluación!S120:S122)</f>
        <v>#REF!</v>
      </c>
      <c r="K7" s="8">
        <f>Autoevaluación!S122/SUM(Autoevaluación!S120:S122)</f>
        <v>0</v>
      </c>
      <c r="L7" s="279"/>
      <c r="M7" s="8">
        <f>Autoevaluación!T120/SUM(Autoevaluación!T120:T122)</f>
        <v>0</v>
      </c>
      <c r="N7" s="8">
        <f>Autoevaluación!T121/SUM(Autoevaluación!T120:T122)</f>
        <v>1</v>
      </c>
      <c r="O7" s="8" t="e">
        <f>Autoevaluación!#REF!/SUM(Autoevaluación!T120:T122)</f>
        <v>#REF!</v>
      </c>
      <c r="P7" s="8">
        <f>Autoevaluación!T122/SUM(Autoevaluación!T120:T122)</f>
        <v>0</v>
      </c>
      <c r="Q7" s="50"/>
      <c r="R7" s="8" t="e">
        <f>Autoevaluación!U120/SUM(Autoevaluación!U120:U122)</f>
        <v>#DIV/0!</v>
      </c>
      <c r="S7" s="8" t="e">
        <f>Autoevaluación!U121/SUM(Autoevaluación!U120:U122)</f>
        <v>#DIV/0!</v>
      </c>
      <c r="T7" s="8" t="e">
        <f>Autoevaluación!#REF!/SUM(Autoevaluación!U120:U122)</f>
        <v>#REF!</v>
      </c>
      <c r="U7" s="8" t="e">
        <f>Autoevaluación!U122/SUM(Autoevaluación!U120:U122)</f>
        <v>#DIV/0!</v>
      </c>
      <c r="V7" s="17"/>
      <c r="W7" s="17"/>
      <c r="X7" s="17"/>
      <c r="Y7" s="17"/>
      <c r="Z7" s="17"/>
      <c r="AA7" s="17"/>
      <c r="AB7" s="17"/>
      <c r="AC7" s="17"/>
      <c r="AD7" s="17"/>
      <c r="AE7" s="17"/>
      <c r="AF7" s="17"/>
      <c r="AG7" s="17"/>
      <c r="AH7" s="17"/>
      <c r="AI7" s="17"/>
      <c r="AJ7" s="17"/>
      <c r="AK7" s="17"/>
      <c r="AL7" s="17"/>
      <c r="AM7" s="17"/>
      <c r="AN7" s="17"/>
    </row>
    <row r="8" spans="2:40" ht="38.1" customHeight="1" thickTop="1">
      <c r="B8" s="38"/>
      <c r="C8" s="8"/>
      <c r="D8" s="8"/>
      <c r="E8" s="8"/>
      <c r="F8" s="8"/>
      <c r="G8" s="281"/>
      <c r="H8" s="8"/>
      <c r="I8" s="8"/>
      <c r="J8" s="8"/>
      <c r="K8" s="8"/>
      <c r="L8" s="279"/>
      <c r="M8" s="8"/>
      <c r="N8" s="8"/>
      <c r="O8" s="8"/>
      <c r="P8" s="8"/>
      <c r="Q8" s="50"/>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c r="B9" s="7"/>
      <c r="C9" s="8"/>
      <c r="D9" s="8"/>
      <c r="E9" s="8"/>
      <c r="F9" s="8"/>
      <c r="G9" s="281"/>
      <c r="H9" s="8"/>
      <c r="I9" s="8"/>
      <c r="J9" s="8"/>
      <c r="K9" s="8"/>
      <c r="L9" s="279"/>
      <c r="M9" s="8"/>
      <c r="N9" s="8"/>
      <c r="O9" s="8"/>
      <c r="P9" s="8"/>
      <c r="Q9" s="5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c r="B10" s="16" t="s">
        <v>119</v>
      </c>
      <c r="C10" s="13" t="e">
        <f>AVERAGE(C4:C9)</f>
        <v>#VALUE!</v>
      </c>
      <c r="D10" s="13" t="e">
        <f>AVERAGE(D4:D9)</f>
        <v>#VALUE!</v>
      </c>
      <c r="E10" s="13" t="e">
        <f>AVERAGE(E4:E9)</f>
        <v>#VALUE!</v>
      </c>
      <c r="F10" s="13" t="e">
        <f>AVERAGE(F4:F9)</f>
        <v>#REF!</v>
      </c>
      <c r="G10" s="10"/>
      <c r="H10" s="13">
        <f>AVERAGE(H4:H9)</f>
        <v>0</v>
      </c>
      <c r="I10" s="13">
        <f>AVERAGE(I4:I9)</f>
        <v>0.41666666666666663</v>
      </c>
      <c r="J10" s="13" t="e">
        <f>AVERAGE(J4:J9)</f>
        <v>#REF!</v>
      </c>
      <c r="K10" s="13" t="e">
        <f>AVERAGE(K4:K9)</f>
        <v>#REF!</v>
      </c>
      <c r="L10" s="10"/>
      <c r="M10" s="13">
        <f>AVERAGE(M4:M9)</f>
        <v>0</v>
      </c>
      <c r="N10" s="13">
        <f>AVERAGE(N4:N9)</f>
        <v>0.33333333333333331</v>
      </c>
      <c r="O10" s="13" t="e">
        <f>AVERAGE(O4:O9)</f>
        <v>#REF!</v>
      </c>
      <c r="P10" s="13" t="e">
        <f>AVERAGE(P4:P9)</f>
        <v>#REF!</v>
      </c>
      <c r="Q10" s="51"/>
      <c r="R10" s="13" t="e">
        <f>AVERAGE(R4:R9)</f>
        <v>#DIV/0!</v>
      </c>
      <c r="S10" s="13" t="e">
        <f>AVERAGE(S4:S9)</f>
        <v>#DIV/0!</v>
      </c>
      <c r="T10" s="13" t="e">
        <f>AVERAGE(T4:T9)</f>
        <v>#DIV/0!</v>
      </c>
      <c r="U10" s="13" t="e">
        <f>AVERAGE(U4:U9)</f>
        <v>#REF!</v>
      </c>
      <c r="V10" s="17"/>
      <c r="W10" s="17"/>
      <c r="X10" s="17"/>
      <c r="Y10" s="17"/>
      <c r="Z10" s="17"/>
      <c r="AA10" s="17"/>
      <c r="AB10" s="17"/>
      <c r="AC10" s="17"/>
      <c r="AD10" s="17"/>
      <c r="AE10" s="17"/>
      <c r="AF10" s="17"/>
      <c r="AG10" s="17"/>
      <c r="AH10" s="17"/>
      <c r="AI10" s="17"/>
      <c r="AJ10" s="17"/>
      <c r="AK10" s="17"/>
      <c r="AL10" s="17"/>
      <c r="AM10" s="17"/>
      <c r="AN10" s="17"/>
    </row>
    <row r="11" spans="2:40">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c r="B12" s="275" t="s">
        <v>282</v>
      </c>
      <c r="C12" s="275"/>
      <c r="D12" s="275"/>
      <c r="E12" s="275"/>
      <c r="F12" s="275"/>
      <c r="G12" s="275"/>
      <c r="H12" s="275"/>
      <c r="I12" s="275"/>
      <c r="J12" s="275"/>
      <c r="K12" s="275"/>
      <c r="L12" s="275"/>
      <c r="M12" s="275"/>
      <c r="N12" s="275"/>
      <c r="O12" s="275"/>
      <c r="P12" s="275"/>
      <c r="Q12" s="275"/>
      <c r="R12" s="275"/>
      <c r="S12" s="275"/>
      <c r="T12" s="275"/>
      <c r="U12" s="275"/>
      <c r="V12" s="17"/>
      <c r="W12" s="17"/>
      <c r="X12" s="17"/>
      <c r="Y12" s="17"/>
      <c r="Z12" s="17"/>
      <c r="AA12" s="17"/>
      <c r="AB12" s="17"/>
      <c r="AC12" s="17"/>
      <c r="AD12" s="17"/>
      <c r="AE12" s="17"/>
      <c r="AF12" s="17"/>
      <c r="AG12" s="17"/>
      <c r="AH12" s="17"/>
      <c r="AI12" s="17"/>
      <c r="AJ12" s="17"/>
      <c r="AK12" s="17"/>
      <c r="AL12" s="17"/>
      <c r="AM12" s="17"/>
      <c r="AN12" s="17"/>
    </row>
    <row r="13" spans="2:40" ht="24.95" customHeight="1">
      <c r="B13" s="295" t="s">
        <v>24</v>
      </c>
      <c r="C13" s="295"/>
      <c r="D13" s="295"/>
      <c r="E13" s="295"/>
      <c r="F13" s="295"/>
      <c r="G13" s="295"/>
      <c r="H13" s="295"/>
      <c r="I13" s="295"/>
      <c r="J13" s="295"/>
      <c r="K13" s="295"/>
      <c r="L13" s="295"/>
      <c r="M13" s="295"/>
      <c r="N13" s="295"/>
      <c r="O13" s="295"/>
      <c r="P13" s="295"/>
      <c r="Q13" s="295"/>
      <c r="R13" s="295"/>
      <c r="S13" s="295"/>
      <c r="T13" s="295"/>
      <c r="U13" s="295"/>
      <c r="V13" s="17"/>
      <c r="W13" s="17"/>
      <c r="X13" s="17"/>
      <c r="Y13" s="17"/>
      <c r="Z13" s="17"/>
      <c r="AA13" s="17"/>
      <c r="AB13" s="17"/>
      <c r="AC13" s="17"/>
      <c r="AD13" s="17"/>
      <c r="AE13" s="17"/>
      <c r="AF13" s="17"/>
      <c r="AG13" s="17"/>
      <c r="AH13" s="17"/>
      <c r="AI13" s="17"/>
      <c r="AJ13" s="17"/>
      <c r="AK13" s="17"/>
      <c r="AL13" s="17"/>
      <c r="AM13" s="17"/>
      <c r="AN13" s="17"/>
    </row>
    <row r="14" spans="2:40" ht="60" customHeight="1">
      <c r="B14" s="256" t="s">
        <v>593</v>
      </c>
      <c r="C14" s="256"/>
      <c r="D14" s="256"/>
      <c r="E14" s="256"/>
      <c r="F14" s="256"/>
      <c r="G14" s="256"/>
      <c r="H14" s="256"/>
      <c r="I14" s="256"/>
      <c r="J14" s="256"/>
      <c r="K14" s="256"/>
      <c r="L14" s="256"/>
      <c r="M14" s="256"/>
      <c r="N14" s="256"/>
      <c r="O14" s="256"/>
      <c r="P14" s="256"/>
      <c r="Q14" s="256"/>
      <c r="R14" s="256"/>
      <c r="S14" s="256"/>
      <c r="T14" s="256"/>
      <c r="U14" s="256"/>
      <c r="V14" s="17"/>
      <c r="W14" s="17"/>
      <c r="X14" s="17"/>
      <c r="Y14" s="17"/>
      <c r="Z14" s="17"/>
      <c r="AA14" s="17"/>
      <c r="AB14" s="17"/>
      <c r="AC14" s="17"/>
      <c r="AD14" s="17"/>
      <c r="AE14" s="17"/>
      <c r="AF14" s="17"/>
      <c r="AG14" s="17"/>
      <c r="AH14" s="17"/>
      <c r="AI14" s="17"/>
      <c r="AJ14" s="17"/>
      <c r="AK14" s="17"/>
      <c r="AL14" s="17"/>
      <c r="AM14" s="17"/>
      <c r="AN14" s="17"/>
    </row>
    <row r="15" spans="2:40" ht="60" customHeight="1">
      <c r="B15" s="256"/>
      <c r="C15" s="256"/>
      <c r="D15" s="256"/>
      <c r="E15" s="256"/>
      <c r="F15" s="256"/>
      <c r="G15" s="256"/>
      <c r="H15" s="256"/>
      <c r="I15" s="256"/>
      <c r="J15" s="256"/>
      <c r="K15" s="256"/>
      <c r="L15" s="256"/>
      <c r="M15" s="256"/>
      <c r="N15" s="256"/>
      <c r="O15" s="256"/>
      <c r="P15" s="256"/>
      <c r="Q15" s="256"/>
      <c r="R15" s="256"/>
      <c r="S15" s="256"/>
      <c r="T15" s="256"/>
      <c r="U15" s="256"/>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c r="B16" s="294" t="s">
        <v>103</v>
      </c>
      <c r="C16" s="294"/>
      <c r="D16" s="294"/>
      <c r="E16" s="294"/>
      <c r="F16" s="294"/>
      <c r="G16" s="294"/>
      <c r="H16" s="294"/>
      <c r="I16" s="294"/>
      <c r="J16" s="294"/>
      <c r="K16" s="294"/>
      <c r="L16" s="294"/>
      <c r="M16" s="294"/>
      <c r="N16" s="294"/>
      <c r="O16" s="294"/>
      <c r="P16" s="294"/>
      <c r="Q16" s="294"/>
      <c r="R16" s="294"/>
      <c r="S16" s="294"/>
      <c r="T16" s="294"/>
      <c r="U16" s="294"/>
    </row>
    <row r="17" spans="2:21" ht="60" customHeight="1">
      <c r="B17" s="256" t="s">
        <v>741</v>
      </c>
      <c r="C17" s="256"/>
      <c r="D17" s="256"/>
      <c r="E17" s="256"/>
      <c r="F17" s="256"/>
      <c r="G17" s="256"/>
      <c r="H17" s="256"/>
      <c r="I17" s="256"/>
      <c r="J17" s="256"/>
      <c r="K17" s="256"/>
      <c r="L17" s="256"/>
      <c r="M17" s="256"/>
      <c r="N17" s="256"/>
      <c r="O17" s="256"/>
      <c r="P17" s="256"/>
      <c r="Q17" s="256"/>
      <c r="R17" s="256"/>
      <c r="S17" s="256"/>
      <c r="T17" s="256"/>
      <c r="U17" s="256"/>
    </row>
    <row r="18" spans="2:21" ht="60" customHeight="1">
      <c r="B18" s="256"/>
      <c r="C18" s="256"/>
      <c r="D18" s="256"/>
      <c r="E18" s="256"/>
      <c r="F18" s="256"/>
      <c r="G18" s="256"/>
      <c r="H18" s="256"/>
      <c r="I18" s="256"/>
      <c r="J18" s="256"/>
      <c r="K18" s="256"/>
      <c r="L18" s="256"/>
      <c r="M18" s="256"/>
      <c r="N18" s="256"/>
      <c r="O18" s="256"/>
      <c r="P18" s="256"/>
      <c r="Q18" s="256"/>
      <c r="R18" s="256"/>
      <c r="S18" s="256"/>
      <c r="T18" s="256"/>
      <c r="U18" s="256"/>
    </row>
    <row r="19" spans="2:21" ht="60" customHeight="1">
      <c r="B19" s="256"/>
      <c r="C19" s="256"/>
      <c r="D19" s="256"/>
      <c r="E19" s="256"/>
      <c r="F19" s="256"/>
      <c r="G19" s="256"/>
      <c r="H19" s="256"/>
      <c r="I19" s="256"/>
      <c r="J19" s="256"/>
      <c r="K19" s="256"/>
      <c r="L19" s="256"/>
      <c r="M19" s="256"/>
      <c r="N19" s="256"/>
      <c r="O19" s="256"/>
      <c r="P19" s="256"/>
      <c r="Q19" s="256"/>
      <c r="R19" s="256"/>
      <c r="S19" s="256"/>
      <c r="T19" s="256"/>
      <c r="U19" s="256"/>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70" t="s">
        <v>283</v>
      </c>
      <c r="C21" s="270"/>
      <c r="D21" s="270"/>
      <c r="E21" s="270"/>
      <c r="F21" s="270"/>
      <c r="G21" s="270"/>
      <c r="H21" s="270"/>
      <c r="I21" s="270"/>
      <c r="J21" s="270"/>
      <c r="K21" s="270"/>
      <c r="L21" s="270"/>
      <c r="M21" s="270"/>
      <c r="N21" s="270"/>
      <c r="O21" s="270"/>
      <c r="P21" s="270"/>
      <c r="Q21" s="270"/>
      <c r="R21" s="270"/>
      <c r="S21" s="270"/>
      <c r="T21" s="270"/>
      <c r="U21" s="270"/>
    </row>
    <row r="22" spans="2:21" ht="24.95" customHeight="1">
      <c r="B22" s="271" t="s">
        <v>24</v>
      </c>
      <c r="C22" s="271"/>
      <c r="D22" s="271"/>
      <c r="E22" s="271"/>
      <c r="F22" s="271"/>
      <c r="G22" s="271"/>
      <c r="H22" s="271"/>
      <c r="I22" s="271"/>
      <c r="J22" s="271"/>
      <c r="K22" s="271"/>
      <c r="L22" s="271"/>
      <c r="M22" s="271"/>
      <c r="N22" s="271"/>
      <c r="O22" s="271"/>
      <c r="P22" s="271"/>
      <c r="Q22" s="271"/>
      <c r="R22" s="271"/>
      <c r="S22" s="271"/>
      <c r="T22" s="271"/>
      <c r="U22" s="271"/>
    </row>
    <row r="23" spans="2:21" ht="60" customHeight="1">
      <c r="B23" s="256" t="s">
        <v>594</v>
      </c>
      <c r="C23" s="256"/>
      <c r="D23" s="256"/>
      <c r="E23" s="256"/>
      <c r="F23" s="256"/>
      <c r="G23" s="256"/>
      <c r="H23" s="256"/>
      <c r="I23" s="256"/>
      <c r="J23" s="256"/>
      <c r="K23" s="256"/>
      <c r="L23" s="256"/>
      <c r="M23" s="256"/>
      <c r="N23" s="256"/>
      <c r="O23" s="256"/>
      <c r="P23" s="256"/>
      <c r="Q23" s="256"/>
      <c r="R23" s="256"/>
      <c r="S23" s="256"/>
      <c r="T23" s="256"/>
      <c r="U23" s="256"/>
    </row>
    <row r="24" spans="2:21" ht="60" customHeight="1">
      <c r="B24" s="256"/>
      <c r="C24" s="256"/>
      <c r="D24" s="256"/>
      <c r="E24" s="256"/>
      <c r="F24" s="256"/>
      <c r="G24" s="256"/>
      <c r="H24" s="256"/>
      <c r="I24" s="256"/>
      <c r="J24" s="256"/>
      <c r="K24" s="256"/>
      <c r="L24" s="256"/>
      <c r="M24" s="256"/>
      <c r="N24" s="256"/>
      <c r="O24" s="256"/>
      <c r="P24" s="256"/>
      <c r="Q24" s="256"/>
      <c r="R24" s="256"/>
      <c r="S24" s="256"/>
      <c r="T24" s="256"/>
      <c r="U24" s="256"/>
    </row>
    <row r="25" spans="2:21" s="15" customFormat="1" ht="24.95" customHeight="1">
      <c r="B25" s="294" t="s">
        <v>103</v>
      </c>
      <c r="C25" s="294"/>
      <c r="D25" s="294"/>
      <c r="E25" s="294"/>
      <c r="F25" s="294"/>
      <c r="G25" s="294"/>
      <c r="H25" s="294"/>
      <c r="I25" s="294"/>
      <c r="J25" s="294"/>
      <c r="K25" s="294"/>
      <c r="L25" s="294"/>
      <c r="M25" s="294"/>
      <c r="N25" s="294"/>
      <c r="O25" s="294"/>
      <c r="P25" s="294"/>
      <c r="Q25" s="294"/>
      <c r="R25" s="294"/>
      <c r="S25" s="294"/>
      <c r="T25" s="294"/>
      <c r="U25" s="294"/>
    </row>
    <row r="26" spans="2:21" ht="60" customHeight="1">
      <c r="B26" s="256" t="s">
        <v>595</v>
      </c>
      <c r="C26" s="256"/>
      <c r="D26" s="256"/>
      <c r="E26" s="256"/>
      <c r="F26" s="256"/>
      <c r="G26" s="256"/>
      <c r="H26" s="256"/>
      <c r="I26" s="256"/>
      <c r="J26" s="256"/>
      <c r="K26" s="256"/>
      <c r="L26" s="256"/>
      <c r="M26" s="256"/>
      <c r="N26" s="256"/>
      <c r="O26" s="256"/>
      <c r="P26" s="256"/>
      <c r="Q26" s="256"/>
      <c r="R26" s="256"/>
      <c r="S26" s="256"/>
      <c r="T26" s="256"/>
      <c r="U26" s="256"/>
    </row>
    <row r="27" spans="2:21" ht="60" customHeight="1">
      <c r="B27" s="256"/>
      <c r="C27" s="256"/>
      <c r="D27" s="256"/>
      <c r="E27" s="256"/>
      <c r="F27" s="256"/>
      <c r="G27" s="256"/>
      <c r="H27" s="256"/>
      <c r="I27" s="256"/>
      <c r="J27" s="256"/>
      <c r="K27" s="256"/>
      <c r="L27" s="256"/>
      <c r="M27" s="256"/>
      <c r="N27" s="256"/>
      <c r="O27" s="256"/>
      <c r="P27" s="256"/>
      <c r="Q27" s="256"/>
      <c r="R27" s="256"/>
      <c r="S27" s="256"/>
      <c r="T27" s="256"/>
      <c r="U27" s="256"/>
    </row>
    <row r="28" spans="2:21" ht="60" customHeight="1">
      <c r="B28" s="256"/>
      <c r="C28" s="256"/>
      <c r="D28" s="256"/>
      <c r="E28" s="256"/>
      <c r="F28" s="256"/>
      <c r="G28" s="256"/>
      <c r="H28" s="256"/>
      <c r="I28" s="256"/>
      <c r="J28" s="256"/>
      <c r="K28" s="256"/>
      <c r="L28" s="256"/>
      <c r="M28" s="256"/>
      <c r="N28" s="256"/>
      <c r="O28" s="256"/>
      <c r="P28" s="256"/>
      <c r="Q28" s="256"/>
      <c r="R28" s="256"/>
      <c r="S28" s="256"/>
      <c r="T28" s="256"/>
      <c r="U28" s="256"/>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291" t="s">
        <v>284</v>
      </c>
      <c r="C30" s="291"/>
      <c r="D30" s="291"/>
      <c r="E30" s="291"/>
      <c r="F30" s="291"/>
      <c r="G30" s="291"/>
      <c r="H30" s="291"/>
      <c r="I30" s="291"/>
      <c r="J30" s="291"/>
      <c r="K30" s="291"/>
      <c r="L30" s="291"/>
      <c r="M30" s="291"/>
      <c r="N30" s="291"/>
      <c r="O30" s="291"/>
      <c r="P30" s="291"/>
      <c r="Q30" s="291"/>
      <c r="R30" s="291"/>
      <c r="S30" s="291"/>
      <c r="T30" s="291"/>
      <c r="U30" s="291"/>
    </row>
    <row r="31" spans="2:21" ht="24.95" customHeight="1">
      <c r="B31" s="292" t="s">
        <v>24</v>
      </c>
      <c r="C31" s="293"/>
      <c r="D31" s="293"/>
      <c r="E31" s="293"/>
      <c r="F31" s="293"/>
      <c r="G31" s="293"/>
      <c r="H31" s="293"/>
      <c r="I31" s="293"/>
      <c r="J31" s="293"/>
      <c r="K31" s="293"/>
      <c r="L31" s="293"/>
      <c r="M31" s="293"/>
      <c r="N31" s="293"/>
      <c r="O31" s="293"/>
      <c r="P31" s="293"/>
      <c r="Q31" s="293"/>
      <c r="R31" s="293"/>
      <c r="S31" s="293"/>
      <c r="T31" s="293"/>
      <c r="U31" s="293"/>
    </row>
    <row r="32" spans="2:21" ht="60" customHeight="1">
      <c r="B32" s="256" t="s">
        <v>603</v>
      </c>
      <c r="C32" s="256"/>
      <c r="D32" s="256"/>
      <c r="E32" s="256"/>
      <c r="F32" s="256"/>
      <c r="G32" s="256"/>
      <c r="H32" s="256"/>
      <c r="I32" s="256"/>
      <c r="J32" s="256"/>
      <c r="K32" s="256"/>
      <c r="L32" s="256"/>
      <c r="M32" s="256"/>
      <c r="N32" s="256"/>
      <c r="O32" s="256"/>
      <c r="P32" s="256"/>
      <c r="Q32" s="256"/>
      <c r="R32" s="256"/>
      <c r="S32" s="256"/>
      <c r="T32" s="256"/>
      <c r="U32" s="256"/>
    </row>
    <row r="33" spans="2:21" ht="60" customHeight="1">
      <c r="B33" s="256"/>
      <c r="C33" s="256"/>
      <c r="D33" s="256"/>
      <c r="E33" s="256"/>
      <c r="F33" s="256"/>
      <c r="G33" s="256"/>
      <c r="H33" s="256"/>
      <c r="I33" s="256"/>
      <c r="J33" s="256"/>
      <c r="K33" s="256"/>
      <c r="L33" s="256"/>
      <c r="M33" s="256"/>
      <c r="N33" s="256"/>
      <c r="O33" s="256"/>
      <c r="P33" s="256"/>
      <c r="Q33" s="256"/>
      <c r="R33" s="256"/>
      <c r="S33" s="256"/>
      <c r="T33" s="256"/>
      <c r="U33" s="256"/>
    </row>
    <row r="34" spans="2:21" s="15" customFormat="1" ht="24.95" customHeight="1">
      <c r="B34" s="294" t="s">
        <v>103</v>
      </c>
      <c r="C34" s="294"/>
      <c r="D34" s="294"/>
      <c r="E34" s="294"/>
      <c r="F34" s="294"/>
      <c r="G34" s="294"/>
      <c r="H34" s="294"/>
      <c r="I34" s="294"/>
      <c r="J34" s="294"/>
      <c r="K34" s="294"/>
      <c r="L34" s="294"/>
      <c r="M34" s="294"/>
      <c r="N34" s="294"/>
      <c r="O34" s="294"/>
      <c r="P34" s="294"/>
      <c r="Q34" s="294"/>
      <c r="R34" s="294"/>
      <c r="S34" s="294"/>
      <c r="T34" s="294"/>
      <c r="U34" s="294"/>
    </row>
    <row r="35" spans="2:21" ht="60" customHeight="1">
      <c r="B35" s="256" t="s">
        <v>604</v>
      </c>
      <c r="C35" s="256"/>
      <c r="D35" s="256"/>
      <c r="E35" s="256"/>
      <c r="F35" s="256"/>
      <c r="G35" s="256"/>
      <c r="H35" s="256"/>
      <c r="I35" s="256"/>
      <c r="J35" s="256"/>
      <c r="K35" s="256"/>
      <c r="L35" s="256"/>
      <c r="M35" s="256"/>
      <c r="N35" s="256"/>
      <c r="O35" s="256"/>
      <c r="P35" s="256"/>
      <c r="Q35" s="256"/>
      <c r="R35" s="256"/>
      <c r="S35" s="256"/>
      <c r="T35" s="256"/>
      <c r="U35" s="256"/>
    </row>
    <row r="36" spans="2:21" ht="60" customHeight="1">
      <c r="B36" s="256"/>
      <c r="C36" s="256"/>
      <c r="D36" s="256"/>
      <c r="E36" s="256"/>
      <c r="F36" s="256"/>
      <c r="G36" s="256"/>
      <c r="H36" s="256"/>
      <c r="I36" s="256"/>
      <c r="J36" s="256"/>
      <c r="K36" s="256"/>
      <c r="L36" s="256"/>
      <c r="M36" s="256"/>
      <c r="N36" s="256"/>
      <c r="O36" s="256"/>
      <c r="P36" s="256"/>
      <c r="Q36" s="256"/>
      <c r="R36" s="256"/>
      <c r="S36" s="256"/>
      <c r="T36" s="256"/>
      <c r="U36" s="256"/>
    </row>
    <row r="37" spans="2:21" ht="60" customHeight="1">
      <c r="B37" s="256"/>
      <c r="C37" s="256"/>
      <c r="D37" s="256"/>
      <c r="E37" s="256"/>
      <c r="F37" s="256"/>
      <c r="G37" s="256"/>
      <c r="H37" s="256"/>
      <c r="I37" s="256"/>
      <c r="J37" s="256"/>
      <c r="K37" s="256"/>
      <c r="L37" s="256"/>
      <c r="M37" s="256"/>
      <c r="N37" s="256"/>
      <c r="O37" s="256"/>
      <c r="P37" s="256"/>
      <c r="Q37" s="256"/>
      <c r="R37" s="256"/>
      <c r="S37" s="256"/>
      <c r="T37" s="256"/>
      <c r="U37" s="256"/>
    </row>
    <row r="38" spans="2:21">
      <c r="B38" s="291" t="s">
        <v>285</v>
      </c>
      <c r="C38" s="291"/>
      <c r="D38" s="291"/>
      <c r="E38" s="291"/>
      <c r="F38" s="291"/>
      <c r="G38" s="291"/>
      <c r="H38" s="291"/>
      <c r="I38" s="291"/>
      <c r="J38" s="291"/>
      <c r="K38" s="291"/>
      <c r="L38" s="291"/>
      <c r="M38" s="291"/>
      <c r="N38" s="291"/>
      <c r="O38" s="291"/>
      <c r="P38" s="291"/>
      <c r="Q38" s="291"/>
      <c r="R38" s="291"/>
      <c r="S38" s="291"/>
      <c r="T38" s="291"/>
      <c r="U38" s="291"/>
    </row>
    <row r="39" spans="2:21" ht="19.5">
      <c r="B39" s="292" t="s">
        <v>24</v>
      </c>
      <c r="C39" s="293"/>
      <c r="D39" s="293"/>
      <c r="E39" s="293"/>
      <c r="F39" s="293"/>
      <c r="G39" s="293"/>
      <c r="H39" s="293"/>
      <c r="I39" s="293"/>
      <c r="J39" s="293"/>
      <c r="K39" s="293"/>
      <c r="L39" s="293"/>
      <c r="M39" s="293"/>
      <c r="N39" s="293"/>
      <c r="O39" s="293"/>
      <c r="P39" s="293"/>
      <c r="Q39" s="293"/>
      <c r="R39" s="293"/>
      <c r="S39" s="293"/>
      <c r="T39" s="293"/>
      <c r="U39" s="293"/>
    </row>
    <row r="40" spans="2:21">
      <c r="B40" s="256" t="s">
        <v>809</v>
      </c>
      <c r="C40" s="256"/>
      <c r="D40" s="256"/>
      <c r="E40" s="256"/>
      <c r="F40" s="256"/>
      <c r="G40" s="256"/>
      <c r="H40" s="256"/>
      <c r="I40" s="256"/>
      <c r="J40" s="256"/>
      <c r="K40" s="256"/>
      <c r="L40" s="256"/>
      <c r="M40" s="256"/>
      <c r="N40" s="256"/>
      <c r="O40" s="256"/>
      <c r="P40" s="256"/>
      <c r="Q40" s="256"/>
      <c r="R40" s="256"/>
      <c r="S40" s="256"/>
      <c r="T40" s="256"/>
      <c r="U40" s="256"/>
    </row>
    <row r="41" spans="2:21">
      <c r="B41" s="256"/>
      <c r="C41" s="256"/>
      <c r="D41" s="256"/>
      <c r="E41" s="256"/>
      <c r="F41" s="256"/>
      <c r="G41" s="256"/>
      <c r="H41" s="256"/>
      <c r="I41" s="256"/>
      <c r="J41" s="256"/>
      <c r="K41" s="256"/>
      <c r="L41" s="256"/>
      <c r="M41" s="256"/>
      <c r="N41" s="256"/>
      <c r="O41" s="256"/>
      <c r="P41" s="256"/>
      <c r="Q41" s="256"/>
      <c r="R41" s="256"/>
      <c r="S41" s="256"/>
      <c r="T41" s="256"/>
      <c r="U41" s="256"/>
    </row>
    <row r="42" spans="2:21" ht="19.5">
      <c r="B42" s="294" t="s">
        <v>103</v>
      </c>
      <c r="C42" s="294"/>
      <c r="D42" s="294"/>
      <c r="E42" s="294"/>
      <c r="F42" s="294"/>
      <c r="G42" s="294"/>
      <c r="H42" s="294"/>
      <c r="I42" s="294"/>
      <c r="J42" s="294"/>
      <c r="K42" s="294"/>
      <c r="L42" s="294"/>
      <c r="M42" s="294"/>
      <c r="N42" s="294"/>
      <c r="O42" s="294"/>
      <c r="P42" s="294"/>
      <c r="Q42" s="294"/>
      <c r="R42" s="294"/>
      <c r="S42" s="294"/>
      <c r="T42" s="294"/>
      <c r="U42" s="294"/>
    </row>
    <row r="43" spans="2:21">
      <c r="B43" s="256" t="s">
        <v>808</v>
      </c>
      <c r="C43" s="256"/>
      <c r="D43" s="256"/>
      <c r="E43" s="256"/>
      <c r="F43" s="256"/>
      <c r="G43" s="256"/>
      <c r="H43" s="256"/>
      <c r="I43" s="256"/>
      <c r="J43" s="256"/>
      <c r="K43" s="256"/>
      <c r="L43" s="256"/>
      <c r="M43" s="256"/>
      <c r="N43" s="256"/>
      <c r="O43" s="256"/>
      <c r="P43" s="256"/>
      <c r="Q43" s="256"/>
      <c r="R43" s="256"/>
      <c r="S43" s="256"/>
      <c r="T43" s="256"/>
      <c r="U43" s="256"/>
    </row>
    <row r="44" spans="2:21">
      <c r="B44" s="256"/>
      <c r="C44" s="256"/>
      <c r="D44" s="256"/>
      <c r="E44" s="256"/>
      <c r="F44" s="256"/>
      <c r="G44" s="256"/>
      <c r="H44" s="256"/>
      <c r="I44" s="256"/>
      <c r="J44" s="256"/>
      <c r="K44" s="256"/>
      <c r="L44" s="256"/>
      <c r="M44" s="256"/>
      <c r="N44" s="256"/>
      <c r="O44" s="256"/>
      <c r="P44" s="256"/>
      <c r="Q44" s="256"/>
      <c r="R44" s="256"/>
      <c r="S44" s="256"/>
      <c r="T44" s="256"/>
      <c r="U44" s="256"/>
    </row>
    <row r="45" spans="2:21">
      <c r="B45" s="256"/>
      <c r="C45" s="256"/>
      <c r="D45" s="256"/>
      <c r="E45" s="256"/>
      <c r="F45" s="256"/>
      <c r="G45" s="256"/>
      <c r="H45" s="256"/>
      <c r="I45" s="256"/>
      <c r="J45" s="256"/>
      <c r="K45" s="256"/>
      <c r="L45" s="256"/>
      <c r="M45" s="256"/>
      <c r="N45" s="256"/>
      <c r="O45" s="256"/>
      <c r="P45" s="256"/>
      <c r="Q45" s="256"/>
      <c r="R45" s="256"/>
      <c r="S45" s="256"/>
      <c r="T45" s="256"/>
      <c r="U45" s="256"/>
    </row>
    <row r="46" spans="2:21">
      <c r="B46" s="291" t="s">
        <v>742</v>
      </c>
      <c r="C46" s="291"/>
      <c r="D46" s="291"/>
      <c r="E46" s="291"/>
      <c r="F46" s="291"/>
      <c r="G46" s="291"/>
      <c r="H46" s="291"/>
      <c r="I46" s="291"/>
      <c r="J46" s="291"/>
      <c r="K46" s="291"/>
      <c r="L46" s="291"/>
      <c r="M46" s="291"/>
      <c r="N46" s="291"/>
      <c r="O46" s="291"/>
      <c r="P46" s="291"/>
      <c r="Q46" s="291"/>
      <c r="R46" s="291"/>
      <c r="S46" s="291"/>
      <c r="T46" s="291"/>
      <c r="U46" s="291"/>
    </row>
    <row r="47" spans="2:21" ht="19.5">
      <c r="B47" s="292" t="s">
        <v>24</v>
      </c>
      <c r="C47" s="293"/>
      <c r="D47" s="293"/>
      <c r="E47" s="293"/>
      <c r="F47" s="293"/>
      <c r="G47" s="293"/>
      <c r="H47" s="293"/>
      <c r="I47" s="293"/>
      <c r="J47" s="293"/>
      <c r="K47" s="293"/>
      <c r="L47" s="293"/>
      <c r="M47" s="293"/>
      <c r="N47" s="293"/>
      <c r="O47" s="293"/>
      <c r="P47" s="293"/>
      <c r="Q47" s="293"/>
      <c r="R47" s="293"/>
      <c r="S47" s="293"/>
      <c r="T47" s="293"/>
      <c r="U47" s="293"/>
    </row>
    <row r="48" spans="2:21">
      <c r="B48" s="256" t="s">
        <v>603</v>
      </c>
      <c r="C48" s="256"/>
      <c r="D48" s="256"/>
      <c r="E48" s="256"/>
      <c r="F48" s="256"/>
      <c r="G48" s="256"/>
      <c r="H48" s="256"/>
      <c r="I48" s="256"/>
      <c r="J48" s="256"/>
      <c r="K48" s="256"/>
      <c r="L48" s="256"/>
      <c r="M48" s="256"/>
      <c r="N48" s="256"/>
      <c r="O48" s="256"/>
      <c r="P48" s="256"/>
      <c r="Q48" s="256"/>
      <c r="R48" s="256"/>
      <c r="S48" s="256"/>
      <c r="T48" s="256"/>
      <c r="U48" s="256"/>
    </row>
    <row r="49" spans="2:21">
      <c r="B49" s="256"/>
      <c r="C49" s="256"/>
      <c r="D49" s="256"/>
      <c r="E49" s="256"/>
      <c r="F49" s="256"/>
      <c r="G49" s="256"/>
      <c r="H49" s="256"/>
      <c r="I49" s="256"/>
      <c r="J49" s="256"/>
      <c r="K49" s="256"/>
      <c r="L49" s="256"/>
      <c r="M49" s="256"/>
      <c r="N49" s="256"/>
      <c r="O49" s="256"/>
      <c r="P49" s="256"/>
      <c r="Q49" s="256"/>
      <c r="R49" s="256"/>
      <c r="S49" s="256"/>
      <c r="T49" s="256"/>
      <c r="U49" s="256"/>
    </row>
    <row r="50" spans="2:21" ht="19.5">
      <c r="B50" s="294" t="s">
        <v>103</v>
      </c>
      <c r="C50" s="294"/>
      <c r="D50" s="294"/>
      <c r="E50" s="294"/>
      <c r="F50" s="294"/>
      <c r="G50" s="294"/>
      <c r="H50" s="294"/>
      <c r="I50" s="294"/>
      <c r="J50" s="294"/>
      <c r="K50" s="294"/>
      <c r="L50" s="294"/>
      <c r="M50" s="294"/>
      <c r="N50" s="294"/>
      <c r="O50" s="294"/>
      <c r="P50" s="294"/>
      <c r="Q50" s="294"/>
      <c r="R50" s="294"/>
      <c r="S50" s="294"/>
      <c r="T50" s="294"/>
      <c r="U50" s="294"/>
    </row>
    <row r="51" spans="2:21">
      <c r="B51" s="256" t="s">
        <v>810</v>
      </c>
      <c r="C51" s="256"/>
      <c r="D51" s="256"/>
      <c r="E51" s="256"/>
      <c r="F51" s="256"/>
      <c r="G51" s="256"/>
      <c r="H51" s="256"/>
      <c r="I51" s="256"/>
      <c r="J51" s="256"/>
      <c r="K51" s="256"/>
      <c r="L51" s="256"/>
      <c r="M51" s="256"/>
      <c r="N51" s="256"/>
      <c r="O51" s="256"/>
      <c r="P51" s="256"/>
      <c r="Q51" s="256"/>
      <c r="R51" s="256"/>
      <c r="S51" s="256"/>
      <c r="T51" s="256"/>
      <c r="U51" s="256"/>
    </row>
    <row r="52" spans="2:21">
      <c r="B52" s="256"/>
      <c r="C52" s="256"/>
      <c r="D52" s="256"/>
      <c r="E52" s="256"/>
      <c r="F52" s="256"/>
      <c r="G52" s="256"/>
      <c r="H52" s="256"/>
      <c r="I52" s="256"/>
      <c r="J52" s="256"/>
      <c r="K52" s="256"/>
      <c r="L52" s="256"/>
      <c r="M52" s="256"/>
      <c r="N52" s="256"/>
      <c r="O52" s="256"/>
      <c r="P52" s="256"/>
      <c r="Q52" s="256"/>
      <c r="R52" s="256"/>
      <c r="S52" s="256"/>
      <c r="T52" s="256"/>
      <c r="U52" s="256"/>
    </row>
    <row r="53" spans="2:21">
      <c r="B53" s="256"/>
      <c r="C53" s="256"/>
      <c r="D53" s="256"/>
      <c r="E53" s="256"/>
      <c r="F53" s="256"/>
      <c r="G53" s="256"/>
      <c r="H53" s="256"/>
      <c r="I53" s="256"/>
      <c r="J53" s="256"/>
      <c r="K53" s="256"/>
      <c r="L53" s="256"/>
      <c r="M53" s="256"/>
      <c r="N53" s="256"/>
      <c r="O53" s="256"/>
      <c r="P53" s="256"/>
      <c r="Q53" s="256"/>
      <c r="R53" s="256"/>
      <c r="S53" s="256"/>
      <c r="T53" s="256"/>
      <c r="U53" s="256"/>
    </row>
    <row r="65486" spans="2:22">
      <c r="B65486" s="11" t="s">
        <v>25</v>
      </c>
      <c r="C65486" s="11"/>
      <c r="D65486" s="11"/>
      <c r="E65486" s="11"/>
      <c r="F65486" s="11"/>
      <c r="G65486" s="11"/>
      <c r="H65486" s="11"/>
      <c r="I65486" s="11"/>
      <c r="J65486" s="11"/>
      <c r="K65486" s="11"/>
      <c r="L65486" s="11"/>
      <c r="M65486" s="11"/>
      <c r="N65486" s="11"/>
      <c r="O65486" s="11"/>
      <c r="P65486" s="11"/>
      <c r="Q65486" s="11"/>
      <c r="R65486" s="11"/>
      <c r="S65486" s="11"/>
      <c r="T65486" s="11"/>
      <c r="U65486" s="11"/>
      <c r="V65486" s="11"/>
    </row>
    <row r="65487" spans="2:22">
      <c r="B65487" s="12" t="s">
        <v>26</v>
      </c>
      <c r="C65487" s="12"/>
      <c r="D65487" s="12"/>
      <c r="E65487" s="12"/>
      <c r="F65487" s="12"/>
      <c r="G65487" s="12"/>
      <c r="H65487" s="12"/>
      <c r="I65487" s="12"/>
      <c r="J65487" s="12"/>
      <c r="K65487" s="12"/>
      <c r="L65487" s="12"/>
      <c r="M65487" s="12"/>
      <c r="N65487" s="12"/>
      <c r="O65487" s="12"/>
      <c r="P65487" s="12"/>
      <c r="Q65487" s="12"/>
      <c r="R65487" s="12"/>
      <c r="S65487" s="12"/>
      <c r="T65487" s="12"/>
      <c r="U65487" s="12"/>
      <c r="V65487" s="12"/>
    </row>
    <row r="65488" spans="2:22">
      <c r="B65488" s="12" t="s">
        <v>27</v>
      </c>
      <c r="C65488" s="12"/>
      <c r="D65488" s="12"/>
      <c r="E65488" s="12"/>
      <c r="F65488" s="12"/>
      <c r="G65488" s="12"/>
      <c r="H65488" s="12"/>
      <c r="I65488" s="12"/>
      <c r="J65488" s="12"/>
      <c r="K65488" s="12"/>
      <c r="L65488" s="12"/>
      <c r="M65488" s="12"/>
      <c r="N65488" s="12"/>
      <c r="O65488" s="12"/>
      <c r="P65488" s="12"/>
      <c r="Q65488" s="12"/>
      <c r="R65488" s="12"/>
      <c r="S65488" s="12"/>
      <c r="T65488" s="12"/>
      <c r="U65488" s="12"/>
      <c r="V65488" s="12"/>
    </row>
  </sheetData>
  <mergeCells count="48">
    <mergeCell ref="V2:V3"/>
    <mergeCell ref="C2:F2"/>
    <mergeCell ref="H2:K2"/>
    <mergeCell ref="B36:U36"/>
    <mergeCell ref="B37:U37"/>
    <mergeCell ref="B14:U14"/>
    <mergeCell ref="B15:U15"/>
    <mergeCell ref="G3:G9"/>
    <mergeCell ref="B16:U16"/>
    <mergeCell ref="B17:U17"/>
    <mergeCell ref="B28:U28"/>
    <mergeCell ref="L3:L9"/>
    <mergeCell ref="M2:P2"/>
    <mergeCell ref="B2:B3"/>
    <mergeCell ref="R2:U2"/>
    <mergeCell ref="B12:U12"/>
    <mergeCell ref="B13:U13"/>
    <mergeCell ref="B18:U18"/>
    <mergeCell ref="B19:U19"/>
    <mergeCell ref="B22:U22"/>
    <mergeCell ref="B23:U23"/>
    <mergeCell ref="B21:U21"/>
    <mergeCell ref="B24:U24"/>
    <mergeCell ref="B25:U25"/>
    <mergeCell ref="B26:U26"/>
    <mergeCell ref="B27:U27"/>
    <mergeCell ref="B30:U30"/>
    <mergeCell ref="B31:U31"/>
    <mergeCell ref="B32:U32"/>
    <mergeCell ref="B33:U33"/>
    <mergeCell ref="B34:U34"/>
    <mergeCell ref="B35:U35"/>
    <mergeCell ref="B38:U38"/>
    <mergeCell ref="B39:U39"/>
    <mergeCell ref="B40:U40"/>
    <mergeCell ref="B41:U41"/>
    <mergeCell ref="B42:U42"/>
    <mergeCell ref="B43:U43"/>
    <mergeCell ref="B50:U50"/>
    <mergeCell ref="B51:U51"/>
    <mergeCell ref="B52:U52"/>
    <mergeCell ref="B53:U53"/>
    <mergeCell ref="B44:U44"/>
    <mergeCell ref="B45:U45"/>
    <mergeCell ref="B46:U46"/>
    <mergeCell ref="B47:U47"/>
    <mergeCell ref="B48:U48"/>
    <mergeCell ref="B49:U49"/>
  </mergeCells>
  <phoneticPr fontId="2" type="noConversion"/>
  <hyperlinks>
    <hyperlink ref="B65488" r:id="rId1"/>
    <hyperlink ref="B65487"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Gráficos</vt:lpstr>
      </vt:variant>
      <vt:variant>
        <vt:i4>1</vt:i4>
      </vt:variant>
    </vt:vector>
  </HeadingPairs>
  <TitlesOfParts>
    <vt:vector size="7" baseType="lpstr">
      <vt:lpstr>Institución</vt:lpstr>
      <vt:lpstr>Autoevaluación</vt:lpstr>
      <vt:lpstr>Directiva</vt:lpstr>
      <vt:lpstr>Academica</vt:lpstr>
      <vt:lpstr>Admon</vt:lpstr>
      <vt:lpstr>Comunidad</vt:lpstr>
      <vt:lpstr>Gráfico1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Yelitza Vargas</dc:creator>
  <cp:lastModifiedBy>Yuli Alexandra Estupiñan Quintero</cp:lastModifiedBy>
  <cp:lastPrinted>2011-10-07T14:16:27Z</cp:lastPrinted>
  <dcterms:created xsi:type="dcterms:W3CDTF">2010-02-23T19:10:51Z</dcterms:created>
  <dcterms:modified xsi:type="dcterms:W3CDTF">2024-06-18T15:52:59Z</dcterms:modified>
</cp:coreProperties>
</file>